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edos\Desktop\CRP GWAS comments2\Acepted_Final_Manuscript_090222\Supplementary Data\"/>
    </mc:Choice>
  </mc:AlternateContent>
  <bookViews>
    <workbookView xWindow="0" yWindow="0" windowWidth="288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3" i="1" l="1"/>
  <c r="F133" i="1"/>
  <c r="G132" i="1"/>
  <c r="F132" i="1"/>
  <c r="G131" i="1"/>
  <c r="F131" i="1"/>
  <c r="G130" i="1"/>
  <c r="F130" i="1"/>
  <c r="G129" i="1"/>
  <c r="F129" i="1"/>
  <c r="G127" i="1"/>
  <c r="F127" i="1"/>
  <c r="G126" i="1"/>
  <c r="F126" i="1"/>
  <c r="G125" i="1"/>
  <c r="F125" i="1"/>
  <c r="G124" i="1"/>
  <c r="F124" i="1"/>
  <c r="G123" i="1"/>
  <c r="F123" i="1"/>
  <c r="G122" i="1"/>
  <c r="F122" i="1"/>
  <c r="G121" i="1"/>
  <c r="F121" i="1"/>
  <c r="G120" i="1"/>
  <c r="F120" i="1"/>
  <c r="G119" i="1"/>
  <c r="F119" i="1"/>
  <c r="G118" i="1"/>
  <c r="F118" i="1"/>
  <c r="G117" i="1"/>
  <c r="F117" i="1"/>
  <c r="G116" i="1"/>
  <c r="F116" i="1"/>
  <c r="G115" i="1"/>
  <c r="F115" i="1"/>
  <c r="G114" i="1"/>
  <c r="F114" i="1"/>
  <c r="G113" i="1"/>
  <c r="F113" i="1"/>
  <c r="G112" i="1"/>
  <c r="F112" i="1"/>
  <c r="G111" i="1"/>
  <c r="F111" i="1"/>
  <c r="G110" i="1"/>
  <c r="F110" i="1"/>
  <c r="G109" i="1"/>
  <c r="F109" i="1"/>
  <c r="G108" i="1"/>
  <c r="F108" i="1"/>
  <c r="G107" i="1"/>
  <c r="F107" i="1"/>
  <c r="G106" i="1"/>
  <c r="F106" i="1"/>
  <c r="G105" i="1"/>
  <c r="F105" i="1"/>
  <c r="G104" i="1"/>
  <c r="F104" i="1"/>
  <c r="G103" i="1"/>
  <c r="F103" i="1"/>
  <c r="G102" i="1"/>
  <c r="F102" i="1"/>
  <c r="G101" i="1"/>
  <c r="F101" i="1"/>
  <c r="G100" i="1"/>
  <c r="F100" i="1"/>
  <c r="G99" i="1"/>
  <c r="F99" i="1"/>
  <c r="G97" i="1"/>
  <c r="F97" i="1"/>
  <c r="G96" i="1"/>
  <c r="F96" i="1"/>
  <c r="G95" i="1"/>
  <c r="F95" i="1"/>
  <c r="G94" i="1"/>
  <c r="F94" i="1"/>
  <c r="G93" i="1"/>
  <c r="F93" i="1"/>
  <c r="G92" i="1"/>
  <c r="F92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4" i="1"/>
  <c r="F84" i="1"/>
  <c r="G83" i="1"/>
  <c r="F83" i="1"/>
  <c r="G82" i="1"/>
  <c r="F82" i="1"/>
  <c r="G81" i="1"/>
  <c r="F81" i="1"/>
  <c r="G80" i="1"/>
  <c r="F80" i="1"/>
  <c r="G79" i="1"/>
  <c r="F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5" i="1"/>
  <c r="F55" i="1"/>
  <c r="G54" i="1"/>
  <c r="F54" i="1"/>
  <c r="G53" i="1"/>
  <c r="F53" i="1"/>
  <c r="G52" i="1"/>
  <c r="F52" i="1"/>
  <c r="G51" i="1"/>
  <c r="F51" i="1"/>
  <c r="G49" i="1"/>
  <c r="F49" i="1"/>
  <c r="G48" i="1"/>
  <c r="F48" i="1"/>
  <c r="G47" i="1"/>
  <c r="F47" i="1"/>
  <c r="G46" i="1"/>
  <c r="F46" i="1"/>
  <c r="G45" i="1"/>
  <c r="F45" i="1"/>
  <c r="G43" i="1"/>
  <c r="F43" i="1"/>
  <c r="G42" i="1"/>
  <c r="F42" i="1"/>
  <c r="G41" i="1"/>
  <c r="F41" i="1"/>
  <c r="G40" i="1"/>
  <c r="F40" i="1"/>
  <c r="G39" i="1"/>
  <c r="F39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3" i="1"/>
  <c r="F13" i="1"/>
  <c r="G12" i="1"/>
  <c r="F12" i="1"/>
  <c r="G11" i="1"/>
  <c r="F11" i="1"/>
  <c r="G10" i="1"/>
  <c r="F10" i="1"/>
  <c r="G9" i="1"/>
  <c r="F9" i="1"/>
  <c r="G7" i="1"/>
  <c r="F7" i="1"/>
  <c r="G6" i="1"/>
  <c r="F6" i="1"/>
  <c r="G5" i="1"/>
  <c r="F5" i="1"/>
  <c r="G4" i="1"/>
  <c r="F4" i="1"/>
  <c r="G3" i="1"/>
  <c r="F3" i="1"/>
</calcChain>
</file>

<file path=xl/sharedStrings.xml><?xml version="1.0" encoding="utf-8"?>
<sst xmlns="http://schemas.openxmlformats.org/spreadsheetml/2006/main" count="522" uniqueCount="77">
  <si>
    <t>Outcome</t>
  </si>
  <si>
    <t>Method</t>
  </si>
  <si>
    <t>N SNPs*</t>
  </si>
  <si>
    <t>Beta</t>
  </si>
  <si>
    <t>SE</t>
  </si>
  <si>
    <t>CILower</t>
  </si>
  <si>
    <t>CIUpper</t>
  </si>
  <si>
    <t>P value</t>
  </si>
  <si>
    <t>intercept</t>
  </si>
  <si>
    <t>p_pleiotropy</t>
  </si>
  <si>
    <t>distortion_p</t>
  </si>
  <si>
    <t>id.outcome</t>
  </si>
  <si>
    <t>Acute renal failure</t>
  </si>
  <si>
    <t>IVW</t>
  </si>
  <si>
    <t>finn-a-N14_ACUTERENFAIL</t>
  </si>
  <si>
    <t>IVW_RE</t>
  </si>
  <si>
    <t>MR Egger</t>
  </si>
  <si>
    <t>Weighted median</t>
  </si>
  <si>
    <t>Weighted mode</t>
  </si>
  <si>
    <t>MR PRESSO</t>
  </si>
  <si>
    <t>NA</t>
  </si>
  <si>
    <t>Angina pectoris</t>
  </si>
  <si>
    <t>finn-a-I9_ANGINA</t>
  </si>
  <si>
    <t>Atherosclerosis, excluding cerebral, coronary and PAD</t>
  </si>
  <si>
    <t>finn-a-I9_ATHSCLE</t>
  </si>
  <si>
    <t>&lt;0.00025</t>
  </si>
  <si>
    <t>Congestive heart failure</t>
  </si>
  <si>
    <t>bbj-a-109</t>
  </si>
  <si>
    <t>bbj-a-110</t>
  </si>
  <si>
    <t>&lt;2e-03</t>
  </si>
  <si>
    <t>Chronic obstructive pulmanary diease, COPD</t>
  </si>
  <si>
    <t>finn-a-J10_COPD</t>
  </si>
  <si>
    <t>&lt;0.00024</t>
  </si>
  <si>
    <t>Coronary atherosclerosis</t>
  </si>
  <si>
    <t>finn-a-I9_CORATHER</t>
  </si>
  <si>
    <t>Coronary heart disease/ Ischaemic heart disease</t>
  </si>
  <si>
    <t>ieu-a-7</t>
  </si>
  <si>
    <t>ieu-a-8</t>
  </si>
  <si>
    <t>Degeneration of macula and posterior pole</t>
  </si>
  <si>
    <t>finn-a-H7_MACULADEGEN</t>
  </si>
  <si>
    <t>Disorders of lacrimal system</t>
  </si>
  <si>
    <t>finn-a-H7_LACRIMALSYSTEM</t>
  </si>
  <si>
    <t>Disorders of lipoprotein metabolism and other lipidaemias</t>
  </si>
  <si>
    <t>finn-a-E4_LIPOPROT</t>
  </si>
  <si>
    <t>Heart failure</t>
  </si>
  <si>
    <t>finn-a-HEARTFAIL</t>
  </si>
  <si>
    <t>Hyperlipidaemia, other/unspecified</t>
  </si>
  <si>
    <t>finn-a-E4_HYPERLIPNAS</t>
  </si>
  <si>
    <t>Hypothyroidism (congenital or acquired)</t>
  </si>
  <si>
    <t>finn-a-HYPOTHYROIDISM</t>
  </si>
  <si>
    <t>Hypothyroidism,other/unspecified</t>
  </si>
  <si>
    <t>finn-a-E4_HYTHYNAS</t>
  </si>
  <si>
    <t>Myocardial infarction</t>
  </si>
  <si>
    <t>ieu-a-798</t>
  </si>
  <si>
    <t>ieu-a-799</t>
  </si>
  <si>
    <t>Other diseases of the respiratory system</t>
  </si>
  <si>
    <t>finn-a-J10_RESPOTHER</t>
  </si>
  <si>
    <t xml:space="preserve">Other heart diseases </t>
  </si>
  <si>
    <t>finn-a-I9_OTHHEART</t>
  </si>
  <si>
    <t>Other heart diseases</t>
  </si>
  <si>
    <t>Peripheral atherosclerosis</t>
  </si>
  <si>
    <t>finn-a-DM_PERIPHATHERO</t>
  </si>
  <si>
    <t>Pure hypercholesterolaemia</t>
  </si>
  <si>
    <t>finn-a-E4_HYPERCHOL</t>
  </si>
  <si>
    <t>Rheumatoid arthritis</t>
  </si>
  <si>
    <t>ieu-a-833</t>
  </si>
  <si>
    <t>ieu-a-834</t>
  </si>
  <si>
    <t>Unspecified chronic bronchitis</t>
  </si>
  <si>
    <t>finn-a-J10_BRONCHNAS</t>
  </si>
  <si>
    <t>Wet or dry macular degeneration</t>
  </si>
  <si>
    <t>finn-a-CUSTOM_AMD</t>
  </si>
  <si>
    <t>N SNPs* for MR PRESSO reported number of variants in MR after outlier correction</t>
  </si>
  <si>
    <t>Significance determined by Bonferroni threshold p &lt; 0.0023</t>
  </si>
  <si>
    <t>p_pleiotropy= global p value from MR PRESSO, intercept p value from MR Egger</t>
  </si>
  <si>
    <t>heterogeneity</t>
  </si>
  <si>
    <t>p_heterogeneity</t>
  </si>
  <si>
    <t>Supplementary Data 8. MR-replication results of CRP proxied genetic variables with 22 PheWAS identified outcomes extracted from MR-base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</si>
</sst>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164" fontId="0" fillId="0" borderId="0" xfId="0" applyNumberFormat="1"/>
    <xf numFmtId="0" fontId="0" fillId="0" borderId="2" xfId="0" applyBorder="1"/>
    <xf numFmtId="164" fontId="0" fillId="0" borderId="2" xfId="0" applyNumberFormat="1" applyBorder="1"/>
    <xf numFmtId="11" fontId="0" fillId="0" borderId="0" xfId="0" applyNumberFormat="1"/>
    <xf numFmtId="0" fontId="0" fillId="0" borderId="0" xfId="0" applyBorder="1"/>
    <xf numFmtId="2" fontId="0" fillId="0" borderId="0" xfId="0" applyNumberFormat="1"/>
    <xf numFmtId="0" fontId="0" fillId="0" borderId="3" xfId="0" applyBorder="1"/>
    <xf numFmtId="164" fontId="0" fillId="0" borderId="3" xfId="0" applyNumberFormat="1" applyBorder="1"/>
    <xf numFmtId="164" fontId="0" fillId="0" borderId="0" xfId="0" applyNumberFormat="1" applyBorder="1"/>
    <xf numFmtId="0" fontId="5" fillId="0" borderId="1" xfId="0" applyFont="1" applyBorder="1" applyAlignment="1">
      <alignment vertical="center"/>
    </xf>
    <xf numFmtId="0" fontId="3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tabSelected="1" workbookViewId="0">
      <selection activeCell="A136" sqref="A136:C136"/>
    </sheetView>
  </sheetViews>
  <sheetFormatPr defaultRowHeight="14.4" x14ac:dyDescent="0.3"/>
  <cols>
    <col min="1" max="1" width="45.44140625" customWidth="1"/>
    <col min="2" max="2" width="15.33203125" bestFit="1" customWidth="1"/>
    <col min="9" max="9" width="12.77734375" bestFit="1" customWidth="1"/>
    <col min="10" max="10" width="15" bestFit="1" customWidth="1"/>
    <col min="11" max="11" width="8.5546875" bestFit="1" customWidth="1"/>
    <col min="12" max="12" width="11.77734375" bestFit="1" customWidth="1"/>
    <col min="13" max="13" width="11.21875" bestFit="1" customWidth="1"/>
    <col min="14" max="14" width="24.88671875" bestFit="1" customWidth="1"/>
  </cols>
  <sheetData>
    <row r="1" spans="1:14" x14ac:dyDescent="0.3">
      <c r="A1" s="1" t="s">
        <v>76</v>
      </c>
    </row>
    <row r="2" spans="1:14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3" t="s">
        <v>74</v>
      </c>
      <c r="J2" s="13" t="s">
        <v>75</v>
      </c>
      <c r="K2" s="2" t="s">
        <v>8</v>
      </c>
      <c r="L2" s="3" t="s">
        <v>9</v>
      </c>
      <c r="M2" s="2" t="s">
        <v>10</v>
      </c>
      <c r="N2" s="2" t="s">
        <v>11</v>
      </c>
    </row>
    <row r="3" spans="1:14" x14ac:dyDescent="0.3">
      <c r="A3" t="s">
        <v>12</v>
      </c>
      <c r="B3" t="s">
        <v>13</v>
      </c>
      <c r="C3">
        <v>194</v>
      </c>
      <c r="D3">
        <v>0.129</v>
      </c>
      <c r="E3">
        <v>0.191</v>
      </c>
      <c r="F3" s="4">
        <f>D3-1.96*E3</f>
        <v>-0.24536000000000002</v>
      </c>
      <c r="G3" s="4">
        <f>D3+1.96*E3</f>
        <v>0.50336000000000003</v>
      </c>
      <c r="H3">
        <v>0.499</v>
      </c>
      <c r="I3">
        <v>226.34</v>
      </c>
      <c r="J3" s="4">
        <v>5.0342803750706801E-2</v>
      </c>
      <c r="K3" s="1"/>
      <c r="L3" s="1"/>
      <c r="M3" s="1"/>
      <c r="N3" t="s">
        <v>14</v>
      </c>
    </row>
    <row r="4" spans="1:14" x14ac:dyDescent="0.3">
      <c r="A4" t="s">
        <v>12</v>
      </c>
      <c r="B4" t="s">
        <v>15</v>
      </c>
      <c r="C4">
        <v>194</v>
      </c>
      <c r="D4">
        <v>0.129</v>
      </c>
      <c r="E4">
        <v>0.20699999999999999</v>
      </c>
      <c r="F4" s="4">
        <f>D4-1.96*E4</f>
        <v>-0.27671999999999997</v>
      </c>
      <c r="G4" s="4">
        <f>D4+1.96*E4</f>
        <v>0.53471999999999997</v>
      </c>
      <c r="H4">
        <v>0.53300000000000003</v>
      </c>
      <c r="I4">
        <v>226.34</v>
      </c>
      <c r="J4" s="4">
        <v>5.0342803750706801E-2</v>
      </c>
      <c r="N4" t="s">
        <v>14</v>
      </c>
    </row>
    <row r="5" spans="1:14" x14ac:dyDescent="0.3">
      <c r="A5" t="s">
        <v>12</v>
      </c>
      <c r="B5" t="s">
        <v>16</v>
      </c>
      <c r="C5">
        <v>194</v>
      </c>
      <c r="D5">
        <v>0.17499999999999999</v>
      </c>
      <c r="E5">
        <v>0.33400000000000002</v>
      </c>
      <c r="F5" s="4">
        <f>D5-1.96*E5</f>
        <v>-0.47964000000000001</v>
      </c>
      <c r="G5" s="4">
        <f>D5+1.96*E5</f>
        <v>0.82963999999999993</v>
      </c>
      <c r="H5" s="4">
        <v>0.6</v>
      </c>
      <c r="I5">
        <v>226.303</v>
      </c>
      <c r="J5" s="4">
        <v>4.5561518821782901E-2</v>
      </c>
      <c r="K5" s="4">
        <v>-1.54887713343172E-3</v>
      </c>
      <c r="L5" s="4">
        <v>0.859405364152663</v>
      </c>
      <c r="N5" t="s">
        <v>14</v>
      </c>
    </row>
    <row r="6" spans="1:14" x14ac:dyDescent="0.3">
      <c r="A6" t="s">
        <v>12</v>
      </c>
      <c r="B6" t="s">
        <v>17</v>
      </c>
      <c r="C6">
        <v>194</v>
      </c>
      <c r="D6">
        <v>0.13500000000000001</v>
      </c>
      <c r="E6">
        <v>0.31</v>
      </c>
      <c r="F6" s="4">
        <f>D6-1.96*E6</f>
        <v>-0.47260000000000002</v>
      </c>
      <c r="G6" s="4">
        <f>D6+1.96*E6</f>
        <v>0.74260000000000004</v>
      </c>
      <c r="H6">
        <v>0.66400000000000003</v>
      </c>
      <c r="J6" s="4"/>
      <c r="K6" s="4"/>
      <c r="L6" s="4"/>
      <c r="N6" t="s">
        <v>14</v>
      </c>
    </row>
    <row r="7" spans="1:14" x14ac:dyDescent="0.3">
      <c r="A7" t="s">
        <v>12</v>
      </c>
      <c r="B7" t="s">
        <v>18</v>
      </c>
      <c r="C7">
        <v>194</v>
      </c>
      <c r="D7">
        <v>0.19700000000000001</v>
      </c>
      <c r="E7">
        <v>0.30099999999999999</v>
      </c>
      <c r="F7" s="4">
        <f>D7-1.96*E7</f>
        <v>-0.39295999999999992</v>
      </c>
      <c r="G7" s="4">
        <f>D7+1.96*E7</f>
        <v>0.78695999999999988</v>
      </c>
      <c r="H7">
        <v>0.51400000000000001</v>
      </c>
      <c r="J7" s="4"/>
      <c r="K7" s="4"/>
      <c r="L7" s="4"/>
      <c r="N7" t="s">
        <v>14</v>
      </c>
    </row>
    <row r="8" spans="1:14" x14ac:dyDescent="0.3">
      <c r="A8" s="5" t="s">
        <v>12</v>
      </c>
      <c r="B8" s="5" t="s">
        <v>19</v>
      </c>
      <c r="C8" s="5" t="s">
        <v>20</v>
      </c>
      <c r="D8" s="5" t="s">
        <v>20</v>
      </c>
      <c r="E8" s="5" t="s">
        <v>20</v>
      </c>
      <c r="F8" s="5" t="s">
        <v>20</v>
      </c>
      <c r="G8" s="5" t="s">
        <v>20</v>
      </c>
      <c r="H8" s="5" t="s">
        <v>20</v>
      </c>
      <c r="I8" s="5" t="s">
        <v>20</v>
      </c>
      <c r="J8" s="6" t="s">
        <v>20</v>
      </c>
      <c r="K8" s="6" t="s">
        <v>20</v>
      </c>
      <c r="L8" s="6" t="s">
        <v>20</v>
      </c>
      <c r="M8" s="5" t="s">
        <v>20</v>
      </c>
      <c r="N8" s="5" t="s">
        <v>20</v>
      </c>
    </row>
    <row r="9" spans="1:14" x14ac:dyDescent="0.3">
      <c r="A9" t="s">
        <v>21</v>
      </c>
      <c r="B9" t="s">
        <v>13</v>
      </c>
      <c r="C9">
        <v>194</v>
      </c>
      <c r="D9">
        <v>6.4000000000000001E-2</v>
      </c>
      <c r="E9">
        <v>6.8000000000000005E-2</v>
      </c>
      <c r="F9" s="4">
        <f>D9-1.96*E9</f>
        <v>-6.9280000000000008E-2</v>
      </c>
      <c r="G9" s="4">
        <f>D9+1.96*E9</f>
        <v>0.19728000000000001</v>
      </c>
      <c r="H9">
        <v>0.34699999999999998</v>
      </c>
      <c r="J9" s="4"/>
      <c r="K9" s="4"/>
      <c r="L9" s="4"/>
      <c r="N9" t="s">
        <v>22</v>
      </c>
    </row>
    <row r="10" spans="1:14" x14ac:dyDescent="0.3">
      <c r="A10" t="s">
        <v>21</v>
      </c>
      <c r="B10" t="s">
        <v>15</v>
      </c>
      <c r="C10">
        <v>194</v>
      </c>
      <c r="D10">
        <v>6.4000000000000001E-2</v>
      </c>
      <c r="E10">
        <v>7.0999999999999994E-2</v>
      </c>
      <c r="F10" s="4">
        <f>D10-1.96*E10</f>
        <v>-7.5159999999999977E-2</v>
      </c>
      <c r="G10" s="4">
        <f>D10+1.96*E10</f>
        <v>0.20315999999999998</v>
      </c>
      <c r="H10">
        <v>0.371</v>
      </c>
      <c r="I10">
        <v>212.66200000000001</v>
      </c>
      <c r="J10" s="4">
        <v>0.15809504113743</v>
      </c>
      <c r="K10" s="4"/>
      <c r="L10" s="4"/>
      <c r="N10" t="s">
        <v>22</v>
      </c>
    </row>
    <row r="11" spans="1:14" x14ac:dyDescent="0.3">
      <c r="A11" t="s">
        <v>21</v>
      </c>
      <c r="B11" t="s">
        <v>16</v>
      </c>
      <c r="C11">
        <v>194</v>
      </c>
      <c r="D11">
        <v>0.111</v>
      </c>
      <c r="E11">
        <v>0.115</v>
      </c>
      <c r="F11" s="4">
        <f>D11-1.96*E11</f>
        <v>-0.11440000000000002</v>
      </c>
      <c r="G11" s="4">
        <f>D11+1.96*E11</f>
        <v>0.33640000000000003</v>
      </c>
      <c r="H11">
        <v>0.33700000000000002</v>
      </c>
      <c r="I11">
        <v>212.36199999999999</v>
      </c>
      <c r="J11" s="4">
        <v>0.149586100847763</v>
      </c>
      <c r="K11" s="4">
        <v>-1.56898554547609E-3</v>
      </c>
      <c r="L11" s="4">
        <v>0.60321631949896404</v>
      </c>
      <c r="N11" t="s">
        <v>22</v>
      </c>
    </row>
    <row r="12" spans="1:14" x14ac:dyDescent="0.3">
      <c r="A12" t="s">
        <v>21</v>
      </c>
      <c r="B12" t="s">
        <v>17</v>
      </c>
      <c r="C12">
        <v>194</v>
      </c>
      <c r="D12">
        <v>-2.4E-2</v>
      </c>
      <c r="E12">
        <v>0.123</v>
      </c>
      <c r="F12" s="4">
        <f>D12-1.96*E12</f>
        <v>-0.26507999999999998</v>
      </c>
      <c r="G12" s="4">
        <f>D12+1.96*E12</f>
        <v>0.21708</v>
      </c>
      <c r="H12">
        <v>0.84499999999999997</v>
      </c>
      <c r="K12" s="4"/>
      <c r="L12" s="4"/>
      <c r="N12" t="s">
        <v>22</v>
      </c>
    </row>
    <row r="13" spans="1:14" x14ac:dyDescent="0.3">
      <c r="A13" t="s">
        <v>21</v>
      </c>
      <c r="B13" t="s">
        <v>18</v>
      </c>
      <c r="C13">
        <v>194</v>
      </c>
      <c r="D13">
        <v>-7.0999999999999994E-2</v>
      </c>
      <c r="E13">
        <v>0.113</v>
      </c>
      <c r="F13" s="4">
        <f>D13-1.96*E13</f>
        <v>-0.29248000000000002</v>
      </c>
      <c r="G13" s="4">
        <f>D13+1.96*E13</f>
        <v>0.15048</v>
      </c>
      <c r="H13">
        <v>0.52600000000000002</v>
      </c>
      <c r="K13" s="4"/>
      <c r="L13" s="4"/>
      <c r="N13" t="s">
        <v>22</v>
      </c>
    </row>
    <row r="14" spans="1:14" x14ac:dyDescent="0.3">
      <c r="A14" s="5" t="s">
        <v>21</v>
      </c>
      <c r="B14" s="5" t="s">
        <v>19</v>
      </c>
      <c r="C14" s="5" t="s">
        <v>20</v>
      </c>
      <c r="D14" s="5" t="s">
        <v>20</v>
      </c>
      <c r="E14" s="5" t="s">
        <v>20</v>
      </c>
      <c r="F14" s="6" t="s">
        <v>20</v>
      </c>
      <c r="G14" s="6" t="s">
        <v>20</v>
      </c>
      <c r="H14" s="5" t="s">
        <v>20</v>
      </c>
      <c r="I14" s="5" t="s">
        <v>20</v>
      </c>
      <c r="J14" s="5" t="s">
        <v>20</v>
      </c>
      <c r="K14" s="6" t="s">
        <v>20</v>
      </c>
      <c r="L14" s="6" t="s">
        <v>20</v>
      </c>
      <c r="M14" s="5" t="s">
        <v>20</v>
      </c>
      <c r="N14" s="5" t="s">
        <v>20</v>
      </c>
    </row>
    <row r="15" spans="1:14" x14ac:dyDescent="0.3">
      <c r="A15" t="s">
        <v>23</v>
      </c>
      <c r="B15" t="s">
        <v>13</v>
      </c>
      <c r="C15">
        <v>194</v>
      </c>
      <c r="D15">
        <v>3.0000000000000001E-3</v>
      </c>
      <c r="E15">
        <v>0.104</v>
      </c>
      <c r="F15" s="4">
        <f t="shared" ref="F15:F43" si="0">D15-1.96*E15</f>
        <v>-0.20083999999999999</v>
      </c>
      <c r="G15" s="4">
        <f t="shared" ref="G15:G43" si="1">D15+1.96*E15</f>
        <v>0.20684</v>
      </c>
      <c r="H15">
        <v>0.97399999999999998</v>
      </c>
      <c r="K15" s="4"/>
      <c r="L15" s="4"/>
      <c r="N15" t="s">
        <v>24</v>
      </c>
    </row>
    <row r="16" spans="1:14" x14ac:dyDescent="0.3">
      <c r="A16" t="s">
        <v>23</v>
      </c>
      <c r="B16" t="s">
        <v>15</v>
      </c>
      <c r="C16">
        <v>194</v>
      </c>
      <c r="D16">
        <v>3.0000000000000001E-3</v>
      </c>
      <c r="E16">
        <v>0.125</v>
      </c>
      <c r="F16" s="4">
        <f t="shared" si="0"/>
        <v>-0.24199999999999999</v>
      </c>
      <c r="G16" s="4">
        <f t="shared" si="1"/>
        <v>0.248</v>
      </c>
      <c r="H16">
        <v>0.97799999999999998</v>
      </c>
      <c r="I16">
        <v>279.70400000000001</v>
      </c>
      <c r="J16" s="7">
        <v>4.4684546619561397E-5</v>
      </c>
      <c r="K16" s="4"/>
      <c r="L16" s="4"/>
      <c r="N16" t="s">
        <v>24</v>
      </c>
    </row>
    <row r="17" spans="1:14" x14ac:dyDescent="0.3">
      <c r="A17" t="s">
        <v>23</v>
      </c>
      <c r="B17" t="s">
        <v>16</v>
      </c>
      <c r="C17">
        <v>194</v>
      </c>
      <c r="D17">
        <v>-0.15</v>
      </c>
      <c r="E17">
        <v>0.20100000000000001</v>
      </c>
      <c r="F17" s="4">
        <f t="shared" si="0"/>
        <v>-0.54396</v>
      </c>
      <c r="G17" s="4">
        <f t="shared" si="1"/>
        <v>0.24396000000000004</v>
      </c>
      <c r="H17">
        <v>0.45600000000000002</v>
      </c>
      <c r="I17">
        <v>278.32799999999997</v>
      </c>
      <c r="J17" s="7">
        <v>4.6010121759760899E-5</v>
      </c>
      <c r="K17" s="4">
        <v>5.1246115598036499E-3</v>
      </c>
      <c r="L17" s="4">
        <v>0.33118640014989897</v>
      </c>
      <c r="N17" t="s">
        <v>24</v>
      </c>
    </row>
    <row r="18" spans="1:14" x14ac:dyDescent="0.3">
      <c r="A18" t="s">
        <v>23</v>
      </c>
      <c r="B18" t="s">
        <v>17</v>
      </c>
      <c r="C18">
        <v>194</v>
      </c>
      <c r="D18">
        <v>-0.17299999999999999</v>
      </c>
      <c r="E18">
        <v>0.186</v>
      </c>
      <c r="F18" s="4">
        <f t="shared" si="0"/>
        <v>-0.53756000000000004</v>
      </c>
      <c r="G18" s="4">
        <f t="shared" si="1"/>
        <v>0.19156000000000001</v>
      </c>
      <c r="H18">
        <v>0.35</v>
      </c>
      <c r="K18" s="4"/>
      <c r="L18" s="4"/>
      <c r="N18" t="s">
        <v>24</v>
      </c>
    </row>
    <row r="19" spans="1:14" x14ac:dyDescent="0.3">
      <c r="A19" t="s">
        <v>23</v>
      </c>
      <c r="B19" t="s">
        <v>18</v>
      </c>
      <c r="C19">
        <v>194</v>
      </c>
      <c r="D19">
        <v>-2.8000000000000001E-2</v>
      </c>
      <c r="E19">
        <v>0.16400000000000001</v>
      </c>
      <c r="F19" s="4">
        <f t="shared" si="0"/>
        <v>-0.34944000000000003</v>
      </c>
      <c r="G19" s="4">
        <f t="shared" si="1"/>
        <v>0.29343999999999998</v>
      </c>
      <c r="H19">
        <v>0.86599999999999999</v>
      </c>
      <c r="K19" s="4"/>
      <c r="L19" s="4"/>
      <c r="N19" t="s">
        <v>24</v>
      </c>
    </row>
    <row r="20" spans="1:14" x14ac:dyDescent="0.3">
      <c r="A20" s="5" t="s">
        <v>23</v>
      </c>
      <c r="B20" s="5" t="s">
        <v>19</v>
      </c>
      <c r="C20" s="5">
        <v>193</v>
      </c>
      <c r="D20" s="6">
        <v>-1.18830564621574E-2</v>
      </c>
      <c r="E20" s="6">
        <v>0.12232239741048501</v>
      </c>
      <c r="F20" s="6">
        <f t="shared" si="0"/>
        <v>-0.25163495538670805</v>
      </c>
      <c r="G20" s="6">
        <f t="shared" si="1"/>
        <v>0.22786884246239322</v>
      </c>
      <c r="H20" s="6">
        <v>0.92271227032197201</v>
      </c>
      <c r="I20" s="5"/>
      <c r="J20" s="5"/>
      <c r="K20" s="6"/>
      <c r="L20" s="5" t="s">
        <v>25</v>
      </c>
      <c r="M20" s="5">
        <v>4.3249999999999997E-2</v>
      </c>
      <c r="N20" s="5" t="s">
        <v>20</v>
      </c>
    </row>
    <row r="21" spans="1:14" x14ac:dyDescent="0.3">
      <c r="A21" t="s">
        <v>26</v>
      </c>
      <c r="B21" t="s">
        <v>13</v>
      </c>
      <c r="C21">
        <v>211</v>
      </c>
      <c r="D21">
        <v>1.2E-2</v>
      </c>
      <c r="E21">
        <v>5.7000000000000002E-2</v>
      </c>
      <c r="F21" s="4">
        <f t="shared" si="0"/>
        <v>-9.9720000000000003E-2</v>
      </c>
      <c r="G21" s="4">
        <f t="shared" si="1"/>
        <v>0.12372</v>
      </c>
      <c r="H21">
        <v>0.83</v>
      </c>
      <c r="K21" s="4"/>
      <c r="L21" s="4"/>
      <c r="N21" t="s">
        <v>27</v>
      </c>
    </row>
    <row r="22" spans="1:14" x14ac:dyDescent="0.3">
      <c r="A22" t="s">
        <v>26</v>
      </c>
      <c r="B22" t="s">
        <v>15</v>
      </c>
      <c r="C22">
        <v>211</v>
      </c>
      <c r="D22">
        <v>1.2E-2</v>
      </c>
      <c r="E22">
        <v>6.9000000000000006E-2</v>
      </c>
      <c r="F22" s="4">
        <f t="shared" si="0"/>
        <v>-0.12324</v>
      </c>
      <c r="G22" s="4">
        <f t="shared" si="1"/>
        <v>0.14724000000000001</v>
      </c>
      <c r="H22">
        <v>0.85799999999999998</v>
      </c>
      <c r="I22">
        <v>301.91699999999997</v>
      </c>
      <c r="J22" s="7">
        <v>3.2897019273595598E-5</v>
      </c>
      <c r="K22" s="4"/>
      <c r="L22" s="4"/>
      <c r="N22" t="s">
        <v>28</v>
      </c>
    </row>
    <row r="23" spans="1:14" x14ac:dyDescent="0.3">
      <c r="A23" t="s">
        <v>26</v>
      </c>
      <c r="B23" t="s">
        <v>16</v>
      </c>
      <c r="C23">
        <v>211</v>
      </c>
      <c r="D23">
        <v>-8.6999999999999994E-2</v>
      </c>
      <c r="E23">
        <v>0.13400000000000001</v>
      </c>
      <c r="F23" s="4">
        <f t="shared" si="0"/>
        <v>-0.34963999999999995</v>
      </c>
      <c r="G23" s="4">
        <f t="shared" si="1"/>
        <v>0.17563999999999999</v>
      </c>
      <c r="H23">
        <v>0.51500000000000001</v>
      </c>
      <c r="I23">
        <v>300.83699999999999</v>
      </c>
      <c r="J23" s="7">
        <v>3.22912886349084E-5</v>
      </c>
      <c r="K23" s="4">
        <v>2.6506597914477698E-3</v>
      </c>
      <c r="L23" s="4">
        <v>0.38733017582061002</v>
      </c>
      <c r="N23" t="s">
        <v>27</v>
      </c>
    </row>
    <row r="24" spans="1:14" x14ac:dyDescent="0.3">
      <c r="A24" t="s">
        <v>26</v>
      </c>
      <c r="B24" t="s">
        <v>17</v>
      </c>
      <c r="C24">
        <v>211</v>
      </c>
      <c r="D24">
        <v>2.7E-2</v>
      </c>
      <c r="E24">
        <v>0.11600000000000001</v>
      </c>
      <c r="F24" s="4">
        <f t="shared" si="0"/>
        <v>-0.20036000000000001</v>
      </c>
      <c r="G24" s="4">
        <f t="shared" si="1"/>
        <v>0.25436000000000003</v>
      </c>
      <c r="H24">
        <v>0.81599999999999995</v>
      </c>
      <c r="K24" s="4"/>
      <c r="L24" s="4"/>
      <c r="N24" t="s">
        <v>27</v>
      </c>
    </row>
    <row r="25" spans="1:14" x14ac:dyDescent="0.3">
      <c r="A25" t="s">
        <v>26</v>
      </c>
      <c r="B25" t="s">
        <v>18</v>
      </c>
      <c r="C25">
        <v>211</v>
      </c>
      <c r="D25">
        <v>-5.5E-2</v>
      </c>
      <c r="E25">
        <v>0.12</v>
      </c>
      <c r="F25" s="4">
        <f t="shared" si="0"/>
        <v>-0.29020000000000001</v>
      </c>
      <c r="G25" s="4">
        <f t="shared" si="1"/>
        <v>0.1802</v>
      </c>
      <c r="H25">
        <v>0.64800000000000002</v>
      </c>
      <c r="K25" s="4"/>
      <c r="L25" s="4"/>
      <c r="N25" t="s">
        <v>27</v>
      </c>
    </row>
    <row r="26" spans="1:14" x14ac:dyDescent="0.3">
      <c r="A26" s="5" t="s">
        <v>26</v>
      </c>
      <c r="B26" s="5" t="s">
        <v>19</v>
      </c>
      <c r="C26" s="5">
        <v>210</v>
      </c>
      <c r="D26" s="6">
        <v>-5.4400301980993401E-3</v>
      </c>
      <c r="E26" s="6">
        <v>6.7369847731118607E-2</v>
      </c>
      <c r="F26" s="6">
        <f t="shared" si="0"/>
        <v>-0.1374849317510918</v>
      </c>
      <c r="G26" s="6">
        <f t="shared" si="1"/>
        <v>0.12660487135489315</v>
      </c>
      <c r="H26" s="6">
        <v>0.93571904634116398</v>
      </c>
      <c r="I26" s="5"/>
      <c r="J26" s="5"/>
      <c r="K26" s="6"/>
      <c r="L26" s="5" t="s">
        <v>29</v>
      </c>
      <c r="M26" s="5">
        <v>4.4600000000000001E-2</v>
      </c>
      <c r="N26" s="5" t="s">
        <v>20</v>
      </c>
    </row>
    <row r="27" spans="1:14" x14ac:dyDescent="0.3">
      <c r="A27" t="s">
        <v>30</v>
      </c>
      <c r="B27" t="s">
        <v>13</v>
      </c>
      <c r="C27">
        <v>194</v>
      </c>
      <c r="D27" s="4">
        <v>0.33</v>
      </c>
      <c r="E27">
        <v>9.8000000000000004E-2</v>
      </c>
      <c r="F27" s="4">
        <f t="shared" si="0"/>
        <v>0.13792000000000001</v>
      </c>
      <c r="G27" s="4">
        <f t="shared" si="1"/>
        <v>0.52207999999999999</v>
      </c>
      <c r="H27" s="7">
        <v>7.94E-4</v>
      </c>
      <c r="K27" s="4"/>
      <c r="L27" s="4"/>
      <c r="N27" t="s">
        <v>31</v>
      </c>
    </row>
    <row r="28" spans="1:14" x14ac:dyDescent="0.3">
      <c r="A28" t="s">
        <v>30</v>
      </c>
      <c r="B28" t="s">
        <v>15</v>
      </c>
      <c r="C28">
        <v>194</v>
      </c>
      <c r="D28" s="4">
        <v>0.33</v>
      </c>
      <c r="E28">
        <v>0.11799999999999999</v>
      </c>
      <c r="F28" s="4">
        <f t="shared" si="0"/>
        <v>9.872000000000003E-2</v>
      </c>
      <c r="G28" s="4">
        <f t="shared" si="1"/>
        <v>0.56128</v>
      </c>
      <c r="H28">
        <v>5.0000000000000001E-3</v>
      </c>
      <c r="I28">
        <v>279.86099999999999</v>
      </c>
      <c r="J28" s="7">
        <v>4.3540016992263899E-5</v>
      </c>
      <c r="K28" s="4"/>
      <c r="L28" s="4"/>
      <c r="N28" t="s">
        <v>31</v>
      </c>
    </row>
    <row r="29" spans="1:14" x14ac:dyDescent="0.3">
      <c r="A29" t="s">
        <v>30</v>
      </c>
      <c r="B29" t="s">
        <v>16</v>
      </c>
      <c r="C29">
        <v>194</v>
      </c>
      <c r="D29">
        <v>0.183</v>
      </c>
      <c r="E29">
        <v>0.191</v>
      </c>
      <c r="F29" s="4">
        <f t="shared" si="0"/>
        <v>-0.19136000000000003</v>
      </c>
      <c r="G29" s="4">
        <f t="shared" si="1"/>
        <v>0.55736000000000008</v>
      </c>
      <c r="H29">
        <v>0.33900000000000002</v>
      </c>
      <c r="I29">
        <v>278.471</v>
      </c>
      <c r="J29" s="7">
        <v>4.4935836226913502E-5</v>
      </c>
      <c r="K29" s="4">
        <v>4.8934926484052003E-3</v>
      </c>
      <c r="L29" s="4">
        <v>0.328844328362075</v>
      </c>
      <c r="N29" t="s">
        <v>31</v>
      </c>
    </row>
    <row r="30" spans="1:14" x14ac:dyDescent="0.3">
      <c r="A30" t="s">
        <v>30</v>
      </c>
      <c r="B30" t="s">
        <v>17</v>
      </c>
      <c r="C30">
        <v>194</v>
      </c>
      <c r="D30">
        <v>0.38400000000000001</v>
      </c>
      <c r="E30">
        <v>0.16300000000000001</v>
      </c>
      <c r="F30" s="4">
        <f t="shared" si="0"/>
        <v>6.4520000000000022E-2</v>
      </c>
      <c r="G30" s="4">
        <f t="shared" si="1"/>
        <v>0.70347999999999999</v>
      </c>
      <c r="H30">
        <v>1.9E-2</v>
      </c>
      <c r="K30" s="4"/>
      <c r="L30" s="4"/>
      <c r="N30" t="s">
        <v>31</v>
      </c>
    </row>
    <row r="31" spans="1:14" x14ac:dyDescent="0.3">
      <c r="A31" t="s">
        <v>30</v>
      </c>
      <c r="B31" t="s">
        <v>18</v>
      </c>
      <c r="C31">
        <v>194</v>
      </c>
      <c r="D31">
        <v>0.24099999999999999</v>
      </c>
      <c r="E31">
        <v>0.14699999999999999</v>
      </c>
      <c r="F31" s="4">
        <f t="shared" si="0"/>
        <v>-4.7119999999999995E-2</v>
      </c>
      <c r="G31" s="4">
        <f t="shared" si="1"/>
        <v>0.52912000000000003</v>
      </c>
      <c r="H31">
        <v>0.10199999999999999</v>
      </c>
      <c r="K31" s="4"/>
      <c r="L31" s="4"/>
      <c r="N31" t="s">
        <v>31</v>
      </c>
    </row>
    <row r="32" spans="1:14" x14ac:dyDescent="0.3">
      <c r="A32" s="5" t="s">
        <v>30</v>
      </c>
      <c r="B32" s="5" t="s">
        <v>19</v>
      </c>
      <c r="C32" s="5">
        <v>193</v>
      </c>
      <c r="D32" s="6">
        <v>0.30886156060842301</v>
      </c>
      <c r="E32" s="6">
        <v>0.111576337974458</v>
      </c>
      <c r="F32" s="6">
        <f t="shared" si="0"/>
        <v>9.0171938178485345E-2</v>
      </c>
      <c r="G32" s="6">
        <f t="shared" si="1"/>
        <v>0.52755118303836068</v>
      </c>
      <c r="H32" s="6">
        <v>6.1894841074957999E-3</v>
      </c>
      <c r="I32" s="5"/>
      <c r="J32" s="5"/>
      <c r="K32" s="6"/>
      <c r="L32" s="5" t="s">
        <v>32</v>
      </c>
      <c r="M32" s="5">
        <v>0.83299999999999996</v>
      </c>
      <c r="N32" s="5" t="s">
        <v>20</v>
      </c>
    </row>
    <row r="33" spans="1:14" x14ac:dyDescent="0.3">
      <c r="A33" t="s">
        <v>33</v>
      </c>
      <c r="B33" t="s">
        <v>13</v>
      </c>
      <c r="C33">
        <v>194</v>
      </c>
      <c r="D33">
        <v>5.5E-2</v>
      </c>
      <c r="E33">
        <v>6.4000000000000001E-2</v>
      </c>
      <c r="F33" s="4">
        <f t="shared" si="0"/>
        <v>-7.0440000000000003E-2</v>
      </c>
      <c r="G33" s="4">
        <f t="shared" si="1"/>
        <v>0.18043999999999999</v>
      </c>
      <c r="H33">
        <v>0.38900000000000001</v>
      </c>
      <c r="K33" s="4"/>
      <c r="L33" s="4"/>
      <c r="N33" t="s">
        <v>34</v>
      </c>
    </row>
    <row r="34" spans="1:14" x14ac:dyDescent="0.3">
      <c r="A34" t="s">
        <v>33</v>
      </c>
      <c r="B34" t="s">
        <v>15</v>
      </c>
      <c r="C34">
        <v>194</v>
      </c>
      <c r="D34">
        <v>5.5E-2</v>
      </c>
      <c r="E34">
        <v>7.0999999999999994E-2</v>
      </c>
      <c r="F34" s="4">
        <f t="shared" si="0"/>
        <v>-8.4159999999999985E-2</v>
      </c>
      <c r="G34" s="4">
        <f t="shared" si="1"/>
        <v>0.19415999999999997</v>
      </c>
      <c r="H34">
        <v>0.44</v>
      </c>
      <c r="I34">
        <v>239.78800000000001</v>
      </c>
      <c r="J34" s="4">
        <v>1.2363220202780601E-2</v>
      </c>
      <c r="K34" s="4"/>
      <c r="L34" s="4"/>
      <c r="N34" t="s">
        <v>34</v>
      </c>
    </row>
    <row r="35" spans="1:14" x14ac:dyDescent="0.3">
      <c r="A35" t="s">
        <v>33</v>
      </c>
      <c r="B35" t="s">
        <v>16</v>
      </c>
      <c r="C35">
        <v>194</v>
      </c>
      <c r="D35">
        <v>1.4E-2</v>
      </c>
      <c r="E35">
        <v>0.115</v>
      </c>
      <c r="F35" s="4">
        <f t="shared" si="0"/>
        <v>-0.2114</v>
      </c>
      <c r="G35" s="4">
        <f t="shared" si="1"/>
        <v>0.23940000000000003</v>
      </c>
      <c r="H35">
        <v>0.90500000000000003</v>
      </c>
      <c r="I35">
        <v>239.529</v>
      </c>
      <c r="J35" s="4">
        <v>1.12040012368006E-2</v>
      </c>
      <c r="K35" s="4">
        <v>1.3699047660638199E-3</v>
      </c>
      <c r="L35" s="4">
        <v>0.64877525219538001</v>
      </c>
      <c r="N35" t="s">
        <v>34</v>
      </c>
    </row>
    <row r="36" spans="1:14" x14ac:dyDescent="0.3">
      <c r="A36" t="s">
        <v>33</v>
      </c>
      <c r="B36" t="s">
        <v>17</v>
      </c>
      <c r="C36">
        <v>194</v>
      </c>
      <c r="D36">
        <v>-8.2000000000000003E-2</v>
      </c>
      <c r="E36">
        <v>0.11899999999999999</v>
      </c>
      <c r="F36" s="4">
        <f t="shared" si="0"/>
        <v>-0.31523999999999996</v>
      </c>
      <c r="G36" s="4">
        <f t="shared" si="1"/>
        <v>0.15123999999999999</v>
      </c>
      <c r="H36">
        <v>0.49</v>
      </c>
      <c r="K36" s="4"/>
      <c r="L36" s="4"/>
      <c r="N36" t="s">
        <v>34</v>
      </c>
    </row>
    <row r="37" spans="1:14" x14ac:dyDescent="0.3">
      <c r="A37" t="s">
        <v>33</v>
      </c>
      <c r="B37" t="s">
        <v>18</v>
      </c>
      <c r="C37">
        <v>194</v>
      </c>
      <c r="D37">
        <v>-0.11600000000000001</v>
      </c>
      <c r="E37">
        <v>0.11</v>
      </c>
      <c r="F37" s="4">
        <f t="shared" si="0"/>
        <v>-0.33160000000000001</v>
      </c>
      <c r="G37" s="4">
        <f t="shared" si="1"/>
        <v>9.959999999999998E-2</v>
      </c>
      <c r="H37">
        <v>0.29299999999999998</v>
      </c>
      <c r="K37" s="4"/>
      <c r="L37" s="4"/>
      <c r="N37" t="s">
        <v>34</v>
      </c>
    </row>
    <row r="38" spans="1:14" x14ac:dyDescent="0.3">
      <c r="A38" s="5" t="s">
        <v>33</v>
      </c>
      <c r="B38" s="5" t="s">
        <v>19</v>
      </c>
      <c r="C38" s="5" t="s">
        <v>20</v>
      </c>
      <c r="D38" s="5" t="s">
        <v>20</v>
      </c>
      <c r="E38" s="5" t="s">
        <v>20</v>
      </c>
      <c r="F38" s="6" t="s">
        <v>20</v>
      </c>
      <c r="G38" s="6" t="s">
        <v>20</v>
      </c>
      <c r="H38" s="5" t="s">
        <v>20</v>
      </c>
      <c r="I38" s="5" t="s">
        <v>20</v>
      </c>
      <c r="J38" s="5" t="s">
        <v>20</v>
      </c>
      <c r="K38" s="6" t="s">
        <v>20</v>
      </c>
      <c r="L38" s="6" t="s">
        <v>20</v>
      </c>
      <c r="M38" s="5" t="s">
        <v>20</v>
      </c>
      <c r="N38" s="5" t="s">
        <v>20</v>
      </c>
    </row>
    <row r="39" spans="1:14" x14ac:dyDescent="0.3">
      <c r="A39" t="s">
        <v>35</v>
      </c>
      <c r="B39" t="s">
        <v>13</v>
      </c>
      <c r="C39">
        <v>242</v>
      </c>
      <c r="D39">
        <v>9.7000000000000003E-2</v>
      </c>
      <c r="E39">
        <v>3.1E-2</v>
      </c>
      <c r="F39" s="4">
        <f t="shared" si="0"/>
        <v>3.6240000000000001E-2</v>
      </c>
      <c r="G39" s="4">
        <f t="shared" si="1"/>
        <v>0.15776000000000001</v>
      </c>
      <c r="H39">
        <v>1E-3</v>
      </c>
      <c r="K39" s="4"/>
      <c r="L39" s="4"/>
      <c r="N39" t="s">
        <v>36</v>
      </c>
    </row>
    <row r="40" spans="1:14" x14ac:dyDescent="0.3">
      <c r="A40" t="s">
        <v>35</v>
      </c>
      <c r="B40" t="s">
        <v>15</v>
      </c>
      <c r="C40">
        <v>242</v>
      </c>
      <c r="D40" s="4">
        <v>9.7247335012248207E-2</v>
      </c>
      <c r="E40" s="4">
        <v>5.0723071290062198E-2</v>
      </c>
      <c r="F40" s="4">
        <f t="shared" si="0"/>
        <v>-2.1698847162737039E-3</v>
      </c>
      <c r="G40" s="4">
        <f t="shared" si="1"/>
        <v>0.1966645547407701</v>
      </c>
      <c r="H40" s="4">
        <v>5.5209867399241101E-2</v>
      </c>
      <c r="I40" s="4">
        <v>663.79910543736401</v>
      </c>
      <c r="J40" s="7">
        <v>3.3536847318242999E-41</v>
      </c>
      <c r="K40" s="7"/>
      <c r="L40" s="4"/>
      <c r="N40" t="s">
        <v>37</v>
      </c>
    </row>
    <row r="41" spans="1:14" x14ac:dyDescent="0.3">
      <c r="A41" t="s">
        <v>35</v>
      </c>
      <c r="B41" t="s">
        <v>16</v>
      </c>
      <c r="C41">
        <v>242</v>
      </c>
      <c r="D41" s="4">
        <v>-7.5972795061822898E-3</v>
      </c>
      <c r="E41" s="4">
        <v>9.32618591468658E-2</v>
      </c>
      <c r="F41" s="4">
        <f t="shared" si="0"/>
        <v>-0.19039052343403925</v>
      </c>
      <c r="G41" s="4">
        <f t="shared" si="1"/>
        <v>0.17519596442167465</v>
      </c>
      <c r="H41" s="4">
        <v>0.935142591180393</v>
      </c>
      <c r="I41" s="4">
        <v>658.87885600261995</v>
      </c>
      <c r="J41" s="7">
        <v>9.7466419965409802E-41</v>
      </c>
      <c r="K41" s="4">
        <v>2.94329338824296E-3</v>
      </c>
      <c r="L41" s="4">
        <v>0.18192187509007601</v>
      </c>
      <c r="N41" t="s">
        <v>36</v>
      </c>
    </row>
    <row r="42" spans="1:14" x14ac:dyDescent="0.3">
      <c r="A42" t="s">
        <v>35</v>
      </c>
      <c r="B42" t="s">
        <v>17</v>
      </c>
      <c r="C42">
        <v>242</v>
      </c>
      <c r="D42" s="4">
        <v>-1.52528679564713E-2</v>
      </c>
      <c r="E42" s="4">
        <v>6.4399456594283006E-2</v>
      </c>
      <c r="F42" s="4">
        <f t="shared" si="0"/>
        <v>-0.14147580288126599</v>
      </c>
      <c r="G42" s="4">
        <f t="shared" si="1"/>
        <v>0.1109700669683234</v>
      </c>
      <c r="H42" s="4">
        <v>0.81277488732361303</v>
      </c>
      <c r="K42" s="4"/>
      <c r="L42" s="4"/>
      <c r="N42" t="s">
        <v>36</v>
      </c>
    </row>
    <row r="43" spans="1:14" x14ac:dyDescent="0.3">
      <c r="A43" t="s">
        <v>35</v>
      </c>
      <c r="B43" t="s">
        <v>18</v>
      </c>
      <c r="C43">
        <v>242</v>
      </c>
      <c r="D43" s="4">
        <v>-2.11444149471425E-2</v>
      </c>
      <c r="E43" s="4">
        <v>8.2094490065828293E-2</v>
      </c>
      <c r="F43" s="4">
        <f t="shared" si="0"/>
        <v>-0.18204961547616597</v>
      </c>
      <c r="G43" s="4">
        <f t="shared" si="1"/>
        <v>0.13976078558188096</v>
      </c>
      <c r="H43" s="4">
        <v>0.79696480165707595</v>
      </c>
      <c r="K43" s="4"/>
      <c r="L43" s="4"/>
      <c r="N43" t="s">
        <v>36</v>
      </c>
    </row>
    <row r="44" spans="1:14" x14ac:dyDescent="0.3">
      <c r="A44" s="5" t="s">
        <v>35</v>
      </c>
      <c r="B44" s="5" t="s">
        <v>19</v>
      </c>
      <c r="C44" s="5" t="s">
        <v>20</v>
      </c>
      <c r="D44" s="5" t="s">
        <v>20</v>
      </c>
      <c r="E44" s="5" t="s">
        <v>20</v>
      </c>
      <c r="F44" s="6" t="s">
        <v>20</v>
      </c>
      <c r="G44" s="6" t="s">
        <v>20</v>
      </c>
      <c r="H44" s="5" t="s">
        <v>20</v>
      </c>
      <c r="I44" s="5" t="s">
        <v>20</v>
      </c>
      <c r="J44" s="5" t="s">
        <v>20</v>
      </c>
      <c r="K44" s="6" t="s">
        <v>20</v>
      </c>
      <c r="L44" s="6" t="s">
        <v>20</v>
      </c>
      <c r="M44" s="5" t="s">
        <v>20</v>
      </c>
      <c r="N44" s="5" t="s">
        <v>20</v>
      </c>
    </row>
    <row r="45" spans="1:14" x14ac:dyDescent="0.3">
      <c r="A45" s="8" t="s">
        <v>38</v>
      </c>
      <c r="B45" t="s">
        <v>13</v>
      </c>
      <c r="C45">
        <v>194</v>
      </c>
      <c r="D45">
        <v>0.17699999999999999</v>
      </c>
      <c r="E45">
        <v>0.10299999999999999</v>
      </c>
      <c r="F45" s="4">
        <f>D45-1.96*E45</f>
        <v>-2.4879999999999985E-2</v>
      </c>
      <c r="G45" s="4">
        <f>D45+1.96*E45</f>
        <v>0.37887999999999999</v>
      </c>
      <c r="H45">
        <v>8.5999999999999993E-2</v>
      </c>
      <c r="K45" s="4"/>
      <c r="L45" s="4"/>
      <c r="N45" t="s">
        <v>39</v>
      </c>
    </row>
    <row r="46" spans="1:14" x14ac:dyDescent="0.3">
      <c r="A46" t="s">
        <v>38</v>
      </c>
      <c r="B46" t="s">
        <v>15</v>
      </c>
      <c r="C46">
        <v>194</v>
      </c>
      <c r="D46">
        <v>0.17699999999999999</v>
      </c>
      <c r="E46">
        <v>0.113</v>
      </c>
      <c r="F46" s="4">
        <f>D46-1.96*E46</f>
        <v>-4.448000000000002E-2</v>
      </c>
      <c r="G46" s="4">
        <f>D46+1.96*E46</f>
        <v>0.39848</v>
      </c>
      <c r="H46">
        <v>0.11700000000000001</v>
      </c>
      <c r="I46">
        <v>231.184</v>
      </c>
      <c r="J46" s="4">
        <v>3.13162674338964E-2</v>
      </c>
      <c r="K46" s="4"/>
      <c r="L46" s="4"/>
      <c r="N46" t="s">
        <v>39</v>
      </c>
    </row>
    <row r="47" spans="1:14" x14ac:dyDescent="0.3">
      <c r="A47" t="s">
        <v>38</v>
      </c>
      <c r="B47" t="s">
        <v>16</v>
      </c>
      <c r="C47">
        <v>194</v>
      </c>
      <c r="D47">
        <v>0.27300000000000002</v>
      </c>
      <c r="E47">
        <v>0.182</v>
      </c>
      <c r="F47" s="4">
        <f>D47-1.96*E47</f>
        <v>-8.3719999999999961E-2</v>
      </c>
      <c r="G47" s="4">
        <f>D47+1.96*E47</f>
        <v>0.62972000000000006</v>
      </c>
      <c r="H47">
        <v>0.13600000000000001</v>
      </c>
      <c r="I47">
        <v>230.643</v>
      </c>
      <c r="J47" s="4">
        <v>2.9591994425333501E-2</v>
      </c>
      <c r="K47" s="4">
        <v>-3.1971467208327001E-3</v>
      </c>
      <c r="L47" s="4">
        <v>0.50279509932186806</v>
      </c>
      <c r="N47" t="s">
        <v>39</v>
      </c>
    </row>
    <row r="48" spans="1:14" x14ac:dyDescent="0.3">
      <c r="A48" t="s">
        <v>38</v>
      </c>
      <c r="B48" t="s">
        <v>17</v>
      </c>
      <c r="C48">
        <v>194</v>
      </c>
      <c r="D48">
        <v>0.10299999999999999</v>
      </c>
      <c r="E48">
        <v>0.17499999999999999</v>
      </c>
      <c r="F48" s="4">
        <f>D48-1.96*E48</f>
        <v>-0.24</v>
      </c>
      <c r="G48" s="4">
        <f>D48+1.96*E48</f>
        <v>0.44599999999999995</v>
      </c>
      <c r="H48">
        <v>0.55700000000000005</v>
      </c>
      <c r="K48" s="4"/>
      <c r="L48" s="4"/>
      <c r="N48" t="s">
        <v>39</v>
      </c>
    </row>
    <row r="49" spans="1:14" x14ac:dyDescent="0.3">
      <c r="A49" t="s">
        <v>38</v>
      </c>
      <c r="B49" t="s">
        <v>18</v>
      </c>
      <c r="C49">
        <v>194</v>
      </c>
      <c r="D49">
        <v>0.20799999999999999</v>
      </c>
      <c r="E49">
        <v>0.161</v>
      </c>
      <c r="F49" s="4">
        <f>D49-1.96*E49</f>
        <v>-0.10756000000000002</v>
      </c>
      <c r="G49" s="4">
        <f>D49+1.96*E49</f>
        <v>0.52356000000000003</v>
      </c>
      <c r="H49">
        <v>0.19800000000000001</v>
      </c>
      <c r="K49" s="4"/>
      <c r="L49" s="4"/>
      <c r="N49" t="s">
        <v>39</v>
      </c>
    </row>
    <row r="50" spans="1:14" x14ac:dyDescent="0.3">
      <c r="A50" s="5" t="s">
        <v>38</v>
      </c>
      <c r="B50" s="5" t="s">
        <v>19</v>
      </c>
      <c r="C50" s="5" t="s">
        <v>20</v>
      </c>
      <c r="D50" s="5" t="s">
        <v>20</v>
      </c>
      <c r="E50" s="5" t="s">
        <v>20</v>
      </c>
      <c r="F50" s="6" t="s">
        <v>20</v>
      </c>
      <c r="G50" s="6" t="s">
        <v>20</v>
      </c>
      <c r="H50" s="5" t="s">
        <v>20</v>
      </c>
      <c r="I50" s="5" t="s">
        <v>20</v>
      </c>
      <c r="J50" s="5" t="s">
        <v>20</v>
      </c>
      <c r="K50" s="6" t="s">
        <v>20</v>
      </c>
      <c r="L50" s="6" t="s">
        <v>20</v>
      </c>
      <c r="M50" s="5" t="s">
        <v>20</v>
      </c>
      <c r="N50" s="5" t="s">
        <v>20</v>
      </c>
    </row>
    <row r="51" spans="1:14" x14ac:dyDescent="0.3">
      <c r="A51" t="s">
        <v>40</v>
      </c>
      <c r="B51" t="s">
        <v>13</v>
      </c>
      <c r="C51">
        <v>194</v>
      </c>
      <c r="D51">
        <v>4.8000000000000001E-2</v>
      </c>
      <c r="E51">
        <v>9.9000000000000005E-2</v>
      </c>
      <c r="F51" s="4">
        <f>D51-1.96*E51</f>
        <v>-0.14604</v>
      </c>
      <c r="G51" s="4">
        <f>D51+1.96*E51</f>
        <v>0.24204000000000003</v>
      </c>
      <c r="H51">
        <v>0.624</v>
      </c>
      <c r="K51" s="4"/>
      <c r="L51" s="4"/>
      <c r="N51" t="s">
        <v>41</v>
      </c>
    </row>
    <row r="52" spans="1:14" x14ac:dyDescent="0.3">
      <c r="A52" t="s">
        <v>40</v>
      </c>
      <c r="B52" t="s">
        <v>15</v>
      </c>
      <c r="C52">
        <v>194</v>
      </c>
      <c r="D52">
        <v>4.8000000000000001E-2</v>
      </c>
      <c r="E52">
        <v>9.9000000000000005E-2</v>
      </c>
      <c r="F52" s="4">
        <f>D52-1.96*E52</f>
        <v>-0.14604</v>
      </c>
      <c r="G52" s="4">
        <f>D52+1.96*E52</f>
        <v>0.24204000000000003</v>
      </c>
      <c r="H52">
        <v>0.624</v>
      </c>
      <c r="I52">
        <v>191.804</v>
      </c>
      <c r="J52" s="4">
        <v>0.51079299633028896</v>
      </c>
      <c r="K52" s="4"/>
      <c r="L52" s="4"/>
      <c r="N52" t="s">
        <v>41</v>
      </c>
    </row>
    <row r="53" spans="1:14" x14ac:dyDescent="0.3">
      <c r="A53" t="s">
        <v>40</v>
      </c>
      <c r="B53" t="s">
        <v>16</v>
      </c>
      <c r="C53">
        <v>194</v>
      </c>
      <c r="D53">
        <v>0.189</v>
      </c>
      <c r="E53">
        <v>0.159</v>
      </c>
      <c r="F53" s="4">
        <f>D53-1.96*E53</f>
        <v>-0.12263999999999997</v>
      </c>
      <c r="G53" s="4">
        <f>D53+1.96*E53</f>
        <v>0.50063999999999997</v>
      </c>
      <c r="H53">
        <v>0.23699999999999999</v>
      </c>
      <c r="I53">
        <v>190.53700000000001</v>
      </c>
      <c r="J53" s="4">
        <v>0.51627738033754</v>
      </c>
      <c r="K53" s="4">
        <v>-4.6927414689392098E-3</v>
      </c>
      <c r="L53" s="4">
        <v>0.26173596591700898</v>
      </c>
      <c r="N53" t="s">
        <v>41</v>
      </c>
    </row>
    <row r="54" spans="1:14" x14ac:dyDescent="0.3">
      <c r="A54" t="s">
        <v>40</v>
      </c>
      <c r="B54" t="s">
        <v>17</v>
      </c>
      <c r="C54">
        <v>194</v>
      </c>
      <c r="D54">
        <v>1E-3</v>
      </c>
      <c r="E54">
        <v>0.17299999999999999</v>
      </c>
      <c r="F54" s="4">
        <f>D54-1.96*E54</f>
        <v>-0.33807999999999999</v>
      </c>
      <c r="G54" s="4">
        <f>D54+1.96*E54</f>
        <v>0.34007999999999999</v>
      </c>
      <c r="H54">
        <v>0.996</v>
      </c>
      <c r="J54" s="4"/>
      <c r="N54" t="s">
        <v>41</v>
      </c>
    </row>
    <row r="55" spans="1:14" x14ac:dyDescent="0.3">
      <c r="A55" t="s">
        <v>40</v>
      </c>
      <c r="B55" t="s">
        <v>18</v>
      </c>
      <c r="C55">
        <v>194</v>
      </c>
      <c r="D55">
        <v>0.115</v>
      </c>
      <c r="E55">
        <v>0.17199999999999999</v>
      </c>
      <c r="F55" s="4">
        <f>D55-1.96*E55</f>
        <v>-0.22211999999999998</v>
      </c>
      <c r="G55" s="4">
        <f>D55+1.96*E55</f>
        <v>0.45211999999999997</v>
      </c>
      <c r="H55">
        <v>0.50600000000000001</v>
      </c>
      <c r="J55" s="4"/>
      <c r="N55" t="s">
        <v>41</v>
      </c>
    </row>
    <row r="56" spans="1:14" x14ac:dyDescent="0.3">
      <c r="A56" s="5" t="s">
        <v>40</v>
      </c>
      <c r="B56" s="5" t="s">
        <v>19</v>
      </c>
      <c r="C56" s="5" t="s">
        <v>20</v>
      </c>
      <c r="D56" s="5" t="s">
        <v>20</v>
      </c>
      <c r="E56" s="5" t="s">
        <v>20</v>
      </c>
      <c r="F56" s="6" t="s">
        <v>20</v>
      </c>
      <c r="G56" s="6" t="s">
        <v>20</v>
      </c>
      <c r="H56" s="5" t="s">
        <v>20</v>
      </c>
      <c r="I56" s="5" t="s">
        <v>20</v>
      </c>
      <c r="J56" s="6" t="s">
        <v>20</v>
      </c>
      <c r="K56" s="5" t="s">
        <v>20</v>
      </c>
      <c r="L56" s="5" t="s">
        <v>20</v>
      </c>
      <c r="M56" s="5" t="s">
        <v>20</v>
      </c>
      <c r="N56" s="5" t="s">
        <v>20</v>
      </c>
    </row>
    <row r="57" spans="1:14" x14ac:dyDescent="0.3">
      <c r="A57" t="s">
        <v>42</v>
      </c>
      <c r="B57" t="s">
        <v>13</v>
      </c>
      <c r="C57">
        <v>194</v>
      </c>
      <c r="D57">
        <v>0.14000000000000001</v>
      </c>
      <c r="E57">
        <v>6.9000000000000006E-2</v>
      </c>
      <c r="F57" s="4">
        <f t="shared" ref="F57:F97" si="2">D57-1.96*E57</f>
        <v>4.7600000000000142E-3</v>
      </c>
      <c r="G57" s="4">
        <f t="shared" ref="G57:G97" si="3">D57+1.96*E57</f>
        <v>0.27524000000000004</v>
      </c>
      <c r="H57">
        <v>4.2000000000000003E-2</v>
      </c>
      <c r="J57" s="4"/>
      <c r="N57" t="s">
        <v>43</v>
      </c>
    </row>
    <row r="58" spans="1:14" x14ac:dyDescent="0.3">
      <c r="A58" t="s">
        <v>42</v>
      </c>
      <c r="B58" t="s">
        <v>15</v>
      </c>
      <c r="C58">
        <v>194</v>
      </c>
      <c r="D58">
        <v>0.14000000000000001</v>
      </c>
      <c r="E58">
        <v>7.9000000000000001E-2</v>
      </c>
      <c r="F58" s="4">
        <f t="shared" si="2"/>
        <v>-1.4839999999999992E-2</v>
      </c>
      <c r="G58" s="4">
        <f t="shared" si="3"/>
        <v>0.29483999999999999</v>
      </c>
      <c r="H58">
        <v>7.5999999999999998E-2</v>
      </c>
      <c r="I58">
        <v>251.84299999999999</v>
      </c>
      <c r="J58" s="4">
        <v>2.8147107309116699E-3</v>
      </c>
      <c r="N58" t="s">
        <v>43</v>
      </c>
    </row>
    <row r="59" spans="1:14" x14ac:dyDescent="0.3">
      <c r="A59" t="s">
        <v>42</v>
      </c>
      <c r="B59" t="s">
        <v>16</v>
      </c>
      <c r="C59">
        <v>194</v>
      </c>
      <c r="D59">
        <v>0.13300000000000001</v>
      </c>
      <c r="E59">
        <v>0.127</v>
      </c>
      <c r="F59" s="4">
        <f t="shared" si="2"/>
        <v>-0.11592</v>
      </c>
      <c r="G59" s="4">
        <f t="shared" si="3"/>
        <v>0.38192000000000004</v>
      </c>
      <c r="H59">
        <v>0.29799999999999999</v>
      </c>
      <c r="I59">
        <v>251.83699999999999</v>
      </c>
      <c r="J59" s="4">
        <v>2.42295417657364E-3</v>
      </c>
      <c r="K59" s="7">
        <v>2.3156826955444401E-4</v>
      </c>
      <c r="L59" s="4">
        <v>0.94457480940580096</v>
      </c>
      <c r="N59" t="s">
        <v>43</v>
      </c>
    </row>
    <row r="60" spans="1:14" x14ac:dyDescent="0.3">
      <c r="A60" t="s">
        <v>42</v>
      </c>
      <c r="B60" t="s">
        <v>17</v>
      </c>
      <c r="C60">
        <v>194</v>
      </c>
      <c r="D60">
        <v>0.218</v>
      </c>
      <c r="E60">
        <v>0.13400000000000001</v>
      </c>
      <c r="F60" s="4">
        <f t="shared" si="2"/>
        <v>-4.4639999999999985E-2</v>
      </c>
      <c r="G60" s="4">
        <f t="shared" si="3"/>
        <v>0.48063999999999996</v>
      </c>
      <c r="H60">
        <v>0.104</v>
      </c>
      <c r="J60" s="4"/>
      <c r="N60" t="s">
        <v>43</v>
      </c>
    </row>
    <row r="61" spans="1:14" x14ac:dyDescent="0.3">
      <c r="A61" t="s">
        <v>42</v>
      </c>
      <c r="B61" t="s">
        <v>18</v>
      </c>
      <c r="C61">
        <v>194</v>
      </c>
      <c r="D61">
        <v>0.39300000000000002</v>
      </c>
      <c r="E61">
        <v>0.184</v>
      </c>
      <c r="F61" s="4">
        <f t="shared" si="2"/>
        <v>3.2360000000000055E-2</v>
      </c>
      <c r="G61" s="4">
        <f t="shared" si="3"/>
        <v>0.75363999999999998</v>
      </c>
      <c r="H61">
        <v>3.4000000000000002E-2</v>
      </c>
      <c r="J61" s="4"/>
      <c r="N61" t="s">
        <v>43</v>
      </c>
    </row>
    <row r="62" spans="1:14" x14ac:dyDescent="0.3">
      <c r="A62" s="5" t="s">
        <v>42</v>
      </c>
      <c r="B62" s="5" t="s">
        <v>19</v>
      </c>
      <c r="C62" s="5">
        <v>192</v>
      </c>
      <c r="D62" s="6">
        <v>0.140337476907785</v>
      </c>
      <c r="E62" s="6">
        <v>7.4434379712816801E-2</v>
      </c>
      <c r="F62" s="6">
        <f t="shared" si="2"/>
        <v>-5.5539073293359165E-3</v>
      </c>
      <c r="G62" s="6">
        <f t="shared" si="3"/>
        <v>0.28622886114490592</v>
      </c>
      <c r="H62" s="6">
        <v>6.0896066208302201E-2</v>
      </c>
      <c r="I62" s="5"/>
      <c r="J62" s="6"/>
      <c r="K62" s="5"/>
      <c r="L62" s="5">
        <v>2E-3</v>
      </c>
      <c r="M62" s="5">
        <v>0.99750000000000005</v>
      </c>
      <c r="N62" s="5" t="s">
        <v>20</v>
      </c>
    </row>
    <row r="63" spans="1:14" x14ac:dyDescent="0.3">
      <c r="A63" t="s">
        <v>44</v>
      </c>
      <c r="B63" t="s">
        <v>13</v>
      </c>
      <c r="C63">
        <v>194</v>
      </c>
      <c r="D63">
        <v>6.9000000000000006E-2</v>
      </c>
      <c r="E63">
        <v>6.2E-2</v>
      </c>
      <c r="F63" s="4">
        <f t="shared" si="2"/>
        <v>-5.2519999999999997E-2</v>
      </c>
      <c r="G63" s="4">
        <f t="shared" si="3"/>
        <v>0.19052000000000002</v>
      </c>
      <c r="H63">
        <v>0.26</v>
      </c>
      <c r="J63" s="4"/>
      <c r="N63" t="s">
        <v>45</v>
      </c>
    </row>
    <row r="64" spans="1:14" x14ac:dyDescent="0.3">
      <c r="A64" t="s">
        <v>44</v>
      </c>
      <c r="B64" t="s">
        <v>15</v>
      </c>
      <c r="C64">
        <v>194</v>
      </c>
      <c r="D64">
        <v>6.9000000000000006E-2</v>
      </c>
      <c r="E64">
        <v>6.7000000000000004E-2</v>
      </c>
      <c r="F64" s="4">
        <f t="shared" si="2"/>
        <v>-6.2319999999999987E-2</v>
      </c>
      <c r="G64" s="4">
        <f t="shared" si="3"/>
        <v>0.20032</v>
      </c>
      <c r="H64">
        <v>0.30199999999999999</v>
      </c>
      <c r="I64">
        <v>230.27</v>
      </c>
      <c r="J64" s="4">
        <v>3.4344637759766997E-2</v>
      </c>
      <c r="N64" t="s">
        <v>45</v>
      </c>
    </row>
    <row r="65" spans="1:14" x14ac:dyDescent="0.3">
      <c r="A65" t="s">
        <v>44</v>
      </c>
      <c r="B65" t="s">
        <v>16</v>
      </c>
      <c r="C65">
        <v>194</v>
      </c>
      <c r="D65">
        <v>2.5999999999999999E-2</v>
      </c>
      <c r="E65">
        <v>0.109</v>
      </c>
      <c r="F65" s="4">
        <f t="shared" si="2"/>
        <v>-0.18764</v>
      </c>
      <c r="G65" s="4">
        <f t="shared" si="3"/>
        <v>0.23963999999999999</v>
      </c>
      <c r="H65">
        <v>0.81499999999999995</v>
      </c>
      <c r="I65">
        <v>229.95400000000001</v>
      </c>
      <c r="J65" s="4">
        <v>3.1750846109655798E-2</v>
      </c>
      <c r="K65" s="4">
        <v>1.4605140039423801E-3</v>
      </c>
      <c r="L65" s="4">
        <v>0.60796586348155002</v>
      </c>
      <c r="N65" t="s">
        <v>45</v>
      </c>
    </row>
    <row r="66" spans="1:14" x14ac:dyDescent="0.3">
      <c r="A66" t="s">
        <v>44</v>
      </c>
      <c r="B66" t="s">
        <v>17</v>
      </c>
      <c r="C66">
        <v>194</v>
      </c>
      <c r="D66">
        <v>8.6999999999999994E-2</v>
      </c>
      <c r="E66">
        <v>0.109</v>
      </c>
      <c r="F66" s="4">
        <f t="shared" si="2"/>
        <v>-0.12664</v>
      </c>
      <c r="G66" s="4">
        <f t="shared" si="3"/>
        <v>0.30064000000000002</v>
      </c>
      <c r="H66">
        <v>0.42199999999999999</v>
      </c>
      <c r="K66" s="4"/>
      <c r="L66" s="4"/>
      <c r="N66" t="s">
        <v>45</v>
      </c>
    </row>
    <row r="67" spans="1:14" x14ac:dyDescent="0.3">
      <c r="A67" t="s">
        <v>44</v>
      </c>
      <c r="B67" t="s">
        <v>18</v>
      </c>
      <c r="C67">
        <v>194</v>
      </c>
      <c r="D67">
        <v>1.7000000000000001E-2</v>
      </c>
      <c r="E67">
        <v>9.7000000000000003E-2</v>
      </c>
      <c r="F67" s="4">
        <f t="shared" si="2"/>
        <v>-0.17312</v>
      </c>
      <c r="G67" s="4">
        <f t="shared" si="3"/>
        <v>0.20712000000000003</v>
      </c>
      <c r="H67">
        <v>0.86199999999999999</v>
      </c>
      <c r="K67" s="4"/>
      <c r="L67" s="4"/>
      <c r="N67" t="s">
        <v>45</v>
      </c>
    </row>
    <row r="68" spans="1:14" x14ac:dyDescent="0.3">
      <c r="A68" s="5" t="s">
        <v>44</v>
      </c>
      <c r="B68" s="5" t="s">
        <v>19</v>
      </c>
      <c r="C68" s="5">
        <v>193</v>
      </c>
      <c r="D68" s="6">
        <v>4.8011191015233198E-2</v>
      </c>
      <c r="E68" s="6">
        <v>6.5177025094253896E-2</v>
      </c>
      <c r="F68" s="6">
        <f t="shared" si="2"/>
        <v>-7.9735778169504432E-2</v>
      </c>
      <c r="G68" s="6">
        <f t="shared" si="3"/>
        <v>0.17575816019997081</v>
      </c>
      <c r="H68" s="6">
        <v>0.46224799329050698</v>
      </c>
      <c r="I68" s="5"/>
      <c r="J68" s="5"/>
      <c r="K68" s="6"/>
      <c r="L68" s="5">
        <v>3.3750000000000002E-2</v>
      </c>
      <c r="M68" s="5">
        <v>0.56799999999999995</v>
      </c>
      <c r="N68" s="5" t="s">
        <v>20</v>
      </c>
    </row>
    <row r="69" spans="1:14" x14ac:dyDescent="0.3">
      <c r="A69" t="s">
        <v>46</v>
      </c>
      <c r="B69" t="s">
        <v>13</v>
      </c>
      <c r="C69">
        <v>194</v>
      </c>
      <c r="D69">
        <v>0.32300000000000001</v>
      </c>
      <c r="E69">
        <v>0.122</v>
      </c>
      <c r="F69" s="4">
        <f t="shared" si="2"/>
        <v>8.388000000000001E-2</v>
      </c>
      <c r="G69" s="4">
        <f t="shared" si="3"/>
        <v>0.56211999999999995</v>
      </c>
      <c r="H69">
        <v>8.0000000000000002E-3</v>
      </c>
      <c r="K69" s="4"/>
      <c r="L69" s="4"/>
      <c r="N69" t="s">
        <v>47</v>
      </c>
    </row>
    <row r="70" spans="1:14" x14ac:dyDescent="0.3">
      <c r="A70" t="s">
        <v>46</v>
      </c>
      <c r="B70" t="s">
        <v>15</v>
      </c>
      <c r="C70">
        <v>194</v>
      </c>
      <c r="D70">
        <v>0.32300000000000001</v>
      </c>
      <c r="E70">
        <v>0.13700000000000001</v>
      </c>
      <c r="F70" s="4">
        <f t="shared" si="2"/>
        <v>5.4479999999999973E-2</v>
      </c>
      <c r="G70" s="4">
        <f t="shared" si="3"/>
        <v>0.59152000000000005</v>
      </c>
      <c r="H70">
        <v>1.7999999999999999E-2</v>
      </c>
      <c r="I70">
        <v>243.078</v>
      </c>
      <c r="J70" s="4">
        <v>8.4235054582555303E-3</v>
      </c>
      <c r="K70" s="4"/>
      <c r="L70" s="4"/>
      <c r="N70" t="s">
        <v>47</v>
      </c>
    </row>
    <row r="71" spans="1:14" x14ac:dyDescent="0.3">
      <c r="A71" t="s">
        <v>46</v>
      </c>
      <c r="B71" t="s">
        <v>16</v>
      </c>
      <c r="C71">
        <v>194</v>
      </c>
      <c r="D71">
        <v>0.64400000000000002</v>
      </c>
      <c r="E71">
        <v>0.22</v>
      </c>
      <c r="F71" s="4">
        <f t="shared" si="2"/>
        <v>0.21280000000000004</v>
      </c>
      <c r="G71" s="4">
        <f t="shared" si="3"/>
        <v>1.0751999999999999</v>
      </c>
      <c r="H71">
        <v>4.0000000000000001E-3</v>
      </c>
      <c r="I71">
        <v>238.81299999999999</v>
      </c>
      <c r="J71" s="4">
        <v>1.21672539016601E-2</v>
      </c>
      <c r="K71" s="4">
        <v>-1.0648626067922599E-2</v>
      </c>
      <c r="L71" s="4">
        <v>6.5604587230977202E-2</v>
      </c>
      <c r="N71" t="s">
        <v>47</v>
      </c>
    </row>
    <row r="72" spans="1:14" x14ac:dyDescent="0.3">
      <c r="A72" t="s">
        <v>46</v>
      </c>
      <c r="B72" t="s">
        <v>17</v>
      </c>
      <c r="C72">
        <v>194</v>
      </c>
      <c r="D72">
        <v>0.23599999999999999</v>
      </c>
      <c r="E72">
        <v>0.24399999999999999</v>
      </c>
      <c r="F72" s="4">
        <f t="shared" si="2"/>
        <v>-0.24224000000000001</v>
      </c>
      <c r="G72" s="4">
        <f t="shared" si="3"/>
        <v>0.71423999999999999</v>
      </c>
      <c r="H72">
        <v>0.33300000000000002</v>
      </c>
      <c r="J72" s="4"/>
      <c r="K72" s="4"/>
      <c r="L72" s="4"/>
      <c r="N72" t="s">
        <v>47</v>
      </c>
    </row>
    <row r="73" spans="1:14" x14ac:dyDescent="0.3">
      <c r="A73" t="s">
        <v>46</v>
      </c>
      <c r="B73" t="s">
        <v>18</v>
      </c>
      <c r="C73">
        <v>194</v>
      </c>
      <c r="D73">
        <v>0.628</v>
      </c>
      <c r="E73">
        <v>0.23200000000000001</v>
      </c>
      <c r="F73" s="4">
        <f t="shared" si="2"/>
        <v>0.17327999999999999</v>
      </c>
      <c r="G73" s="4">
        <f t="shared" si="3"/>
        <v>1.0827200000000001</v>
      </c>
      <c r="H73">
        <v>7.0000000000000001E-3</v>
      </c>
      <c r="J73" s="4"/>
      <c r="K73" s="4"/>
      <c r="L73" s="4"/>
      <c r="N73" t="s">
        <v>47</v>
      </c>
    </row>
    <row r="74" spans="1:14" x14ac:dyDescent="0.3">
      <c r="A74" s="5" t="s">
        <v>46</v>
      </c>
      <c r="B74" s="5" t="s">
        <v>19</v>
      </c>
      <c r="C74" s="5">
        <v>193</v>
      </c>
      <c r="D74" s="6">
        <v>0.301879925012216</v>
      </c>
      <c r="E74" s="6">
        <v>0.133666323473875</v>
      </c>
      <c r="F74" s="6">
        <f t="shared" si="2"/>
        <v>3.9893931003421035E-2</v>
      </c>
      <c r="G74" s="6">
        <f t="shared" si="3"/>
        <v>0.56386591902101091</v>
      </c>
      <c r="H74" s="6">
        <v>2.5041718484957402E-2</v>
      </c>
      <c r="I74" s="5"/>
      <c r="J74" s="6"/>
      <c r="K74" s="6"/>
      <c r="L74" s="5">
        <v>6.0000000000000001E-3</v>
      </c>
      <c r="M74" s="5">
        <v>0.89649999999999996</v>
      </c>
      <c r="N74" s="5" t="s">
        <v>20</v>
      </c>
    </row>
    <row r="75" spans="1:14" x14ac:dyDescent="0.3">
      <c r="A75" t="s">
        <v>48</v>
      </c>
      <c r="B75" t="s">
        <v>13</v>
      </c>
      <c r="C75">
        <v>195</v>
      </c>
      <c r="D75">
        <v>2.1000000000000001E-2</v>
      </c>
      <c r="E75">
        <v>6.4000000000000001E-2</v>
      </c>
      <c r="F75" s="4">
        <f t="shared" si="2"/>
        <v>-0.10443999999999999</v>
      </c>
      <c r="G75" s="4">
        <f t="shared" si="3"/>
        <v>0.14643999999999999</v>
      </c>
      <c r="H75">
        <v>0.747</v>
      </c>
      <c r="J75" s="4"/>
      <c r="K75" s="4"/>
      <c r="L75" s="4"/>
      <c r="N75" t="s">
        <v>49</v>
      </c>
    </row>
    <row r="76" spans="1:14" x14ac:dyDescent="0.3">
      <c r="A76" t="s">
        <v>48</v>
      </c>
      <c r="B76" t="s">
        <v>15</v>
      </c>
      <c r="C76">
        <v>195</v>
      </c>
      <c r="D76">
        <v>2.1000000000000001E-2</v>
      </c>
      <c r="E76">
        <v>7.2999999999999995E-2</v>
      </c>
      <c r="F76" s="4">
        <f t="shared" si="2"/>
        <v>-0.12207999999999998</v>
      </c>
      <c r="G76" s="4">
        <f t="shared" si="3"/>
        <v>0.16407999999999998</v>
      </c>
      <c r="H76">
        <v>0.77700000000000002</v>
      </c>
      <c r="I76">
        <v>251.07</v>
      </c>
      <c r="J76" s="4">
        <v>3.6062973188790799E-3</v>
      </c>
      <c r="K76" s="4"/>
      <c r="L76" s="4"/>
      <c r="N76" t="s">
        <v>49</v>
      </c>
    </row>
    <row r="77" spans="1:14" x14ac:dyDescent="0.3">
      <c r="A77" t="s">
        <v>48</v>
      </c>
      <c r="B77" t="s">
        <v>16</v>
      </c>
      <c r="C77">
        <v>195</v>
      </c>
      <c r="D77">
        <v>-1.2999999999999999E-2</v>
      </c>
      <c r="E77">
        <v>0.11799999999999999</v>
      </c>
      <c r="F77" s="4">
        <f t="shared" si="2"/>
        <v>-0.24428</v>
      </c>
      <c r="G77" s="4">
        <f t="shared" si="3"/>
        <v>0.21827999999999997</v>
      </c>
      <c r="H77">
        <v>0.90900000000000003</v>
      </c>
      <c r="I77">
        <v>250.893</v>
      </c>
      <c r="J77" s="4">
        <v>3.1861010161491998E-3</v>
      </c>
      <c r="K77" s="4">
        <v>1.1329919910089299E-3</v>
      </c>
      <c r="L77" s="4">
        <v>0.71251820348865702</v>
      </c>
      <c r="N77" t="s">
        <v>49</v>
      </c>
    </row>
    <row r="78" spans="1:14" x14ac:dyDescent="0.3">
      <c r="A78" t="s">
        <v>48</v>
      </c>
      <c r="B78" t="s">
        <v>17</v>
      </c>
      <c r="C78">
        <v>195</v>
      </c>
      <c r="D78">
        <v>1.9E-2</v>
      </c>
      <c r="E78">
        <v>0.112</v>
      </c>
      <c r="F78" s="4">
        <f t="shared" si="2"/>
        <v>-0.20052</v>
      </c>
      <c r="G78" s="4">
        <f t="shared" si="3"/>
        <v>0.23851999999999998</v>
      </c>
      <c r="H78">
        <v>0.86499999999999999</v>
      </c>
      <c r="K78" s="4"/>
      <c r="L78" s="4"/>
      <c r="N78" t="s">
        <v>49</v>
      </c>
    </row>
    <row r="79" spans="1:14" x14ac:dyDescent="0.3">
      <c r="A79" t="s">
        <v>48</v>
      </c>
      <c r="B79" t="s">
        <v>18</v>
      </c>
      <c r="C79">
        <v>195</v>
      </c>
      <c r="D79">
        <v>-7.3999999999999996E-2</v>
      </c>
      <c r="E79">
        <v>0.10199999999999999</v>
      </c>
      <c r="F79" s="4">
        <f t="shared" si="2"/>
        <v>-0.27392</v>
      </c>
      <c r="G79" s="4">
        <f t="shared" si="3"/>
        <v>0.12591999999999998</v>
      </c>
      <c r="H79">
        <v>0.46600000000000003</v>
      </c>
      <c r="K79" s="4"/>
      <c r="L79" s="4"/>
      <c r="N79" t="s">
        <v>49</v>
      </c>
    </row>
    <row r="80" spans="1:14" x14ac:dyDescent="0.3">
      <c r="A80" s="5" t="s">
        <v>48</v>
      </c>
      <c r="B80" s="5" t="s">
        <v>19</v>
      </c>
      <c r="C80" s="5">
        <v>194</v>
      </c>
      <c r="D80" s="6">
        <v>1.23608285995019E-2</v>
      </c>
      <c r="E80" s="6">
        <v>7.1335469831510095E-2</v>
      </c>
      <c r="F80" s="6">
        <f t="shared" si="2"/>
        <v>-0.12745669227025788</v>
      </c>
      <c r="G80" s="6">
        <f t="shared" si="3"/>
        <v>0.1521783494692617</v>
      </c>
      <c r="H80" s="6">
        <v>0.86261493950611401</v>
      </c>
      <c r="I80" s="5"/>
      <c r="J80" s="5"/>
      <c r="K80" s="6"/>
      <c r="L80" s="5">
        <v>5.2500000000000003E-3</v>
      </c>
      <c r="M80" s="5">
        <v>0.77849999999999997</v>
      </c>
      <c r="N80" s="5" t="s">
        <v>20</v>
      </c>
    </row>
    <row r="81" spans="1:14" x14ac:dyDescent="0.3">
      <c r="A81" t="s">
        <v>50</v>
      </c>
      <c r="B81" t="s">
        <v>13</v>
      </c>
      <c r="C81">
        <v>194</v>
      </c>
      <c r="D81">
        <v>-2.5999999999999999E-2</v>
      </c>
      <c r="E81">
        <v>5.1999999999999998E-2</v>
      </c>
      <c r="F81" s="4">
        <f t="shared" si="2"/>
        <v>-0.12792000000000001</v>
      </c>
      <c r="G81" s="4">
        <f t="shared" si="3"/>
        <v>7.5920000000000001E-2</v>
      </c>
      <c r="H81">
        <v>0.624</v>
      </c>
      <c r="K81" s="4"/>
      <c r="L81" s="4"/>
      <c r="N81" t="s">
        <v>51</v>
      </c>
    </row>
    <row r="82" spans="1:14" x14ac:dyDescent="0.3">
      <c r="A82" t="s">
        <v>50</v>
      </c>
      <c r="B82" t="s">
        <v>15</v>
      </c>
      <c r="C82">
        <v>194</v>
      </c>
      <c r="D82">
        <v>-2.5999999999999999E-2</v>
      </c>
      <c r="E82">
        <v>6.4000000000000001E-2</v>
      </c>
      <c r="F82" s="4">
        <f t="shared" si="2"/>
        <v>-0.15143999999999999</v>
      </c>
      <c r="G82" s="4">
        <f t="shared" si="3"/>
        <v>9.9440000000000001E-2</v>
      </c>
      <c r="H82">
        <v>0.68600000000000005</v>
      </c>
      <c r="I82">
        <v>283.76799999999997</v>
      </c>
      <c r="J82" s="7">
        <v>2.2605056321039501E-5</v>
      </c>
      <c r="K82" s="4"/>
      <c r="L82" s="4"/>
      <c r="N82" t="s">
        <v>51</v>
      </c>
    </row>
    <row r="83" spans="1:14" x14ac:dyDescent="0.3">
      <c r="A83" t="s">
        <v>50</v>
      </c>
      <c r="B83" t="s">
        <v>16</v>
      </c>
      <c r="C83">
        <v>194</v>
      </c>
      <c r="D83">
        <v>-7.8E-2</v>
      </c>
      <c r="E83">
        <v>0.10299999999999999</v>
      </c>
      <c r="F83" s="4">
        <f t="shared" si="2"/>
        <v>-0.27987999999999996</v>
      </c>
      <c r="G83" s="4">
        <f t="shared" si="3"/>
        <v>0.12387999999999998</v>
      </c>
      <c r="H83">
        <v>0.44900000000000001</v>
      </c>
      <c r="I83">
        <v>283.14800000000002</v>
      </c>
      <c r="J83" s="7">
        <v>2.0447769192194499E-5</v>
      </c>
      <c r="K83" s="4">
        <v>1.7410848689399701E-3</v>
      </c>
      <c r="L83" s="4">
        <v>0.51765206095833005</v>
      </c>
      <c r="N83" t="s">
        <v>51</v>
      </c>
    </row>
    <row r="84" spans="1:14" x14ac:dyDescent="0.3">
      <c r="A84" t="s">
        <v>50</v>
      </c>
      <c r="B84" t="s">
        <v>17</v>
      </c>
      <c r="C84">
        <v>194</v>
      </c>
      <c r="D84">
        <v>-4.8000000000000001E-2</v>
      </c>
      <c r="E84">
        <v>9.2999999999999999E-2</v>
      </c>
      <c r="F84" s="4">
        <f t="shared" si="2"/>
        <v>-0.23027999999999998</v>
      </c>
      <c r="G84" s="4">
        <f t="shared" si="3"/>
        <v>0.13428000000000001</v>
      </c>
      <c r="H84">
        <v>0.60799999999999998</v>
      </c>
      <c r="K84" s="4"/>
      <c r="L84" s="4"/>
      <c r="N84" t="s">
        <v>51</v>
      </c>
    </row>
    <row r="85" spans="1:14" x14ac:dyDescent="0.3">
      <c r="A85" t="s">
        <v>50</v>
      </c>
      <c r="B85" t="s">
        <v>18</v>
      </c>
      <c r="C85">
        <v>194</v>
      </c>
      <c r="D85">
        <v>-0.1</v>
      </c>
      <c r="E85">
        <v>8.5999999999999993E-2</v>
      </c>
      <c r="F85" s="4">
        <f t="shared" si="2"/>
        <v>-0.26856000000000002</v>
      </c>
      <c r="G85" s="4">
        <f t="shared" si="3"/>
        <v>6.8559999999999982E-2</v>
      </c>
      <c r="H85">
        <v>0.247</v>
      </c>
      <c r="K85" s="4"/>
      <c r="L85" s="4"/>
      <c r="N85" t="s">
        <v>51</v>
      </c>
    </row>
    <row r="86" spans="1:14" x14ac:dyDescent="0.3">
      <c r="A86" s="5" t="s">
        <v>50</v>
      </c>
      <c r="B86" s="5" t="s">
        <v>19</v>
      </c>
      <c r="C86" s="5">
        <v>193</v>
      </c>
      <c r="D86" s="6">
        <v>-3.3538496492838403E-2</v>
      </c>
      <c r="E86" s="6">
        <v>6.19606311943686E-2</v>
      </c>
      <c r="F86" s="6">
        <f t="shared" si="2"/>
        <v>-0.15498133363380084</v>
      </c>
      <c r="G86" s="6">
        <f t="shared" si="3"/>
        <v>8.7904340648124052E-2</v>
      </c>
      <c r="H86" s="6">
        <v>0.588937143866051</v>
      </c>
      <c r="I86" s="5"/>
      <c r="J86" s="5"/>
      <c r="K86" s="6"/>
      <c r="L86" s="5" t="s">
        <v>32</v>
      </c>
      <c r="M86" s="5">
        <v>0.92049999999999998</v>
      </c>
      <c r="N86" s="5" t="s">
        <v>20</v>
      </c>
    </row>
    <row r="87" spans="1:14" x14ac:dyDescent="0.3">
      <c r="A87" t="s">
        <v>52</v>
      </c>
      <c r="B87" t="s">
        <v>13</v>
      </c>
      <c r="C87">
        <v>243</v>
      </c>
      <c r="D87">
        <v>0.1</v>
      </c>
      <c r="E87">
        <v>3.4000000000000002E-2</v>
      </c>
      <c r="F87" s="4">
        <f t="shared" si="2"/>
        <v>3.3360000000000001E-2</v>
      </c>
      <c r="G87" s="4">
        <f t="shared" si="3"/>
        <v>0.16664000000000001</v>
      </c>
      <c r="H87">
        <v>3.0000000000000001E-3</v>
      </c>
      <c r="K87" s="4"/>
      <c r="L87" s="4"/>
      <c r="N87" t="s">
        <v>53</v>
      </c>
    </row>
    <row r="88" spans="1:14" x14ac:dyDescent="0.3">
      <c r="A88" t="s">
        <v>52</v>
      </c>
      <c r="B88" t="s">
        <v>15</v>
      </c>
      <c r="C88">
        <v>243</v>
      </c>
      <c r="D88">
        <v>0.1</v>
      </c>
      <c r="E88">
        <v>5.3999999999999999E-2</v>
      </c>
      <c r="F88" s="4">
        <f t="shared" si="2"/>
        <v>-5.839999999999998E-3</v>
      </c>
      <c r="G88" s="4">
        <f t="shared" si="3"/>
        <v>0.20584000000000002</v>
      </c>
      <c r="H88">
        <v>6.4000000000000001E-2</v>
      </c>
      <c r="I88">
        <v>615.24400000000003</v>
      </c>
      <c r="J88" s="7">
        <v>2.2458622535692399E-34</v>
      </c>
      <c r="K88" s="4"/>
      <c r="L88" s="4"/>
      <c r="N88" t="s">
        <v>54</v>
      </c>
    </row>
    <row r="89" spans="1:14" x14ac:dyDescent="0.3">
      <c r="A89" t="s">
        <v>52</v>
      </c>
      <c r="B89" t="s">
        <v>16</v>
      </c>
      <c r="C89">
        <v>243</v>
      </c>
      <c r="D89">
        <v>-1.7000000000000001E-2</v>
      </c>
      <c r="E89">
        <v>0.1</v>
      </c>
      <c r="F89" s="4">
        <f t="shared" si="2"/>
        <v>-0.21300000000000002</v>
      </c>
      <c r="G89" s="4">
        <f t="shared" si="3"/>
        <v>0.17899999999999999</v>
      </c>
      <c r="H89">
        <v>0.86799999999999999</v>
      </c>
      <c r="I89">
        <v>610.32799999999997</v>
      </c>
      <c r="J89" s="7">
        <v>6.3046489267729397E-34</v>
      </c>
      <c r="K89" s="4">
        <v>3.2613505370916499E-3</v>
      </c>
      <c r="L89" s="4">
        <v>0.16480848140814</v>
      </c>
      <c r="N89" t="s">
        <v>53</v>
      </c>
    </row>
    <row r="90" spans="1:14" x14ac:dyDescent="0.3">
      <c r="A90" t="s">
        <v>52</v>
      </c>
      <c r="B90" t="s">
        <v>17</v>
      </c>
      <c r="C90">
        <v>243</v>
      </c>
      <c r="D90">
        <v>-3.0000000000000001E-3</v>
      </c>
      <c r="E90">
        <v>6.8000000000000005E-2</v>
      </c>
      <c r="F90" s="4">
        <f t="shared" si="2"/>
        <v>-0.13628000000000001</v>
      </c>
      <c r="G90" s="4">
        <f t="shared" si="3"/>
        <v>0.13028000000000001</v>
      </c>
      <c r="H90">
        <v>0.96299999999999997</v>
      </c>
      <c r="K90" s="4"/>
      <c r="L90" s="4"/>
      <c r="N90" t="s">
        <v>53</v>
      </c>
    </row>
    <row r="91" spans="1:14" x14ac:dyDescent="0.3">
      <c r="A91" t="s">
        <v>52</v>
      </c>
      <c r="B91" t="s">
        <v>18</v>
      </c>
      <c r="C91">
        <v>243</v>
      </c>
      <c r="D91">
        <v>-2.9000000000000001E-2</v>
      </c>
      <c r="E91">
        <v>7.4999999999999997E-2</v>
      </c>
      <c r="F91" s="4">
        <f t="shared" si="2"/>
        <v>-0.17599999999999999</v>
      </c>
      <c r="G91" s="4">
        <f t="shared" si="3"/>
        <v>0.11799999999999999</v>
      </c>
      <c r="H91">
        <v>0.70299999999999996</v>
      </c>
      <c r="K91" s="4"/>
      <c r="L91" s="4"/>
      <c r="N91" t="s">
        <v>53</v>
      </c>
    </row>
    <row r="92" spans="1:14" x14ac:dyDescent="0.3">
      <c r="A92" s="5" t="s">
        <v>52</v>
      </c>
      <c r="B92" s="5" t="s">
        <v>19</v>
      </c>
      <c r="C92" s="5">
        <v>235</v>
      </c>
      <c r="D92" s="6">
        <v>7.3562426563734698E-2</v>
      </c>
      <c r="E92" s="6">
        <v>4.6682006809085401E-2</v>
      </c>
      <c r="F92" s="6">
        <f t="shared" si="2"/>
        <v>-1.7934306782072681E-2</v>
      </c>
      <c r="G92" s="6">
        <f t="shared" si="3"/>
        <v>0.16505915990954206</v>
      </c>
      <c r="H92" s="6">
        <v>0.116418327018724</v>
      </c>
      <c r="I92" s="5"/>
      <c r="J92" s="5"/>
      <c r="K92" s="6"/>
      <c r="L92" s="5" t="s">
        <v>29</v>
      </c>
      <c r="M92" s="5">
        <v>0.41139999999999999</v>
      </c>
      <c r="N92" s="5" t="s">
        <v>20</v>
      </c>
    </row>
    <row r="93" spans="1:14" x14ac:dyDescent="0.3">
      <c r="A93" t="s">
        <v>55</v>
      </c>
      <c r="B93" t="s">
        <v>13</v>
      </c>
      <c r="C93">
        <v>194</v>
      </c>
      <c r="D93">
        <v>0.3</v>
      </c>
      <c r="E93">
        <v>0.159</v>
      </c>
      <c r="F93" s="4">
        <f t="shared" si="2"/>
        <v>-1.1639999999999984E-2</v>
      </c>
      <c r="G93" s="4">
        <f t="shared" si="3"/>
        <v>0.61163999999999996</v>
      </c>
      <c r="H93">
        <v>0.06</v>
      </c>
      <c r="K93" s="4"/>
      <c r="L93" s="4"/>
      <c r="N93" t="s">
        <v>56</v>
      </c>
    </row>
    <row r="94" spans="1:14" x14ac:dyDescent="0.3">
      <c r="A94" t="s">
        <v>55</v>
      </c>
      <c r="B94" t="s">
        <v>15</v>
      </c>
      <c r="C94">
        <v>194</v>
      </c>
      <c r="D94">
        <v>0.3</v>
      </c>
      <c r="E94">
        <v>0.17</v>
      </c>
      <c r="F94" s="4">
        <f t="shared" si="2"/>
        <v>-3.3200000000000007E-2</v>
      </c>
      <c r="G94" s="4">
        <f t="shared" si="3"/>
        <v>0.63319999999999999</v>
      </c>
      <c r="H94">
        <v>7.9000000000000001E-2</v>
      </c>
      <c r="I94">
        <v>220.59899999999999</v>
      </c>
      <c r="J94" s="4">
        <v>8.4342619542002006E-2</v>
      </c>
      <c r="K94" s="4"/>
      <c r="L94" s="4"/>
      <c r="N94" t="s">
        <v>56</v>
      </c>
    </row>
    <row r="95" spans="1:14" x14ac:dyDescent="0.3">
      <c r="A95" t="s">
        <v>55</v>
      </c>
      <c r="B95" t="s">
        <v>16</v>
      </c>
      <c r="C95">
        <v>194</v>
      </c>
      <c r="D95">
        <v>0.105</v>
      </c>
      <c r="E95">
        <v>0.27500000000000002</v>
      </c>
      <c r="F95" s="4">
        <f t="shared" si="2"/>
        <v>-0.43400000000000005</v>
      </c>
      <c r="G95" s="4">
        <f t="shared" si="3"/>
        <v>0.64400000000000002</v>
      </c>
      <c r="H95">
        <v>0.70399999999999996</v>
      </c>
      <c r="I95">
        <v>219.66499999999999</v>
      </c>
      <c r="J95" s="4">
        <v>8.3361902525920406E-2</v>
      </c>
      <c r="K95" s="4">
        <v>6.4994770616614598E-3</v>
      </c>
      <c r="L95" s="4">
        <v>0.36742044161547699</v>
      </c>
      <c r="N95" t="s">
        <v>56</v>
      </c>
    </row>
    <row r="96" spans="1:14" x14ac:dyDescent="0.3">
      <c r="A96" t="s">
        <v>55</v>
      </c>
      <c r="B96" t="s">
        <v>17</v>
      </c>
      <c r="C96">
        <v>194</v>
      </c>
      <c r="D96">
        <v>4.1000000000000002E-2</v>
      </c>
      <c r="E96">
        <v>0.26300000000000001</v>
      </c>
      <c r="F96" s="4">
        <f t="shared" si="2"/>
        <v>-0.47448000000000007</v>
      </c>
      <c r="G96" s="4">
        <f t="shared" si="3"/>
        <v>0.55648000000000009</v>
      </c>
      <c r="H96">
        <v>0.876</v>
      </c>
      <c r="J96" s="4"/>
      <c r="K96" s="4"/>
      <c r="L96" s="4"/>
      <c r="N96" t="s">
        <v>56</v>
      </c>
    </row>
    <row r="97" spans="1:14" x14ac:dyDescent="0.3">
      <c r="A97" t="s">
        <v>55</v>
      </c>
      <c r="B97" t="s">
        <v>18</v>
      </c>
      <c r="C97">
        <v>194</v>
      </c>
      <c r="D97">
        <v>0.20799999999999999</v>
      </c>
      <c r="E97">
        <v>0.25</v>
      </c>
      <c r="F97" s="4">
        <f t="shared" si="2"/>
        <v>-0.28200000000000003</v>
      </c>
      <c r="G97" s="4">
        <f t="shared" si="3"/>
        <v>0.69799999999999995</v>
      </c>
      <c r="H97">
        <v>0.40799999999999997</v>
      </c>
      <c r="J97" s="4"/>
      <c r="N97" t="s">
        <v>56</v>
      </c>
    </row>
    <row r="98" spans="1:14" x14ac:dyDescent="0.3">
      <c r="A98" s="5" t="s">
        <v>55</v>
      </c>
      <c r="B98" s="5" t="s">
        <v>19</v>
      </c>
      <c r="C98" s="5" t="s">
        <v>20</v>
      </c>
      <c r="D98" s="5" t="s">
        <v>20</v>
      </c>
      <c r="E98" s="5" t="s">
        <v>20</v>
      </c>
      <c r="F98" s="6" t="s">
        <v>20</v>
      </c>
      <c r="G98" s="6" t="s">
        <v>20</v>
      </c>
      <c r="H98" s="5" t="s">
        <v>20</v>
      </c>
      <c r="I98" s="5" t="s">
        <v>20</v>
      </c>
      <c r="J98" s="6" t="s">
        <v>20</v>
      </c>
      <c r="K98" s="5" t="s">
        <v>20</v>
      </c>
      <c r="L98" s="5" t="s">
        <v>20</v>
      </c>
      <c r="M98" s="5" t="s">
        <v>20</v>
      </c>
      <c r="N98" s="5" t="s">
        <v>20</v>
      </c>
    </row>
    <row r="99" spans="1:14" x14ac:dyDescent="0.3">
      <c r="A99" t="s">
        <v>57</v>
      </c>
      <c r="B99" t="s">
        <v>13</v>
      </c>
      <c r="C99">
        <v>194</v>
      </c>
      <c r="D99">
        <v>5.1999999999999998E-2</v>
      </c>
      <c r="E99">
        <v>3.7999999999999999E-2</v>
      </c>
      <c r="F99" s="4">
        <f t="shared" ref="F99:F127" si="4">D99-1.96*E99</f>
        <v>-2.2479999999999993E-2</v>
      </c>
      <c r="G99" s="4">
        <f t="shared" ref="G99:G127" si="5">D99+1.96*E99</f>
        <v>0.12647999999999998</v>
      </c>
      <c r="H99">
        <v>0.17100000000000001</v>
      </c>
      <c r="J99" s="4"/>
      <c r="N99" t="s">
        <v>58</v>
      </c>
    </row>
    <row r="100" spans="1:14" x14ac:dyDescent="0.3">
      <c r="A100" t="s">
        <v>57</v>
      </c>
      <c r="B100" t="s">
        <v>15</v>
      </c>
      <c r="C100">
        <v>194</v>
      </c>
      <c r="D100">
        <v>5.1999999999999998E-2</v>
      </c>
      <c r="E100">
        <v>4.2000000000000003E-2</v>
      </c>
      <c r="F100" s="4">
        <f t="shared" si="4"/>
        <v>-3.0320000000000007E-2</v>
      </c>
      <c r="G100" s="4">
        <f t="shared" si="5"/>
        <v>0.13431999999999999</v>
      </c>
      <c r="H100">
        <v>0.21</v>
      </c>
      <c r="I100">
        <v>230.11600000000001</v>
      </c>
      <c r="J100" s="4">
        <v>3.4878964420107801E-2</v>
      </c>
      <c r="N100" t="s">
        <v>58</v>
      </c>
    </row>
    <row r="101" spans="1:14" x14ac:dyDescent="0.3">
      <c r="A101" t="s">
        <v>59</v>
      </c>
      <c r="B101" t="s">
        <v>16</v>
      </c>
      <c r="C101">
        <v>194</v>
      </c>
      <c r="D101">
        <v>3.9E-2</v>
      </c>
      <c r="E101">
        <v>6.7000000000000004E-2</v>
      </c>
      <c r="F101" s="4">
        <f t="shared" si="4"/>
        <v>-9.2319999999999985E-2</v>
      </c>
      <c r="G101" s="4">
        <f t="shared" si="5"/>
        <v>0.17032</v>
      </c>
      <c r="H101">
        <v>0.56100000000000005</v>
      </c>
      <c r="I101">
        <v>230.04300000000001</v>
      </c>
      <c r="J101" s="4">
        <v>3.14645017792917E-2</v>
      </c>
      <c r="K101" s="7">
        <v>4.3518005712431398E-4</v>
      </c>
      <c r="L101" s="4">
        <v>0.805220726551925</v>
      </c>
      <c r="N101" t="s">
        <v>58</v>
      </c>
    </row>
    <row r="102" spans="1:14" x14ac:dyDescent="0.3">
      <c r="A102" t="s">
        <v>59</v>
      </c>
      <c r="B102" t="s">
        <v>17</v>
      </c>
      <c r="C102">
        <v>194</v>
      </c>
      <c r="D102">
        <v>0.09</v>
      </c>
      <c r="E102">
        <v>6.2E-2</v>
      </c>
      <c r="F102" s="4">
        <f t="shared" si="4"/>
        <v>-3.1520000000000006E-2</v>
      </c>
      <c r="G102" s="4">
        <f t="shared" si="5"/>
        <v>0.21151999999999999</v>
      </c>
      <c r="H102">
        <v>0.14599999999999999</v>
      </c>
      <c r="L102" s="4"/>
      <c r="N102" t="s">
        <v>58</v>
      </c>
    </row>
    <row r="103" spans="1:14" x14ac:dyDescent="0.3">
      <c r="A103" t="s">
        <v>59</v>
      </c>
      <c r="B103" t="s">
        <v>18</v>
      </c>
      <c r="C103">
        <v>194</v>
      </c>
      <c r="D103">
        <v>4.8000000000000001E-2</v>
      </c>
      <c r="E103">
        <v>5.8999999999999997E-2</v>
      </c>
      <c r="F103" s="4">
        <f t="shared" si="4"/>
        <v>-6.7639999999999992E-2</v>
      </c>
      <c r="G103" s="4">
        <f t="shared" si="5"/>
        <v>0.16364000000000001</v>
      </c>
      <c r="H103">
        <v>0.41199999999999998</v>
      </c>
      <c r="L103" s="4"/>
      <c r="N103" t="s">
        <v>58</v>
      </c>
    </row>
    <row r="104" spans="1:14" x14ac:dyDescent="0.3">
      <c r="A104" s="5" t="s">
        <v>59</v>
      </c>
      <c r="B104" s="5" t="s">
        <v>19</v>
      </c>
      <c r="C104" s="5">
        <v>193</v>
      </c>
      <c r="D104" s="6">
        <v>3.7197224780907201E-2</v>
      </c>
      <c r="E104" s="6">
        <v>3.9921185801885098E-2</v>
      </c>
      <c r="F104" s="6">
        <f t="shared" si="4"/>
        <v>-4.1048299390787593E-2</v>
      </c>
      <c r="G104" s="6">
        <f t="shared" si="5"/>
        <v>0.115442748952602</v>
      </c>
      <c r="H104" s="6">
        <v>0.352627350383796</v>
      </c>
      <c r="I104" s="5"/>
      <c r="J104" s="5"/>
      <c r="K104" s="5"/>
      <c r="L104" s="5">
        <v>3.5000000000000003E-2</v>
      </c>
      <c r="M104" s="5">
        <v>0.47299999999999998</v>
      </c>
      <c r="N104" s="5" t="s">
        <v>20</v>
      </c>
    </row>
    <row r="105" spans="1:14" x14ac:dyDescent="0.3">
      <c r="A105" t="s">
        <v>60</v>
      </c>
      <c r="B105" t="s">
        <v>13</v>
      </c>
      <c r="C105">
        <v>194</v>
      </c>
      <c r="D105">
        <v>3.0000000000000001E-3</v>
      </c>
      <c r="E105">
        <v>0.108</v>
      </c>
      <c r="F105" s="4">
        <f t="shared" si="4"/>
        <v>-0.20868</v>
      </c>
      <c r="G105" s="4">
        <f t="shared" si="5"/>
        <v>0.21468000000000001</v>
      </c>
      <c r="H105">
        <v>0.97899999999999998</v>
      </c>
      <c r="L105" s="4"/>
      <c r="N105" t="s">
        <v>61</v>
      </c>
    </row>
    <row r="106" spans="1:14" x14ac:dyDescent="0.3">
      <c r="A106" t="s">
        <v>60</v>
      </c>
      <c r="B106" t="s">
        <v>15</v>
      </c>
      <c r="C106">
        <v>194</v>
      </c>
      <c r="D106">
        <v>3.0000000000000001E-3</v>
      </c>
      <c r="E106">
        <v>0.128</v>
      </c>
      <c r="F106" s="4">
        <f t="shared" si="4"/>
        <v>-0.24787999999999999</v>
      </c>
      <c r="G106" s="4">
        <f t="shared" si="5"/>
        <v>0.25387999999999999</v>
      </c>
      <c r="H106">
        <v>0.98299999999999998</v>
      </c>
      <c r="I106">
        <v>270.98200000000003</v>
      </c>
      <c r="J106" s="7">
        <v>1.8100948606684E-4</v>
      </c>
      <c r="L106" s="4"/>
      <c r="N106" t="s">
        <v>61</v>
      </c>
    </row>
    <row r="107" spans="1:14" x14ac:dyDescent="0.3">
      <c r="A107" t="s">
        <v>60</v>
      </c>
      <c r="B107" t="s">
        <v>16</v>
      </c>
      <c r="C107">
        <v>194</v>
      </c>
      <c r="D107">
        <v>-0.17799999999999999</v>
      </c>
      <c r="E107">
        <v>0.20699999999999999</v>
      </c>
      <c r="F107" s="4">
        <f t="shared" si="4"/>
        <v>-0.58372000000000002</v>
      </c>
      <c r="G107" s="4">
        <f t="shared" si="5"/>
        <v>0.22771999999999998</v>
      </c>
      <c r="H107">
        <v>0.39100000000000001</v>
      </c>
      <c r="I107">
        <v>269.24299999999999</v>
      </c>
      <c r="J107" s="7">
        <v>1.97354734458135E-4</v>
      </c>
      <c r="K107" s="7">
        <v>6.0267621087811904E-3</v>
      </c>
      <c r="L107" s="4">
        <v>0.26693016467964797</v>
      </c>
      <c r="N107" t="s">
        <v>61</v>
      </c>
    </row>
    <row r="108" spans="1:14" x14ac:dyDescent="0.3">
      <c r="A108" t="s">
        <v>60</v>
      </c>
      <c r="B108" t="s">
        <v>17</v>
      </c>
      <c r="C108">
        <v>194</v>
      </c>
      <c r="D108">
        <v>-0.2</v>
      </c>
      <c r="E108">
        <v>0.184</v>
      </c>
      <c r="F108" s="4">
        <f t="shared" si="4"/>
        <v>-0.56064000000000003</v>
      </c>
      <c r="G108" s="4">
        <f t="shared" si="5"/>
        <v>0.16063999999999995</v>
      </c>
      <c r="H108">
        <v>0.27800000000000002</v>
      </c>
      <c r="L108" s="4"/>
      <c r="N108" t="s">
        <v>61</v>
      </c>
    </row>
    <row r="109" spans="1:14" x14ac:dyDescent="0.3">
      <c r="A109" t="s">
        <v>60</v>
      </c>
      <c r="B109" t="s">
        <v>18</v>
      </c>
      <c r="C109">
        <v>194</v>
      </c>
      <c r="D109">
        <v>-7.1999999999999995E-2</v>
      </c>
      <c r="E109">
        <v>0.17899999999999999</v>
      </c>
      <c r="F109" s="4">
        <f t="shared" si="4"/>
        <v>-0.42283999999999999</v>
      </c>
      <c r="G109" s="4">
        <f t="shared" si="5"/>
        <v>0.27883999999999998</v>
      </c>
      <c r="H109">
        <v>0.68799999999999994</v>
      </c>
      <c r="L109" s="4"/>
      <c r="N109" t="s">
        <v>61</v>
      </c>
    </row>
    <row r="110" spans="1:14" x14ac:dyDescent="0.3">
      <c r="A110" s="5" t="s">
        <v>60</v>
      </c>
      <c r="B110" s="5" t="s">
        <v>19</v>
      </c>
      <c r="C110" s="5">
        <v>193</v>
      </c>
      <c r="D110" s="6">
        <v>-1.27857196476514E-2</v>
      </c>
      <c r="E110" s="6">
        <v>0.126000306161794</v>
      </c>
      <c r="F110" s="6">
        <f t="shared" si="4"/>
        <v>-0.25974631972476764</v>
      </c>
      <c r="G110" s="6">
        <f t="shared" si="5"/>
        <v>0.23417488042946483</v>
      </c>
      <c r="H110" s="6">
        <v>0.91928031009168798</v>
      </c>
      <c r="I110" s="5"/>
      <c r="J110" s="5"/>
      <c r="K110" s="5"/>
      <c r="L110" s="5" t="s">
        <v>32</v>
      </c>
      <c r="M110" s="5">
        <v>4.8000000000000001E-2</v>
      </c>
      <c r="N110" s="5" t="s">
        <v>20</v>
      </c>
    </row>
    <row r="111" spans="1:14" x14ac:dyDescent="0.3">
      <c r="A111" t="s">
        <v>62</v>
      </c>
      <c r="B111" t="s">
        <v>13</v>
      </c>
      <c r="C111">
        <v>194</v>
      </c>
      <c r="D111">
        <v>8.9999999999999993E-3</v>
      </c>
      <c r="E111">
        <v>8.5000000000000006E-2</v>
      </c>
      <c r="F111" s="4">
        <f t="shared" si="4"/>
        <v>-0.15759999999999999</v>
      </c>
      <c r="G111" s="4">
        <f t="shared" si="5"/>
        <v>0.17560000000000001</v>
      </c>
      <c r="H111">
        <v>0.91600000000000004</v>
      </c>
      <c r="L111" s="4"/>
      <c r="N111" t="s">
        <v>63</v>
      </c>
    </row>
    <row r="112" spans="1:14" x14ac:dyDescent="0.3">
      <c r="A112" t="s">
        <v>62</v>
      </c>
      <c r="B112" t="s">
        <v>15</v>
      </c>
      <c r="C112">
        <v>194</v>
      </c>
      <c r="D112">
        <v>8.9999999999999993E-3</v>
      </c>
      <c r="E112">
        <v>9.5000000000000001E-2</v>
      </c>
      <c r="F112" s="4">
        <f t="shared" si="4"/>
        <v>-0.1772</v>
      </c>
      <c r="G112" s="4">
        <f t="shared" si="5"/>
        <v>0.19520000000000001</v>
      </c>
      <c r="H112">
        <v>0.92400000000000004</v>
      </c>
      <c r="I112">
        <v>240.82599999999999</v>
      </c>
      <c r="J112" s="4">
        <v>1.0971349162295E-2</v>
      </c>
      <c r="L112" s="4"/>
      <c r="N112" t="s">
        <v>63</v>
      </c>
    </row>
    <row r="113" spans="1:14" x14ac:dyDescent="0.3">
      <c r="A113" t="s">
        <v>62</v>
      </c>
      <c r="B113" t="s">
        <v>16</v>
      </c>
      <c r="C113">
        <v>194</v>
      </c>
      <c r="D113">
        <v>-0.10199999999999999</v>
      </c>
      <c r="E113">
        <v>0.153</v>
      </c>
      <c r="F113" s="4">
        <f t="shared" si="4"/>
        <v>-0.40187999999999996</v>
      </c>
      <c r="G113" s="4">
        <f t="shared" si="5"/>
        <v>0.19788</v>
      </c>
      <c r="H113">
        <v>0.50700000000000001</v>
      </c>
      <c r="I113">
        <v>239.76300000000001</v>
      </c>
      <c r="J113" s="4">
        <v>1.0903446908480901E-2</v>
      </c>
      <c r="K113" s="4">
        <v>3.70443195774905E-3</v>
      </c>
      <c r="L113" s="4">
        <v>0.35727709696798698</v>
      </c>
      <c r="N113" t="s">
        <v>63</v>
      </c>
    </row>
    <row r="114" spans="1:14" x14ac:dyDescent="0.3">
      <c r="A114" t="s">
        <v>62</v>
      </c>
      <c r="B114" t="s">
        <v>17</v>
      </c>
      <c r="C114">
        <v>194</v>
      </c>
      <c r="D114">
        <v>0.14499999999999999</v>
      </c>
      <c r="E114">
        <v>0.158</v>
      </c>
      <c r="F114" s="4">
        <f t="shared" si="4"/>
        <v>-0.16468000000000002</v>
      </c>
      <c r="G114" s="4">
        <f t="shared" si="5"/>
        <v>0.45467999999999997</v>
      </c>
      <c r="H114">
        <v>0.36</v>
      </c>
      <c r="K114" s="4"/>
      <c r="L114" s="4"/>
      <c r="N114" t="s">
        <v>63</v>
      </c>
    </row>
    <row r="115" spans="1:14" x14ac:dyDescent="0.3">
      <c r="A115" t="s">
        <v>62</v>
      </c>
      <c r="B115" t="s">
        <v>18</v>
      </c>
      <c r="C115">
        <v>194</v>
      </c>
      <c r="D115">
        <v>0.214</v>
      </c>
      <c r="E115">
        <v>0.151</v>
      </c>
      <c r="F115" s="4">
        <f t="shared" si="4"/>
        <v>-8.1960000000000005E-2</v>
      </c>
      <c r="G115" s="4">
        <f t="shared" si="5"/>
        <v>0.50995999999999997</v>
      </c>
      <c r="H115">
        <v>0.156</v>
      </c>
      <c r="K115" s="4"/>
      <c r="L115" s="4"/>
      <c r="N115" t="s">
        <v>63</v>
      </c>
    </row>
    <row r="116" spans="1:14" x14ac:dyDescent="0.3">
      <c r="A116" s="5" t="s">
        <v>62</v>
      </c>
      <c r="B116" s="5" t="s">
        <v>19</v>
      </c>
      <c r="C116" s="5">
        <v>191</v>
      </c>
      <c r="D116" s="6">
        <v>8.7956080038475298E-2</v>
      </c>
      <c r="E116" s="6">
        <v>9.1388152456123306E-2</v>
      </c>
      <c r="F116" s="6">
        <f t="shared" si="4"/>
        <v>-9.1164698775526382E-2</v>
      </c>
      <c r="G116" s="6">
        <f t="shared" si="5"/>
        <v>0.26707685885247701</v>
      </c>
      <c r="H116" s="6">
        <v>0.33704934444994999</v>
      </c>
      <c r="I116" s="5"/>
      <c r="J116" s="5"/>
      <c r="K116" s="6"/>
      <c r="L116" s="5">
        <v>9.2499999999999995E-3</v>
      </c>
      <c r="M116" s="5">
        <v>0.68200000000000005</v>
      </c>
      <c r="N116" s="5" t="s">
        <v>20</v>
      </c>
    </row>
    <row r="117" spans="1:14" x14ac:dyDescent="0.3">
      <c r="A117" t="s">
        <v>64</v>
      </c>
      <c r="B117" t="s">
        <v>13</v>
      </c>
      <c r="C117">
        <v>208</v>
      </c>
      <c r="D117">
        <v>7.3999999999999996E-2</v>
      </c>
      <c r="E117">
        <v>5.5E-2</v>
      </c>
      <c r="F117" s="4">
        <f t="shared" si="4"/>
        <v>-3.3799999999999997E-2</v>
      </c>
      <c r="G117" s="4">
        <f t="shared" si="5"/>
        <v>0.18179999999999999</v>
      </c>
      <c r="H117">
        <v>0.17699999999999999</v>
      </c>
      <c r="K117" s="4"/>
      <c r="L117" s="4"/>
      <c r="N117" t="s">
        <v>65</v>
      </c>
    </row>
    <row r="118" spans="1:14" x14ac:dyDescent="0.3">
      <c r="A118" t="s">
        <v>64</v>
      </c>
      <c r="B118" t="s">
        <v>15</v>
      </c>
      <c r="C118">
        <v>208</v>
      </c>
      <c r="D118">
        <v>7.3999999999999996E-2</v>
      </c>
      <c r="E118">
        <v>7.6999999999999999E-2</v>
      </c>
      <c r="F118" s="4">
        <f t="shared" si="4"/>
        <v>-7.6920000000000002E-2</v>
      </c>
      <c r="G118" s="4">
        <f t="shared" si="5"/>
        <v>0.22492000000000001</v>
      </c>
      <c r="H118">
        <v>0.34200000000000003</v>
      </c>
      <c r="I118">
        <v>418.02100000000002</v>
      </c>
      <c r="J118" s="7">
        <v>2.2147674371995199E-16</v>
      </c>
      <c r="K118" s="4"/>
      <c r="L118" s="4"/>
      <c r="N118" t="s">
        <v>66</v>
      </c>
    </row>
    <row r="119" spans="1:14" x14ac:dyDescent="0.3">
      <c r="A119" t="s">
        <v>64</v>
      </c>
      <c r="B119" t="s">
        <v>16</v>
      </c>
      <c r="C119">
        <v>208</v>
      </c>
      <c r="D119">
        <v>-3.3000000000000002E-2</v>
      </c>
      <c r="E119">
        <v>0.154</v>
      </c>
      <c r="F119" s="4">
        <f t="shared" si="4"/>
        <v>-0.33484000000000003</v>
      </c>
      <c r="G119" s="4">
        <f t="shared" si="5"/>
        <v>0.26883999999999997</v>
      </c>
      <c r="H119">
        <v>0.82899999999999996</v>
      </c>
      <c r="I119">
        <v>416.70800000000003</v>
      </c>
      <c r="J119" s="7">
        <v>2.1684875738404501E-16</v>
      </c>
      <c r="K119" s="4">
        <v>2.8091392031720499E-3</v>
      </c>
      <c r="L119" s="4">
        <v>0.42139185054031503</v>
      </c>
      <c r="N119" t="s">
        <v>65</v>
      </c>
    </row>
    <row r="120" spans="1:14" x14ac:dyDescent="0.3">
      <c r="A120" t="s">
        <v>64</v>
      </c>
      <c r="B120" t="s">
        <v>17</v>
      </c>
      <c r="C120">
        <v>208</v>
      </c>
      <c r="D120">
        <v>0</v>
      </c>
      <c r="E120">
        <v>9.2999999999999999E-2</v>
      </c>
      <c r="F120" s="4">
        <f t="shared" si="4"/>
        <v>-0.18228</v>
      </c>
      <c r="G120" s="4">
        <f t="shared" si="5"/>
        <v>0.18228</v>
      </c>
      <c r="H120">
        <v>1</v>
      </c>
      <c r="K120" s="4"/>
      <c r="L120" s="4"/>
      <c r="N120" t="s">
        <v>65</v>
      </c>
    </row>
    <row r="121" spans="1:14" x14ac:dyDescent="0.3">
      <c r="A121" t="s">
        <v>64</v>
      </c>
      <c r="B121" t="s">
        <v>18</v>
      </c>
      <c r="C121">
        <v>208</v>
      </c>
      <c r="D121">
        <v>-3.7999999999999999E-2</v>
      </c>
      <c r="E121">
        <v>0.10100000000000001</v>
      </c>
      <c r="F121" s="4">
        <f t="shared" si="4"/>
        <v>-0.23596</v>
      </c>
      <c r="G121" s="4">
        <f t="shared" si="5"/>
        <v>0.15995999999999999</v>
      </c>
      <c r="H121">
        <v>0.71</v>
      </c>
      <c r="K121" s="4"/>
      <c r="L121" s="4"/>
      <c r="N121" t="s">
        <v>65</v>
      </c>
    </row>
    <row r="122" spans="1:14" x14ac:dyDescent="0.3">
      <c r="A122" s="5" t="s">
        <v>64</v>
      </c>
      <c r="B122" s="5" t="s">
        <v>19</v>
      </c>
      <c r="C122" s="5">
        <v>202</v>
      </c>
      <c r="D122" s="6">
        <v>1.9468492826746099E-2</v>
      </c>
      <c r="E122" s="6">
        <v>6.3991208775930605E-2</v>
      </c>
      <c r="F122" s="6">
        <f t="shared" si="4"/>
        <v>-0.10595427637407789</v>
      </c>
      <c r="G122" s="6">
        <f t="shared" si="5"/>
        <v>0.14489126202757008</v>
      </c>
      <c r="H122" s="6">
        <v>0.761262083655731</v>
      </c>
      <c r="I122" s="5"/>
      <c r="J122" s="5"/>
      <c r="K122" s="6"/>
      <c r="L122" s="5" t="s">
        <v>29</v>
      </c>
      <c r="M122" s="5">
        <v>0.14380000000000001</v>
      </c>
      <c r="N122" s="5" t="s">
        <v>20</v>
      </c>
    </row>
    <row r="123" spans="1:14" x14ac:dyDescent="0.3">
      <c r="A123" t="s">
        <v>67</v>
      </c>
      <c r="B123" t="s">
        <v>13</v>
      </c>
      <c r="C123">
        <v>195</v>
      </c>
      <c r="D123">
        <v>0.30299999999999999</v>
      </c>
      <c r="E123">
        <v>0.34499999999999997</v>
      </c>
      <c r="F123" s="4">
        <f t="shared" si="4"/>
        <v>-0.37319999999999992</v>
      </c>
      <c r="G123" s="4">
        <f t="shared" si="5"/>
        <v>0.97919999999999985</v>
      </c>
      <c r="H123" s="9">
        <v>0.38</v>
      </c>
      <c r="K123" s="4"/>
      <c r="L123" s="4"/>
      <c r="N123" t="s">
        <v>68</v>
      </c>
    </row>
    <row r="124" spans="1:14" x14ac:dyDescent="0.3">
      <c r="A124" t="s">
        <v>67</v>
      </c>
      <c r="B124" t="s">
        <v>15</v>
      </c>
      <c r="C124">
        <v>195</v>
      </c>
      <c r="D124">
        <v>0.30299999999999999</v>
      </c>
      <c r="E124">
        <v>0.35199999999999998</v>
      </c>
      <c r="F124" s="4">
        <f t="shared" si="4"/>
        <v>-0.38691999999999999</v>
      </c>
      <c r="G124" s="4">
        <f t="shared" si="5"/>
        <v>0.99292000000000002</v>
      </c>
      <c r="H124">
        <v>0.38900000000000001</v>
      </c>
      <c r="I124">
        <v>201.68899999999999</v>
      </c>
      <c r="J124" s="4">
        <v>0.33758250188484101</v>
      </c>
      <c r="K124" s="4"/>
      <c r="L124" s="4"/>
      <c r="N124" t="s">
        <v>68</v>
      </c>
    </row>
    <row r="125" spans="1:14" x14ac:dyDescent="0.3">
      <c r="A125" t="s">
        <v>67</v>
      </c>
      <c r="B125" t="s">
        <v>16</v>
      </c>
      <c r="C125">
        <v>195</v>
      </c>
      <c r="D125">
        <v>0.47699999999999998</v>
      </c>
      <c r="E125">
        <v>0.57099999999999995</v>
      </c>
      <c r="F125" s="4">
        <f t="shared" si="4"/>
        <v>-0.64215999999999995</v>
      </c>
      <c r="G125" s="4">
        <f t="shared" si="5"/>
        <v>1.5961599999999998</v>
      </c>
      <c r="H125">
        <v>0.40500000000000003</v>
      </c>
      <c r="I125">
        <v>201.53299999999999</v>
      </c>
      <c r="J125" s="4">
        <v>0.32207908496825</v>
      </c>
      <c r="K125" s="4">
        <v>-5.7496649698372398E-3</v>
      </c>
      <c r="L125" s="4">
        <v>0.69915676452726305</v>
      </c>
      <c r="N125" t="s">
        <v>68</v>
      </c>
    </row>
    <row r="126" spans="1:14" x14ac:dyDescent="0.3">
      <c r="A126" t="s">
        <v>67</v>
      </c>
      <c r="B126" t="s">
        <v>17</v>
      </c>
      <c r="C126">
        <v>195</v>
      </c>
      <c r="D126">
        <v>-1.4999999999999999E-2</v>
      </c>
      <c r="E126">
        <v>0.59899999999999998</v>
      </c>
      <c r="F126" s="4">
        <f t="shared" si="4"/>
        <v>-1.1890399999999999</v>
      </c>
      <c r="G126" s="4">
        <f t="shared" si="5"/>
        <v>1.1590400000000001</v>
      </c>
      <c r="H126">
        <v>0.98</v>
      </c>
      <c r="K126" s="4"/>
      <c r="L126" s="4"/>
      <c r="N126" t="s">
        <v>68</v>
      </c>
    </row>
    <row r="127" spans="1:14" x14ac:dyDescent="0.3">
      <c r="A127" t="s">
        <v>67</v>
      </c>
      <c r="B127" t="s">
        <v>18</v>
      </c>
      <c r="C127">
        <v>195</v>
      </c>
      <c r="D127">
        <v>4.0000000000000001E-3</v>
      </c>
      <c r="E127">
        <v>0.53700000000000003</v>
      </c>
      <c r="F127" s="4">
        <f t="shared" si="4"/>
        <v>-1.0485200000000001</v>
      </c>
      <c r="G127" s="4">
        <f t="shared" si="5"/>
        <v>1.0565200000000001</v>
      </c>
      <c r="H127">
        <v>0.99399999999999999</v>
      </c>
      <c r="K127" s="4"/>
      <c r="L127" s="4"/>
      <c r="N127" t="s">
        <v>68</v>
      </c>
    </row>
    <row r="128" spans="1:14" x14ac:dyDescent="0.3">
      <c r="A128" s="5" t="s">
        <v>67</v>
      </c>
      <c r="B128" s="5" t="s">
        <v>19</v>
      </c>
      <c r="C128" s="5" t="s">
        <v>20</v>
      </c>
      <c r="D128" s="5" t="s">
        <v>20</v>
      </c>
      <c r="E128" s="5" t="s">
        <v>20</v>
      </c>
      <c r="F128" s="6" t="s">
        <v>20</v>
      </c>
      <c r="G128" s="6" t="s">
        <v>20</v>
      </c>
      <c r="H128" s="5" t="s">
        <v>20</v>
      </c>
      <c r="I128" s="5" t="s">
        <v>20</v>
      </c>
      <c r="J128" s="5" t="s">
        <v>20</v>
      </c>
      <c r="K128" s="6" t="s">
        <v>20</v>
      </c>
      <c r="L128" s="6" t="s">
        <v>20</v>
      </c>
      <c r="M128" s="5" t="s">
        <v>20</v>
      </c>
      <c r="N128" s="5" t="s">
        <v>20</v>
      </c>
    </row>
    <row r="129" spans="1:14" x14ac:dyDescent="0.3">
      <c r="A129" t="s">
        <v>69</v>
      </c>
      <c r="B129" t="s">
        <v>13</v>
      </c>
      <c r="C129">
        <v>195</v>
      </c>
      <c r="D129">
        <v>8.4000000000000005E-2</v>
      </c>
      <c r="E129">
        <v>0.13500000000000001</v>
      </c>
      <c r="F129" s="4">
        <f>D129-1.96*E129</f>
        <v>-0.18059999999999998</v>
      </c>
      <c r="G129" s="4">
        <f>D129+1.96*E129</f>
        <v>0.34860000000000002</v>
      </c>
      <c r="H129">
        <v>0.53200000000000003</v>
      </c>
      <c r="K129" s="4"/>
      <c r="L129" s="4"/>
      <c r="N129" t="s">
        <v>70</v>
      </c>
    </row>
    <row r="130" spans="1:14" x14ac:dyDescent="0.3">
      <c r="A130" t="s">
        <v>69</v>
      </c>
      <c r="B130" t="s">
        <v>15</v>
      </c>
      <c r="C130">
        <v>195</v>
      </c>
      <c r="D130">
        <v>8.4000000000000005E-2</v>
      </c>
      <c r="E130">
        <v>0.14199999999999999</v>
      </c>
      <c r="F130" s="4">
        <f>D130-1.96*E130</f>
        <v>-0.19431999999999994</v>
      </c>
      <c r="G130" s="4">
        <f>D130+1.96*E130</f>
        <v>0.36231999999999998</v>
      </c>
      <c r="H130">
        <v>0.55300000000000005</v>
      </c>
      <c r="I130">
        <v>214.72300000000001</v>
      </c>
      <c r="J130" s="4">
        <v>0.14678202213392499</v>
      </c>
      <c r="K130" s="4" t="s">
        <v>20</v>
      </c>
      <c r="L130" s="4" t="s">
        <v>20</v>
      </c>
      <c r="N130" t="s">
        <v>70</v>
      </c>
    </row>
    <row r="131" spans="1:14" x14ac:dyDescent="0.3">
      <c r="A131" t="s">
        <v>69</v>
      </c>
      <c r="B131" t="s">
        <v>16</v>
      </c>
      <c r="C131">
        <v>195</v>
      </c>
      <c r="D131">
        <v>3.1E-2</v>
      </c>
      <c r="E131">
        <v>0.23</v>
      </c>
      <c r="F131" s="4">
        <f>D131-1.96*E131</f>
        <v>-0.41980000000000006</v>
      </c>
      <c r="G131" s="4">
        <f>D131+1.96*E131</f>
        <v>0.48180000000000001</v>
      </c>
      <c r="H131">
        <v>0.89400000000000002</v>
      </c>
      <c r="I131">
        <v>214.626</v>
      </c>
      <c r="J131" s="4">
        <v>0.13659895223571999</v>
      </c>
      <c r="K131" s="4">
        <v>1.77520488832926E-3</v>
      </c>
      <c r="L131" s="4">
        <v>0.76728913985703595</v>
      </c>
      <c r="N131" t="s">
        <v>70</v>
      </c>
    </row>
    <row r="132" spans="1:14" x14ac:dyDescent="0.3">
      <c r="A132" t="s">
        <v>69</v>
      </c>
      <c r="B132" t="s">
        <v>17</v>
      </c>
      <c r="C132">
        <v>195</v>
      </c>
      <c r="D132">
        <v>-5.5E-2</v>
      </c>
      <c r="E132">
        <v>0.223</v>
      </c>
      <c r="F132" s="4">
        <f>D132-1.96*E132</f>
        <v>-0.49208000000000002</v>
      </c>
      <c r="G132" s="4">
        <f>D132+1.96*E132</f>
        <v>0.38208000000000003</v>
      </c>
      <c r="H132">
        <v>0.80500000000000005</v>
      </c>
      <c r="N132" t="s">
        <v>70</v>
      </c>
    </row>
    <row r="133" spans="1:14" x14ac:dyDescent="0.3">
      <c r="A133" t="s">
        <v>69</v>
      </c>
      <c r="B133" t="s">
        <v>18</v>
      </c>
      <c r="C133">
        <v>195</v>
      </c>
      <c r="D133">
        <v>1.2999999999999999E-2</v>
      </c>
      <c r="E133">
        <v>0.19600000000000001</v>
      </c>
      <c r="F133" s="4">
        <f>D133-1.96*E133</f>
        <v>-0.37115999999999999</v>
      </c>
      <c r="G133" s="4">
        <f>D133+1.96*E133</f>
        <v>0.39716000000000001</v>
      </c>
      <c r="H133">
        <v>0.94499999999999995</v>
      </c>
      <c r="N133" t="s">
        <v>70</v>
      </c>
    </row>
    <row r="134" spans="1:14" x14ac:dyDescent="0.3">
      <c r="A134" s="10" t="s">
        <v>69</v>
      </c>
      <c r="B134" s="10" t="s">
        <v>19</v>
      </c>
      <c r="C134" s="10" t="s">
        <v>20</v>
      </c>
      <c r="D134" s="10" t="s">
        <v>20</v>
      </c>
      <c r="E134" s="10" t="s">
        <v>20</v>
      </c>
      <c r="F134" s="11" t="s">
        <v>20</v>
      </c>
      <c r="G134" s="11" t="s">
        <v>20</v>
      </c>
      <c r="H134" s="10" t="s">
        <v>20</v>
      </c>
      <c r="I134" s="10" t="s">
        <v>20</v>
      </c>
      <c r="J134" s="10" t="s">
        <v>20</v>
      </c>
      <c r="K134" s="10" t="s">
        <v>20</v>
      </c>
      <c r="L134" s="10" t="s">
        <v>20</v>
      </c>
      <c r="M134" s="10" t="s">
        <v>20</v>
      </c>
      <c r="N134" s="10" t="s">
        <v>20</v>
      </c>
    </row>
    <row r="135" spans="1:14" x14ac:dyDescent="0.3">
      <c r="A135" s="14" t="s">
        <v>71</v>
      </c>
      <c r="B135" s="14"/>
      <c r="C135" s="14"/>
      <c r="D135" s="14"/>
      <c r="E135" s="8"/>
      <c r="F135" s="12"/>
      <c r="G135" s="12"/>
      <c r="H135" s="8"/>
      <c r="I135" s="8"/>
      <c r="J135" s="8"/>
      <c r="K135" s="8"/>
      <c r="L135" s="8"/>
      <c r="M135" s="8"/>
      <c r="N135" s="8"/>
    </row>
    <row r="136" spans="1:14" x14ac:dyDescent="0.3">
      <c r="A136" s="16" t="s">
        <v>72</v>
      </c>
      <c r="B136" s="16"/>
      <c r="C136" s="16"/>
    </row>
    <row r="137" spans="1:14" x14ac:dyDescent="0.3">
      <c r="A137" s="15" t="s">
        <v>73</v>
      </c>
      <c r="B137" s="15"/>
      <c r="C137" s="15"/>
      <c r="D137" s="15"/>
    </row>
  </sheetData>
  <mergeCells count="3">
    <mergeCell ref="A135:D135"/>
    <mergeCell ref="A136:C136"/>
    <mergeCell ref="A137:D1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Saredo Said</dc:creator>
  <cp:lastModifiedBy>Saredo Said</cp:lastModifiedBy>
  <dcterms:created xsi:type="dcterms:W3CDTF">2022-02-20T16:42:46Z</dcterms:created>
  <dcterms:modified xsi:type="dcterms:W3CDTF">2022-02-20T18:58:33Z</dcterms:modified>
</cp:coreProperties>
</file>