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pin\Desktop\GR-Biomarker\REVISION\Revision2-04122022\"/>
    </mc:Choice>
  </mc:AlternateContent>
  <xr:revisionPtr revIDLastSave="0" documentId="13_ncr:1_{DADDE15F-A140-4C43-AB92-905E34082ACE}" xr6:coauthVersionLast="47" xr6:coauthVersionMax="47" xr10:uidLastSave="{00000000-0000-0000-0000-000000000000}"/>
  <workbookProtection workbookAlgorithmName="SHA-512" workbookHashValue="Vc4uZTmbz5Iiy4RXBcwVLmSv5URqhLzvBecyBulHlD8h1J6vBtnMAr66sdMcPu4IcI78C9aqdgrEa2pG4fLD6A==" workbookSaltValue="LrqmN7TehpmJRXpnVBSLYw==" workbookSpinCount="100000" lockStructure="1"/>
  <bookViews>
    <workbookView xWindow="-110" yWindow="-110" windowWidth="19420" windowHeight="10420" activeTab="6" xr2:uid="{981A72DB-1925-466E-AC75-A6E185E8FBF7}"/>
  </bookViews>
  <sheets>
    <sheet name="Figure 1a-c" sheetId="9" r:id="rId1"/>
    <sheet name="Figure 1d-h" sheetId="11" r:id="rId2"/>
    <sheet name="Figure 2" sheetId="2" r:id="rId3"/>
    <sheet name="Figure 3" sheetId="3" r:id="rId4"/>
    <sheet name="Figure 4" sheetId="6" r:id="rId5"/>
    <sheet name="Supp Fig 1" sheetId="10" r:id="rId6"/>
    <sheet name="Supp Fig 2" sheetId="12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7" i="10" l="1"/>
  <c r="K27" i="10" s="1"/>
  <c r="I27" i="10"/>
  <c r="J26" i="10"/>
  <c r="K26" i="10" s="1"/>
  <c r="I26" i="10"/>
  <c r="J25" i="10"/>
  <c r="I25" i="10"/>
  <c r="J24" i="10"/>
  <c r="K24" i="10" s="1"/>
  <c r="I24" i="10"/>
  <c r="J23" i="10"/>
  <c r="K23" i="10" s="1"/>
  <c r="I23" i="10"/>
  <c r="J22" i="10"/>
  <c r="K22" i="10" s="1"/>
  <c r="I22" i="10"/>
  <c r="J21" i="10"/>
  <c r="I21" i="10"/>
  <c r="J20" i="10"/>
  <c r="K20" i="10" s="1"/>
  <c r="I20" i="10"/>
  <c r="J19" i="10"/>
  <c r="I19" i="10"/>
  <c r="J18" i="10"/>
  <c r="K18" i="10" s="1"/>
  <c r="I18" i="10"/>
  <c r="J17" i="10"/>
  <c r="K17" i="10" s="1"/>
  <c r="I17" i="10"/>
  <c r="J16" i="10"/>
  <c r="K16" i="10" s="1"/>
  <c r="I16" i="10"/>
  <c r="J15" i="10"/>
  <c r="I15" i="10"/>
  <c r="J14" i="10"/>
  <c r="K14" i="10" s="1"/>
  <c r="I14" i="10"/>
  <c r="J13" i="10"/>
  <c r="K13" i="10" s="1"/>
  <c r="I13" i="10"/>
  <c r="J12" i="10"/>
  <c r="I12" i="10"/>
  <c r="J11" i="10"/>
  <c r="I11" i="10"/>
  <c r="J10" i="10"/>
  <c r="K10" i="10" s="1"/>
  <c r="I10" i="10"/>
  <c r="J9" i="10"/>
  <c r="K9" i="10" s="1"/>
  <c r="I9" i="10"/>
  <c r="J8" i="10"/>
  <c r="I8" i="10"/>
  <c r="J7" i="10"/>
  <c r="I7" i="10"/>
  <c r="K6" i="10"/>
  <c r="J6" i="10"/>
  <c r="I6" i="10"/>
  <c r="J5" i="10"/>
  <c r="K5" i="10" s="1"/>
  <c r="I5" i="10"/>
  <c r="J4" i="10"/>
  <c r="I4" i="10"/>
  <c r="J3" i="10"/>
  <c r="I3" i="10"/>
  <c r="K3" i="10" s="1"/>
  <c r="D26" i="10"/>
  <c r="C26" i="10"/>
  <c r="B26" i="10"/>
  <c r="B27" i="10" s="1"/>
  <c r="D25" i="10"/>
  <c r="C25" i="10"/>
  <c r="C27" i="10" s="1"/>
  <c r="B25" i="10"/>
  <c r="D17" i="10"/>
  <c r="C17" i="10"/>
  <c r="B17" i="10"/>
  <c r="D16" i="10"/>
  <c r="D18" i="10" s="1"/>
  <c r="C16" i="10"/>
  <c r="C18" i="10" s="1"/>
  <c r="B16" i="10"/>
  <c r="D8" i="10"/>
  <c r="D9" i="10" s="1"/>
  <c r="C8" i="10"/>
  <c r="B8" i="10"/>
  <c r="D7" i="10"/>
  <c r="C7" i="10"/>
  <c r="B7" i="10"/>
  <c r="K21" i="10" l="1"/>
  <c r="B18" i="10"/>
  <c r="B9" i="10"/>
  <c r="K8" i="10"/>
  <c r="K15" i="10"/>
  <c r="K11" i="10"/>
  <c r="C9" i="10"/>
  <c r="D27" i="10"/>
  <c r="K12" i="10"/>
  <c r="K19" i="10"/>
  <c r="K7" i="10"/>
  <c r="K25" i="10"/>
  <c r="K4" i="10"/>
  <c r="L11" i="9"/>
  <c r="K11" i="9"/>
  <c r="L10" i="9"/>
  <c r="K10" i="9"/>
  <c r="L9" i="9"/>
  <c r="K9" i="9"/>
  <c r="L8" i="9"/>
  <c r="K8" i="9"/>
  <c r="L7" i="9"/>
  <c r="M7" i="9" s="1"/>
  <c r="K7" i="9"/>
  <c r="L6" i="9"/>
  <c r="K6" i="9"/>
  <c r="L5" i="9"/>
  <c r="K5" i="9"/>
  <c r="L4" i="9"/>
  <c r="K4" i="9"/>
  <c r="M4" i="9" l="1"/>
  <c r="M11" i="9"/>
  <c r="M5" i="9"/>
  <c r="M10" i="9"/>
  <c r="M8" i="9"/>
  <c r="M6" i="9"/>
  <c r="M9" i="9"/>
</calcChain>
</file>

<file path=xl/sharedStrings.xml><?xml version="1.0" encoding="utf-8"?>
<sst xmlns="http://schemas.openxmlformats.org/spreadsheetml/2006/main" count="672" uniqueCount="281">
  <si>
    <t>Rate of decline-ALS-FRS</t>
  </si>
  <si>
    <t>GR(pg/ml)</t>
  </si>
  <si>
    <t>NEUNL415AFW</t>
  </si>
  <si>
    <t>NEUUH454UNJ</t>
  </si>
  <si>
    <t>NEUVX902YNL</t>
  </si>
  <si>
    <t>NEUXL273JB8</t>
  </si>
  <si>
    <t>Spearman r</t>
  </si>
  <si>
    <t>r</t>
  </si>
  <si>
    <t>95% confidence interval</t>
  </si>
  <si>
    <t>-0.2683 to 0.5266</t>
  </si>
  <si>
    <t>P value</t>
  </si>
  <si>
    <t>P (two-tailed)</t>
  </si>
  <si>
    <t>P value summary</t>
  </si>
  <si>
    <t>ns</t>
  </si>
  <si>
    <t>Exact or approximate P value?</t>
  </si>
  <si>
    <t>Approximate</t>
  </si>
  <si>
    <t>Significant? (alpha = 0.05)</t>
  </si>
  <si>
    <t>No</t>
  </si>
  <si>
    <t>Number of XY Pairs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</si>
  <si>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</si>
  <si>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</si>
  <si>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</si>
  <si>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</si>
  <si>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</si>
  <si>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</si>
  <si>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</si>
  <si>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-4.699 to 3.789</t>
  </si>
  <si>
    <t>7.695 to 14.41</t>
  </si>
  <si>
    <t>2.733 to +infinity</t>
  </si>
  <si>
    <t>Goodness of Fit</t>
  </si>
  <si>
    <t>R squared</t>
  </si>
  <si>
    <t>Sy.x</t>
  </si>
  <si>
    <t>Is slope significantly non-zero?</t>
  </si>
  <si>
    <t>F</t>
  </si>
  <si>
    <t>DFn, DFd</t>
  </si>
  <si>
    <t>1, 23</t>
  </si>
  <si>
    <t>Deviation from zero?</t>
  </si>
  <si>
    <t>Not Significant</t>
  </si>
  <si>
    <t>Equation</t>
  </si>
  <si>
    <t>Y = -0.4551*X + 11.05</t>
  </si>
  <si>
    <t>Data</t>
  </si>
  <si>
    <t>Number of X values</t>
  </si>
  <si>
    <t>Maximum number of Y replicates</t>
  </si>
  <si>
    <t>Total number of values</t>
  </si>
  <si>
    <t>Number of missing values</t>
  </si>
  <si>
    <t>Correlation</t>
  </si>
  <si>
    <t>Rate of Decline-ALS-FRS vsGR(pg/ml)</t>
  </si>
  <si>
    <t>Simple linear Regression (Tabular results)</t>
  </si>
  <si>
    <t>Age at onset (Years)</t>
  </si>
  <si>
    <t>-0.2800 to 0.5174</t>
  </si>
  <si>
    <t>Age ot onset vsGR(pg/ml)</t>
  </si>
  <si>
    <t>-0.3865 to 0.4437</t>
  </si>
  <si>
    <t>-14.96 to 33.45</t>
  </si>
  <si>
    <t>-infinity to 34.18</t>
  </si>
  <si>
    <t>Y = 0.02860*X + 9.245</t>
  </si>
  <si>
    <t>Disease Duration (Years)</t>
  </si>
  <si>
    <t>-0.1800 to 0.5905</t>
  </si>
  <si>
    <t>-0.6754 to 2.117</t>
  </si>
  <si>
    <t>4.624 to 13.35</t>
  </si>
  <si>
    <t>-infinity to -2.352</t>
  </si>
  <si>
    <t>Y = 0.7206*X + 8.986</t>
  </si>
  <si>
    <t>Disease Duration vs GR (pg/ml)</t>
  </si>
  <si>
    <t>GA(pg/ml)</t>
  </si>
  <si>
    <t>Rate of Decline-ALS-FRS vsGA(pg/ml)</t>
  </si>
  <si>
    <t>Age ot onset vsGA(pg/ml)</t>
  </si>
  <si>
    <t>Disease Duration vs GA (pg/ml)</t>
  </si>
  <si>
    <t>-0.3453 to 0.4624</t>
  </si>
  <si>
    <t>2.535 to 18.86</t>
  </si>
  <si>
    <t>-9.562 to 9.047</t>
  </si>
  <si>
    <t>-2.653 to 0.6820</t>
  </si>
  <si>
    <t>Significant</t>
  </si>
  <si>
    <t>Y = 10.70*X - 0.2579</t>
  </si>
  <si>
    <t>-0.5417 to 0.2485</t>
  </si>
  <si>
    <t>-5.657 to 3.033</t>
  </si>
  <si>
    <t>-2.065 to 23.64</t>
  </si>
  <si>
    <t>2.076 to +infinity</t>
  </si>
  <si>
    <t>Y = -1.312*X + 10.79</t>
  </si>
  <si>
    <t>-0.2680 to 0.5268</t>
  </si>
  <si>
    <t>-1.315 to 1.311</t>
  </si>
  <si>
    <t>-66.33 to 82.05</t>
  </si>
  <si>
    <t>-infinity to +infinity</t>
  </si>
  <si>
    <t>Y = -0.002014*X + 7.861</t>
  </si>
  <si>
    <t>vs.</t>
  </si>
  <si>
    <t>Column A</t>
  </si>
  <si>
    <t>Symptomatic</t>
  </si>
  <si>
    <t>Mann Whitney test</t>
  </si>
  <si>
    <t>Exact</t>
  </si>
  <si>
    <t>Significantly different (P &lt; 0.05)?</t>
  </si>
  <si>
    <t>One- or two-tailed P value?</t>
  </si>
  <si>
    <t>Two-tailed</t>
  </si>
  <si>
    <t>Sum of ranks in column A,B</t>
  </si>
  <si>
    <t>520.5 , 182.5</t>
  </si>
  <si>
    <t>Mann-Whitney U</t>
  </si>
  <si>
    <t>Difference between medians</t>
  </si>
  <si>
    <t>Median of column A</t>
  </si>
  <si>
    <t>3.030, n=25</t>
  </si>
  <si>
    <t>Median of column B</t>
  </si>
  <si>
    <t>1.600, n=12</t>
  </si>
  <si>
    <t>Difference: Actual</t>
  </si>
  <si>
    <t>Difference: Hodges-Lehmann</t>
  </si>
  <si>
    <t>Mann-Whitney test</t>
  </si>
  <si>
    <t>&lt;0.0001</t>
  </si>
  <si>
    <t>****</t>
  </si>
  <si>
    <t>Yes</t>
  </si>
  <si>
    <t>Pre-symptomatic</t>
  </si>
  <si>
    <t>Time (Weeks)</t>
  </si>
  <si>
    <t>Time elapsed (mo)</t>
  </si>
  <si>
    <t>Presymptomatic#2</t>
  </si>
  <si>
    <t>Presymptomatic#1</t>
  </si>
  <si>
    <t>Symptomatic#1</t>
  </si>
  <si>
    <t>Symptomatic#2</t>
  </si>
  <si>
    <t>Spiked (GR)8 concentration (pg/ml)</t>
  </si>
  <si>
    <t>CSF_Patient#1_GR-ECL mean value</t>
  </si>
  <si>
    <t>CSF_Patient#2_GR-ECL mean value</t>
  </si>
  <si>
    <t>45.91 to 63.16</t>
  </si>
  <si>
    <t>39.44 to 45.11</t>
  </si>
  <si>
    <t>-415.2 to 1210</t>
  </si>
  <si>
    <t>-171.7 to 362.4</t>
  </si>
  <si>
    <t>-25.19 to 6.878</t>
  </si>
  <si>
    <t>-9.008 to 3.883</t>
  </si>
  <si>
    <t>1, 4</t>
  </si>
  <si>
    <t>Y = 54.54*X + 397.5</t>
  </si>
  <si>
    <t>Y = 42.27*X + 95.38</t>
  </si>
  <si>
    <t>Simple linear regression</t>
  </si>
  <si>
    <t>Observed recovery</t>
  </si>
  <si>
    <t>(GR)8 peptide (pg/ml)</t>
  </si>
  <si>
    <t>Observed recovery_Exp1</t>
  </si>
  <si>
    <t>Observed recovery_Exp2</t>
  </si>
  <si>
    <t>Perfect line</t>
  </si>
  <si>
    <t>0.8728 to 0.9367</t>
  </si>
  <si>
    <t>-0.4974 to 0.2549</t>
  </si>
  <si>
    <t>-0.2888 to 0.5370</t>
  </si>
  <si>
    <t>1, 10</t>
  </si>
  <si>
    <t>Y = 0.9047*X - 0.1212</t>
  </si>
  <si>
    <t>Y = 1.000*X + 0.000</t>
  </si>
  <si>
    <t>100% recovery</t>
  </si>
  <si>
    <r>
      <t>GR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</t>
    </r>
  </si>
  <si>
    <r>
      <t>GP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</t>
    </r>
  </si>
  <si>
    <r>
      <t>GA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</t>
    </r>
  </si>
  <si>
    <t>Table Analyzed</t>
  </si>
  <si>
    <t>A-C</t>
  </si>
  <si>
    <t>DF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</si>
  <si>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</si>
  <si>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</si>
  <si>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</si>
  <si>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</si>
  <si>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</si>
  <si>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</si>
  <si>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</si>
  <si>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</si>
  <si>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</si>
  <si>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r>
      <t>GR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 vs. GP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</t>
    </r>
  </si>
  <si>
    <t>42999 to 61390</t>
  </si>
  <si>
    <t>A-B</t>
  </si>
  <si>
    <r>
      <t>GR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 vs. GA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</t>
    </r>
  </si>
  <si>
    <t>43248 to 61639</t>
  </si>
  <si>
    <r>
      <t>GP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 vs. GA</t>
    </r>
    <r>
      <rPr>
        <vertAlign val="subscript"/>
        <sz val="10"/>
        <rFont val="Arial"/>
        <family val="2"/>
      </rPr>
      <t>(8)</t>
    </r>
    <r>
      <rPr>
        <sz val="10"/>
        <rFont val="Arial"/>
        <family val="2"/>
      </rPr>
      <t xml:space="preserve"> (100ng/ml)</t>
    </r>
  </si>
  <si>
    <t>-8946 to 9444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</si>
  <si>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</si>
  <si>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</si>
  <si>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</si>
  <si>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</si>
  <si>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</si>
  <si>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</si>
  <si>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</si>
  <si>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</si>
  <si>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Ordinary one-way ANOVA-Multiple comparisons</t>
  </si>
  <si>
    <t>Control</t>
  </si>
  <si>
    <t>C9-ALS</t>
  </si>
  <si>
    <t>Mayo clinic</t>
  </si>
  <si>
    <t>Mayo-concen</t>
  </si>
  <si>
    <t>Column B</t>
  </si>
  <si>
    <t>Unpaired t test with Welch's correction</t>
  </si>
  <si>
    <t>Welch-corrected t, df</t>
  </si>
  <si>
    <t>How big is the difference?</t>
  </si>
  <si>
    <t>Mean of column A</t>
  </si>
  <si>
    <t>Mean of column B</t>
  </si>
  <si>
    <t>Difference between means (B - A) ± SEM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</si>
  <si>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</si>
  <si>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</si>
  <si>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</si>
  <si>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</si>
  <si>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</si>
  <si>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</si>
  <si>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**</t>
  </si>
  <si>
    <t>t=8.203, df=4.000</t>
  </si>
  <si>
    <t>42.40 ± 5.169</t>
  </si>
  <si>
    <t>28.05 to 56.75</t>
  </si>
  <si>
    <t>Infinity, 4, 2</t>
  </si>
  <si>
    <t>Barrow-concen</t>
  </si>
  <si>
    <r>
      <t xml:space="preserve">Welch's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test</t>
    </r>
  </si>
  <si>
    <t>Non-C9-ALS</t>
  </si>
  <si>
    <t>Control vs. Non-C9-ALS</t>
  </si>
  <si>
    <t>-2.284 to 1.754</t>
  </si>
  <si>
    <t>Control vs. C9-ALS</t>
  </si>
  <si>
    <t>-20.74 to -15.88</t>
  </si>
  <si>
    <t>Non-C9-ALS vs. C9-ALS</t>
  </si>
  <si>
    <t>-20.48 to -15.61</t>
  </si>
  <si>
    <t>Ordinary one-way ANOVA-Multiple comparisions</t>
  </si>
  <si>
    <t>Run#1</t>
  </si>
  <si>
    <t>Run#2</t>
  </si>
  <si>
    <t>Run#3</t>
  </si>
  <si>
    <t>%CV</t>
  </si>
  <si>
    <t>Average</t>
  </si>
  <si>
    <t>STDEV</t>
  </si>
  <si>
    <t>Fig 1a</t>
  </si>
  <si>
    <t>Fig 1b,c</t>
  </si>
  <si>
    <t>Fig 1e</t>
  </si>
  <si>
    <t>NEALS</t>
  </si>
  <si>
    <t>Fig 1f-h</t>
  </si>
  <si>
    <t>MONTHS</t>
  </si>
  <si>
    <t>188151</t>
  </si>
  <si>
    <t>188201</t>
  </si>
  <si>
    <t>188241</t>
  </si>
  <si>
    <t>188251</t>
  </si>
  <si>
    <t>188371</t>
  </si>
  <si>
    <t>188391</t>
  </si>
  <si>
    <t>188411</t>
  </si>
  <si>
    <t>188431</t>
  </si>
  <si>
    <t>188461</t>
  </si>
  <si>
    <t>Months</t>
  </si>
  <si>
    <t>188361</t>
  </si>
  <si>
    <t>Plate1</t>
  </si>
  <si>
    <t>Patient#1</t>
  </si>
  <si>
    <t>Patient#2</t>
  </si>
  <si>
    <t>Patient#3</t>
  </si>
  <si>
    <t>Well1</t>
  </si>
  <si>
    <t>Well2</t>
  </si>
  <si>
    <t>Well3</t>
  </si>
  <si>
    <t>Well4</t>
  </si>
  <si>
    <t>ave</t>
  </si>
  <si>
    <t>sd</t>
  </si>
  <si>
    <t>cv%</t>
  </si>
  <si>
    <t>Plate2</t>
  </si>
  <si>
    <t>Plate3</t>
  </si>
  <si>
    <t>Patient Sample#</t>
  </si>
  <si>
    <t>Poly(GR) (pg/ml) well1</t>
  </si>
  <si>
    <t>Poly(GR) (pg/ml) well2</t>
  </si>
  <si>
    <t>Ave</t>
  </si>
  <si>
    <t>SD</t>
  </si>
  <si>
    <t>CV%</t>
  </si>
  <si>
    <t>Poly(GR)% of ECL signal</t>
  </si>
  <si>
    <t>Poly(GP) % of ECL signal</t>
  </si>
  <si>
    <t>Poly(GA) % of ECL signal</t>
  </si>
  <si>
    <t>Figure 2a-c</t>
  </si>
  <si>
    <t>Fig2d</t>
  </si>
  <si>
    <t>Fig 1d</t>
  </si>
  <si>
    <t>Data 1</t>
  </si>
  <si>
    <t>478 , 152</t>
  </si>
  <si>
    <t>10.22, n=25</t>
  </si>
  <si>
    <t>7.592, n=10</t>
  </si>
  <si>
    <t>Fig 3a-c</t>
  </si>
  <si>
    <t>Fig 3d</t>
  </si>
  <si>
    <t>Fig 4a</t>
  </si>
  <si>
    <t>Fig 4b</t>
  </si>
  <si>
    <t>Fig 4c</t>
  </si>
  <si>
    <t>Fig 4d</t>
  </si>
  <si>
    <t>GR ECL mean value</t>
  </si>
  <si>
    <t>t=10.71, df=3.000</t>
  </si>
  <si>
    <t>40.19 ± 3.754</t>
  </si>
  <si>
    <t>28.25 to 52.14</t>
  </si>
  <si>
    <t>Infinity, 3, 3</t>
  </si>
  <si>
    <t>Barrow Institute</t>
  </si>
  <si>
    <t>Patient #</t>
  </si>
  <si>
    <t>-0.6041 to 0.1594</t>
  </si>
  <si>
    <t>-0.4007 to 0.1723</t>
  </si>
  <si>
    <t>4.123 to 26.00</t>
  </si>
  <si>
    <t>63.07 to +infinity</t>
  </si>
  <si>
    <t>Y = -0.1142*X + 15.06</t>
  </si>
  <si>
    <t>Supplemenatry Fig 1a</t>
  </si>
  <si>
    <t>Supplementary Fig 1b</t>
  </si>
  <si>
    <t>Supplemenatry Figure 2a</t>
  </si>
  <si>
    <t>Supplementary Fig 2b</t>
  </si>
  <si>
    <t>Closest ALSFRS
vs.
GA (pg/mL)</t>
  </si>
  <si>
    <t>-0.4603 to 0.3476</t>
  </si>
  <si>
    <t>ClosestALS-FRS vsGR(pg/ml)</t>
  </si>
  <si>
    <t>-1.481 to -0.02578</t>
  </si>
  <si>
    <t>7.574 to 59.74</t>
  </si>
  <si>
    <t>34.90 to 339.7</t>
  </si>
  <si>
    <t>Y = -0.7532*X + 33.66</t>
  </si>
  <si>
    <t>ClosestALSFRS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</si>
</sst>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vertAlign val="subscript"/>
      <sz val="1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2" fillId="0" borderId="7" xfId="0" applyFont="1" applyBorder="1"/>
    <xf numFmtId="0" fontId="0" fillId="0" borderId="7" xfId="0" applyBorder="1"/>
    <xf numFmtId="0" fontId="2" fillId="0" borderId="7" xfId="0" applyFont="1" applyBorder="1" applyAlignment="1">
      <alignment horizontal="left"/>
    </xf>
    <xf numFmtId="0" fontId="1" fillId="0" borderId="7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13" xfId="0" applyFont="1" applyBorder="1"/>
    <xf numFmtId="0" fontId="4" fillId="0" borderId="14" xfId="0" applyFont="1" applyBorder="1"/>
    <xf numFmtId="0" fontId="0" fillId="0" borderId="3" xfId="0" applyBorder="1"/>
    <xf numFmtId="0" fontId="0" fillId="0" borderId="0" xfId="0" applyBorder="1"/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6" xfId="0" applyBorder="1"/>
    <xf numFmtId="0" fontId="4" fillId="0" borderId="1" xfId="0" applyFont="1" applyBorder="1" applyAlignment="1">
      <alignment horizontal="center"/>
    </xf>
    <xf numFmtId="0" fontId="0" fillId="0" borderId="8" xfId="0" applyBorder="1"/>
    <xf numFmtId="0" fontId="4" fillId="0" borderId="9" xfId="0" applyFont="1" applyBorder="1"/>
    <xf numFmtId="0" fontId="4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5" xfId="0" applyBorder="1"/>
    <xf numFmtId="0" fontId="0" fillId="0" borderId="9" xfId="0" applyBorder="1"/>
    <xf numFmtId="0" fontId="0" fillId="2" borderId="3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0" xfId="0" applyFill="1" applyBorder="1"/>
    <xf numFmtId="0" fontId="0" fillId="2" borderId="1" xfId="0" applyFill="1" applyBorder="1"/>
    <xf numFmtId="0" fontId="1" fillId="2" borderId="7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6" xfId="0" applyFont="1" applyBorder="1"/>
    <xf numFmtId="0" fontId="4" fillId="2" borderId="3" xfId="0" applyFont="1" applyFill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7" fillId="0" borderId="0" xfId="0" applyFont="1" applyBorder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1" fontId="0" fillId="0" borderId="7" xfId="0" applyNumberFormat="1" applyFill="1" applyBorder="1" applyAlignment="1">
      <alignment horizontal="center" vertical="center"/>
    </xf>
    <xf numFmtId="0" fontId="0" fillId="0" borderId="7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1" fillId="0" borderId="10" xfId="0" applyFont="1" applyBorder="1"/>
    <xf numFmtId="0" fontId="3" fillId="0" borderId="11" xfId="0" applyFont="1" applyBorder="1" applyAlignment="1">
      <alignment horizontal="center"/>
    </xf>
    <xf numFmtId="0" fontId="1" fillId="2" borderId="11" xfId="0" applyFont="1" applyFill="1" applyBorder="1"/>
    <xf numFmtId="0" fontId="0" fillId="0" borderId="13" xfId="0" applyBorder="1"/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7" fillId="0" borderId="12" xfId="0" applyFont="1" applyBorder="1" applyAlignme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3" fillId="0" borderId="11" xfId="0" applyFont="1" applyBorder="1" applyAlignment="1"/>
  </cellXfs>
  <cellStyles count="2">
    <cellStyle name="Normal" xfId="0" builtinId="0"/>
    <cellStyle name="Normal 2" xfId="1" xr:uid="{D75F5A42-1D38-427B-A481-1923E249E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36D4D-B7D3-47D2-8B9F-C2101F4F1597}">
  <dimension ref="B1:S49"/>
  <sheetViews>
    <sheetView workbookViewId="0">
      <selection activeCell="G21" sqref="G21"/>
    </sheetView>
  </sheetViews>
  <sheetFormatPr defaultColWidth="8.81640625" defaultRowHeight="14.5" x14ac:dyDescent="0.35"/>
  <cols>
    <col min="2" max="2" width="19.81640625" customWidth="1"/>
    <col min="3" max="3" width="21" customWidth="1"/>
    <col min="4" max="4" width="21.81640625" customWidth="1"/>
    <col min="5" max="5" width="14.36328125" customWidth="1"/>
    <col min="7" max="7" width="30.36328125" customWidth="1"/>
    <col min="9" max="10" width="8.6328125" customWidth="1"/>
    <col min="15" max="15" width="19.36328125" customWidth="1"/>
    <col min="16" max="16" width="11.6328125" customWidth="1"/>
    <col min="17" max="17" width="17.36328125" customWidth="1"/>
    <col min="21" max="21" width="11.36328125" customWidth="1"/>
  </cols>
  <sheetData>
    <row r="1" spans="2:13" ht="15" thickBot="1" x14ac:dyDescent="0.4">
      <c r="B1" t="s">
        <v>205</v>
      </c>
      <c r="G1" t="s">
        <v>206</v>
      </c>
    </row>
    <row r="2" spans="2:13" ht="15" thickBot="1" x14ac:dyDescent="0.4">
      <c r="B2" s="1" t="s">
        <v>125</v>
      </c>
      <c r="C2" s="35" t="s">
        <v>126</v>
      </c>
      <c r="D2" s="35" t="s">
        <v>127</v>
      </c>
      <c r="E2" s="36" t="s">
        <v>135</v>
      </c>
      <c r="G2" s="51"/>
      <c r="H2" s="52"/>
      <c r="I2" s="52" t="s">
        <v>257</v>
      </c>
      <c r="J2" s="52"/>
      <c r="K2" s="52"/>
      <c r="L2" s="52"/>
      <c r="M2" s="53"/>
    </row>
    <row r="3" spans="2:13" x14ac:dyDescent="0.35">
      <c r="B3" s="37">
        <v>0</v>
      </c>
      <c r="C3" s="38">
        <v>0</v>
      </c>
      <c r="D3" s="38">
        <v>0</v>
      </c>
      <c r="E3" s="15">
        <v>0</v>
      </c>
      <c r="G3" s="1" t="s">
        <v>125</v>
      </c>
      <c r="H3" s="43" t="s">
        <v>199</v>
      </c>
      <c r="I3" s="43" t="s">
        <v>200</v>
      </c>
      <c r="J3" s="43" t="s">
        <v>201</v>
      </c>
      <c r="K3" s="43" t="s">
        <v>203</v>
      </c>
      <c r="L3" s="43" t="s">
        <v>204</v>
      </c>
      <c r="M3" s="6" t="s">
        <v>202</v>
      </c>
    </row>
    <row r="4" spans="2:13" x14ac:dyDescent="0.35">
      <c r="B4" s="37">
        <v>1.5625</v>
      </c>
      <c r="C4" s="38">
        <v>1.2</v>
      </c>
      <c r="D4" s="38">
        <v>1.149</v>
      </c>
      <c r="E4" s="15">
        <v>1.5625</v>
      </c>
      <c r="G4" s="28">
        <v>0</v>
      </c>
      <c r="H4" s="29">
        <v>134</v>
      </c>
      <c r="I4" s="29">
        <v>137</v>
      </c>
      <c r="J4" s="29">
        <v>142</v>
      </c>
      <c r="K4" s="29">
        <f>AVERAGE(H4:J4)</f>
        <v>137.66666666666666</v>
      </c>
      <c r="L4" s="29">
        <f>STDEV(H4:J4)</f>
        <v>4.0414518843273806</v>
      </c>
      <c r="M4" s="2">
        <f>L4/K4*100</f>
        <v>2.9356793348625043</v>
      </c>
    </row>
    <row r="5" spans="2:13" x14ac:dyDescent="0.35">
      <c r="B5" s="37">
        <v>3.125</v>
      </c>
      <c r="C5" s="38">
        <v>2.7</v>
      </c>
      <c r="D5" s="38">
        <v>2.157</v>
      </c>
      <c r="E5" s="15">
        <v>3.125</v>
      </c>
      <c r="G5" s="28">
        <v>1.5625</v>
      </c>
      <c r="H5" s="29">
        <v>210</v>
      </c>
      <c r="I5" s="29">
        <v>210</v>
      </c>
      <c r="J5" s="29">
        <v>202</v>
      </c>
      <c r="K5" s="29">
        <f t="shared" ref="K5:K11" si="0">AVERAGE(H5:J5)</f>
        <v>207.33333333333334</v>
      </c>
      <c r="L5" s="29">
        <f t="shared" ref="L5:L11" si="1">STDEV(H5:J5)</f>
        <v>4.6188021535170067</v>
      </c>
      <c r="M5" s="2">
        <f t="shared" ref="M5:M11" si="2">L5/K5*100</f>
        <v>2.2277180804744403</v>
      </c>
    </row>
    <row r="6" spans="2:13" x14ac:dyDescent="0.35">
      <c r="B6" s="37">
        <v>6.25</v>
      </c>
      <c r="C6" s="38">
        <v>5.9</v>
      </c>
      <c r="D6" s="38">
        <v>5.6870000000000003</v>
      </c>
      <c r="E6" s="15">
        <v>6.25</v>
      </c>
      <c r="G6" s="28">
        <v>3.125</v>
      </c>
      <c r="H6" s="29">
        <v>287</v>
      </c>
      <c r="I6" s="29">
        <v>292</v>
      </c>
      <c r="J6" s="29">
        <v>293</v>
      </c>
      <c r="K6" s="29">
        <f t="shared" si="0"/>
        <v>290.66666666666669</v>
      </c>
      <c r="L6" s="29">
        <f t="shared" si="1"/>
        <v>3.214550253664318</v>
      </c>
      <c r="M6" s="2">
        <f t="shared" si="2"/>
        <v>1.1059232524074487</v>
      </c>
    </row>
    <row r="7" spans="2:13" x14ac:dyDescent="0.35">
      <c r="B7" s="37">
        <v>12.5</v>
      </c>
      <c r="C7" s="38">
        <v>11.5</v>
      </c>
      <c r="D7" s="38">
        <v>11.023999999999999</v>
      </c>
      <c r="E7" s="15">
        <v>12.5</v>
      </c>
      <c r="G7" s="28">
        <v>6.25</v>
      </c>
      <c r="H7" s="29">
        <v>494</v>
      </c>
      <c r="I7" s="29">
        <v>424</v>
      </c>
      <c r="J7" s="29">
        <v>447</v>
      </c>
      <c r="K7" s="29">
        <f t="shared" si="0"/>
        <v>455</v>
      </c>
      <c r="L7" s="29">
        <f t="shared" si="1"/>
        <v>35.679125549822544</v>
      </c>
      <c r="M7" s="2">
        <f t="shared" si="2"/>
        <v>7.8415660549060533</v>
      </c>
    </row>
    <row r="8" spans="2:13" x14ac:dyDescent="0.35">
      <c r="B8" s="37">
        <v>25</v>
      </c>
      <c r="C8" s="38">
        <v>23.2</v>
      </c>
      <c r="D8" s="38">
        <v>21.673999999999999</v>
      </c>
      <c r="E8" s="15">
        <v>25</v>
      </c>
      <c r="G8" s="28">
        <v>12.5</v>
      </c>
      <c r="H8" s="29">
        <v>746</v>
      </c>
      <c r="I8" s="29">
        <v>602</v>
      </c>
      <c r="J8" s="29">
        <v>704</v>
      </c>
      <c r="K8" s="29">
        <f t="shared" si="0"/>
        <v>684</v>
      </c>
      <c r="L8" s="29">
        <f t="shared" si="1"/>
        <v>74.05403432629447</v>
      </c>
      <c r="M8" s="2">
        <f t="shared" si="2"/>
        <v>10.826613205598607</v>
      </c>
    </row>
    <row r="9" spans="2:13" x14ac:dyDescent="0.35">
      <c r="B9" s="28"/>
      <c r="C9" s="29"/>
      <c r="D9" s="29"/>
      <c r="E9" s="2"/>
      <c r="G9" s="28">
        <v>25</v>
      </c>
      <c r="H9" s="29">
        <v>1430</v>
      </c>
      <c r="I9" s="29">
        <v>1399</v>
      </c>
      <c r="J9" s="29">
        <v>1452</v>
      </c>
      <c r="K9" s="29">
        <f t="shared" si="0"/>
        <v>1427</v>
      </c>
      <c r="L9" s="29">
        <f t="shared" si="1"/>
        <v>26.627053911388696</v>
      </c>
      <c r="M9" s="2">
        <f t="shared" si="2"/>
        <v>1.8659463147434263</v>
      </c>
    </row>
    <row r="10" spans="2:13" x14ac:dyDescent="0.35">
      <c r="B10" s="50" t="s">
        <v>123</v>
      </c>
      <c r="C10" s="29" t="s">
        <v>124</v>
      </c>
      <c r="D10" s="29" t="s">
        <v>135</v>
      </c>
      <c r="E10" s="2"/>
      <c r="G10" s="28">
        <v>50</v>
      </c>
      <c r="H10" s="29">
        <v>3751</v>
      </c>
      <c r="I10" s="29">
        <v>3853</v>
      </c>
      <c r="J10" s="29">
        <v>3185</v>
      </c>
      <c r="K10" s="29">
        <f t="shared" si="0"/>
        <v>3596.3333333333335</v>
      </c>
      <c r="L10" s="29">
        <f t="shared" si="1"/>
        <v>359.85737915642818</v>
      </c>
      <c r="M10" s="2">
        <f t="shared" si="2"/>
        <v>10.006229840293674</v>
      </c>
    </row>
    <row r="11" spans="2:13" ht="15" thickBot="1" x14ac:dyDescent="0.4">
      <c r="B11" s="14" t="s">
        <v>19</v>
      </c>
      <c r="C11" s="38"/>
      <c r="D11" s="38" t="s">
        <v>128</v>
      </c>
      <c r="E11" s="2"/>
      <c r="G11" s="48">
        <v>100</v>
      </c>
      <c r="H11" s="49">
        <v>6394</v>
      </c>
      <c r="I11" s="49">
        <v>5863</v>
      </c>
      <c r="J11" s="49">
        <v>4215</v>
      </c>
      <c r="K11" s="49">
        <f t="shared" si="0"/>
        <v>5490.666666666667</v>
      </c>
      <c r="L11" s="49">
        <f t="shared" si="1"/>
        <v>1136.2149151165618</v>
      </c>
      <c r="M11" s="41">
        <f t="shared" si="2"/>
        <v>20.693569362249182</v>
      </c>
    </row>
    <row r="12" spans="2:13" x14ac:dyDescent="0.35">
      <c r="B12" s="14" t="s">
        <v>20</v>
      </c>
      <c r="C12" s="39">
        <v>0.90469999999999995</v>
      </c>
      <c r="D12" s="39">
        <v>1</v>
      </c>
      <c r="E12" s="2"/>
    </row>
    <row r="13" spans="2:13" x14ac:dyDescent="0.35">
      <c r="B13" s="14" t="s">
        <v>21</v>
      </c>
      <c r="C13" s="39">
        <v>-0.1212</v>
      </c>
      <c r="D13" s="39">
        <v>0</v>
      </c>
      <c r="E13" s="2"/>
    </row>
    <row r="14" spans="2:13" x14ac:dyDescent="0.35">
      <c r="B14" s="14" t="s">
        <v>22</v>
      </c>
      <c r="C14" s="39">
        <v>0.13400000000000001</v>
      </c>
      <c r="D14" s="39">
        <v>0</v>
      </c>
      <c r="E14" s="2"/>
    </row>
    <row r="15" spans="2:13" x14ac:dyDescent="0.35">
      <c r="B15" s="14" t="s">
        <v>23</v>
      </c>
      <c r="C15" s="39">
        <v>1.105</v>
      </c>
      <c r="D15" s="39">
        <v>1</v>
      </c>
      <c r="E15" s="2"/>
    </row>
    <row r="16" spans="2:13" x14ac:dyDescent="0.35">
      <c r="B16" s="14"/>
      <c r="C16" s="39"/>
      <c r="D16" s="39"/>
      <c r="E16" s="2"/>
    </row>
    <row r="17" spans="2:5" x14ac:dyDescent="0.35">
      <c r="B17" s="14" t="s">
        <v>24</v>
      </c>
      <c r="C17" s="39"/>
      <c r="D17" s="39"/>
      <c r="E17" s="2"/>
    </row>
    <row r="18" spans="2:5" x14ac:dyDescent="0.35">
      <c r="B18" s="14" t="s">
        <v>20</v>
      </c>
      <c r="C18" s="39">
        <v>1.4330000000000001E-2</v>
      </c>
      <c r="D18" s="39"/>
      <c r="E18" s="2"/>
    </row>
    <row r="19" spans="2:5" x14ac:dyDescent="0.35">
      <c r="B19" s="14" t="s">
        <v>21</v>
      </c>
      <c r="C19" s="39">
        <v>0.16880000000000001</v>
      </c>
      <c r="D19" s="39"/>
      <c r="E19" s="2"/>
    </row>
    <row r="20" spans="2:5" x14ac:dyDescent="0.35">
      <c r="B20" s="14"/>
      <c r="C20" s="39"/>
      <c r="D20" s="39"/>
      <c r="E20" s="2"/>
    </row>
    <row r="21" spans="2:5" x14ac:dyDescent="0.35">
      <c r="B21" s="14" t="s">
        <v>25</v>
      </c>
      <c r="C21" s="39"/>
      <c r="D21" s="39"/>
      <c r="E21" s="2"/>
    </row>
    <row r="22" spans="2:5" x14ac:dyDescent="0.35">
      <c r="B22" s="14" t="s">
        <v>20</v>
      </c>
      <c r="C22" s="39" t="s">
        <v>129</v>
      </c>
      <c r="D22" s="39"/>
      <c r="E22" s="2"/>
    </row>
    <row r="23" spans="2:5" x14ac:dyDescent="0.35">
      <c r="B23" s="14" t="s">
        <v>21</v>
      </c>
      <c r="C23" s="39" t="s">
        <v>130</v>
      </c>
      <c r="D23" s="39"/>
      <c r="E23" s="2"/>
    </row>
    <row r="24" spans="2:5" x14ac:dyDescent="0.35">
      <c r="B24" s="14" t="s">
        <v>22</v>
      </c>
      <c r="C24" s="39" t="s">
        <v>131</v>
      </c>
      <c r="D24" s="39"/>
      <c r="E24" s="2"/>
    </row>
    <row r="25" spans="2:5" x14ac:dyDescent="0.35">
      <c r="B25" s="14"/>
      <c r="C25" s="39"/>
      <c r="D25" s="39"/>
      <c r="E25" s="2"/>
    </row>
    <row r="26" spans="2:5" x14ac:dyDescent="0.35">
      <c r="B26" s="14" t="s">
        <v>29</v>
      </c>
      <c r="C26" s="39"/>
      <c r="D26" s="39"/>
      <c r="E26" s="2"/>
    </row>
    <row r="27" spans="2:5" x14ac:dyDescent="0.35">
      <c r="B27" s="14" t="s">
        <v>30</v>
      </c>
      <c r="C27" s="39">
        <v>0.99750000000000005</v>
      </c>
      <c r="D27" s="39">
        <v>1</v>
      </c>
      <c r="E27" s="2"/>
    </row>
    <row r="28" spans="2:5" x14ac:dyDescent="0.35">
      <c r="B28" s="14" t="s">
        <v>31</v>
      </c>
      <c r="C28" s="39">
        <v>0.4259</v>
      </c>
      <c r="D28" s="39">
        <v>0</v>
      </c>
      <c r="E28" s="2"/>
    </row>
    <row r="29" spans="2:5" x14ac:dyDescent="0.35">
      <c r="B29" s="14"/>
      <c r="C29" s="39"/>
      <c r="D29" s="39"/>
      <c r="E29" s="2"/>
    </row>
    <row r="30" spans="2:5" x14ac:dyDescent="0.35">
      <c r="B30" s="14" t="s">
        <v>32</v>
      </c>
      <c r="C30" s="39"/>
      <c r="D30" s="39"/>
      <c r="E30" s="2"/>
    </row>
    <row r="31" spans="2:5" x14ac:dyDescent="0.35">
      <c r="B31" s="14" t="s">
        <v>33</v>
      </c>
      <c r="C31" s="39">
        <v>3985</v>
      </c>
      <c r="D31" s="39"/>
      <c r="E31" s="2"/>
    </row>
    <row r="32" spans="2:5" x14ac:dyDescent="0.35">
      <c r="B32" s="14" t="s">
        <v>34</v>
      </c>
      <c r="C32" s="39" t="s">
        <v>132</v>
      </c>
      <c r="D32" s="39"/>
      <c r="E32" s="2"/>
    </row>
    <row r="33" spans="2:19" x14ac:dyDescent="0.35">
      <c r="B33" s="14" t="s">
        <v>10</v>
      </c>
      <c r="C33" s="39" t="s">
        <v>101</v>
      </c>
      <c r="D33" s="39"/>
      <c r="E33" s="2"/>
      <c r="K33" s="47"/>
      <c r="L33" s="38"/>
      <c r="M33" s="38"/>
      <c r="N33" s="38"/>
      <c r="O33" s="38"/>
      <c r="P33" s="38"/>
      <c r="Q33" s="29"/>
      <c r="R33" s="29"/>
      <c r="S33" s="29"/>
    </row>
    <row r="34" spans="2:19" x14ac:dyDescent="0.35">
      <c r="B34" s="14" t="s">
        <v>36</v>
      </c>
      <c r="C34" s="39" t="s">
        <v>70</v>
      </c>
      <c r="D34" s="39"/>
      <c r="E34" s="2"/>
      <c r="K34" s="47"/>
      <c r="L34" s="38"/>
      <c r="M34" s="38"/>
      <c r="N34" s="38"/>
      <c r="O34" s="38"/>
      <c r="P34" s="38"/>
      <c r="Q34" s="29"/>
      <c r="R34" s="29"/>
      <c r="S34" s="29"/>
    </row>
    <row r="35" spans="2:19" x14ac:dyDescent="0.35">
      <c r="B35" s="14"/>
      <c r="C35" s="39"/>
      <c r="D35" s="39"/>
      <c r="E35" s="2"/>
      <c r="K35" s="47"/>
      <c r="L35" s="38"/>
      <c r="M35" s="38"/>
      <c r="N35" s="38"/>
      <c r="O35" s="38"/>
      <c r="P35" s="38"/>
      <c r="Q35" s="29"/>
      <c r="R35" s="29"/>
      <c r="S35" s="29"/>
    </row>
    <row r="36" spans="2:19" x14ac:dyDescent="0.35">
      <c r="B36" s="14" t="s">
        <v>38</v>
      </c>
      <c r="C36" s="39" t="s">
        <v>133</v>
      </c>
      <c r="D36" s="39" t="s">
        <v>134</v>
      </c>
      <c r="E36" s="2"/>
      <c r="K36" s="47"/>
      <c r="L36" s="38"/>
      <c r="M36" s="38"/>
      <c r="N36" s="38"/>
      <c r="O36" s="38"/>
      <c r="P36" s="38"/>
      <c r="Q36" s="29"/>
      <c r="R36" s="29"/>
      <c r="S36" s="29"/>
    </row>
    <row r="37" spans="2:19" x14ac:dyDescent="0.35">
      <c r="B37" s="14"/>
      <c r="C37" s="39"/>
      <c r="D37" s="39"/>
      <c r="E37" s="2"/>
      <c r="K37" s="47"/>
      <c r="L37" s="38"/>
      <c r="M37" s="38"/>
      <c r="N37" s="38"/>
      <c r="O37" s="38"/>
      <c r="P37" s="38"/>
      <c r="Q37" s="29"/>
      <c r="R37" s="29"/>
      <c r="S37" s="29"/>
    </row>
    <row r="38" spans="2:19" x14ac:dyDescent="0.35">
      <c r="B38" s="14" t="s">
        <v>40</v>
      </c>
      <c r="C38" s="39"/>
      <c r="D38" s="39"/>
      <c r="E38" s="2"/>
      <c r="K38" s="47"/>
      <c r="L38" s="38"/>
      <c r="M38" s="38"/>
      <c r="N38" s="38"/>
      <c r="O38" s="38"/>
      <c r="P38" s="38"/>
      <c r="Q38" s="29"/>
      <c r="R38" s="29"/>
      <c r="S38" s="29"/>
    </row>
    <row r="39" spans="2:19" x14ac:dyDescent="0.35">
      <c r="B39" s="14" t="s">
        <v>41</v>
      </c>
      <c r="C39" s="39">
        <v>12</v>
      </c>
      <c r="D39" s="39">
        <v>12</v>
      </c>
      <c r="E39" s="2"/>
      <c r="K39" s="47"/>
      <c r="L39" s="38"/>
      <c r="M39" s="38"/>
      <c r="N39" s="38"/>
      <c r="O39" s="38"/>
      <c r="P39" s="38"/>
      <c r="Q39" s="29"/>
      <c r="R39" s="29"/>
      <c r="S39" s="29"/>
    </row>
    <row r="40" spans="2:19" x14ac:dyDescent="0.35">
      <c r="B40" s="14" t="s">
        <v>42</v>
      </c>
      <c r="C40" s="39">
        <v>2</v>
      </c>
      <c r="D40" s="39">
        <v>1</v>
      </c>
      <c r="E40" s="2"/>
      <c r="K40" s="47"/>
      <c r="L40" s="38"/>
      <c r="M40" s="38"/>
      <c r="N40" s="38"/>
      <c r="O40" s="38"/>
      <c r="P40" s="38"/>
      <c r="Q40" s="29"/>
      <c r="R40" s="29"/>
      <c r="S40" s="29"/>
    </row>
    <row r="41" spans="2:19" x14ac:dyDescent="0.35">
      <c r="B41" s="14" t="s">
        <v>43</v>
      </c>
      <c r="C41" s="39">
        <v>12</v>
      </c>
      <c r="D41" s="39">
        <v>6</v>
      </c>
      <c r="E41" s="2"/>
      <c r="K41" s="47"/>
      <c r="L41" s="38"/>
      <c r="M41" s="38"/>
      <c r="N41" s="38"/>
      <c r="O41" s="38"/>
      <c r="P41" s="38"/>
      <c r="Q41" s="29"/>
      <c r="R41" s="29"/>
      <c r="S41" s="29"/>
    </row>
    <row r="42" spans="2:19" ht="15" thickBot="1" x14ac:dyDescent="0.4">
      <c r="B42" s="16" t="s">
        <v>44</v>
      </c>
      <c r="C42" s="40">
        <v>0</v>
      </c>
      <c r="D42" s="40">
        <v>6</v>
      </c>
      <c r="E42" s="41"/>
      <c r="K42" s="47"/>
      <c r="L42" s="38"/>
      <c r="M42" s="38"/>
      <c r="N42" s="38"/>
      <c r="O42" s="38"/>
      <c r="P42" s="38"/>
      <c r="Q42" s="29"/>
      <c r="R42" s="29"/>
      <c r="S42" s="29"/>
    </row>
    <row r="43" spans="2:19" x14ac:dyDescent="0.35">
      <c r="K43" s="47"/>
      <c r="L43" s="38"/>
      <c r="M43" s="38"/>
      <c r="N43" s="38"/>
      <c r="O43" s="38"/>
      <c r="P43" s="38"/>
      <c r="Q43" s="29"/>
      <c r="R43" s="29"/>
      <c r="S43" s="29"/>
    </row>
    <row r="44" spans="2:19" x14ac:dyDescent="0.35">
      <c r="K44" s="47"/>
      <c r="L44" s="38"/>
      <c r="M44" s="38"/>
      <c r="N44" s="38"/>
      <c r="O44" s="38"/>
      <c r="P44" s="38"/>
      <c r="Q44" s="29"/>
      <c r="R44" s="29"/>
      <c r="S44" s="29"/>
    </row>
    <row r="45" spans="2:19" x14ac:dyDescent="0.35">
      <c r="K45" s="47"/>
      <c r="L45" s="38"/>
      <c r="M45" s="38"/>
      <c r="N45" s="38"/>
      <c r="O45" s="38"/>
      <c r="P45" s="38"/>
      <c r="Q45" s="29"/>
      <c r="R45" s="29"/>
      <c r="S45" s="29"/>
    </row>
    <row r="46" spans="2:19" x14ac:dyDescent="0.35">
      <c r="K46" s="47"/>
      <c r="L46" s="38"/>
      <c r="M46" s="38"/>
      <c r="N46" s="38"/>
      <c r="O46" s="38"/>
      <c r="P46" s="38"/>
      <c r="Q46" s="29"/>
      <c r="R46" s="29"/>
      <c r="S46" s="29"/>
    </row>
    <row r="47" spans="2:19" x14ac:dyDescent="0.35">
      <c r="K47" s="47"/>
      <c r="L47" s="38"/>
      <c r="M47" s="38"/>
      <c r="N47" s="38"/>
      <c r="O47" s="38"/>
      <c r="P47" s="38"/>
      <c r="Q47" s="29"/>
      <c r="R47" s="29"/>
      <c r="S47" s="29"/>
    </row>
    <row r="48" spans="2:19" x14ac:dyDescent="0.35">
      <c r="K48" s="47"/>
      <c r="L48" s="38"/>
      <c r="M48" s="38"/>
      <c r="N48" s="38"/>
      <c r="O48" s="38"/>
      <c r="P48" s="38"/>
      <c r="Q48" s="29"/>
      <c r="R48" s="29"/>
      <c r="S48" s="29"/>
    </row>
    <row r="49" spans="11:19" x14ac:dyDescent="0.35">
      <c r="K49" s="29"/>
      <c r="L49" s="29"/>
      <c r="M49" s="29"/>
      <c r="N49" s="29"/>
      <c r="O49" s="29"/>
      <c r="P49" s="29"/>
      <c r="Q49" s="29"/>
      <c r="R49" s="29"/>
      <c r="S49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57AE-CF05-42A6-9DD7-F6EDA1CE5EF8}">
  <dimension ref="B1:AE41"/>
  <sheetViews>
    <sheetView workbookViewId="0">
      <selection activeCell="T1" sqref="T1"/>
    </sheetView>
  </sheetViews>
  <sheetFormatPr defaultColWidth="8.81640625" defaultRowHeight="14.5" x14ac:dyDescent="0.35"/>
  <cols>
    <col min="2" max="2" width="33.81640625" customWidth="1"/>
    <col min="3" max="3" width="24.36328125" customWidth="1"/>
    <col min="4" max="4" width="30.453125" customWidth="1"/>
    <col min="6" max="6" width="14" customWidth="1"/>
    <col min="7" max="7" width="14.453125" customWidth="1"/>
    <col min="8" max="8" width="13.6328125" customWidth="1"/>
  </cols>
  <sheetData>
    <row r="1" spans="2:31" ht="15" thickBot="1" x14ac:dyDescent="0.4">
      <c r="B1" t="s">
        <v>246</v>
      </c>
      <c r="F1" t="s">
        <v>207</v>
      </c>
      <c r="P1" t="s">
        <v>209</v>
      </c>
    </row>
    <row r="2" spans="2:31" ht="15.5" x14ac:dyDescent="0.4">
      <c r="B2" s="23" t="s">
        <v>111</v>
      </c>
      <c r="C2" s="24" t="s">
        <v>112</v>
      </c>
      <c r="D2" s="25" t="s">
        <v>113</v>
      </c>
      <c r="F2" s="42" t="s">
        <v>136</v>
      </c>
      <c r="G2" s="35" t="s">
        <v>137</v>
      </c>
      <c r="H2" s="35" t="s">
        <v>138</v>
      </c>
      <c r="I2" s="43"/>
      <c r="J2" s="43"/>
      <c r="K2" s="43"/>
      <c r="L2" s="43"/>
      <c r="M2" s="43"/>
      <c r="N2" s="6"/>
      <c r="P2" s="1" t="s">
        <v>169</v>
      </c>
      <c r="Q2" s="43"/>
      <c r="R2" s="43"/>
      <c r="S2" s="43" t="s">
        <v>262</v>
      </c>
      <c r="T2" s="43"/>
      <c r="U2" s="43"/>
      <c r="V2" s="43"/>
      <c r="W2" s="43" t="s">
        <v>208</v>
      </c>
      <c r="X2" s="43"/>
      <c r="Y2" s="43"/>
      <c r="Z2" s="43"/>
      <c r="AA2" s="43"/>
      <c r="AB2" s="43"/>
      <c r="AC2" s="43"/>
      <c r="AD2" s="43"/>
      <c r="AE2" s="6"/>
    </row>
    <row r="3" spans="2:31" x14ac:dyDescent="0.35">
      <c r="B3" s="26">
        <v>6.25</v>
      </c>
      <c r="C3" s="19">
        <v>594</v>
      </c>
      <c r="D3" s="27">
        <v>314</v>
      </c>
      <c r="F3" s="37">
        <v>48764</v>
      </c>
      <c r="G3" s="38">
        <v>1759</v>
      </c>
      <c r="H3" s="38">
        <v>1139</v>
      </c>
      <c r="I3" s="29"/>
      <c r="J3" s="29"/>
      <c r="K3" s="29"/>
      <c r="L3" s="29"/>
      <c r="M3" s="29"/>
      <c r="N3" s="2"/>
      <c r="P3" s="46" t="s">
        <v>167</v>
      </c>
      <c r="Q3" s="39" t="s">
        <v>168</v>
      </c>
      <c r="R3" s="29"/>
      <c r="S3" s="39" t="s">
        <v>167</v>
      </c>
      <c r="T3" s="39" t="s">
        <v>168</v>
      </c>
      <c r="U3" s="29"/>
      <c r="V3" s="29"/>
      <c r="W3" s="39" t="s">
        <v>167</v>
      </c>
      <c r="X3" s="39" t="s">
        <v>191</v>
      </c>
      <c r="Y3" s="39" t="s">
        <v>168</v>
      </c>
      <c r="Z3" s="29"/>
      <c r="AA3" s="29"/>
      <c r="AB3" s="29"/>
      <c r="AC3" s="29"/>
      <c r="AD3" s="29"/>
      <c r="AE3" s="2"/>
    </row>
    <row r="4" spans="2:31" x14ac:dyDescent="0.35">
      <c r="B4" s="26">
        <v>12.5</v>
      </c>
      <c r="C4" s="19">
        <v>746</v>
      </c>
      <c r="D4" s="27">
        <v>690</v>
      </c>
      <c r="F4" s="37">
        <v>51185</v>
      </c>
      <c r="G4" s="38">
        <v>1306</v>
      </c>
      <c r="H4" s="38">
        <v>1429</v>
      </c>
      <c r="I4" s="29"/>
      <c r="J4" s="29"/>
      <c r="K4" s="29"/>
      <c r="L4" s="29"/>
      <c r="M4" s="29"/>
      <c r="N4" s="2"/>
      <c r="P4" s="37">
        <v>0</v>
      </c>
      <c r="Q4" s="75">
        <v>32.875020647403097</v>
      </c>
      <c r="R4" s="29"/>
      <c r="S4" s="38">
        <v>0</v>
      </c>
      <c r="T4" s="38">
        <v>46.211617922733097</v>
      </c>
      <c r="U4" s="29"/>
      <c r="V4" s="29"/>
      <c r="W4" s="38">
        <v>6.0952982191053398</v>
      </c>
      <c r="X4" s="38">
        <v>11.123987890622301</v>
      </c>
      <c r="Y4" s="38">
        <v>12.8616964286305</v>
      </c>
      <c r="Z4" s="29"/>
      <c r="AA4" s="29"/>
      <c r="AB4" s="29"/>
      <c r="AC4" s="29"/>
      <c r="AD4" s="29"/>
      <c r="AE4" s="2"/>
    </row>
    <row r="5" spans="2:31" x14ac:dyDescent="0.35">
      <c r="B5" s="26">
        <v>25</v>
      </c>
      <c r="C5" s="19">
        <v>1430</v>
      </c>
      <c r="D5" s="27">
        <v>1385</v>
      </c>
      <c r="F5" s="37">
        <v>60753</v>
      </c>
      <c r="G5" s="38">
        <v>1054</v>
      </c>
      <c r="H5" s="38">
        <v>804</v>
      </c>
      <c r="I5" s="29"/>
      <c r="J5" s="29"/>
      <c r="K5" s="29"/>
      <c r="L5" s="29"/>
      <c r="M5" s="29"/>
      <c r="N5" s="2"/>
      <c r="P5" s="37">
        <v>0</v>
      </c>
      <c r="Q5" s="75">
        <v>50.05</v>
      </c>
      <c r="R5" s="29"/>
      <c r="S5" s="38">
        <v>0</v>
      </c>
      <c r="T5" s="38">
        <v>59.241720253741697</v>
      </c>
      <c r="U5" s="29"/>
      <c r="V5" s="29"/>
      <c r="W5" s="38">
        <v>0</v>
      </c>
      <c r="X5" s="38">
        <v>0</v>
      </c>
      <c r="Y5" s="38">
        <v>17.140182769160901</v>
      </c>
      <c r="Z5" s="29"/>
      <c r="AA5" s="29"/>
      <c r="AB5" s="29"/>
      <c r="AC5" s="29"/>
      <c r="AD5" s="29"/>
      <c r="AE5" s="2"/>
    </row>
    <row r="6" spans="2:31" x14ac:dyDescent="0.35">
      <c r="B6" s="26">
        <v>50</v>
      </c>
      <c r="C6" s="19">
        <v>3751</v>
      </c>
      <c r="D6" s="27">
        <v>2815</v>
      </c>
      <c r="F6" s="28"/>
      <c r="G6" s="29"/>
      <c r="H6" s="29"/>
      <c r="I6" s="29"/>
      <c r="J6" s="29"/>
      <c r="K6" s="29"/>
      <c r="L6" s="29"/>
      <c r="M6" s="29"/>
      <c r="N6" s="2"/>
      <c r="P6" s="37">
        <v>0</v>
      </c>
      <c r="Q6" s="75">
        <v>41.677897625923798</v>
      </c>
      <c r="R6" s="29"/>
      <c r="S6" s="38">
        <v>0</v>
      </c>
      <c r="T6" s="38">
        <v>36.190967215564399</v>
      </c>
      <c r="U6" s="29"/>
      <c r="V6" s="29"/>
      <c r="W6" s="38">
        <v>0</v>
      </c>
      <c r="X6" s="38">
        <v>0</v>
      </c>
      <c r="Y6" s="38">
        <v>14.977071578719199</v>
      </c>
      <c r="Z6" s="29"/>
      <c r="AA6" s="29"/>
      <c r="AB6" s="29"/>
      <c r="AC6" s="29"/>
      <c r="AD6" s="29"/>
      <c r="AE6" s="2"/>
    </row>
    <row r="7" spans="2:31" x14ac:dyDescent="0.35">
      <c r="B7" s="26">
        <v>100</v>
      </c>
      <c r="C7" s="19">
        <v>6394</v>
      </c>
      <c r="D7" s="27">
        <v>5271</v>
      </c>
      <c r="F7" s="66" t="s">
        <v>166</v>
      </c>
      <c r="G7" s="54"/>
      <c r="H7" s="54"/>
      <c r="I7" s="54"/>
      <c r="J7" s="54"/>
      <c r="K7" s="29"/>
      <c r="L7" s="29"/>
      <c r="M7" s="29"/>
      <c r="N7" s="2"/>
      <c r="P7" s="37">
        <v>0</v>
      </c>
      <c r="Q7" s="75">
        <v>36.173999999999999</v>
      </c>
      <c r="R7" s="29"/>
      <c r="S7" s="38"/>
      <c r="T7" s="38">
        <v>41.9927333794706</v>
      </c>
      <c r="U7" s="29"/>
      <c r="V7" s="29"/>
      <c r="W7" s="38">
        <v>0</v>
      </c>
      <c r="X7" s="38">
        <v>0</v>
      </c>
      <c r="Y7" s="38">
        <v>15.022569034918099</v>
      </c>
      <c r="Z7" s="29"/>
      <c r="AA7" s="29"/>
      <c r="AB7" s="29"/>
      <c r="AC7" s="29"/>
      <c r="AD7" s="29"/>
      <c r="AE7" s="2"/>
    </row>
    <row r="8" spans="2:31" x14ac:dyDescent="0.35">
      <c r="B8" s="26">
        <v>200</v>
      </c>
      <c r="C8" s="19">
        <v>10943</v>
      </c>
      <c r="D8" s="27">
        <v>8623</v>
      </c>
      <c r="F8" s="14" t="s">
        <v>142</v>
      </c>
      <c r="G8" s="38">
        <v>1</v>
      </c>
      <c r="H8" s="38"/>
      <c r="I8" s="38"/>
      <c r="J8" s="38"/>
      <c r="K8" s="38"/>
      <c r="L8" s="38"/>
      <c r="M8" s="38"/>
      <c r="N8" s="15"/>
      <c r="P8" s="28"/>
      <c r="Q8" s="29"/>
      <c r="R8" s="29"/>
      <c r="S8" s="38"/>
      <c r="T8" s="38">
        <v>28.3500632500519</v>
      </c>
      <c r="U8" s="29"/>
      <c r="V8" s="29"/>
      <c r="W8" s="38">
        <v>0</v>
      </c>
      <c r="X8" s="38">
        <v>0</v>
      </c>
      <c r="Y8" s="38">
        <v>21.271001212297399</v>
      </c>
      <c r="Z8" s="29"/>
      <c r="AA8" s="29"/>
      <c r="AB8" s="29"/>
      <c r="AC8" s="29"/>
      <c r="AD8" s="29"/>
      <c r="AE8" s="2"/>
    </row>
    <row r="9" spans="2:31" x14ac:dyDescent="0.35">
      <c r="B9" s="50" t="s">
        <v>123</v>
      </c>
      <c r="C9" s="29"/>
      <c r="D9" s="2"/>
      <c r="F9" s="14" t="s">
        <v>143</v>
      </c>
      <c r="G9" s="38">
        <v>3</v>
      </c>
      <c r="H9" s="38"/>
      <c r="I9" s="38"/>
      <c r="J9" s="38"/>
      <c r="K9" s="38"/>
      <c r="L9" s="38"/>
      <c r="M9" s="38"/>
      <c r="N9" s="15"/>
      <c r="P9" s="50" t="s">
        <v>190</v>
      </c>
      <c r="Q9" s="29"/>
      <c r="R9" s="29"/>
      <c r="S9" s="54" t="s">
        <v>190</v>
      </c>
      <c r="T9" s="29"/>
      <c r="U9" s="29"/>
      <c r="V9" s="29"/>
      <c r="W9" s="38">
        <v>0</v>
      </c>
      <c r="X9" s="38">
        <v>0</v>
      </c>
      <c r="Y9" s="38">
        <v>24.697995582163401</v>
      </c>
      <c r="Z9" s="29"/>
      <c r="AA9" s="29"/>
      <c r="AB9" s="29"/>
      <c r="AC9" s="29"/>
      <c r="AD9" s="29"/>
      <c r="AE9" s="2"/>
    </row>
    <row r="10" spans="2:31" x14ac:dyDescent="0.35">
      <c r="B10" s="30" t="s">
        <v>19</v>
      </c>
      <c r="C10" s="19"/>
      <c r="D10" s="27"/>
      <c r="F10" s="14" t="s">
        <v>144</v>
      </c>
      <c r="G10" s="38">
        <v>0.05</v>
      </c>
      <c r="H10" s="38"/>
      <c r="I10" s="38"/>
      <c r="J10" s="38"/>
      <c r="K10" s="38"/>
      <c r="L10" s="38"/>
      <c r="M10" s="38"/>
      <c r="N10" s="15"/>
      <c r="P10" s="14" t="s">
        <v>139</v>
      </c>
      <c r="Q10" s="38" t="s">
        <v>170</v>
      </c>
      <c r="R10" s="29"/>
      <c r="S10" s="47" t="s">
        <v>139</v>
      </c>
      <c r="T10" s="38" t="s">
        <v>189</v>
      </c>
      <c r="U10" s="29"/>
      <c r="V10" s="29"/>
      <c r="W10" s="38">
        <v>0</v>
      </c>
      <c r="X10" s="38">
        <v>0</v>
      </c>
      <c r="Y10" s="38">
        <v>18.6490231638804</v>
      </c>
      <c r="Z10" s="29"/>
      <c r="AA10" s="29"/>
      <c r="AB10" s="29"/>
      <c r="AC10" s="29"/>
      <c r="AD10" s="29"/>
      <c r="AE10" s="2"/>
    </row>
    <row r="11" spans="2:31" x14ac:dyDescent="0.35">
      <c r="B11" s="30" t="s">
        <v>20</v>
      </c>
      <c r="C11" s="18">
        <v>54.54</v>
      </c>
      <c r="D11" s="31">
        <v>42.27</v>
      </c>
      <c r="F11" s="14"/>
      <c r="G11" s="38"/>
      <c r="H11" s="38"/>
      <c r="I11" s="38"/>
      <c r="J11" s="38"/>
      <c r="K11" s="38"/>
      <c r="L11" s="38"/>
      <c r="M11" s="38"/>
      <c r="N11" s="15"/>
      <c r="P11" s="76" t="s">
        <v>171</v>
      </c>
      <c r="Q11" s="75" t="s">
        <v>168</v>
      </c>
      <c r="R11" s="29"/>
      <c r="S11" s="47" t="s">
        <v>171</v>
      </c>
      <c r="T11" s="38" t="s">
        <v>168</v>
      </c>
      <c r="U11" s="29"/>
      <c r="V11" s="29"/>
      <c r="W11" s="38">
        <v>0</v>
      </c>
      <c r="X11" s="38">
        <v>0</v>
      </c>
      <c r="Y11" s="38">
        <v>22.950701385227099</v>
      </c>
      <c r="Z11" s="29"/>
      <c r="AA11" s="29"/>
      <c r="AB11" s="29"/>
      <c r="AC11" s="29"/>
      <c r="AD11" s="29"/>
      <c r="AE11" s="2"/>
    </row>
    <row r="12" spans="2:31" x14ac:dyDescent="0.35">
      <c r="B12" s="30" t="s">
        <v>21</v>
      </c>
      <c r="C12" s="18">
        <v>397.5</v>
      </c>
      <c r="D12" s="31">
        <v>95.38</v>
      </c>
      <c r="F12" s="14" t="s">
        <v>145</v>
      </c>
      <c r="G12" s="38" t="s">
        <v>146</v>
      </c>
      <c r="H12" s="38" t="s">
        <v>147</v>
      </c>
      <c r="I12" s="38" t="s">
        <v>148</v>
      </c>
      <c r="J12" s="38" t="s">
        <v>149</v>
      </c>
      <c r="K12" s="38" t="s">
        <v>150</v>
      </c>
      <c r="L12" s="38"/>
      <c r="M12" s="38"/>
      <c r="N12" s="15"/>
      <c r="P12" s="76" t="s">
        <v>82</v>
      </c>
      <c r="Q12" s="75" t="s">
        <v>82</v>
      </c>
      <c r="R12" s="29"/>
      <c r="S12" s="47" t="s">
        <v>82</v>
      </c>
      <c r="T12" s="38" t="s">
        <v>82</v>
      </c>
      <c r="U12" s="29"/>
      <c r="V12" s="29"/>
      <c r="W12" s="38">
        <v>0</v>
      </c>
      <c r="X12" s="38">
        <v>0</v>
      </c>
      <c r="Y12" s="38">
        <v>16.2888521984673</v>
      </c>
      <c r="Z12" s="29"/>
      <c r="AA12" s="29"/>
      <c r="AB12" s="29"/>
      <c r="AC12" s="29"/>
      <c r="AD12" s="29"/>
      <c r="AE12" s="2"/>
    </row>
    <row r="13" spans="2:31" ht="15.5" x14ac:dyDescent="0.4">
      <c r="B13" s="30" t="s">
        <v>22</v>
      </c>
      <c r="C13" s="18">
        <v>-7.2880000000000003</v>
      </c>
      <c r="D13" s="31">
        <v>-2.2559999999999998</v>
      </c>
      <c r="F13" s="14" t="s">
        <v>151</v>
      </c>
      <c r="G13" s="38">
        <v>52194</v>
      </c>
      <c r="H13" s="38" t="s">
        <v>152</v>
      </c>
      <c r="I13" s="38" t="s">
        <v>103</v>
      </c>
      <c r="J13" s="38" t="s">
        <v>102</v>
      </c>
      <c r="K13" s="38" t="s">
        <v>101</v>
      </c>
      <c r="L13" s="38" t="s">
        <v>153</v>
      </c>
      <c r="M13" s="38"/>
      <c r="N13" s="15"/>
      <c r="P13" s="76" t="s">
        <v>83</v>
      </c>
      <c r="Q13" s="75" t="s">
        <v>167</v>
      </c>
      <c r="R13" s="29"/>
      <c r="S13" s="47" t="s">
        <v>83</v>
      </c>
      <c r="T13" s="38" t="s">
        <v>167</v>
      </c>
      <c r="U13" s="29"/>
      <c r="V13" s="29"/>
      <c r="W13" s="38">
        <v>0</v>
      </c>
      <c r="X13" s="38">
        <v>0</v>
      </c>
      <c r="Y13" s="38">
        <v>22.4357809951984</v>
      </c>
      <c r="Z13" s="29"/>
      <c r="AA13" s="29"/>
      <c r="AB13" s="29"/>
      <c r="AC13" s="29"/>
      <c r="AD13" s="29"/>
      <c r="AE13" s="2"/>
    </row>
    <row r="14" spans="2:31" ht="15.5" x14ac:dyDescent="0.4">
      <c r="B14" s="30" t="s">
        <v>23</v>
      </c>
      <c r="C14" s="18">
        <v>1.8339999999999999E-2</v>
      </c>
      <c r="D14" s="31">
        <v>2.3650000000000001E-2</v>
      </c>
      <c r="F14" s="14" t="s">
        <v>154</v>
      </c>
      <c r="G14" s="38">
        <v>52443</v>
      </c>
      <c r="H14" s="38" t="s">
        <v>155</v>
      </c>
      <c r="I14" s="38" t="s">
        <v>103</v>
      </c>
      <c r="J14" s="38" t="s">
        <v>102</v>
      </c>
      <c r="K14" s="38" t="s">
        <v>101</v>
      </c>
      <c r="L14" s="38" t="s">
        <v>140</v>
      </c>
      <c r="M14" s="38"/>
      <c r="N14" s="15"/>
      <c r="P14" s="76"/>
      <c r="Q14" s="75"/>
      <c r="R14" s="29"/>
      <c r="S14" s="47"/>
      <c r="T14" s="38"/>
      <c r="U14" s="29"/>
      <c r="V14" s="29"/>
      <c r="W14" s="38">
        <v>0</v>
      </c>
      <c r="X14" s="38">
        <v>0</v>
      </c>
      <c r="Y14" s="38"/>
      <c r="Z14" s="29"/>
      <c r="AA14" s="29"/>
      <c r="AB14" s="29"/>
      <c r="AC14" s="29"/>
      <c r="AD14" s="29"/>
      <c r="AE14" s="2"/>
    </row>
    <row r="15" spans="2:31" ht="15.5" x14ac:dyDescent="0.4">
      <c r="B15" s="30"/>
      <c r="C15" s="18"/>
      <c r="D15" s="31"/>
      <c r="F15" s="14" t="s">
        <v>156</v>
      </c>
      <c r="G15" s="38">
        <v>249</v>
      </c>
      <c r="H15" s="38" t="s">
        <v>157</v>
      </c>
      <c r="I15" s="38" t="s">
        <v>17</v>
      </c>
      <c r="J15" s="38" t="s">
        <v>13</v>
      </c>
      <c r="K15" s="38">
        <v>0.99619999999999997</v>
      </c>
      <c r="L15" s="38" t="s">
        <v>158</v>
      </c>
      <c r="M15" s="38"/>
      <c r="N15" s="15"/>
      <c r="P15" s="76" t="s">
        <v>172</v>
      </c>
      <c r="Q15" s="75"/>
      <c r="R15" s="29"/>
      <c r="S15" s="47" t="s">
        <v>172</v>
      </c>
      <c r="T15" s="38"/>
      <c r="U15" s="29"/>
      <c r="V15" s="29"/>
      <c r="W15" s="38">
        <v>0</v>
      </c>
      <c r="X15" s="38">
        <v>0</v>
      </c>
      <c r="Y15" s="38"/>
      <c r="Z15" s="29"/>
      <c r="AA15" s="29"/>
      <c r="AB15" s="29"/>
      <c r="AC15" s="29"/>
      <c r="AD15" s="29"/>
      <c r="AE15" s="2"/>
    </row>
    <row r="16" spans="2:31" x14ac:dyDescent="0.35">
      <c r="B16" s="30" t="s">
        <v>24</v>
      </c>
      <c r="C16" s="18"/>
      <c r="D16" s="31"/>
      <c r="F16" s="14"/>
      <c r="G16" s="38"/>
      <c r="H16" s="38"/>
      <c r="I16" s="38"/>
      <c r="J16" s="38"/>
      <c r="K16" s="38"/>
      <c r="L16" s="38"/>
      <c r="M16" s="38"/>
      <c r="N16" s="15"/>
      <c r="P16" s="76" t="s">
        <v>10</v>
      </c>
      <c r="Q16" s="75">
        <v>1.6999999999999999E-3</v>
      </c>
      <c r="R16" s="29"/>
      <c r="S16" s="47" t="s">
        <v>10</v>
      </c>
      <c r="T16" s="38">
        <v>1.1999999999999999E-3</v>
      </c>
      <c r="U16" s="29"/>
      <c r="V16" s="29"/>
      <c r="W16" s="38">
        <v>0</v>
      </c>
      <c r="X16" s="38">
        <v>0</v>
      </c>
      <c r="Y16" s="38"/>
      <c r="Z16" s="29"/>
      <c r="AA16" s="29"/>
      <c r="AB16" s="29"/>
      <c r="AC16" s="29"/>
      <c r="AD16" s="29"/>
      <c r="AE16" s="2"/>
    </row>
    <row r="17" spans="2:31" x14ac:dyDescent="0.35">
      <c r="B17" s="30" t="s">
        <v>20</v>
      </c>
      <c r="C17" s="18">
        <v>3.105</v>
      </c>
      <c r="D17" s="31">
        <v>1.02</v>
      </c>
      <c r="F17" s="14" t="s">
        <v>159</v>
      </c>
      <c r="G17" s="38" t="s">
        <v>160</v>
      </c>
      <c r="H17" s="38" t="s">
        <v>161</v>
      </c>
      <c r="I17" s="38" t="s">
        <v>146</v>
      </c>
      <c r="J17" s="38" t="s">
        <v>162</v>
      </c>
      <c r="K17" s="38" t="s">
        <v>163</v>
      </c>
      <c r="L17" s="38" t="s">
        <v>164</v>
      </c>
      <c r="M17" s="38" t="s">
        <v>165</v>
      </c>
      <c r="N17" s="15" t="s">
        <v>141</v>
      </c>
      <c r="P17" s="76" t="s">
        <v>12</v>
      </c>
      <c r="Q17" s="75" t="s">
        <v>184</v>
      </c>
      <c r="R17" s="29"/>
      <c r="S17" s="47" t="s">
        <v>12</v>
      </c>
      <c r="T17" s="38" t="s">
        <v>184</v>
      </c>
      <c r="U17" s="29"/>
      <c r="V17" s="29"/>
      <c r="W17" s="38">
        <v>0</v>
      </c>
      <c r="X17" s="38">
        <v>0</v>
      </c>
      <c r="Y17" s="38"/>
      <c r="Z17" s="29"/>
      <c r="AA17" s="29"/>
      <c r="AB17" s="29"/>
      <c r="AC17" s="29"/>
      <c r="AD17" s="29"/>
      <c r="AE17" s="2"/>
    </row>
    <row r="18" spans="2:31" ht="15.5" x14ac:dyDescent="0.4">
      <c r="B18" s="30" t="s">
        <v>21</v>
      </c>
      <c r="C18" s="18">
        <v>292.7</v>
      </c>
      <c r="D18" s="31">
        <v>96.19</v>
      </c>
      <c r="F18" s="14" t="s">
        <v>151</v>
      </c>
      <c r="G18" s="38">
        <v>53567</v>
      </c>
      <c r="H18" s="38">
        <v>1373</v>
      </c>
      <c r="I18" s="38">
        <v>52194</v>
      </c>
      <c r="J18" s="38">
        <v>2997</v>
      </c>
      <c r="K18" s="38">
        <v>3</v>
      </c>
      <c r="L18" s="38">
        <v>3</v>
      </c>
      <c r="M18" s="38">
        <v>24.63</v>
      </c>
      <c r="N18" s="15">
        <v>6</v>
      </c>
      <c r="P18" s="76" t="s">
        <v>87</v>
      </c>
      <c r="Q18" s="75" t="s">
        <v>103</v>
      </c>
      <c r="R18" s="29"/>
      <c r="S18" s="47" t="s">
        <v>87</v>
      </c>
      <c r="T18" s="38" t="s">
        <v>103</v>
      </c>
      <c r="U18" s="29"/>
      <c r="V18" s="29"/>
      <c r="W18" s="38">
        <v>0</v>
      </c>
      <c r="X18" s="38">
        <v>0</v>
      </c>
      <c r="Y18" s="38"/>
      <c r="Z18" s="29"/>
      <c r="AA18" s="29"/>
      <c r="AB18" s="29"/>
      <c r="AC18" s="29"/>
      <c r="AD18" s="29"/>
      <c r="AE18" s="2"/>
    </row>
    <row r="19" spans="2:31" ht="15.5" x14ac:dyDescent="0.4">
      <c r="B19" s="30"/>
      <c r="C19" s="18"/>
      <c r="D19" s="31"/>
      <c r="F19" s="14" t="s">
        <v>154</v>
      </c>
      <c r="G19" s="38">
        <v>53567</v>
      </c>
      <c r="H19" s="38">
        <v>1124</v>
      </c>
      <c r="I19" s="38">
        <v>52443</v>
      </c>
      <c r="J19" s="38">
        <v>2997</v>
      </c>
      <c r="K19" s="38">
        <v>3</v>
      </c>
      <c r="L19" s="38">
        <v>3</v>
      </c>
      <c r="M19" s="38">
        <v>24.75</v>
      </c>
      <c r="N19" s="15">
        <v>6</v>
      </c>
      <c r="P19" s="76" t="s">
        <v>88</v>
      </c>
      <c r="Q19" s="75" t="s">
        <v>89</v>
      </c>
      <c r="R19" s="29"/>
      <c r="S19" s="47" t="s">
        <v>88</v>
      </c>
      <c r="T19" s="38" t="s">
        <v>89</v>
      </c>
      <c r="U19" s="29"/>
      <c r="V19" s="29"/>
      <c r="W19" s="38">
        <v>0</v>
      </c>
      <c r="X19" s="38">
        <v>0</v>
      </c>
      <c r="Y19" s="38"/>
      <c r="Z19" s="29"/>
      <c r="AA19" s="29"/>
      <c r="AB19" s="29"/>
      <c r="AC19" s="29"/>
      <c r="AD19" s="29"/>
      <c r="AE19" s="2"/>
    </row>
    <row r="20" spans="2:31" ht="16" thickBot="1" x14ac:dyDescent="0.45">
      <c r="B20" s="30" t="s">
        <v>25</v>
      </c>
      <c r="C20" s="18"/>
      <c r="D20" s="31"/>
      <c r="F20" s="16" t="s">
        <v>156</v>
      </c>
      <c r="G20" s="44">
        <v>1373</v>
      </c>
      <c r="H20" s="44">
        <v>1124</v>
      </c>
      <c r="I20" s="44">
        <v>249</v>
      </c>
      <c r="J20" s="44">
        <v>2997</v>
      </c>
      <c r="K20" s="44">
        <v>3</v>
      </c>
      <c r="L20" s="44">
        <v>3</v>
      </c>
      <c r="M20" s="44">
        <v>0.11749999999999999</v>
      </c>
      <c r="N20" s="45">
        <v>6</v>
      </c>
      <c r="P20" s="76" t="s">
        <v>173</v>
      </c>
      <c r="Q20" s="75" t="s">
        <v>258</v>
      </c>
      <c r="R20" s="29"/>
      <c r="S20" s="47" t="s">
        <v>173</v>
      </c>
      <c r="T20" s="38" t="s">
        <v>185</v>
      </c>
      <c r="U20" s="29"/>
      <c r="V20" s="29"/>
      <c r="W20" s="38">
        <v>0</v>
      </c>
      <c r="X20" s="38">
        <v>0</v>
      </c>
      <c r="Y20" s="38"/>
      <c r="Z20" s="29"/>
      <c r="AA20" s="29"/>
      <c r="AB20" s="29"/>
      <c r="AC20" s="29"/>
      <c r="AD20" s="29"/>
      <c r="AE20" s="2"/>
    </row>
    <row r="21" spans="2:31" x14ac:dyDescent="0.35">
      <c r="B21" s="30" t="s">
        <v>20</v>
      </c>
      <c r="C21" s="18" t="s">
        <v>114</v>
      </c>
      <c r="D21" s="31" t="s">
        <v>115</v>
      </c>
      <c r="P21" s="76"/>
      <c r="Q21" s="75"/>
      <c r="R21" s="29"/>
      <c r="S21" s="47"/>
      <c r="T21" s="38"/>
      <c r="U21" s="29"/>
      <c r="V21" s="29"/>
      <c r="W21" s="38">
        <v>0</v>
      </c>
      <c r="X21" s="38">
        <v>0</v>
      </c>
      <c r="Y21" s="38"/>
      <c r="Z21" s="29"/>
      <c r="AA21" s="29"/>
      <c r="AB21" s="29"/>
      <c r="AC21" s="29"/>
      <c r="AD21" s="29"/>
      <c r="AE21" s="2"/>
    </row>
    <row r="22" spans="2:31" x14ac:dyDescent="0.35">
      <c r="B22" s="30" t="s">
        <v>21</v>
      </c>
      <c r="C22" s="18" t="s">
        <v>116</v>
      </c>
      <c r="D22" s="31" t="s">
        <v>117</v>
      </c>
      <c r="P22" s="76" t="s">
        <v>174</v>
      </c>
      <c r="Q22" s="75"/>
      <c r="R22" s="29"/>
      <c r="S22" s="47" t="s">
        <v>174</v>
      </c>
      <c r="T22" s="38"/>
      <c r="U22" s="29"/>
      <c r="V22" s="29"/>
      <c r="W22" s="38">
        <v>0</v>
      </c>
      <c r="X22" s="38">
        <v>0</v>
      </c>
      <c r="Y22" s="38"/>
      <c r="Z22" s="29"/>
      <c r="AA22" s="29"/>
      <c r="AB22" s="29"/>
      <c r="AC22" s="29"/>
      <c r="AD22" s="29"/>
      <c r="AE22" s="2"/>
    </row>
    <row r="23" spans="2:31" x14ac:dyDescent="0.35">
      <c r="B23" s="30" t="s">
        <v>22</v>
      </c>
      <c r="C23" s="18" t="s">
        <v>118</v>
      </c>
      <c r="D23" s="31" t="s">
        <v>119</v>
      </c>
      <c r="P23" s="76" t="s">
        <v>175</v>
      </c>
      <c r="Q23" s="75">
        <v>0</v>
      </c>
      <c r="R23" s="29"/>
      <c r="S23" s="47" t="s">
        <v>175</v>
      </c>
      <c r="T23" s="38">
        <v>0</v>
      </c>
      <c r="U23" s="29"/>
      <c r="V23" s="29"/>
      <c r="W23" s="54" t="s">
        <v>198</v>
      </c>
      <c r="X23" s="54"/>
      <c r="Y23" s="54"/>
      <c r="Z23" s="54"/>
      <c r="AA23" s="54"/>
      <c r="AB23" s="29"/>
      <c r="AC23" s="29"/>
      <c r="AD23" s="29"/>
      <c r="AE23" s="2"/>
    </row>
    <row r="24" spans="2:31" x14ac:dyDescent="0.35">
      <c r="B24" s="30"/>
      <c r="C24" s="18"/>
      <c r="D24" s="31"/>
      <c r="P24" s="76" t="s">
        <v>176</v>
      </c>
      <c r="Q24" s="75">
        <v>40.19</v>
      </c>
      <c r="R24" s="29"/>
      <c r="S24" s="47" t="s">
        <v>176</v>
      </c>
      <c r="T24" s="38">
        <v>42.4</v>
      </c>
      <c r="U24" s="29"/>
      <c r="V24" s="29"/>
      <c r="W24" s="47" t="s">
        <v>142</v>
      </c>
      <c r="X24" s="38">
        <v>1</v>
      </c>
      <c r="Y24" s="38"/>
      <c r="Z24" s="38"/>
      <c r="AA24" s="38"/>
      <c r="AB24" s="38"/>
      <c r="AC24" s="38"/>
      <c r="AD24" s="38"/>
      <c r="AE24" s="15"/>
    </row>
    <row r="25" spans="2:31" x14ac:dyDescent="0.35">
      <c r="B25" s="30" t="s">
        <v>29</v>
      </c>
      <c r="C25" s="18"/>
      <c r="D25" s="31"/>
      <c r="P25" s="76" t="s">
        <v>177</v>
      </c>
      <c r="Q25" s="75" t="s">
        <v>259</v>
      </c>
      <c r="R25" s="29"/>
      <c r="S25" s="47" t="s">
        <v>177</v>
      </c>
      <c r="T25" s="38" t="s">
        <v>186</v>
      </c>
      <c r="U25" s="29"/>
      <c r="V25" s="29"/>
      <c r="W25" s="47" t="s">
        <v>143</v>
      </c>
      <c r="X25" s="38">
        <v>3</v>
      </c>
      <c r="Y25" s="38"/>
      <c r="Z25" s="38"/>
      <c r="AA25" s="38"/>
      <c r="AB25" s="38"/>
      <c r="AC25" s="38"/>
      <c r="AD25" s="38"/>
      <c r="AE25" s="15"/>
    </row>
    <row r="26" spans="2:31" x14ac:dyDescent="0.35">
      <c r="B26" s="30" t="s">
        <v>30</v>
      </c>
      <c r="C26" s="18">
        <v>0.98719999999999997</v>
      </c>
      <c r="D26" s="31">
        <v>0.99770000000000003</v>
      </c>
      <c r="P26" s="76" t="s">
        <v>8</v>
      </c>
      <c r="Q26" s="75" t="s">
        <v>260</v>
      </c>
      <c r="R26" s="29"/>
      <c r="S26" s="47" t="s">
        <v>8</v>
      </c>
      <c r="T26" s="38" t="s">
        <v>187</v>
      </c>
      <c r="U26" s="29"/>
      <c r="V26" s="29"/>
      <c r="W26" s="47" t="s">
        <v>144</v>
      </c>
      <c r="X26" s="38">
        <v>0.05</v>
      </c>
      <c r="Y26" s="38"/>
      <c r="Z26" s="38"/>
      <c r="AA26" s="38"/>
      <c r="AB26" s="38"/>
      <c r="AC26" s="38"/>
      <c r="AD26" s="38"/>
      <c r="AE26" s="15"/>
    </row>
    <row r="27" spans="2:31" x14ac:dyDescent="0.35">
      <c r="B27" s="30" t="s">
        <v>31</v>
      </c>
      <c r="C27" s="18">
        <v>514.70000000000005</v>
      </c>
      <c r="D27" s="31">
        <v>169.1</v>
      </c>
      <c r="P27" s="76" t="s">
        <v>178</v>
      </c>
      <c r="Q27" s="75">
        <v>0.97450000000000003</v>
      </c>
      <c r="R27" s="29"/>
      <c r="S27" s="47" t="s">
        <v>178</v>
      </c>
      <c r="T27" s="38">
        <v>0.94389999999999996</v>
      </c>
      <c r="U27" s="29"/>
      <c r="V27" s="29"/>
      <c r="W27" s="47"/>
      <c r="X27" s="38"/>
      <c r="Y27" s="38"/>
      <c r="Z27" s="38"/>
      <c r="AA27" s="38"/>
      <c r="AB27" s="38"/>
      <c r="AC27" s="38"/>
      <c r="AD27" s="38"/>
      <c r="AE27" s="15"/>
    </row>
    <row r="28" spans="2:31" x14ac:dyDescent="0.35">
      <c r="B28" s="30"/>
      <c r="C28" s="18"/>
      <c r="D28" s="31"/>
      <c r="P28" s="76"/>
      <c r="Q28" s="75"/>
      <c r="R28" s="29"/>
      <c r="S28" s="47"/>
      <c r="T28" s="38"/>
      <c r="U28" s="29"/>
      <c r="V28" s="29"/>
      <c r="W28" s="47" t="s">
        <v>145</v>
      </c>
      <c r="X28" s="38" t="s">
        <v>146</v>
      </c>
      <c r="Y28" s="38" t="s">
        <v>147</v>
      </c>
      <c r="Z28" s="38" t="s">
        <v>148</v>
      </c>
      <c r="AA28" s="38" t="s">
        <v>149</v>
      </c>
      <c r="AB28" s="38" t="s">
        <v>150</v>
      </c>
      <c r="AC28" s="38"/>
      <c r="AD28" s="38"/>
      <c r="AE28" s="15"/>
    </row>
    <row r="29" spans="2:31" x14ac:dyDescent="0.35">
      <c r="B29" s="30" t="s">
        <v>32</v>
      </c>
      <c r="C29" s="18"/>
      <c r="D29" s="31"/>
      <c r="P29" s="76" t="s">
        <v>179</v>
      </c>
      <c r="Q29" s="75"/>
      <c r="R29" s="29"/>
      <c r="S29" s="47" t="s">
        <v>179</v>
      </c>
      <c r="T29" s="38"/>
      <c r="U29" s="29"/>
      <c r="V29" s="29"/>
      <c r="W29" s="47" t="s">
        <v>192</v>
      </c>
      <c r="X29" s="38">
        <v>-0.26469999999999999</v>
      </c>
      <c r="Y29" s="38" t="s">
        <v>193</v>
      </c>
      <c r="Z29" s="38" t="s">
        <v>17</v>
      </c>
      <c r="AA29" s="38" t="s">
        <v>13</v>
      </c>
      <c r="AB29" s="38">
        <v>0.94599999999999995</v>
      </c>
      <c r="AC29" s="38" t="s">
        <v>153</v>
      </c>
      <c r="AD29" s="38"/>
      <c r="AE29" s="15"/>
    </row>
    <row r="30" spans="2:31" x14ac:dyDescent="0.35">
      <c r="B30" s="30" t="s">
        <v>33</v>
      </c>
      <c r="C30" s="18">
        <v>308.5</v>
      </c>
      <c r="D30" s="31">
        <v>1717</v>
      </c>
      <c r="P30" s="76" t="s">
        <v>180</v>
      </c>
      <c r="Q30" s="75" t="s">
        <v>261</v>
      </c>
      <c r="R30" s="29"/>
      <c r="S30" s="47" t="s">
        <v>180</v>
      </c>
      <c r="T30" s="38" t="s">
        <v>188</v>
      </c>
      <c r="U30" s="29"/>
      <c r="V30" s="29"/>
      <c r="W30" s="47" t="s">
        <v>194</v>
      </c>
      <c r="X30" s="38">
        <v>-18.309999999999999</v>
      </c>
      <c r="Y30" s="38" t="s">
        <v>195</v>
      </c>
      <c r="Z30" s="38" t="s">
        <v>103</v>
      </c>
      <c r="AA30" s="38" t="s">
        <v>102</v>
      </c>
      <c r="AB30" s="38" t="s">
        <v>101</v>
      </c>
      <c r="AC30" s="38" t="s">
        <v>140</v>
      </c>
      <c r="AD30" s="38"/>
      <c r="AE30" s="15"/>
    </row>
    <row r="31" spans="2:31" x14ac:dyDescent="0.35">
      <c r="B31" s="30" t="s">
        <v>34</v>
      </c>
      <c r="C31" s="18" t="s">
        <v>120</v>
      </c>
      <c r="D31" s="31" t="s">
        <v>120</v>
      </c>
      <c r="P31" s="76" t="s">
        <v>10</v>
      </c>
      <c r="Q31" s="75" t="s">
        <v>101</v>
      </c>
      <c r="R31" s="29"/>
      <c r="S31" s="47" t="s">
        <v>10</v>
      </c>
      <c r="T31" s="38" t="s">
        <v>101</v>
      </c>
      <c r="U31" s="29"/>
      <c r="V31" s="29"/>
      <c r="W31" s="47" t="s">
        <v>196</v>
      </c>
      <c r="X31" s="38">
        <v>-18.04</v>
      </c>
      <c r="Y31" s="38" t="s">
        <v>197</v>
      </c>
      <c r="Z31" s="38" t="s">
        <v>103</v>
      </c>
      <c r="AA31" s="38" t="s">
        <v>102</v>
      </c>
      <c r="AB31" s="38" t="s">
        <v>101</v>
      </c>
      <c r="AC31" s="38" t="s">
        <v>158</v>
      </c>
      <c r="AD31" s="38"/>
      <c r="AE31" s="15"/>
    </row>
    <row r="32" spans="2:31" x14ac:dyDescent="0.35">
      <c r="B32" s="30" t="s">
        <v>10</v>
      </c>
      <c r="C32" s="18" t="s">
        <v>101</v>
      </c>
      <c r="D32" s="31" t="s">
        <v>101</v>
      </c>
      <c r="P32" s="76" t="s">
        <v>12</v>
      </c>
      <c r="Q32" s="75" t="s">
        <v>102</v>
      </c>
      <c r="R32" s="29"/>
      <c r="S32" s="47" t="s">
        <v>12</v>
      </c>
      <c r="T32" s="38" t="s">
        <v>102</v>
      </c>
      <c r="U32" s="29"/>
      <c r="V32" s="29"/>
      <c r="W32" s="47"/>
      <c r="X32" s="38"/>
      <c r="Y32" s="38"/>
      <c r="Z32" s="38"/>
      <c r="AA32" s="38"/>
      <c r="AB32" s="38"/>
      <c r="AC32" s="38"/>
      <c r="AD32" s="38"/>
      <c r="AE32" s="15"/>
    </row>
    <row r="33" spans="2:31" x14ac:dyDescent="0.35">
      <c r="B33" s="30" t="s">
        <v>36</v>
      </c>
      <c r="C33" s="18" t="s">
        <v>70</v>
      </c>
      <c r="D33" s="31" t="s">
        <v>70</v>
      </c>
      <c r="P33" s="76" t="s">
        <v>87</v>
      </c>
      <c r="Q33" s="75" t="s">
        <v>103</v>
      </c>
      <c r="R33" s="29"/>
      <c r="S33" s="47" t="s">
        <v>87</v>
      </c>
      <c r="T33" s="38" t="s">
        <v>103</v>
      </c>
      <c r="U33" s="29"/>
      <c r="V33" s="29"/>
      <c r="W33" s="47" t="s">
        <v>159</v>
      </c>
      <c r="X33" s="38" t="s">
        <v>160</v>
      </c>
      <c r="Y33" s="38" t="s">
        <v>161</v>
      </c>
      <c r="Z33" s="38" t="s">
        <v>146</v>
      </c>
      <c r="AA33" s="38" t="s">
        <v>162</v>
      </c>
      <c r="AB33" s="38" t="s">
        <v>163</v>
      </c>
      <c r="AC33" s="38" t="s">
        <v>164</v>
      </c>
      <c r="AD33" s="38" t="s">
        <v>165</v>
      </c>
      <c r="AE33" s="15" t="s">
        <v>141</v>
      </c>
    </row>
    <row r="34" spans="2:31" x14ac:dyDescent="0.35">
      <c r="B34" s="30"/>
      <c r="C34" s="18"/>
      <c r="D34" s="31"/>
      <c r="P34" s="76"/>
      <c r="Q34" s="75"/>
      <c r="R34" s="29"/>
      <c r="S34" s="47"/>
      <c r="T34" s="38"/>
      <c r="U34" s="29"/>
      <c r="V34" s="29"/>
      <c r="W34" s="47" t="s">
        <v>192</v>
      </c>
      <c r="X34" s="38">
        <v>0.32079999999999997</v>
      </c>
      <c r="Y34" s="38">
        <v>0.58550000000000002</v>
      </c>
      <c r="Z34" s="38">
        <v>-0.26469999999999999</v>
      </c>
      <c r="AA34" s="38">
        <v>0.83309999999999995</v>
      </c>
      <c r="AB34" s="38">
        <v>19</v>
      </c>
      <c r="AC34" s="38">
        <v>19</v>
      </c>
      <c r="AD34" s="38">
        <v>0.44929999999999998</v>
      </c>
      <c r="AE34" s="15">
        <v>45</v>
      </c>
    </row>
    <row r="35" spans="2:31" x14ac:dyDescent="0.35">
      <c r="B35" s="30" t="s">
        <v>38</v>
      </c>
      <c r="C35" s="18" t="s">
        <v>121</v>
      </c>
      <c r="D35" s="31" t="s">
        <v>122</v>
      </c>
      <c r="P35" s="76" t="s">
        <v>181</v>
      </c>
      <c r="Q35" s="75"/>
      <c r="R35" s="29"/>
      <c r="S35" s="47" t="s">
        <v>181</v>
      </c>
      <c r="T35" s="38"/>
      <c r="U35" s="29"/>
      <c r="V35" s="29"/>
      <c r="W35" s="47" t="s">
        <v>194</v>
      </c>
      <c r="X35" s="38">
        <v>0.32079999999999997</v>
      </c>
      <c r="Y35" s="38">
        <v>18.63</v>
      </c>
      <c r="Z35" s="38">
        <v>-18.309999999999999</v>
      </c>
      <c r="AA35" s="38">
        <v>1.0029999999999999</v>
      </c>
      <c r="AB35" s="38">
        <v>19</v>
      </c>
      <c r="AC35" s="38">
        <v>10</v>
      </c>
      <c r="AD35" s="38">
        <v>25.81</v>
      </c>
      <c r="AE35" s="15">
        <v>45</v>
      </c>
    </row>
    <row r="36" spans="2:31" x14ac:dyDescent="0.35">
      <c r="B36" s="30"/>
      <c r="C36" s="18"/>
      <c r="D36" s="31"/>
      <c r="P36" s="76" t="s">
        <v>182</v>
      </c>
      <c r="Q36" s="75">
        <v>4</v>
      </c>
      <c r="R36" s="29"/>
      <c r="S36" s="47" t="s">
        <v>182</v>
      </c>
      <c r="T36" s="38">
        <v>3</v>
      </c>
      <c r="U36" s="29"/>
      <c r="V36" s="29"/>
      <c r="W36" s="47" t="s">
        <v>196</v>
      </c>
      <c r="X36" s="38">
        <v>0.58550000000000002</v>
      </c>
      <c r="Y36" s="38">
        <v>18.63</v>
      </c>
      <c r="Z36" s="38">
        <v>-18.04</v>
      </c>
      <c r="AA36" s="38">
        <v>1.0029999999999999</v>
      </c>
      <c r="AB36" s="38">
        <v>19</v>
      </c>
      <c r="AC36" s="38">
        <v>10</v>
      </c>
      <c r="AD36" s="38">
        <v>25.44</v>
      </c>
      <c r="AE36" s="15">
        <v>45</v>
      </c>
    </row>
    <row r="37" spans="2:31" x14ac:dyDescent="0.35">
      <c r="B37" s="30" t="s">
        <v>40</v>
      </c>
      <c r="C37" s="18"/>
      <c r="D37" s="31"/>
      <c r="P37" s="76" t="s">
        <v>183</v>
      </c>
      <c r="Q37" s="75">
        <v>4</v>
      </c>
      <c r="R37" s="29"/>
      <c r="S37" s="47" t="s">
        <v>183</v>
      </c>
      <c r="T37" s="38">
        <v>5</v>
      </c>
      <c r="U37" s="29"/>
      <c r="V37" s="29"/>
      <c r="W37" s="47"/>
      <c r="X37" s="38"/>
      <c r="Y37" s="38"/>
      <c r="Z37" s="38"/>
      <c r="AA37" s="38"/>
      <c r="AB37" s="38"/>
      <c r="AC37" s="38"/>
      <c r="AD37" s="38"/>
      <c r="AE37" s="15"/>
    </row>
    <row r="38" spans="2:31" ht="15" thickBot="1" x14ac:dyDescent="0.4">
      <c r="B38" s="30" t="s">
        <v>41</v>
      </c>
      <c r="C38" s="18">
        <v>6</v>
      </c>
      <c r="D38" s="31">
        <v>6</v>
      </c>
      <c r="P38" s="48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1"/>
    </row>
    <row r="39" spans="2:31" x14ac:dyDescent="0.35">
      <c r="B39" s="30" t="s">
        <v>42</v>
      </c>
      <c r="C39" s="18">
        <v>1</v>
      </c>
      <c r="D39" s="31">
        <v>1</v>
      </c>
    </row>
    <row r="40" spans="2:31" x14ac:dyDescent="0.35">
      <c r="B40" s="30" t="s">
        <v>43</v>
      </c>
      <c r="C40" s="18">
        <v>6</v>
      </c>
      <c r="D40" s="31">
        <v>6</v>
      </c>
    </row>
    <row r="41" spans="2:31" ht="15" thickBot="1" x14ac:dyDescent="0.4">
      <c r="B41" s="32" t="s">
        <v>44</v>
      </c>
      <c r="C41" s="33">
        <v>0</v>
      </c>
      <c r="D41" s="3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D7DE-EB81-4949-937E-9BC90FB45462}">
  <dimension ref="A1:J77"/>
  <sheetViews>
    <sheetView workbookViewId="0">
      <selection activeCell="G15" sqref="G15"/>
    </sheetView>
  </sheetViews>
  <sheetFormatPr defaultColWidth="8.81640625" defaultRowHeight="14.5" x14ac:dyDescent="0.35"/>
  <cols>
    <col min="1" max="1" width="25.453125" customWidth="1"/>
    <col min="2" max="3" width="23.6328125" customWidth="1"/>
    <col min="4" max="4" width="22.1796875" customWidth="1"/>
    <col min="5" max="5" width="11.36328125" customWidth="1"/>
    <col min="7" max="7" width="27.453125" customWidth="1"/>
    <col min="8" max="8" width="31.6328125" customWidth="1"/>
    <col min="9" max="9" width="23.36328125" customWidth="1"/>
    <col min="10" max="10" width="27.81640625" customWidth="1"/>
  </cols>
  <sheetData>
    <row r="1" spans="1:10" x14ac:dyDescent="0.35">
      <c r="A1" t="s">
        <v>244</v>
      </c>
      <c r="G1" t="s">
        <v>244</v>
      </c>
    </row>
    <row r="2" spans="1:10" x14ac:dyDescent="0.35">
      <c r="A2" s="13" t="s">
        <v>263</v>
      </c>
      <c r="B2" s="9" t="s">
        <v>0</v>
      </c>
      <c r="C2" s="9" t="s">
        <v>48</v>
      </c>
      <c r="D2" s="13" t="s">
        <v>55</v>
      </c>
      <c r="E2" s="9" t="s">
        <v>1</v>
      </c>
      <c r="G2" s="56" t="s">
        <v>45</v>
      </c>
      <c r="H2" s="11" t="s">
        <v>46</v>
      </c>
      <c r="I2" s="11" t="s">
        <v>50</v>
      </c>
      <c r="J2" s="19" t="s">
        <v>61</v>
      </c>
    </row>
    <row r="3" spans="1:10" x14ac:dyDescent="0.35">
      <c r="A3" s="12">
        <v>1</v>
      </c>
      <c r="B3" s="17">
        <v>0.47619047599999997</v>
      </c>
      <c r="C3" s="18">
        <v>63</v>
      </c>
      <c r="D3" s="18">
        <v>1.4</v>
      </c>
      <c r="E3" s="10">
        <v>7.2109839920000001</v>
      </c>
      <c r="G3" s="20" t="s">
        <v>6</v>
      </c>
      <c r="H3" s="11"/>
      <c r="I3" s="19"/>
      <c r="J3" s="11"/>
    </row>
    <row r="4" spans="1:10" x14ac:dyDescent="0.35">
      <c r="A4" s="12">
        <v>2</v>
      </c>
      <c r="B4" s="17">
        <v>0.128205128</v>
      </c>
      <c r="C4" s="18">
        <v>55.9</v>
      </c>
      <c r="D4" s="18">
        <v>1.3</v>
      </c>
      <c r="E4" s="10">
        <v>5.3488759349999997</v>
      </c>
      <c r="G4" s="12" t="s">
        <v>7</v>
      </c>
      <c r="H4" s="17">
        <v>0.154</v>
      </c>
      <c r="I4" s="18">
        <v>0.1416</v>
      </c>
      <c r="J4" s="18">
        <v>0.24329999999999999</v>
      </c>
    </row>
    <row r="5" spans="1:10" x14ac:dyDescent="0.35">
      <c r="A5" s="12">
        <v>3</v>
      </c>
      <c r="B5" s="17">
        <v>0.91666666699999999</v>
      </c>
      <c r="C5" s="18">
        <v>52.6</v>
      </c>
      <c r="D5" s="18">
        <v>2</v>
      </c>
      <c r="E5" s="10">
        <v>18.35083599</v>
      </c>
      <c r="G5" s="12" t="s">
        <v>8</v>
      </c>
      <c r="H5" s="17" t="s">
        <v>9</v>
      </c>
      <c r="I5" s="18" t="s">
        <v>49</v>
      </c>
      <c r="J5" s="18" t="s">
        <v>56</v>
      </c>
    </row>
    <row r="6" spans="1:10" x14ac:dyDescent="0.35">
      <c r="A6" s="12">
        <v>4</v>
      </c>
      <c r="B6" s="17">
        <v>0.35714285699999998</v>
      </c>
      <c r="C6" s="18">
        <v>71</v>
      </c>
      <c r="D6" s="18">
        <v>2.1</v>
      </c>
      <c r="E6" s="10">
        <v>6.2050535230000001</v>
      </c>
      <c r="G6" s="12"/>
      <c r="H6" s="17"/>
      <c r="I6" s="18"/>
      <c r="J6" s="18"/>
    </row>
    <row r="7" spans="1:10" x14ac:dyDescent="0.35">
      <c r="A7" s="12">
        <v>5</v>
      </c>
      <c r="B7" s="17">
        <v>0.38288288300000001</v>
      </c>
      <c r="C7" s="18">
        <v>61.3</v>
      </c>
      <c r="D7" s="18">
        <v>3.7</v>
      </c>
      <c r="E7" s="10">
        <v>12.631879939999999</v>
      </c>
      <c r="G7" s="20" t="s">
        <v>10</v>
      </c>
      <c r="H7" s="17"/>
      <c r="I7" s="18"/>
      <c r="J7" s="18"/>
    </row>
    <row r="8" spans="1:10" x14ac:dyDescent="0.35">
      <c r="A8" s="12">
        <v>6</v>
      </c>
      <c r="B8" s="17">
        <v>0.128479657</v>
      </c>
      <c r="C8" s="18">
        <v>51.9</v>
      </c>
      <c r="D8" s="18">
        <v>3.9</v>
      </c>
      <c r="E8" s="10">
        <v>20.925306559999999</v>
      </c>
      <c r="G8" s="12" t="s">
        <v>11</v>
      </c>
      <c r="H8" s="17">
        <v>0.46239999999999998</v>
      </c>
      <c r="I8" s="18">
        <v>0.4995</v>
      </c>
      <c r="J8" s="18">
        <v>0.24129999999999999</v>
      </c>
    </row>
    <row r="9" spans="1:10" x14ac:dyDescent="0.35">
      <c r="A9" s="12">
        <v>7</v>
      </c>
      <c r="B9" s="17">
        <v>0.44117647100000001</v>
      </c>
      <c r="C9" s="18">
        <v>47.3</v>
      </c>
      <c r="D9" s="18">
        <v>1.7</v>
      </c>
      <c r="E9" s="10">
        <v>10.221512929999999</v>
      </c>
      <c r="G9" s="12" t="s">
        <v>12</v>
      </c>
      <c r="H9" s="17" t="s">
        <v>13</v>
      </c>
      <c r="I9" s="18" t="s">
        <v>13</v>
      </c>
      <c r="J9" s="18" t="s">
        <v>13</v>
      </c>
    </row>
    <row r="10" spans="1:10" x14ac:dyDescent="0.35">
      <c r="A10" s="12">
        <v>8</v>
      </c>
      <c r="B10" s="17">
        <v>0.320512821</v>
      </c>
      <c r="C10" s="18">
        <v>65.400000000000006</v>
      </c>
      <c r="D10" s="18">
        <v>1.3</v>
      </c>
      <c r="E10" s="10">
        <v>5.0228999559999998</v>
      </c>
      <c r="G10" s="12" t="s">
        <v>14</v>
      </c>
      <c r="H10" s="17" t="s">
        <v>15</v>
      </c>
      <c r="I10" s="18" t="s">
        <v>15</v>
      </c>
      <c r="J10" s="18" t="s">
        <v>15</v>
      </c>
    </row>
    <row r="11" spans="1:10" x14ac:dyDescent="0.35">
      <c r="A11" s="12">
        <v>9</v>
      </c>
      <c r="B11" s="17">
        <v>0.69444444400000005</v>
      </c>
      <c r="C11" s="18">
        <v>58.7</v>
      </c>
      <c r="D11" s="18">
        <v>1.8</v>
      </c>
      <c r="E11" s="10">
        <v>19.796961929999998</v>
      </c>
      <c r="G11" s="12" t="s">
        <v>16</v>
      </c>
      <c r="H11" s="17" t="s">
        <v>17</v>
      </c>
      <c r="I11" s="18" t="s">
        <v>17</v>
      </c>
      <c r="J11" s="18" t="s">
        <v>17</v>
      </c>
    </row>
    <row r="12" spans="1:10" x14ac:dyDescent="0.35">
      <c r="A12" s="12">
        <v>10</v>
      </c>
      <c r="B12" s="17">
        <v>6.9444443999999994E-2</v>
      </c>
      <c r="C12" s="18">
        <v>56.2</v>
      </c>
      <c r="D12" s="18">
        <v>1.2</v>
      </c>
      <c r="E12" s="10">
        <v>9.0869722419999999</v>
      </c>
      <c r="G12" s="12"/>
      <c r="H12" s="17"/>
      <c r="I12" s="18"/>
      <c r="J12" s="18"/>
    </row>
    <row r="13" spans="1:10" x14ac:dyDescent="0.35">
      <c r="A13" s="12">
        <v>11</v>
      </c>
      <c r="B13" s="17">
        <v>0.70987654300000003</v>
      </c>
      <c r="C13" s="18">
        <v>66.3</v>
      </c>
      <c r="D13" s="18">
        <v>2.7</v>
      </c>
      <c r="E13" s="10">
        <v>12.861511800000001</v>
      </c>
      <c r="G13" s="20" t="s">
        <v>18</v>
      </c>
      <c r="H13" s="17">
        <v>25</v>
      </c>
      <c r="I13" s="18">
        <v>25</v>
      </c>
      <c r="J13" s="18">
        <v>25</v>
      </c>
    </row>
    <row r="14" spans="1:10" x14ac:dyDescent="0.35">
      <c r="A14" s="12">
        <v>12</v>
      </c>
      <c r="B14" s="17">
        <v>1.136363636</v>
      </c>
      <c r="C14" s="18">
        <v>57.9</v>
      </c>
      <c r="D14" s="18">
        <v>1.1000000000000001</v>
      </c>
      <c r="E14" s="10">
        <v>24.690586939999999</v>
      </c>
    </row>
    <row r="15" spans="1:10" x14ac:dyDescent="0.35">
      <c r="A15" s="12">
        <v>13</v>
      </c>
      <c r="B15" s="17">
        <v>5.9594755999999999E-2</v>
      </c>
      <c r="C15" s="18">
        <v>64</v>
      </c>
      <c r="D15" s="18">
        <v>7</v>
      </c>
      <c r="E15" s="10">
        <v>4.0481996550000003</v>
      </c>
      <c r="G15" s="56" t="s">
        <v>47</v>
      </c>
      <c r="H15" s="11" t="s">
        <v>46</v>
      </c>
      <c r="I15" s="11" t="s">
        <v>50</v>
      </c>
      <c r="J15" s="19" t="s">
        <v>61</v>
      </c>
    </row>
    <row r="16" spans="1:10" x14ac:dyDescent="0.35">
      <c r="A16" s="12">
        <v>14</v>
      </c>
      <c r="B16" s="17">
        <v>0.135557873</v>
      </c>
      <c r="C16" s="18">
        <v>58.706670000000003</v>
      </c>
      <c r="D16" s="18">
        <v>7.983333</v>
      </c>
      <c r="E16" s="10">
        <v>18.496155349999999</v>
      </c>
      <c r="G16" s="20" t="s">
        <v>19</v>
      </c>
      <c r="H16" s="10"/>
      <c r="I16" s="11"/>
      <c r="J16" s="11"/>
    </row>
    <row r="17" spans="1:10" x14ac:dyDescent="0.35">
      <c r="A17" s="12">
        <v>15</v>
      </c>
      <c r="B17" s="17">
        <v>0.33898305099999998</v>
      </c>
      <c r="C17" s="18">
        <v>43</v>
      </c>
      <c r="D17" s="18">
        <v>0.5</v>
      </c>
      <c r="E17" s="10">
        <v>4.2500522939999996</v>
      </c>
      <c r="G17" s="12" t="s">
        <v>20</v>
      </c>
      <c r="H17" s="17">
        <v>-0.4551</v>
      </c>
      <c r="I17" s="18">
        <v>2.86E-2</v>
      </c>
      <c r="J17" s="18">
        <v>0.72060000000000002</v>
      </c>
    </row>
    <row r="18" spans="1:10" x14ac:dyDescent="0.35">
      <c r="A18" s="12">
        <v>16</v>
      </c>
      <c r="B18" s="17">
        <v>0.54166666699999999</v>
      </c>
      <c r="C18" s="18">
        <v>57</v>
      </c>
      <c r="D18" s="18">
        <v>2</v>
      </c>
      <c r="E18" s="10">
        <v>5.7363854219999997</v>
      </c>
      <c r="G18" s="12" t="s">
        <v>21</v>
      </c>
      <c r="H18" s="17">
        <v>11.05</v>
      </c>
      <c r="I18" s="18">
        <v>9.2449999999999992</v>
      </c>
      <c r="J18" s="18">
        <v>8.9860000000000007</v>
      </c>
    </row>
    <row r="19" spans="1:10" x14ac:dyDescent="0.35">
      <c r="A19" s="12">
        <v>17</v>
      </c>
      <c r="B19" s="17">
        <v>3.076923077</v>
      </c>
      <c r="C19" s="18">
        <v>55.15</v>
      </c>
      <c r="D19" s="18">
        <v>0.98</v>
      </c>
      <c r="E19" s="10">
        <v>2.8266758950000002</v>
      </c>
      <c r="G19" s="12" t="s">
        <v>22</v>
      </c>
      <c r="H19" s="17">
        <v>24.29</v>
      </c>
      <c r="I19" s="18">
        <v>-323.3</v>
      </c>
      <c r="J19" s="18">
        <v>-12.47</v>
      </c>
    </row>
    <row r="20" spans="1:10" x14ac:dyDescent="0.35">
      <c r="A20" s="12">
        <v>18</v>
      </c>
      <c r="B20" s="17">
        <v>0</v>
      </c>
      <c r="C20" s="18">
        <v>57.582500000000003</v>
      </c>
      <c r="D20" s="18">
        <v>2.4175</v>
      </c>
      <c r="E20" s="10">
        <v>4.9792136720000002</v>
      </c>
      <c r="G20" s="12" t="s">
        <v>23</v>
      </c>
      <c r="H20" s="17">
        <v>-2.198</v>
      </c>
      <c r="I20" s="18">
        <v>34.97</v>
      </c>
      <c r="J20" s="18">
        <v>1.3879999999999999</v>
      </c>
    </row>
    <row r="21" spans="1:10" x14ac:dyDescent="0.35">
      <c r="A21" s="12">
        <v>19</v>
      </c>
      <c r="B21" s="17">
        <v>0.72916666699999999</v>
      </c>
      <c r="C21" s="18">
        <v>51.678330000000003</v>
      </c>
      <c r="D21" s="18">
        <v>2.351667</v>
      </c>
      <c r="E21" s="10">
        <v>3.8902162520000001</v>
      </c>
      <c r="G21" s="12"/>
      <c r="H21" s="17"/>
      <c r="I21" s="18"/>
      <c r="J21" s="18"/>
    </row>
    <row r="22" spans="1:10" x14ac:dyDescent="0.35">
      <c r="A22" s="12">
        <v>20</v>
      </c>
      <c r="B22" s="17">
        <v>0</v>
      </c>
      <c r="C22" s="18">
        <v>65</v>
      </c>
      <c r="D22" s="18">
        <v>2</v>
      </c>
      <c r="E22" s="10">
        <v>13.62284665</v>
      </c>
      <c r="G22" s="20" t="s">
        <v>24</v>
      </c>
      <c r="H22" s="17"/>
      <c r="I22" s="18"/>
      <c r="J22" s="18"/>
    </row>
    <row r="23" spans="1:10" x14ac:dyDescent="0.35">
      <c r="A23" s="12">
        <v>21</v>
      </c>
      <c r="B23" s="17">
        <v>0.366666667</v>
      </c>
      <c r="C23" s="18">
        <v>64</v>
      </c>
      <c r="D23" s="18">
        <v>5</v>
      </c>
      <c r="E23" s="10">
        <v>15.01587149</v>
      </c>
      <c r="G23" s="12" t="s">
        <v>20</v>
      </c>
      <c r="H23" s="17">
        <v>2.052</v>
      </c>
      <c r="I23" s="18">
        <v>0.2006</v>
      </c>
      <c r="J23" s="18">
        <v>0.67479999999999996</v>
      </c>
    </row>
    <row r="24" spans="1:10" x14ac:dyDescent="0.35">
      <c r="A24" s="12">
        <v>22</v>
      </c>
      <c r="B24" s="17">
        <v>0.625</v>
      </c>
      <c r="C24" s="18">
        <v>65</v>
      </c>
      <c r="D24" s="18">
        <v>2</v>
      </c>
      <c r="E24" s="10">
        <v>13.62284665</v>
      </c>
      <c r="G24" s="12" t="s">
        <v>21</v>
      </c>
      <c r="H24" s="17">
        <v>1.623</v>
      </c>
      <c r="I24" s="18">
        <v>11.7</v>
      </c>
      <c r="J24" s="18">
        <v>2.109</v>
      </c>
    </row>
    <row r="25" spans="1:10" x14ac:dyDescent="0.35">
      <c r="A25" s="12">
        <v>23</v>
      </c>
      <c r="B25" s="17">
        <v>0.12526096</v>
      </c>
      <c r="C25" s="18">
        <v>54.93</v>
      </c>
      <c r="D25" s="18">
        <v>4.03</v>
      </c>
      <c r="E25" s="10">
        <v>11.997297939999999</v>
      </c>
      <c r="G25" s="12"/>
      <c r="H25" s="17"/>
      <c r="I25" s="18"/>
      <c r="J25" s="18"/>
    </row>
    <row r="26" spans="1:10" x14ac:dyDescent="0.35">
      <c r="A26" s="12">
        <v>24</v>
      </c>
      <c r="B26" s="17">
        <v>0.84337349399999995</v>
      </c>
      <c r="C26" s="18">
        <v>50.905000000000001</v>
      </c>
      <c r="D26" s="18">
        <v>0.69499999999999995</v>
      </c>
      <c r="E26" s="10">
        <v>11.20217448</v>
      </c>
      <c r="G26" s="20" t="s">
        <v>25</v>
      </c>
      <c r="H26" s="17"/>
      <c r="I26" s="18"/>
      <c r="J26" s="18"/>
    </row>
    <row r="27" spans="1:10" x14ac:dyDescent="0.35">
      <c r="A27" s="12">
        <v>25</v>
      </c>
      <c r="B27" s="17">
        <v>0</v>
      </c>
      <c r="C27" s="18">
        <v>54.295830000000002</v>
      </c>
      <c r="D27" s="18">
        <v>2.5241669999999998</v>
      </c>
      <c r="E27" s="10">
        <v>8.5021139899999998</v>
      </c>
      <c r="G27" s="12" t="s">
        <v>20</v>
      </c>
      <c r="H27" s="17" t="s">
        <v>26</v>
      </c>
      <c r="I27" s="18" t="s">
        <v>51</v>
      </c>
      <c r="J27" s="18" t="s">
        <v>57</v>
      </c>
    </row>
    <row r="28" spans="1:10" x14ac:dyDescent="0.35">
      <c r="G28" s="12" t="s">
        <v>21</v>
      </c>
      <c r="H28" s="17" t="s">
        <v>27</v>
      </c>
      <c r="I28" s="18" t="s">
        <v>52</v>
      </c>
      <c r="J28" s="18" t="s">
        <v>58</v>
      </c>
    </row>
    <row r="29" spans="1:10" x14ac:dyDescent="0.35">
      <c r="A29" t="s">
        <v>245</v>
      </c>
      <c r="G29" s="12" t="s">
        <v>22</v>
      </c>
      <c r="H29" s="17" t="s">
        <v>28</v>
      </c>
      <c r="I29" s="18" t="s">
        <v>53</v>
      </c>
      <c r="J29" s="18" t="s">
        <v>59</v>
      </c>
    </row>
    <row r="30" spans="1:10" x14ac:dyDescent="0.35">
      <c r="A30" s="21" t="s">
        <v>84</v>
      </c>
      <c r="B30" s="9" t="s">
        <v>1</v>
      </c>
      <c r="C30" s="13" t="s">
        <v>104</v>
      </c>
      <c r="D30" s="9" t="s">
        <v>1</v>
      </c>
      <c r="G30" s="12"/>
      <c r="H30" s="17"/>
      <c r="I30" s="18"/>
      <c r="J30" s="18"/>
    </row>
    <row r="31" spans="1:10" x14ac:dyDescent="0.35">
      <c r="A31" s="12">
        <v>1</v>
      </c>
      <c r="B31" s="10">
        <v>7.2109839920000001</v>
      </c>
      <c r="C31" s="67">
        <v>1</v>
      </c>
      <c r="D31" s="10">
        <v>8.6842140000000008</v>
      </c>
      <c r="G31" s="20" t="s">
        <v>29</v>
      </c>
      <c r="H31" s="17"/>
      <c r="I31" s="18"/>
      <c r="J31" s="18"/>
    </row>
    <row r="32" spans="1:10" x14ac:dyDescent="0.35">
      <c r="A32" s="12">
        <v>2</v>
      </c>
      <c r="B32" s="10">
        <v>5.3488759349999997</v>
      </c>
      <c r="C32" s="67">
        <v>2</v>
      </c>
      <c r="D32" s="10">
        <v>12.631880000000001</v>
      </c>
      <c r="G32" s="12" t="s">
        <v>30</v>
      </c>
      <c r="H32" s="17">
        <v>2.134E-3</v>
      </c>
      <c r="I32" s="18">
        <v>8.8239999999999998E-4</v>
      </c>
      <c r="J32" s="18">
        <v>4.7239999999999997E-2</v>
      </c>
    </row>
    <row r="33" spans="1:10" x14ac:dyDescent="0.35">
      <c r="A33" s="12">
        <v>3</v>
      </c>
      <c r="B33" s="10">
        <v>18.35083599</v>
      </c>
      <c r="C33" s="67">
        <v>3</v>
      </c>
      <c r="D33" s="10">
        <v>3.6400929999999998</v>
      </c>
      <c r="G33" s="12" t="s">
        <v>31</v>
      </c>
      <c r="H33" s="17">
        <v>6.2510000000000003</v>
      </c>
      <c r="I33" s="18">
        <v>6.4569999999999999</v>
      </c>
      <c r="J33" s="18">
        <v>6.1079999999999997</v>
      </c>
    </row>
    <row r="34" spans="1:10" x14ac:dyDescent="0.35">
      <c r="A34" s="12">
        <v>4</v>
      </c>
      <c r="B34" s="10">
        <v>6.2050535230000001</v>
      </c>
      <c r="C34" s="67">
        <v>4</v>
      </c>
      <c r="D34" s="10">
        <v>16.37236</v>
      </c>
      <c r="G34" s="12"/>
      <c r="H34" s="17"/>
      <c r="I34" s="18"/>
      <c r="J34" s="18"/>
    </row>
    <row r="35" spans="1:10" x14ac:dyDescent="0.35">
      <c r="A35" s="12">
        <v>5</v>
      </c>
      <c r="B35" s="10">
        <v>12.631879939999999</v>
      </c>
      <c r="C35" s="67">
        <v>5</v>
      </c>
      <c r="D35" s="10">
        <v>8.9060500000000005</v>
      </c>
      <c r="G35" s="20" t="s">
        <v>32</v>
      </c>
      <c r="H35" s="17"/>
      <c r="I35" s="18"/>
      <c r="J35" s="18"/>
    </row>
    <row r="36" spans="1:10" x14ac:dyDescent="0.35">
      <c r="A36" s="12">
        <v>6</v>
      </c>
      <c r="B36" s="10">
        <v>20.925306559999999</v>
      </c>
      <c r="C36" s="68">
        <v>6</v>
      </c>
      <c r="D36" s="10">
        <v>3.4336289999999998</v>
      </c>
      <c r="G36" s="12" t="s">
        <v>33</v>
      </c>
      <c r="H36" s="17">
        <v>4.9189999999999998E-2</v>
      </c>
      <c r="I36" s="18">
        <v>2.0310000000000002E-2</v>
      </c>
      <c r="J36" s="18">
        <v>1.1399999999999999</v>
      </c>
    </row>
    <row r="37" spans="1:10" x14ac:dyDescent="0.35">
      <c r="A37" s="12">
        <v>7</v>
      </c>
      <c r="B37" s="10">
        <v>10.221512929999999</v>
      </c>
      <c r="C37" s="68">
        <v>7</v>
      </c>
      <c r="D37" s="10">
        <v>5.8219890000000003</v>
      </c>
      <c r="G37" s="12" t="s">
        <v>34</v>
      </c>
      <c r="H37" s="17" t="s">
        <v>35</v>
      </c>
      <c r="I37" s="18" t="s">
        <v>35</v>
      </c>
      <c r="J37" s="18" t="s">
        <v>35</v>
      </c>
    </row>
    <row r="38" spans="1:10" x14ac:dyDescent="0.35">
      <c r="A38" s="12">
        <v>8</v>
      </c>
      <c r="B38" s="10">
        <v>5.0228999559999998</v>
      </c>
      <c r="C38" s="68">
        <v>8</v>
      </c>
      <c r="D38" s="10">
        <v>13.62285</v>
      </c>
      <c r="G38" s="12" t="s">
        <v>10</v>
      </c>
      <c r="H38" s="17">
        <v>0.82640000000000002</v>
      </c>
      <c r="I38" s="18">
        <v>0.88790000000000002</v>
      </c>
      <c r="J38" s="18">
        <v>0.29670000000000002</v>
      </c>
    </row>
    <row r="39" spans="1:10" x14ac:dyDescent="0.35">
      <c r="A39" s="12">
        <v>9</v>
      </c>
      <c r="B39" s="10">
        <v>19.796961929999998</v>
      </c>
      <c r="C39" s="68">
        <v>9</v>
      </c>
      <c r="D39" s="10">
        <v>3.8902160000000001</v>
      </c>
      <c r="G39" s="12" t="s">
        <v>36</v>
      </c>
      <c r="H39" s="17" t="s">
        <v>37</v>
      </c>
      <c r="I39" s="18" t="s">
        <v>37</v>
      </c>
      <c r="J39" s="18" t="s">
        <v>37</v>
      </c>
    </row>
    <row r="40" spans="1:10" x14ac:dyDescent="0.35">
      <c r="A40" s="12">
        <v>10</v>
      </c>
      <c r="B40" s="10">
        <v>9.0869722419999999</v>
      </c>
      <c r="C40" s="68">
        <v>10</v>
      </c>
      <c r="D40" s="10">
        <v>6.5006849999999998</v>
      </c>
      <c r="G40" s="12"/>
      <c r="H40" s="10"/>
      <c r="I40" s="18"/>
      <c r="J40" s="18"/>
    </row>
    <row r="41" spans="1:10" x14ac:dyDescent="0.35">
      <c r="A41" s="12">
        <v>11</v>
      </c>
      <c r="B41" s="10">
        <v>12.861511800000001</v>
      </c>
      <c r="C41" s="69"/>
      <c r="D41" s="62"/>
      <c r="G41" s="20" t="s">
        <v>38</v>
      </c>
      <c r="H41" s="17" t="s">
        <v>39</v>
      </c>
      <c r="I41" s="18" t="s">
        <v>54</v>
      </c>
      <c r="J41" s="18" t="s">
        <v>60</v>
      </c>
    </row>
    <row r="42" spans="1:10" x14ac:dyDescent="0.35">
      <c r="A42" s="12">
        <v>12</v>
      </c>
      <c r="B42" s="10">
        <v>24.690586939999999</v>
      </c>
      <c r="C42" s="69"/>
      <c r="D42" s="62"/>
      <c r="G42" s="12"/>
      <c r="H42" s="10"/>
      <c r="I42" s="18"/>
      <c r="J42" s="18"/>
    </row>
    <row r="43" spans="1:10" x14ac:dyDescent="0.35">
      <c r="A43" s="12">
        <v>13</v>
      </c>
      <c r="B43" s="10">
        <v>4.0481996550000003</v>
      </c>
      <c r="G43" s="20" t="s">
        <v>40</v>
      </c>
      <c r="H43" s="10"/>
      <c r="I43" s="18"/>
      <c r="J43" s="18"/>
    </row>
    <row r="44" spans="1:10" x14ac:dyDescent="0.35">
      <c r="A44" s="12">
        <v>14</v>
      </c>
      <c r="B44" s="10">
        <v>18.496155349999999</v>
      </c>
      <c r="G44" s="12" t="s">
        <v>41</v>
      </c>
      <c r="H44" s="17">
        <v>25</v>
      </c>
      <c r="I44" s="18">
        <v>25</v>
      </c>
      <c r="J44" s="18">
        <v>25</v>
      </c>
    </row>
    <row r="45" spans="1:10" x14ac:dyDescent="0.35">
      <c r="A45" s="12">
        <v>15</v>
      </c>
      <c r="B45" s="10">
        <v>4.2500522939999996</v>
      </c>
      <c r="G45" s="12" t="s">
        <v>42</v>
      </c>
      <c r="H45" s="17">
        <v>1</v>
      </c>
      <c r="I45" s="18">
        <v>1</v>
      </c>
      <c r="J45" s="18">
        <v>1</v>
      </c>
    </row>
    <row r="46" spans="1:10" x14ac:dyDescent="0.35">
      <c r="A46" s="12">
        <v>16</v>
      </c>
      <c r="B46" s="10">
        <v>5.7363854219999997</v>
      </c>
      <c r="G46" s="12" t="s">
        <v>43</v>
      </c>
      <c r="H46" s="17">
        <v>25</v>
      </c>
      <c r="I46" s="18">
        <v>25</v>
      </c>
      <c r="J46" s="18">
        <v>25</v>
      </c>
    </row>
    <row r="47" spans="1:10" x14ac:dyDescent="0.35">
      <c r="A47" s="12">
        <v>17</v>
      </c>
      <c r="B47" s="10">
        <v>2.8266758950000002</v>
      </c>
      <c r="G47" s="12" t="s">
        <v>44</v>
      </c>
      <c r="H47" s="17">
        <v>0</v>
      </c>
      <c r="I47" s="18">
        <v>0</v>
      </c>
      <c r="J47" s="18">
        <v>0</v>
      </c>
    </row>
    <row r="48" spans="1:10" x14ac:dyDescent="0.35">
      <c r="A48" s="12">
        <v>18</v>
      </c>
      <c r="B48" s="10">
        <v>4.9792136720000002</v>
      </c>
    </row>
    <row r="49" spans="1:2" x14ac:dyDescent="0.35">
      <c r="A49" s="12">
        <v>19</v>
      </c>
      <c r="B49" s="10">
        <v>3.8902162520000001</v>
      </c>
    </row>
    <row r="50" spans="1:2" x14ac:dyDescent="0.35">
      <c r="A50" s="12">
        <v>20</v>
      </c>
      <c r="B50" s="10">
        <v>13.62284665</v>
      </c>
    </row>
    <row r="51" spans="1:2" x14ac:dyDescent="0.35">
      <c r="A51" s="12">
        <v>21</v>
      </c>
      <c r="B51" s="10">
        <v>15.01587149</v>
      </c>
    </row>
    <row r="52" spans="1:2" x14ac:dyDescent="0.35">
      <c r="A52" s="12">
        <v>22</v>
      </c>
      <c r="B52" s="10">
        <v>13.62284665</v>
      </c>
    </row>
    <row r="53" spans="1:2" x14ac:dyDescent="0.35">
      <c r="A53" s="12">
        <v>23</v>
      </c>
      <c r="B53" s="10">
        <v>11.997297939999999</v>
      </c>
    </row>
    <row r="54" spans="1:2" x14ac:dyDescent="0.35">
      <c r="A54" s="12">
        <v>24</v>
      </c>
      <c r="B54" s="10">
        <v>11.20217448</v>
      </c>
    </row>
    <row r="55" spans="1:2" ht="15" thickBot="1" x14ac:dyDescent="0.4">
      <c r="A55" s="12">
        <v>25</v>
      </c>
      <c r="B55" s="10">
        <v>8.5021139899999998</v>
      </c>
    </row>
    <row r="56" spans="1:2" ht="15" thickBot="1" x14ac:dyDescent="0.4">
      <c r="A56" s="55" t="s">
        <v>100</v>
      </c>
    </row>
    <row r="57" spans="1:2" x14ac:dyDescent="0.35">
      <c r="A57" s="71" t="s">
        <v>139</v>
      </c>
      <c r="B57" s="72" t="s">
        <v>247</v>
      </c>
    </row>
    <row r="58" spans="1:2" x14ac:dyDescent="0.35">
      <c r="A58" s="3"/>
      <c r="B58" s="7"/>
    </row>
    <row r="59" spans="1:2" x14ac:dyDescent="0.35">
      <c r="A59" s="3" t="s">
        <v>171</v>
      </c>
      <c r="B59" s="4" t="s">
        <v>104</v>
      </c>
    </row>
    <row r="60" spans="1:2" x14ac:dyDescent="0.35">
      <c r="A60" s="3" t="s">
        <v>82</v>
      </c>
      <c r="B60" s="4" t="s">
        <v>82</v>
      </c>
    </row>
    <row r="61" spans="1:2" x14ac:dyDescent="0.35">
      <c r="A61" s="3" t="s">
        <v>83</v>
      </c>
      <c r="B61" s="4" t="s">
        <v>84</v>
      </c>
    </row>
    <row r="62" spans="1:2" x14ac:dyDescent="0.35">
      <c r="A62" s="3"/>
      <c r="B62" s="4"/>
    </row>
    <row r="63" spans="1:2" x14ac:dyDescent="0.35">
      <c r="A63" s="3" t="s">
        <v>85</v>
      </c>
      <c r="B63" s="4"/>
    </row>
    <row r="64" spans="1:2" x14ac:dyDescent="0.35">
      <c r="A64" s="3" t="s">
        <v>10</v>
      </c>
      <c r="B64" s="4">
        <v>0.31709999999999999</v>
      </c>
    </row>
    <row r="65" spans="1:2" x14ac:dyDescent="0.35">
      <c r="A65" s="3" t="s">
        <v>14</v>
      </c>
      <c r="B65" s="4" t="s">
        <v>86</v>
      </c>
    </row>
    <row r="66" spans="1:2" x14ac:dyDescent="0.35">
      <c r="A66" s="3" t="s">
        <v>12</v>
      </c>
      <c r="B66" s="4" t="s">
        <v>13</v>
      </c>
    </row>
    <row r="67" spans="1:2" x14ac:dyDescent="0.35">
      <c r="A67" s="3" t="s">
        <v>87</v>
      </c>
      <c r="B67" s="4" t="s">
        <v>17</v>
      </c>
    </row>
    <row r="68" spans="1:2" x14ac:dyDescent="0.35">
      <c r="A68" s="3" t="s">
        <v>88</v>
      </c>
      <c r="B68" s="4" t="s">
        <v>89</v>
      </c>
    </row>
    <row r="69" spans="1:2" x14ac:dyDescent="0.35">
      <c r="A69" s="3" t="s">
        <v>90</v>
      </c>
      <c r="B69" s="4" t="s">
        <v>248</v>
      </c>
    </row>
    <row r="70" spans="1:2" x14ac:dyDescent="0.35">
      <c r="A70" s="3" t="s">
        <v>92</v>
      </c>
      <c r="B70" s="4">
        <v>97</v>
      </c>
    </row>
    <row r="71" spans="1:2" x14ac:dyDescent="0.35">
      <c r="A71" s="3"/>
      <c r="B71" s="4"/>
    </row>
    <row r="72" spans="1:2" x14ac:dyDescent="0.35">
      <c r="A72" s="3" t="s">
        <v>93</v>
      </c>
      <c r="B72" s="4"/>
    </row>
    <row r="73" spans="1:2" x14ac:dyDescent="0.35">
      <c r="A73" s="3" t="s">
        <v>94</v>
      </c>
      <c r="B73" s="4" t="s">
        <v>249</v>
      </c>
    </row>
    <row r="74" spans="1:2" x14ac:dyDescent="0.35">
      <c r="A74" s="3" t="s">
        <v>96</v>
      </c>
      <c r="B74" s="4" t="s">
        <v>250</v>
      </c>
    </row>
    <row r="75" spans="1:2" x14ac:dyDescent="0.35">
      <c r="A75" s="3" t="s">
        <v>98</v>
      </c>
      <c r="B75" s="4">
        <v>-2.629</v>
      </c>
    </row>
    <row r="76" spans="1:2" ht="15" thickBot="1" x14ac:dyDescent="0.4">
      <c r="A76" s="8" t="s">
        <v>99</v>
      </c>
      <c r="B76" s="5">
        <v>-1.7769999999999999</v>
      </c>
    </row>
    <row r="77" spans="1:2" x14ac:dyDescent="0.35">
      <c r="A77" s="70"/>
      <c r="B77" s="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9464-A3DA-49BD-B6D1-0044C82BAA20}">
  <dimension ref="A1:J74"/>
  <sheetViews>
    <sheetView topLeftCell="B1" workbookViewId="0">
      <selection activeCell="G15" sqref="G15"/>
    </sheetView>
  </sheetViews>
  <sheetFormatPr defaultColWidth="8.81640625" defaultRowHeight="14.5" x14ac:dyDescent="0.35"/>
  <cols>
    <col min="1" max="1" width="23.6328125" customWidth="1"/>
    <col min="2" max="2" width="23.81640625" customWidth="1"/>
    <col min="3" max="3" width="20.36328125" customWidth="1"/>
    <col min="4" max="4" width="21.81640625" customWidth="1"/>
    <col min="7" max="7" width="28.81640625" customWidth="1"/>
    <col min="8" max="8" width="32.6328125" customWidth="1"/>
    <col min="9" max="9" width="22.1796875" customWidth="1"/>
    <col min="10" max="10" width="26" customWidth="1"/>
  </cols>
  <sheetData>
    <row r="1" spans="1:10" x14ac:dyDescent="0.35">
      <c r="A1" t="s">
        <v>251</v>
      </c>
      <c r="G1" t="s">
        <v>251</v>
      </c>
    </row>
    <row r="2" spans="1:10" x14ac:dyDescent="0.35">
      <c r="A2" s="13" t="s">
        <v>263</v>
      </c>
      <c r="B2" s="9" t="s">
        <v>0</v>
      </c>
      <c r="C2" s="9" t="s">
        <v>48</v>
      </c>
      <c r="D2" s="13" t="s">
        <v>55</v>
      </c>
      <c r="E2" s="9" t="s">
        <v>62</v>
      </c>
      <c r="G2" s="56" t="s">
        <v>45</v>
      </c>
      <c r="H2" s="11" t="s">
        <v>63</v>
      </c>
      <c r="I2" s="11" t="s">
        <v>64</v>
      </c>
      <c r="J2" s="19" t="s">
        <v>65</v>
      </c>
    </row>
    <row r="3" spans="1:10" x14ac:dyDescent="0.35">
      <c r="A3" s="12">
        <v>1</v>
      </c>
      <c r="B3" s="17">
        <v>3.6111110000000002</v>
      </c>
      <c r="C3" s="17">
        <v>59.6</v>
      </c>
      <c r="D3" s="17">
        <v>0.9</v>
      </c>
      <c r="E3" s="17">
        <v>0.9</v>
      </c>
      <c r="G3" s="20" t="s">
        <v>6</v>
      </c>
      <c r="H3" s="11"/>
      <c r="I3" s="19"/>
      <c r="J3" s="11"/>
    </row>
    <row r="4" spans="1:10" x14ac:dyDescent="0.35">
      <c r="A4" s="12">
        <v>2</v>
      </c>
      <c r="B4" s="17">
        <v>0.38288299999999997</v>
      </c>
      <c r="C4" s="17">
        <v>61.3</v>
      </c>
      <c r="D4" s="17">
        <v>3.7</v>
      </c>
      <c r="E4" s="17">
        <v>3.3</v>
      </c>
      <c r="G4" s="12" t="s">
        <v>7</v>
      </c>
      <c r="H4" s="17">
        <v>7.0029999999999995E-2</v>
      </c>
      <c r="I4" s="17">
        <v>0.15429999999999999</v>
      </c>
      <c r="J4" s="17">
        <v>-0.17460000000000001</v>
      </c>
    </row>
    <row r="5" spans="1:10" x14ac:dyDescent="0.35">
      <c r="A5" s="12">
        <v>3</v>
      </c>
      <c r="B5" s="17">
        <v>2.0238100000000001</v>
      </c>
      <c r="C5" s="17">
        <v>63</v>
      </c>
      <c r="D5" s="17">
        <v>1.4</v>
      </c>
      <c r="E5" s="17">
        <v>1.47</v>
      </c>
      <c r="G5" s="12" t="s">
        <v>8</v>
      </c>
      <c r="H5" s="17" t="s">
        <v>66</v>
      </c>
      <c r="I5" s="17" t="s">
        <v>77</v>
      </c>
      <c r="J5" s="17" t="s">
        <v>72</v>
      </c>
    </row>
    <row r="6" spans="1:10" x14ac:dyDescent="0.35">
      <c r="A6" s="12">
        <v>4</v>
      </c>
      <c r="B6" s="17">
        <v>0.44117600000000001</v>
      </c>
      <c r="C6" s="17">
        <v>47.3</v>
      </c>
      <c r="D6" s="17">
        <v>1.7</v>
      </c>
      <c r="E6" s="17">
        <v>3.04</v>
      </c>
      <c r="G6" s="12"/>
      <c r="H6" s="17"/>
      <c r="I6" s="17"/>
      <c r="J6" s="17"/>
    </row>
    <row r="7" spans="1:10" x14ac:dyDescent="0.35">
      <c r="A7" s="12">
        <v>5</v>
      </c>
      <c r="B7" s="17">
        <v>0.48611100000000002</v>
      </c>
      <c r="C7" s="17">
        <v>61.5</v>
      </c>
      <c r="D7" s="17">
        <v>1.2</v>
      </c>
      <c r="E7" s="17">
        <v>8.09</v>
      </c>
      <c r="G7" s="20" t="s">
        <v>10</v>
      </c>
      <c r="H7" s="17"/>
      <c r="I7" s="17"/>
      <c r="J7" s="17"/>
    </row>
    <row r="8" spans="1:10" x14ac:dyDescent="0.35">
      <c r="A8" s="12">
        <v>6</v>
      </c>
      <c r="B8" s="17">
        <v>0.32051299999999999</v>
      </c>
      <c r="C8" s="17">
        <v>65.400000000000006</v>
      </c>
      <c r="D8" s="17">
        <v>1.3</v>
      </c>
      <c r="E8" s="17">
        <v>8.19</v>
      </c>
      <c r="G8" s="12" t="s">
        <v>11</v>
      </c>
      <c r="H8" s="17">
        <v>0.73939999999999995</v>
      </c>
      <c r="I8" s="17">
        <v>0.46160000000000001</v>
      </c>
      <c r="J8" s="17">
        <v>0.40400000000000003</v>
      </c>
    </row>
    <row r="9" spans="1:10" x14ac:dyDescent="0.35">
      <c r="A9" s="12">
        <v>7</v>
      </c>
      <c r="B9" s="17">
        <v>0.69444399999999995</v>
      </c>
      <c r="C9" s="17">
        <v>58.7</v>
      </c>
      <c r="D9" s="17">
        <v>1.8</v>
      </c>
      <c r="E9" s="17">
        <v>4.12</v>
      </c>
      <c r="G9" s="12" t="s">
        <v>12</v>
      </c>
      <c r="H9" s="17" t="s">
        <v>13</v>
      </c>
      <c r="I9" s="17" t="s">
        <v>13</v>
      </c>
      <c r="J9" s="17" t="s">
        <v>13</v>
      </c>
    </row>
    <row r="10" spans="1:10" x14ac:dyDescent="0.35">
      <c r="A10" s="12">
        <v>8</v>
      </c>
      <c r="B10" s="17">
        <v>6.9444000000000006E-2</v>
      </c>
      <c r="C10" s="17">
        <v>56.2</v>
      </c>
      <c r="D10" s="17">
        <v>1.2</v>
      </c>
      <c r="E10" s="17">
        <v>7.63</v>
      </c>
      <c r="G10" s="12" t="s">
        <v>14</v>
      </c>
      <c r="H10" s="17" t="s">
        <v>15</v>
      </c>
      <c r="I10" s="17" t="s">
        <v>15</v>
      </c>
      <c r="J10" s="17" t="s">
        <v>15</v>
      </c>
    </row>
    <row r="11" spans="1:10" x14ac:dyDescent="0.35">
      <c r="A11" s="12">
        <v>9</v>
      </c>
      <c r="B11" s="17">
        <v>1.1363639999999999</v>
      </c>
      <c r="C11" s="17">
        <v>57.9</v>
      </c>
      <c r="D11" s="17">
        <v>1.1000000000000001</v>
      </c>
      <c r="E11" s="17">
        <v>8</v>
      </c>
      <c r="G11" s="12" t="s">
        <v>16</v>
      </c>
      <c r="H11" s="17" t="s">
        <v>17</v>
      </c>
      <c r="I11" s="17" t="s">
        <v>17</v>
      </c>
      <c r="J11" s="17" t="s">
        <v>17</v>
      </c>
    </row>
    <row r="12" spans="1:10" x14ac:dyDescent="0.35">
      <c r="A12" s="12">
        <v>10</v>
      </c>
      <c r="B12" s="17">
        <v>0.877193</v>
      </c>
      <c r="C12" s="17">
        <v>53.6</v>
      </c>
      <c r="D12" s="17">
        <v>1.9</v>
      </c>
      <c r="E12" s="17">
        <v>2.3199999999999998</v>
      </c>
      <c r="G12" s="12"/>
      <c r="H12" s="17"/>
      <c r="I12" s="17"/>
      <c r="J12" s="17"/>
    </row>
    <row r="13" spans="1:10" x14ac:dyDescent="0.35">
      <c r="A13" s="12">
        <v>11</v>
      </c>
      <c r="B13" s="17">
        <v>6.2267000000000003E-2</v>
      </c>
      <c r="C13" s="17">
        <v>64.239999999999995</v>
      </c>
      <c r="D13" s="17">
        <v>6.7</v>
      </c>
      <c r="E13" s="17">
        <v>0.85</v>
      </c>
      <c r="G13" s="20" t="s">
        <v>18</v>
      </c>
      <c r="H13" s="17">
        <v>25</v>
      </c>
      <c r="I13" s="17">
        <v>25</v>
      </c>
      <c r="J13" s="17">
        <v>25</v>
      </c>
    </row>
    <row r="14" spans="1:10" x14ac:dyDescent="0.35">
      <c r="A14" s="12">
        <v>12</v>
      </c>
      <c r="B14" s="17">
        <v>0.13555800000000001</v>
      </c>
      <c r="C14" s="17">
        <v>58.71</v>
      </c>
      <c r="D14" s="17">
        <v>8</v>
      </c>
      <c r="E14" s="17">
        <v>11.6</v>
      </c>
    </row>
    <row r="15" spans="1:10" x14ac:dyDescent="0.35">
      <c r="A15" s="12">
        <v>13</v>
      </c>
      <c r="B15" s="17">
        <v>0.55555600000000005</v>
      </c>
      <c r="C15" s="17">
        <v>53.4</v>
      </c>
      <c r="D15" s="17">
        <v>1.5</v>
      </c>
      <c r="E15" s="17">
        <v>1.22</v>
      </c>
      <c r="G15" s="56" t="s">
        <v>47</v>
      </c>
      <c r="H15" s="11" t="s">
        <v>63</v>
      </c>
      <c r="I15" s="11" t="s">
        <v>64</v>
      </c>
      <c r="J15" s="19" t="s">
        <v>65</v>
      </c>
    </row>
    <row r="16" spans="1:10" x14ac:dyDescent="0.35">
      <c r="A16" s="12">
        <v>14</v>
      </c>
      <c r="B16" s="17">
        <v>0.43859599999999999</v>
      </c>
      <c r="C16" s="17">
        <v>54.1</v>
      </c>
      <c r="D16" s="17">
        <v>1.9</v>
      </c>
      <c r="E16" s="17">
        <v>12.8</v>
      </c>
      <c r="G16" s="20" t="s">
        <v>19</v>
      </c>
      <c r="H16" s="10"/>
      <c r="I16" s="11"/>
      <c r="J16" s="11"/>
    </row>
    <row r="17" spans="1:10" x14ac:dyDescent="0.35">
      <c r="A17" s="12">
        <v>15</v>
      </c>
      <c r="B17" s="17">
        <v>0.33898299999999998</v>
      </c>
      <c r="C17" s="17">
        <v>42.7</v>
      </c>
      <c r="D17" s="17">
        <v>0.5</v>
      </c>
      <c r="E17" s="17">
        <v>0.83</v>
      </c>
      <c r="G17" s="12" t="s">
        <v>20</v>
      </c>
      <c r="H17" s="17">
        <v>10.7</v>
      </c>
      <c r="I17" s="17">
        <v>-2.0140000000000002E-3</v>
      </c>
      <c r="J17" s="17">
        <v>-1.3120000000000001</v>
      </c>
    </row>
    <row r="18" spans="1:10" x14ac:dyDescent="0.35">
      <c r="A18" s="12">
        <v>16</v>
      </c>
      <c r="B18" s="17">
        <v>0.49242399999999997</v>
      </c>
      <c r="C18" s="17">
        <v>57</v>
      </c>
      <c r="D18" s="17">
        <v>2.2000000000000002</v>
      </c>
      <c r="E18" s="17">
        <v>0.61</v>
      </c>
      <c r="G18" s="12" t="s">
        <v>21</v>
      </c>
      <c r="H18" s="17">
        <v>-0.25790000000000002</v>
      </c>
      <c r="I18" s="17">
        <v>7.8609999999999998</v>
      </c>
      <c r="J18" s="17">
        <v>10.79</v>
      </c>
    </row>
    <row r="19" spans="1:10" x14ac:dyDescent="0.35">
      <c r="A19" s="12">
        <v>17</v>
      </c>
      <c r="B19" s="17">
        <v>3</v>
      </c>
      <c r="C19" s="17">
        <v>55.15</v>
      </c>
      <c r="D19" s="17">
        <v>1</v>
      </c>
      <c r="E19" s="17">
        <v>97.8</v>
      </c>
      <c r="G19" s="12" t="s">
        <v>22</v>
      </c>
      <c r="H19" s="17">
        <v>2.4109999999999999E-2</v>
      </c>
      <c r="I19" s="17">
        <v>3903</v>
      </c>
      <c r="J19" s="17">
        <v>8.2200000000000006</v>
      </c>
    </row>
    <row r="20" spans="1:10" x14ac:dyDescent="0.35">
      <c r="A20" s="12">
        <v>18</v>
      </c>
      <c r="B20" s="17">
        <v>0.33333299999999999</v>
      </c>
      <c r="C20" s="17">
        <v>46.79</v>
      </c>
      <c r="D20" s="17">
        <v>2</v>
      </c>
      <c r="E20" s="17">
        <v>4.01</v>
      </c>
      <c r="G20" s="12" t="s">
        <v>23</v>
      </c>
      <c r="H20" s="17">
        <v>9.3469999999999998E-2</v>
      </c>
      <c r="I20" s="17">
        <v>-496.5</v>
      </c>
      <c r="J20" s="17">
        <v>-0.7621</v>
      </c>
    </row>
    <row r="21" spans="1:10" x14ac:dyDescent="0.35">
      <c r="A21" s="12">
        <v>19</v>
      </c>
      <c r="B21" s="17">
        <v>0.72916700000000001</v>
      </c>
      <c r="C21" s="17">
        <v>51.68</v>
      </c>
      <c r="D21" s="17">
        <v>2.4</v>
      </c>
      <c r="E21" s="17">
        <v>2.59</v>
      </c>
      <c r="G21" s="12"/>
      <c r="H21" s="17"/>
      <c r="I21" s="17"/>
      <c r="J21" s="17"/>
    </row>
    <row r="22" spans="1:10" x14ac:dyDescent="0.35">
      <c r="A22" s="12">
        <v>20</v>
      </c>
      <c r="B22" s="17">
        <v>0.34003100000000003</v>
      </c>
      <c r="C22" s="17">
        <v>63.7</v>
      </c>
      <c r="D22" s="17">
        <v>5.4</v>
      </c>
      <c r="E22" s="17">
        <v>1.42</v>
      </c>
      <c r="G22" s="20" t="s">
        <v>24</v>
      </c>
      <c r="H22" s="17"/>
      <c r="I22" s="17"/>
      <c r="J22" s="17"/>
    </row>
    <row r="23" spans="1:10" x14ac:dyDescent="0.35">
      <c r="A23" s="12">
        <v>21</v>
      </c>
      <c r="B23" s="17">
        <v>0.32051299999999999</v>
      </c>
      <c r="C23" s="17">
        <v>46.25</v>
      </c>
      <c r="D23" s="17">
        <v>1.3</v>
      </c>
      <c r="E23" s="17">
        <v>3.03</v>
      </c>
      <c r="G23" s="12" t="s">
        <v>20</v>
      </c>
      <c r="H23" s="17">
        <v>3.9470000000000001</v>
      </c>
      <c r="I23" s="17">
        <v>0.63490000000000002</v>
      </c>
      <c r="J23" s="17">
        <v>2.1</v>
      </c>
    </row>
    <row r="24" spans="1:10" x14ac:dyDescent="0.35">
      <c r="A24" s="12">
        <v>22</v>
      </c>
      <c r="B24" s="17">
        <v>0.78125</v>
      </c>
      <c r="C24" s="17">
        <v>65.45</v>
      </c>
      <c r="D24" s="17">
        <v>1.6</v>
      </c>
      <c r="E24" s="17">
        <v>4.74</v>
      </c>
      <c r="G24" s="12" t="s">
        <v>21</v>
      </c>
      <c r="H24" s="17">
        <v>4.4980000000000002</v>
      </c>
      <c r="I24" s="17">
        <v>35.86</v>
      </c>
      <c r="J24" s="17">
        <v>6.2130000000000001</v>
      </c>
    </row>
    <row r="25" spans="1:10" x14ac:dyDescent="0.35">
      <c r="A25" s="12">
        <v>23</v>
      </c>
      <c r="B25" s="17">
        <v>0.12526100000000001</v>
      </c>
      <c r="C25" s="17">
        <v>54.93</v>
      </c>
      <c r="D25" s="17">
        <v>4</v>
      </c>
      <c r="E25" s="17">
        <v>0.57999999999999996</v>
      </c>
      <c r="G25" s="12"/>
      <c r="H25" s="17"/>
      <c r="I25" s="17"/>
      <c r="J25" s="17"/>
    </row>
    <row r="26" spans="1:10" x14ac:dyDescent="0.35">
      <c r="A26" s="12">
        <v>24</v>
      </c>
      <c r="B26" s="17">
        <v>0.84337300000000004</v>
      </c>
      <c r="C26" s="17">
        <v>50.9</v>
      </c>
      <c r="D26" s="17">
        <v>0.7</v>
      </c>
      <c r="E26" s="17">
        <v>2.3199999999999998</v>
      </c>
      <c r="G26" s="20" t="s">
        <v>25</v>
      </c>
      <c r="H26" s="17"/>
      <c r="I26" s="17"/>
      <c r="J26" s="17"/>
    </row>
    <row r="27" spans="1:10" x14ac:dyDescent="0.35">
      <c r="A27" s="12">
        <v>25</v>
      </c>
      <c r="B27" s="17">
        <v>0.16666700000000001</v>
      </c>
      <c r="C27" s="17">
        <v>54.3</v>
      </c>
      <c r="D27" s="17">
        <v>2.5</v>
      </c>
      <c r="E27" s="17">
        <v>2.23</v>
      </c>
      <c r="G27" s="12" t="s">
        <v>20</v>
      </c>
      <c r="H27" s="17" t="s">
        <v>67</v>
      </c>
      <c r="I27" s="17" t="s">
        <v>78</v>
      </c>
      <c r="J27" s="17" t="s">
        <v>73</v>
      </c>
    </row>
    <row r="28" spans="1:10" x14ac:dyDescent="0.35">
      <c r="G28" s="12" t="s">
        <v>21</v>
      </c>
      <c r="H28" s="17" t="s">
        <v>68</v>
      </c>
      <c r="I28" s="17" t="s">
        <v>79</v>
      </c>
      <c r="J28" s="17" t="s">
        <v>74</v>
      </c>
    </row>
    <row r="29" spans="1:10" x14ac:dyDescent="0.35">
      <c r="A29" s="74" t="s">
        <v>252</v>
      </c>
      <c r="G29" s="12" t="s">
        <v>22</v>
      </c>
      <c r="H29" s="17" t="s">
        <v>69</v>
      </c>
      <c r="I29" s="17" t="s">
        <v>80</v>
      </c>
      <c r="J29" s="17" t="s">
        <v>75</v>
      </c>
    </row>
    <row r="30" spans="1:10" x14ac:dyDescent="0.35">
      <c r="A30" s="21" t="s">
        <v>84</v>
      </c>
      <c r="B30" s="9" t="s">
        <v>62</v>
      </c>
      <c r="C30" s="13" t="s">
        <v>104</v>
      </c>
      <c r="D30" s="9" t="s">
        <v>62</v>
      </c>
      <c r="G30" s="12"/>
      <c r="H30" s="17"/>
      <c r="I30" s="17"/>
      <c r="J30" s="17"/>
    </row>
    <row r="31" spans="1:10" x14ac:dyDescent="0.35">
      <c r="A31" s="12">
        <v>1</v>
      </c>
      <c r="B31" s="10">
        <v>0.9</v>
      </c>
      <c r="C31" s="17">
        <v>1</v>
      </c>
      <c r="D31" s="10">
        <v>1.72</v>
      </c>
      <c r="G31" s="20" t="s">
        <v>29</v>
      </c>
      <c r="H31" s="17"/>
      <c r="I31" s="17"/>
      <c r="J31" s="17"/>
    </row>
    <row r="32" spans="1:10" x14ac:dyDescent="0.35">
      <c r="A32" s="12">
        <v>2</v>
      </c>
      <c r="B32" s="10">
        <v>3.3</v>
      </c>
      <c r="C32" s="17">
        <v>2</v>
      </c>
      <c r="D32" s="10">
        <v>8.82</v>
      </c>
      <c r="G32" s="12" t="s">
        <v>30</v>
      </c>
      <c r="H32" s="17">
        <v>0.2422</v>
      </c>
      <c r="I32" s="17">
        <v>4.3739999999999999E-7</v>
      </c>
      <c r="J32" s="17">
        <v>1.669E-2</v>
      </c>
    </row>
    <row r="33" spans="1:10" x14ac:dyDescent="0.35">
      <c r="A33" s="12">
        <v>3</v>
      </c>
      <c r="B33" s="10">
        <v>1.47</v>
      </c>
      <c r="C33" s="17">
        <v>3</v>
      </c>
      <c r="D33" s="10">
        <v>1.48</v>
      </c>
      <c r="G33" s="12" t="s">
        <v>31</v>
      </c>
      <c r="H33" s="17">
        <v>16.96</v>
      </c>
      <c r="I33" s="17">
        <v>19.489999999999998</v>
      </c>
      <c r="J33" s="17">
        <v>19.32</v>
      </c>
    </row>
    <row r="34" spans="1:10" x14ac:dyDescent="0.35">
      <c r="A34" s="12">
        <v>4</v>
      </c>
      <c r="B34" s="10">
        <v>3.04</v>
      </c>
      <c r="C34" s="17">
        <v>4</v>
      </c>
      <c r="D34" s="10">
        <v>1.33</v>
      </c>
      <c r="G34" s="12"/>
      <c r="H34" s="17"/>
      <c r="I34" s="17"/>
      <c r="J34" s="17"/>
    </row>
    <row r="35" spans="1:10" x14ac:dyDescent="0.35">
      <c r="A35" s="12">
        <v>5</v>
      </c>
      <c r="B35" s="10">
        <v>8.09</v>
      </c>
      <c r="C35" s="17">
        <v>5</v>
      </c>
      <c r="D35" s="10">
        <v>0.52</v>
      </c>
      <c r="G35" s="20" t="s">
        <v>32</v>
      </c>
      <c r="H35" s="17"/>
      <c r="I35" s="17"/>
      <c r="J35" s="17"/>
    </row>
    <row r="36" spans="1:10" x14ac:dyDescent="0.35">
      <c r="A36" s="12">
        <v>6</v>
      </c>
      <c r="B36" s="10">
        <v>8.19</v>
      </c>
      <c r="C36" s="17">
        <v>6</v>
      </c>
      <c r="D36" s="10">
        <v>0.81</v>
      </c>
      <c r="G36" s="12" t="s">
        <v>33</v>
      </c>
      <c r="H36" s="17">
        <v>7.3490000000000002</v>
      </c>
      <c r="I36" s="17">
        <v>1.006E-5</v>
      </c>
      <c r="J36" s="17">
        <v>0.39029999999999998</v>
      </c>
    </row>
    <row r="37" spans="1:10" x14ac:dyDescent="0.35">
      <c r="A37" s="12">
        <v>7</v>
      </c>
      <c r="B37" s="10">
        <v>4.12</v>
      </c>
      <c r="C37" s="17">
        <v>7</v>
      </c>
      <c r="D37" s="10">
        <v>0.78</v>
      </c>
      <c r="G37" s="12" t="s">
        <v>34</v>
      </c>
      <c r="H37" s="17" t="s">
        <v>35</v>
      </c>
      <c r="I37" s="17" t="s">
        <v>35</v>
      </c>
      <c r="J37" s="17" t="s">
        <v>35</v>
      </c>
    </row>
    <row r="38" spans="1:10" x14ac:dyDescent="0.35">
      <c r="A38" s="12">
        <v>8</v>
      </c>
      <c r="B38" s="10">
        <v>7.63</v>
      </c>
      <c r="C38" s="17">
        <v>8</v>
      </c>
      <c r="D38" s="10">
        <v>4.5599999999999996</v>
      </c>
      <c r="G38" s="12" t="s">
        <v>10</v>
      </c>
      <c r="H38" s="17">
        <v>1.2500000000000001E-2</v>
      </c>
      <c r="I38" s="17">
        <v>0.99750000000000005</v>
      </c>
      <c r="J38" s="17">
        <v>0.5383</v>
      </c>
    </row>
    <row r="39" spans="1:10" x14ac:dyDescent="0.35">
      <c r="A39" s="12">
        <v>9</v>
      </c>
      <c r="B39" s="10">
        <v>8</v>
      </c>
      <c r="C39" s="17">
        <v>9</v>
      </c>
      <c r="D39" s="10">
        <v>2.4900000000000002</v>
      </c>
      <c r="G39" s="12" t="s">
        <v>36</v>
      </c>
      <c r="H39" s="17" t="s">
        <v>70</v>
      </c>
      <c r="I39" s="17" t="s">
        <v>37</v>
      </c>
      <c r="J39" s="17" t="s">
        <v>37</v>
      </c>
    </row>
    <row r="40" spans="1:10" x14ac:dyDescent="0.35">
      <c r="A40" s="12">
        <v>10</v>
      </c>
      <c r="B40" s="10">
        <v>2.3199999999999998</v>
      </c>
      <c r="C40" s="17">
        <v>10</v>
      </c>
      <c r="D40" s="10">
        <v>7.34</v>
      </c>
      <c r="G40" s="12"/>
      <c r="H40" s="17"/>
      <c r="I40" s="17"/>
      <c r="J40" s="17"/>
    </row>
    <row r="41" spans="1:10" x14ac:dyDescent="0.35">
      <c r="A41" s="12">
        <v>11</v>
      </c>
      <c r="B41" s="10">
        <v>0.85</v>
      </c>
      <c r="C41" s="17">
        <v>11</v>
      </c>
      <c r="D41" s="10">
        <v>2.23</v>
      </c>
      <c r="G41" s="20" t="s">
        <v>38</v>
      </c>
      <c r="H41" s="17" t="s">
        <v>71</v>
      </c>
      <c r="I41" s="17" t="s">
        <v>81</v>
      </c>
      <c r="J41" s="17" t="s">
        <v>76</v>
      </c>
    </row>
    <row r="42" spans="1:10" x14ac:dyDescent="0.35">
      <c r="A42" s="12">
        <v>12</v>
      </c>
      <c r="B42" s="10">
        <v>11.6</v>
      </c>
      <c r="C42" s="17">
        <v>12</v>
      </c>
      <c r="D42" s="10">
        <v>0.72</v>
      </c>
      <c r="G42" s="12"/>
      <c r="H42" s="17"/>
      <c r="I42" s="17"/>
      <c r="J42" s="17"/>
    </row>
    <row r="43" spans="1:10" x14ac:dyDescent="0.35">
      <c r="A43" s="12">
        <v>13</v>
      </c>
      <c r="B43" s="10">
        <v>1.22</v>
      </c>
      <c r="C43" s="11"/>
      <c r="D43" s="11"/>
      <c r="G43" s="20" t="s">
        <v>40</v>
      </c>
      <c r="H43" s="17"/>
      <c r="I43" s="17"/>
      <c r="J43" s="17"/>
    </row>
    <row r="44" spans="1:10" x14ac:dyDescent="0.35">
      <c r="A44" s="12">
        <v>14</v>
      </c>
      <c r="B44" s="10">
        <v>12.8</v>
      </c>
      <c r="C44" s="11"/>
      <c r="D44" s="11"/>
      <c r="G44" s="12" t="s">
        <v>41</v>
      </c>
      <c r="H44" s="17">
        <v>25</v>
      </c>
      <c r="I44" s="17">
        <v>25</v>
      </c>
      <c r="J44" s="17">
        <v>25</v>
      </c>
    </row>
    <row r="45" spans="1:10" x14ac:dyDescent="0.35">
      <c r="A45" s="12">
        <v>15</v>
      </c>
      <c r="B45" s="10">
        <v>0.83</v>
      </c>
      <c r="C45" s="11"/>
      <c r="D45" s="11"/>
      <c r="G45" s="12" t="s">
        <v>42</v>
      </c>
      <c r="H45" s="17">
        <v>1</v>
      </c>
      <c r="I45" s="17">
        <v>1</v>
      </c>
      <c r="J45" s="17">
        <v>1</v>
      </c>
    </row>
    <row r="46" spans="1:10" x14ac:dyDescent="0.35">
      <c r="A46" s="12">
        <v>16</v>
      </c>
      <c r="B46" s="10">
        <v>0.61</v>
      </c>
      <c r="C46" s="11"/>
      <c r="D46" s="11"/>
      <c r="G46" s="12" t="s">
        <v>43</v>
      </c>
      <c r="H46" s="17">
        <v>25</v>
      </c>
      <c r="I46" s="17">
        <v>25</v>
      </c>
      <c r="J46" s="17">
        <v>25</v>
      </c>
    </row>
    <row r="47" spans="1:10" x14ac:dyDescent="0.35">
      <c r="A47" s="12">
        <v>17</v>
      </c>
      <c r="B47" s="10">
        <v>97.8</v>
      </c>
      <c r="C47" s="11"/>
      <c r="D47" s="11"/>
      <c r="G47" s="12" t="s">
        <v>44</v>
      </c>
      <c r="H47" s="17">
        <v>0</v>
      </c>
      <c r="I47" s="17">
        <v>0</v>
      </c>
      <c r="J47" s="17">
        <v>0</v>
      </c>
    </row>
    <row r="48" spans="1:10" x14ac:dyDescent="0.35">
      <c r="A48" s="12">
        <v>18</v>
      </c>
      <c r="B48" s="10">
        <v>4.01</v>
      </c>
      <c r="C48" s="11"/>
      <c r="D48" s="11"/>
    </row>
    <row r="49" spans="1:4" x14ac:dyDescent="0.35">
      <c r="A49" s="12">
        <v>19</v>
      </c>
      <c r="B49" s="10">
        <v>2.59</v>
      </c>
      <c r="C49" s="11"/>
      <c r="D49" s="11"/>
    </row>
    <row r="50" spans="1:4" x14ac:dyDescent="0.35">
      <c r="A50" s="12">
        <v>20</v>
      </c>
      <c r="B50" s="10">
        <v>1.42</v>
      </c>
      <c r="C50" s="11"/>
      <c r="D50" s="11"/>
    </row>
    <row r="51" spans="1:4" x14ac:dyDescent="0.35">
      <c r="A51" s="12">
        <v>21</v>
      </c>
      <c r="B51" s="10">
        <v>3.03</v>
      </c>
      <c r="C51" s="11"/>
      <c r="D51" s="11"/>
    </row>
    <row r="52" spans="1:4" x14ac:dyDescent="0.35">
      <c r="A52" s="12">
        <v>22</v>
      </c>
      <c r="B52" s="10">
        <v>4.74</v>
      </c>
      <c r="C52" s="11"/>
      <c r="D52" s="11"/>
    </row>
    <row r="53" spans="1:4" x14ac:dyDescent="0.35">
      <c r="A53" s="12">
        <v>23</v>
      </c>
      <c r="B53" s="10">
        <v>0.57999999999999996</v>
      </c>
      <c r="C53" s="11"/>
      <c r="D53" s="11"/>
    </row>
    <row r="54" spans="1:4" x14ac:dyDescent="0.35">
      <c r="A54" s="12">
        <v>24</v>
      </c>
      <c r="B54" s="10">
        <v>2.3199999999999998</v>
      </c>
      <c r="C54" s="11"/>
      <c r="D54" s="11"/>
    </row>
    <row r="55" spans="1:4" x14ac:dyDescent="0.35">
      <c r="A55" s="12">
        <v>25</v>
      </c>
      <c r="B55" s="10">
        <v>2.23</v>
      </c>
      <c r="C55" s="11"/>
      <c r="D55" s="11"/>
    </row>
    <row r="56" spans="1:4" ht="15" thickBot="1" x14ac:dyDescent="0.4"/>
    <row r="57" spans="1:4" x14ac:dyDescent="0.35">
      <c r="A57" s="55" t="s">
        <v>100</v>
      </c>
      <c r="B57" s="6"/>
      <c r="C57" s="73"/>
      <c r="D57" s="29"/>
    </row>
    <row r="58" spans="1:4" x14ac:dyDescent="0.35">
      <c r="A58" s="3" t="s">
        <v>82</v>
      </c>
      <c r="B58" s="7" t="s">
        <v>82</v>
      </c>
      <c r="C58" s="22"/>
      <c r="D58" s="29"/>
    </row>
    <row r="59" spans="1:4" x14ac:dyDescent="0.35">
      <c r="A59" s="3" t="s">
        <v>83</v>
      </c>
      <c r="B59" s="4" t="s">
        <v>84</v>
      </c>
      <c r="C59" s="22"/>
      <c r="D59" s="29"/>
    </row>
    <row r="60" spans="1:4" x14ac:dyDescent="0.35">
      <c r="A60" s="3"/>
      <c r="B60" s="7"/>
      <c r="C60" s="22"/>
      <c r="D60" s="29"/>
    </row>
    <row r="61" spans="1:4" x14ac:dyDescent="0.35">
      <c r="A61" s="3" t="s">
        <v>85</v>
      </c>
      <c r="B61" s="7"/>
      <c r="C61" s="22"/>
      <c r="D61" s="29"/>
    </row>
    <row r="62" spans="1:4" x14ac:dyDescent="0.35">
      <c r="A62" s="3" t="s">
        <v>10</v>
      </c>
      <c r="B62" s="4">
        <v>0.14380000000000001</v>
      </c>
      <c r="C62" s="22"/>
      <c r="D62" s="29"/>
    </row>
    <row r="63" spans="1:4" x14ac:dyDescent="0.35">
      <c r="A63" s="3" t="s">
        <v>14</v>
      </c>
      <c r="B63" s="4" t="s">
        <v>86</v>
      </c>
      <c r="C63" s="22"/>
      <c r="D63" s="29"/>
    </row>
    <row r="64" spans="1:4" x14ac:dyDescent="0.35">
      <c r="A64" s="3" t="s">
        <v>12</v>
      </c>
      <c r="B64" s="4" t="s">
        <v>13</v>
      </c>
      <c r="C64" s="22"/>
      <c r="D64" s="29"/>
    </row>
    <row r="65" spans="1:4" x14ac:dyDescent="0.35">
      <c r="A65" s="3" t="s">
        <v>87</v>
      </c>
      <c r="B65" s="4" t="s">
        <v>17</v>
      </c>
      <c r="C65" s="22"/>
      <c r="D65" s="29"/>
    </row>
    <row r="66" spans="1:4" x14ac:dyDescent="0.35">
      <c r="A66" s="3" t="s">
        <v>88</v>
      </c>
      <c r="B66" s="4" t="s">
        <v>89</v>
      </c>
      <c r="C66" s="22"/>
      <c r="D66" s="29"/>
    </row>
    <row r="67" spans="1:4" x14ac:dyDescent="0.35">
      <c r="A67" s="3" t="s">
        <v>90</v>
      </c>
      <c r="B67" s="4" t="s">
        <v>91</v>
      </c>
      <c r="C67" s="22"/>
      <c r="D67" s="29"/>
    </row>
    <row r="68" spans="1:4" x14ac:dyDescent="0.35">
      <c r="A68" s="3" t="s">
        <v>92</v>
      </c>
      <c r="B68" s="4">
        <v>104.5</v>
      </c>
      <c r="C68" s="22"/>
      <c r="D68" s="29"/>
    </row>
    <row r="69" spans="1:4" x14ac:dyDescent="0.35">
      <c r="A69" s="3"/>
      <c r="B69" s="4"/>
      <c r="C69" s="22"/>
      <c r="D69" s="29"/>
    </row>
    <row r="70" spans="1:4" x14ac:dyDescent="0.35">
      <c r="A70" s="3" t="s">
        <v>93</v>
      </c>
      <c r="B70" s="4"/>
      <c r="C70" s="22"/>
      <c r="D70" s="29"/>
    </row>
    <row r="71" spans="1:4" x14ac:dyDescent="0.35">
      <c r="A71" s="3" t="s">
        <v>94</v>
      </c>
      <c r="B71" s="4" t="s">
        <v>95</v>
      </c>
      <c r="C71" s="22"/>
      <c r="D71" s="29"/>
    </row>
    <row r="72" spans="1:4" x14ac:dyDescent="0.35">
      <c r="A72" s="3" t="s">
        <v>96</v>
      </c>
      <c r="B72" s="4" t="s">
        <v>97</v>
      </c>
      <c r="C72" s="22"/>
      <c r="D72" s="29"/>
    </row>
    <row r="73" spans="1:4" x14ac:dyDescent="0.35">
      <c r="A73" s="3" t="s">
        <v>98</v>
      </c>
      <c r="B73" s="4">
        <v>-1.43</v>
      </c>
    </row>
    <row r="74" spans="1:4" ht="15" thickBot="1" x14ac:dyDescent="0.4">
      <c r="A74" s="8" t="s">
        <v>99</v>
      </c>
      <c r="B74" s="5">
        <v>-0.84499999999999997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F634-5751-41C9-8603-DB1D16C3F821}">
  <dimension ref="A1:T47"/>
  <sheetViews>
    <sheetView workbookViewId="0">
      <selection activeCell="F1" sqref="F1"/>
    </sheetView>
  </sheetViews>
  <sheetFormatPr defaultColWidth="8.81640625" defaultRowHeight="14.5" x14ac:dyDescent="0.35"/>
  <cols>
    <col min="1" max="1" width="16.453125" customWidth="1"/>
    <col min="2" max="2" width="19.6328125" customWidth="1"/>
    <col min="3" max="3" width="16" customWidth="1"/>
    <col min="4" max="4" width="18.6328125" customWidth="1"/>
    <col min="5" max="5" width="18.453125" customWidth="1"/>
    <col min="6" max="6" width="9.6328125" customWidth="1"/>
    <col min="7" max="7" width="17.6328125" customWidth="1"/>
    <col min="8" max="8" width="16.453125" customWidth="1"/>
    <col min="9" max="9" width="13.1796875" customWidth="1"/>
    <col min="10" max="10" width="13.6328125" customWidth="1"/>
  </cols>
  <sheetData>
    <row r="1" spans="1:20" ht="15" thickBot="1" x14ac:dyDescent="0.4">
      <c r="A1" t="s">
        <v>253</v>
      </c>
      <c r="G1" t="s">
        <v>254</v>
      </c>
    </row>
    <row r="2" spans="1:20" x14ac:dyDescent="0.35">
      <c r="A2" s="18" t="s">
        <v>106</v>
      </c>
      <c r="B2" s="18" t="s">
        <v>108</v>
      </c>
      <c r="C2" s="18" t="s">
        <v>107</v>
      </c>
      <c r="D2" s="18" t="s">
        <v>109</v>
      </c>
      <c r="E2" s="18" t="s">
        <v>110</v>
      </c>
      <c r="G2" s="58" t="s">
        <v>210</v>
      </c>
      <c r="H2" s="59" t="s">
        <v>211</v>
      </c>
      <c r="I2" s="59" t="s">
        <v>212</v>
      </c>
      <c r="J2" s="59" t="s">
        <v>213</v>
      </c>
      <c r="K2" s="59" t="s">
        <v>214</v>
      </c>
      <c r="L2" s="59" t="s">
        <v>215</v>
      </c>
      <c r="M2" s="59" t="s">
        <v>216</v>
      </c>
      <c r="N2" s="59" t="s">
        <v>217</v>
      </c>
      <c r="O2" s="59" t="s">
        <v>218</v>
      </c>
      <c r="P2" s="59" t="s">
        <v>219</v>
      </c>
      <c r="Q2" s="59" t="s">
        <v>2</v>
      </c>
      <c r="R2" s="59" t="s">
        <v>3</v>
      </c>
      <c r="S2" s="59" t="s">
        <v>4</v>
      </c>
      <c r="T2" s="60" t="s">
        <v>5</v>
      </c>
    </row>
    <row r="3" spans="1:20" x14ac:dyDescent="0.35">
      <c r="A3" s="19">
        <v>0</v>
      </c>
      <c r="B3" s="19">
        <v>25.194497999999999</v>
      </c>
      <c r="C3" s="19">
        <v>23.115666000000001</v>
      </c>
      <c r="D3" s="19">
        <v>12.1168</v>
      </c>
      <c r="E3" s="19">
        <v>13.103961</v>
      </c>
      <c r="G3" s="61">
        <v>0</v>
      </c>
      <c r="H3" s="62">
        <v>5.6748630000000002</v>
      </c>
      <c r="I3" s="62">
        <v>10.39692</v>
      </c>
      <c r="J3" s="62">
        <v>8.2116360000000004</v>
      </c>
      <c r="K3" s="62">
        <v>6.767112</v>
      </c>
      <c r="L3" s="62">
        <v>14.020530000000001</v>
      </c>
      <c r="M3" s="62">
        <v>6.4987649999999997</v>
      </c>
      <c r="N3" s="62">
        <v>11.513109999999999</v>
      </c>
      <c r="O3" s="62">
        <v>8.8453470000000003</v>
      </c>
      <c r="P3" s="62">
        <v>8.6505240000000008</v>
      </c>
      <c r="Q3" s="62">
        <v>20.950230000000001</v>
      </c>
      <c r="R3" s="62">
        <v>7.0155219999999998</v>
      </c>
      <c r="S3" s="62">
        <v>19.83203</v>
      </c>
      <c r="T3" s="7">
        <v>9.1374359999999992</v>
      </c>
    </row>
    <row r="4" spans="1:20" x14ac:dyDescent="0.35">
      <c r="A4" s="19">
        <v>5.95</v>
      </c>
      <c r="B4" s="19"/>
      <c r="C4" s="19"/>
      <c r="D4" s="19"/>
      <c r="E4" s="19">
        <v>14.646118</v>
      </c>
      <c r="G4" s="61">
        <v>3.6</v>
      </c>
      <c r="H4" s="62"/>
      <c r="I4" s="62"/>
      <c r="J4" s="62"/>
      <c r="K4" s="62"/>
      <c r="L4" s="62"/>
      <c r="M4" s="62"/>
      <c r="N4" s="62"/>
      <c r="O4" s="62"/>
      <c r="P4" s="62"/>
      <c r="Q4" s="62">
        <v>13.204879999999999</v>
      </c>
      <c r="R4" s="62"/>
      <c r="S4" s="62"/>
      <c r="T4" s="7"/>
    </row>
    <row r="5" spans="1:20" x14ac:dyDescent="0.35">
      <c r="A5" s="19">
        <v>6.67</v>
      </c>
      <c r="B5" s="19"/>
      <c r="C5" s="19"/>
      <c r="D5" s="19">
        <v>9.7485859999999995</v>
      </c>
      <c r="E5" s="19"/>
      <c r="G5" s="61">
        <v>4.7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7">
        <v>7.911505</v>
      </c>
    </row>
    <row r="6" spans="1:20" x14ac:dyDescent="0.35">
      <c r="A6" s="19">
        <v>11.24</v>
      </c>
      <c r="B6" s="19">
        <v>14.719799</v>
      </c>
      <c r="C6" s="19"/>
      <c r="D6" s="19"/>
      <c r="E6" s="19"/>
      <c r="G6" s="61">
        <v>5.9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>
        <v>15.20269</v>
      </c>
      <c r="T6" s="7"/>
    </row>
    <row r="7" spans="1:20" x14ac:dyDescent="0.35">
      <c r="A7" s="19">
        <v>11.93</v>
      </c>
      <c r="B7" s="19"/>
      <c r="C7" s="19"/>
      <c r="D7" s="19"/>
      <c r="E7" s="19">
        <v>8.4604660000000003</v>
      </c>
      <c r="G7" s="61">
        <v>6</v>
      </c>
      <c r="H7" s="62">
        <v>5.5646310000000003</v>
      </c>
      <c r="I7" s="62">
        <v>12.28632</v>
      </c>
      <c r="J7" s="62">
        <v>8.4336289999999998</v>
      </c>
      <c r="K7" s="62">
        <v>7.9573499999999999</v>
      </c>
      <c r="L7" s="62">
        <v>13.52802</v>
      </c>
      <c r="M7" s="62">
        <v>6.9406220000000003</v>
      </c>
      <c r="N7" s="62">
        <v>13.66075</v>
      </c>
      <c r="O7" s="62">
        <v>8.2380999999999993</v>
      </c>
      <c r="P7" s="62">
        <v>10.004009999999999</v>
      </c>
      <c r="Q7" s="62"/>
      <c r="R7" s="62"/>
      <c r="S7" s="62"/>
      <c r="T7" s="7"/>
    </row>
    <row r="8" spans="1:20" x14ac:dyDescent="0.35">
      <c r="A8" s="19">
        <v>12.23</v>
      </c>
      <c r="B8" s="19"/>
      <c r="C8" s="19">
        <v>39.048195</v>
      </c>
      <c r="D8" s="19">
        <v>12.221717</v>
      </c>
      <c r="E8" s="19"/>
      <c r="G8" s="61">
        <v>7.2</v>
      </c>
      <c r="H8" s="62"/>
      <c r="I8" s="62"/>
      <c r="J8" s="62"/>
      <c r="K8" s="62"/>
      <c r="L8" s="62"/>
      <c r="M8" s="62"/>
      <c r="N8" s="62"/>
      <c r="O8" s="62"/>
      <c r="P8" s="62"/>
      <c r="Q8" s="62"/>
      <c r="R8" s="62">
        <v>8.2253919999999994</v>
      </c>
      <c r="S8" s="62"/>
      <c r="T8" s="7"/>
    </row>
    <row r="9" spans="1:20" x14ac:dyDescent="0.35">
      <c r="A9" s="19">
        <v>12.43</v>
      </c>
      <c r="B9" s="19"/>
      <c r="C9" s="19"/>
      <c r="D9" s="19"/>
      <c r="E9" s="19"/>
      <c r="G9" s="61">
        <v>18</v>
      </c>
      <c r="H9" s="62"/>
      <c r="I9" s="62"/>
      <c r="J9" s="62">
        <v>9.3170330000000003</v>
      </c>
      <c r="K9" s="62">
        <v>7.2500520000000002</v>
      </c>
      <c r="L9" s="62"/>
      <c r="M9" s="62"/>
      <c r="N9" s="62"/>
      <c r="O9" s="62">
        <v>10.51684</v>
      </c>
      <c r="P9" s="62"/>
      <c r="Q9" s="62"/>
      <c r="R9" s="62"/>
      <c r="S9" s="62"/>
      <c r="T9" s="7"/>
    </row>
    <row r="10" spans="1:20" x14ac:dyDescent="0.35">
      <c r="A10" s="19">
        <v>17.98</v>
      </c>
      <c r="B10" s="19"/>
      <c r="C10" s="19"/>
      <c r="D10" s="19"/>
      <c r="E10" s="19">
        <v>8.5820570000000007</v>
      </c>
      <c r="G10" s="61">
        <v>30</v>
      </c>
      <c r="H10" s="62"/>
      <c r="I10" s="62"/>
      <c r="J10" s="62">
        <v>9.0228999999999999</v>
      </c>
      <c r="K10" s="62"/>
      <c r="L10" s="62"/>
      <c r="M10" s="62"/>
      <c r="N10" s="62"/>
      <c r="O10" s="62"/>
      <c r="P10" s="62"/>
      <c r="Q10" s="62"/>
      <c r="R10" s="62"/>
      <c r="S10" s="62"/>
      <c r="T10" s="7"/>
    </row>
    <row r="11" spans="1:20" ht="15" thickBot="1" x14ac:dyDescent="0.4">
      <c r="A11" s="19">
        <v>18.84</v>
      </c>
      <c r="B11" s="19"/>
      <c r="C11" s="19"/>
      <c r="D11" s="19">
        <v>16.761623</v>
      </c>
      <c r="E11" s="19"/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5"/>
    </row>
    <row r="12" spans="1:20" ht="15" thickBot="1" x14ac:dyDescent="0.4">
      <c r="A12" s="19">
        <v>23.28</v>
      </c>
      <c r="B12" s="19"/>
      <c r="C12" s="19"/>
      <c r="D12" s="19">
        <v>10.139612</v>
      </c>
      <c r="E12" s="19"/>
      <c r="G12" t="s">
        <v>255</v>
      </c>
    </row>
    <row r="13" spans="1:20" x14ac:dyDescent="0.35">
      <c r="A13" s="19">
        <v>23.47</v>
      </c>
      <c r="B13" s="19"/>
      <c r="C13" s="19"/>
      <c r="D13" s="19"/>
      <c r="E13" s="19"/>
      <c r="G13" s="58" t="s">
        <v>220</v>
      </c>
      <c r="H13" s="59" t="s">
        <v>211</v>
      </c>
      <c r="I13" s="59" t="s">
        <v>213</v>
      </c>
      <c r="J13" s="59" t="s">
        <v>214</v>
      </c>
      <c r="K13" s="59" t="s">
        <v>221</v>
      </c>
      <c r="L13" s="59" t="s">
        <v>215</v>
      </c>
      <c r="M13" s="59" t="s">
        <v>216</v>
      </c>
      <c r="N13" s="59" t="s">
        <v>217</v>
      </c>
      <c r="O13" s="59" t="s">
        <v>218</v>
      </c>
      <c r="P13" s="59" t="s">
        <v>219</v>
      </c>
      <c r="Q13" s="59" t="s">
        <v>3</v>
      </c>
      <c r="R13" s="59" t="s">
        <v>4</v>
      </c>
      <c r="S13" s="59" t="s">
        <v>5</v>
      </c>
      <c r="T13" s="6"/>
    </row>
    <row r="14" spans="1:20" x14ac:dyDescent="0.35">
      <c r="A14" s="19">
        <v>24.39</v>
      </c>
      <c r="B14" s="19"/>
      <c r="C14" s="19">
        <v>24.60812</v>
      </c>
      <c r="D14" s="19"/>
      <c r="E14" s="19"/>
      <c r="G14" s="61">
        <v>0</v>
      </c>
      <c r="H14" s="62">
        <v>0.61</v>
      </c>
      <c r="I14" s="62">
        <v>0.52</v>
      </c>
      <c r="J14" s="62">
        <v>0.81</v>
      </c>
      <c r="K14" s="62">
        <v>2.4900000000000002</v>
      </c>
      <c r="L14" s="62">
        <v>4.74</v>
      </c>
      <c r="M14" s="62">
        <v>2.23</v>
      </c>
      <c r="N14" s="62">
        <v>2.3199999999999998</v>
      </c>
      <c r="O14" s="62">
        <v>0.72</v>
      </c>
      <c r="P14" s="62">
        <v>2.23</v>
      </c>
      <c r="Q14" s="62">
        <v>8.19</v>
      </c>
      <c r="R14" s="62">
        <v>4.12</v>
      </c>
      <c r="S14" s="62">
        <v>7.63</v>
      </c>
      <c r="T14" s="2"/>
    </row>
    <row r="15" spans="1:20" x14ac:dyDescent="0.35">
      <c r="A15" s="19">
        <v>34.549999999999997</v>
      </c>
      <c r="B15" s="19"/>
      <c r="C15" s="19"/>
      <c r="D15" s="19">
        <v>8.1025349999999996</v>
      </c>
      <c r="E15" s="19"/>
      <c r="G15" s="61">
        <v>3.6</v>
      </c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2"/>
    </row>
    <row r="16" spans="1:20" x14ac:dyDescent="0.35">
      <c r="A16" s="19">
        <v>37.97</v>
      </c>
      <c r="B16" s="19"/>
      <c r="C16" s="19">
        <v>22.546165999999999</v>
      </c>
      <c r="D16" s="19"/>
      <c r="E16" s="19"/>
      <c r="G16" s="61">
        <v>4.7</v>
      </c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>
        <v>10.4</v>
      </c>
      <c r="T16" s="2"/>
    </row>
    <row r="17" spans="1:20" x14ac:dyDescent="0.35">
      <c r="A17" s="19">
        <v>42.08</v>
      </c>
      <c r="B17" s="19">
        <v>15.998151999999999</v>
      </c>
      <c r="C17" s="19"/>
      <c r="D17" s="19"/>
      <c r="E17" s="19"/>
      <c r="G17" s="61">
        <v>5.9</v>
      </c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>
        <v>2.7</v>
      </c>
      <c r="S17" s="62"/>
      <c r="T17" s="2"/>
    </row>
    <row r="18" spans="1:20" x14ac:dyDescent="0.35">
      <c r="A18" s="19">
        <v>54.28</v>
      </c>
      <c r="B18" s="19">
        <v>17.756322999999998</v>
      </c>
      <c r="C18" s="19"/>
      <c r="D18" s="19"/>
      <c r="E18" s="19"/>
      <c r="G18" s="61">
        <v>6</v>
      </c>
      <c r="H18" s="62">
        <v>0.37</v>
      </c>
      <c r="I18" s="62">
        <v>0.48</v>
      </c>
      <c r="J18" s="62">
        <v>1.1200000000000001</v>
      </c>
      <c r="K18" s="62">
        <v>1.7</v>
      </c>
      <c r="L18" s="62">
        <v>4.9800000000000004</v>
      </c>
      <c r="M18" s="62">
        <v>2.16</v>
      </c>
      <c r="N18" s="62">
        <v>1.73</v>
      </c>
      <c r="O18" s="62">
        <v>1.64</v>
      </c>
      <c r="P18" s="62">
        <v>2.48</v>
      </c>
      <c r="Q18" s="62"/>
      <c r="R18" s="62"/>
      <c r="S18" s="62"/>
      <c r="T18" s="2"/>
    </row>
    <row r="19" spans="1:20" x14ac:dyDescent="0.35">
      <c r="G19" s="61">
        <v>7.2</v>
      </c>
      <c r="H19" s="62"/>
      <c r="I19" s="62"/>
      <c r="J19" s="62"/>
      <c r="K19" s="62"/>
      <c r="L19" s="62"/>
      <c r="M19" s="62"/>
      <c r="N19" s="62"/>
      <c r="O19" s="62"/>
      <c r="P19" s="62"/>
      <c r="Q19" s="62">
        <v>4.54</v>
      </c>
      <c r="R19" s="62"/>
      <c r="S19" s="62"/>
      <c r="T19" s="2"/>
    </row>
    <row r="20" spans="1:20" x14ac:dyDescent="0.35">
      <c r="A20" t="s">
        <v>256</v>
      </c>
      <c r="G20" s="61">
        <v>18</v>
      </c>
      <c r="H20" s="62"/>
      <c r="I20" s="62"/>
      <c r="J20" s="62">
        <v>1.07</v>
      </c>
      <c r="K20" s="62"/>
      <c r="L20" s="62"/>
      <c r="M20" s="62"/>
      <c r="N20" s="62"/>
      <c r="O20" s="62">
        <v>0.93</v>
      </c>
      <c r="P20" s="62"/>
      <c r="Q20" s="29"/>
      <c r="R20" s="62"/>
      <c r="S20" s="62"/>
      <c r="T20" s="7"/>
    </row>
    <row r="21" spans="1:20" ht="15" thickBot="1" x14ac:dyDescent="0.4">
      <c r="A21" s="11" t="s">
        <v>105</v>
      </c>
      <c r="B21" s="18" t="s">
        <v>241</v>
      </c>
      <c r="C21" s="18" t="s">
        <v>242</v>
      </c>
      <c r="D21" s="18" t="s">
        <v>243</v>
      </c>
      <c r="G21" s="63">
        <v>30</v>
      </c>
      <c r="H21" s="64"/>
      <c r="I21" s="64"/>
      <c r="J21" s="64"/>
      <c r="K21" s="64"/>
      <c r="L21" s="64"/>
      <c r="M21" s="64"/>
      <c r="N21" s="64"/>
      <c r="O21" s="64"/>
      <c r="P21" s="64"/>
      <c r="Q21" s="49"/>
      <c r="R21" s="64"/>
      <c r="S21" s="64"/>
      <c r="T21" s="65"/>
    </row>
    <row r="22" spans="1:20" x14ac:dyDescent="0.35">
      <c r="A22" s="19">
        <v>0</v>
      </c>
      <c r="B22" s="19">
        <v>100</v>
      </c>
      <c r="C22" s="19">
        <v>100</v>
      </c>
      <c r="D22" s="19">
        <v>100</v>
      </c>
    </row>
    <row r="23" spans="1:20" x14ac:dyDescent="0.35">
      <c r="A23" s="19">
        <v>2</v>
      </c>
      <c r="B23" s="19">
        <v>88.182779999999994</v>
      </c>
      <c r="C23" s="19">
        <v>97.726479999999995</v>
      </c>
      <c r="D23" s="19">
        <v>78.270219999999995</v>
      </c>
    </row>
    <row r="24" spans="1:20" x14ac:dyDescent="0.35">
      <c r="A24" s="19">
        <v>4</v>
      </c>
      <c r="B24" s="19"/>
      <c r="C24" s="19"/>
      <c r="D24" s="19"/>
    </row>
    <row r="25" spans="1:20" x14ac:dyDescent="0.35">
      <c r="A25" s="19">
        <v>6</v>
      </c>
      <c r="B25" s="19">
        <v>51.823270000000001</v>
      </c>
      <c r="C25" s="19">
        <v>89.864599999999996</v>
      </c>
      <c r="D25" s="19">
        <v>57.753869999999999</v>
      </c>
    </row>
    <row r="26" spans="1:20" x14ac:dyDescent="0.35">
      <c r="A26" s="19">
        <v>8</v>
      </c>
      <c r="B26" s="19"/>
      <c r="C26" s="19"/>
      <c r="D26" s="19"/>
    </row>
    <row r="27" spans="1:20" x14ac:dyDescent="0.35">
      <c r="A27" s="19">
        <v>10</v>
      </c>
      <c r="B27" s="19"/>
      <c r="C27" s="19"/>
      <c r="D27" s="19"/>
    </row>
    <row r="28" spans="1:20" x14ac:dyDescent="0.35">
      <c r="A28" s="19">
        <v>12</v>
      </c>
      <c r="B28" s="19"/>
      <c r="C28" s="19"/>
      <c r="D28" s="19"/>
    </row>
    <row r="29" spans="1:20" x14ac:dyDescent="0.35">
      <c r="A29" s="19">
        <v>14</v>
      </c>
      <c r="B29" s="19"/>
      <c r="C29" s="19"/>
      <c r="D29" s="19"/>
    </row>
    <row r="30" spans="1:20" x14ac:dyDescent="0.35">
      <c r="A30" s="19">
        <v>16</v>
      </c>
      <c r="B30" s="19"/>
      <c r="C30" s="19"/>
      <c r="D30" s="19"/>
    </row>
    <row r="31" spans="1:20" x14ac:dyDescent="0.35">
      <c r="A31" s="19">
        <v>18</v>
      </c>
      <c r="B31" s="19"/>
      <c r="C31" s="19"/>
      <c r="D31" s="19"/>
    </row>
    <row r="32" spans="1:20" x14ac:dyDescent="0.35">
      <c r="A32" s="19">
        <v>20</v>
      </c>
      <c r="B32" s="19">
        <v>37.479199999999999</v>
      </c>
      <c r="C32" s="19">
        <v>61.542499999999997</v>
      </c>
      <c r="D32" s="19">
        <v>48.115319999999997</v>
      </c>
    </row>
    <row r="33" spans="1:17" x14ac:dyDescent="0.35">
      <c r="A33" s="19">
        <v>22</v>
      </c>
      <c r="B33" s="19">
        <v>25.026479999999999</v>
      </c>
      <c r="C33" s="19">
        <v>58.172150000000002</v>
      </c>
      <c r="D33" s="19">
        <v>51.187609999999999</v>
      </c>
    </row>
    <row r="34" spans="1:17" x14ac:dyDescent="0.35">
      <c r="A34" s="19">
        <v>24</v>
      </c>
      <c r="B34" s="19">
        <v>38.946890000000003</v>
      </c>
      <c r="C34" s="19">
        <v>57.328310000000002</v>
      </c>
      <c r="D34" s="19">
        <v>42.796900000000001</v>
      </c>
    </row>
    <row r="35" spans="1:17" x14ac:dyDescent="0.35">
      <c r="A35" s="19">
        <v>26</v>
      </c>
      <c r="B35" s="19">
        <v>36.011499999999998</v>
      </c>
      <c r="C35" s="19">
        <v>40.812379999999997</v>
      </c>
      <c r="D35" s="19">
        <v>38.545610000000003</v>
      </c>
    </row>
    <row r="36" spans="1:17" x14ac:dyDescent="0.35">
      <c r="A36" s="19">
        <v>28</v>
      </c>
      <c r="B36" s="19">
        <v>33.091239999999999</v>
      </c>
      <c r="C36" s="19">
        <v>29.903289999999998</v>
      </c>
      <c r="D36" s="19">
        <v>35.111879999999999</v>
      </c>
      <c r="O36" s="29"/>
      <c r="P36" s="29"/>
      <c r="Q36" s="29"/>
    </row>
    <row r="37" spans="1:17" x14ac:dyDescent="0.35">
      <c r="A37" s="19">
        <v>30</v>
      </c>
      <c r="B37" s="19"/>
      <c r="C37" s="19"/>
      <c r="D37" s="19"/>
      <c r="O37" s="29"/>
      <c r="P37" s="29"/>
      <c r="Q37" s="29"/>
    </row>
    <row r="38" spans="1:17" x14ac:dyDescent="0.35">
      <c r="A38" s="19">
        <v>32</v>
      </c>
      <c r="B38" s="19"/>
      <c r="C38" s="19"/>
      <c r="D38" s="19"/>
      <c r="O38" s="29"/>
      <c r="P38" s="29"/>
      <c r="Q38" s="29"/>
    </row>
    <row r="39" spans="1:17" x14ac:dyDescent="0.35">
      <c r="A39" s="19">
        <v>34</v>
      </c>
      <c r="B39" s="19">
        <v>10.06204</v>
      </c>
      <c r="C39" s="19">
        <v>24.13926</v>
      </c>
      <c r="D39" s="19">
        <v>24.15663</v>
      </c>
      <c r="O39" s="29"/>
      <c r="P39" s="29"/>
      <c r="Q39" s="29"/>
    </row>
    <row r="40" spans="1:17" x14ac:dyDescent="0.35">
      <c r="A40" s="19">
        <v>36</v>
      </c>
      <c r="B40" s="19"/>
      <c r="C40" s="19">
        <v>20.20309</v>
      </c>
      <c r="D40" s="19">
        <v>22.435459999999999</v>
      </c>
      <c r="O40" s="29"/>
      <c r="P40" s="29"/>
      <c r="Q40" s="29"/>
    </row>
    <row r="41" spans="1:17" x14ac:dyDescent="0.35">
      <c r="O41" s="29"/>
      <c r="P41" s="29"/>
      <c r="Q41" s="29"/>
    </row>
    <row r="42" spans="1:17" x14ac:dyDescent="0.35">
      <c r="O42" s="29"/>
      <c r="P42" s="29"/>
      <c r="Q42" s="29"/>
    </row>
    <row r="43" spans="1:17" x14ac:dyDescent="0.35">
      <c r="O43" s="62"/>
      <c r="P43" s="62"/>
      <c r="Q43" s="29"/>
    </row>
    <row r="44" spans="1:17" x14ac:dyDescent="0.35">
      <c r="O44" s="62"/>
      <c r="P44" s="62"/>
      <c r="Q44" s="29"/>
    </row>
    <row r="45" spans="1:17" x14ac:dyDescent="0.35"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spans="1:17" x14ac:dyDescent="0.35"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1:17" x14ac:dyDescent="0.35"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9665-280F-4718-AD96-18C6FA626B38}">
  <dimension ref="A1:K27"/>
  <sheetViews>
    <sheetView workbookViewId="0">
      <selection activeCell="M11" sqref="M11"/>
    </sheetView>
  </sheetViews>
  <sheetFormatPr defaultColWidth="8.81640625" defaultRowHeight="14.5" x14ac:dyDescent="0.35"/>
  <cols>
    <col min="6" max="6" width="16.453125" customWidth="1"/>
    <col min="7" max="7" width="20.81640625" customWidth="1"/>
    <col min="8" max="8" width="20.453125" customWidth="1"/>
  </cols>
  <sheetData>
    <row r="1" spans="1:11" x14ac:dyDescent="0.35">
      <c r="A1" t="s">
        <v>269</v>
      </c>
      <c r="F1" t="s">
        <v>270</v>
      </c>
    </row>
    <row r="2" spans="1:11" x14ac:dyDescent="0.35">
      <c r="A2" s="11" t="s">
        <v>222</v>
      </c>
      <c r="B2" s="11" t="s">
        <v>223</v>
      </c>
      <c r="C2" s="11" t="s">
        <v>224</v>
      </c>
      <c r="D2" s="11" t="s">
        <v>225</v>
      </c>
      <c r="F2" s="11" t="s">
        <v>235</v>
      </c>
      <c r="G2" s="11" t="s">
        <v>236</v>
      </c>
      <c r="H2" s="11" t="s">
        <v>237</v>
      </c>
      <c r="I2" s="11" t="s">
        <v>238</v>
      </c>
      <c r="J2" s="11" t="s">
        <v>239</v>
      </c>
      <c r="K2" s="11" t="s">
        <v>240</v>
      </c>
    </row>
    <row r="3" spans="1:11" x14ac:dyDescent="0.35">
      <c r="A3" s="11" t="s">
        <v>226</v>
      </c>
      <c r="B3" s="11">
        <v>24.572800000000001</v>
      </c>
      <c r="C3" s="11">
        <v>18.638100000000001</v>
      </c>
      <c r="D3" s="11">
        <v>15.057130000000001</v>
      </c>
      <c r="F3" s="11">
        <v>1</v>
      </c>
      <c r="G3" s="11">
        <v>4.01</v>
      </c>
      <c r="H3" s="11">
        <v>4.07</v>
      </c>
      <c r="I3" s="11">
        <f>AVERAGE(G3:H3)</f>
        <v>4.04</v>
      </c>
      <c r="J3" s="11">
        <f>STDEV(G3:H3)</f>
        <v>4.2426406871193201E-2</v>
      </c>
      <c r="K3" s="11">
        <f>J3/I3*100</f>
        <v>1.0501585859206237</v>
      </c>
    </row>
    <row r="4" spans="1:11" x14ac:dyDescent="0.35">
      <c r="A4" s="11" t="s">
        <v>227</v>
      </c>
      <c r="B4" s="11">
        <v>24.9437</v>
      </c>
      <c r="C4" s="11">
        <v>18.395299999999999</v>
      </c>
      <c r="D4" s="11">
        <v>15.01394</v>
      </c>
      <c r="F4" s="11">
        <v>2</v>
      </c>
      <c r="G4" s="11">
        <v>18.47</v>
      </c>
      <c r="H4" s="11">
        <v>18.510000000000002</v>
      </c>
      <c r="I4" s="11">
        <f t="shared" ref="I4:I27" si="0">AVERAGE(G4:H4)</f>
        <v>18.490000000000002</v>
      </c>
      <c r="J4" s="11">
        <f t="shared" ref="J4:J27" si="1">STDEV(G4:H4)</f>
        <v>2.828427124746381E-2</v>
      </c>
      <c r="K4" s="11">
        <f t="shared" ref="K4:K27" si="2">J4/I4*100</f>
        <v>0.15297063952116716</v>
      </c>
    </row>
    <row r="5" spans="1:11" x14ac:dyDescent="0.35">
      <c r="A5" s="11" t="s">
        <v>228</v>
      </c>
      <c r="B5" s="11">
        <v>24.82</v>
      </c>
      <c r="C5" s="11">
        <v>18.41</v>
      </c>
      <c r="D5" s="11">
        <v>15.08</v>
      </c>
      <c r="F5" s="11">
        <v>3</v>
      </c>
      <c r="G5" s="11">
        <v>4.3099999999999996</v>
      </c>
      <c r="H5" s="11">
        <v>4.18</v>
      </c>
      <c r="I5" s="11">
        <f t="shared" si="0"/>
        <v>4.2449999999999992</v>
      </c>
      <c r="J5" s="11">
        <f t="shared" si="1"/>
        <v>9.1923881554251102E-2</v>
      </c>
      <c r="K5" s="11">
        <f t="shared" si="2"/>
        <v>2.1654624629976706</v>
      </c>
    </row>
    <row r="6" spans="1:11" x14ac:dyDescent="0.35">
      <c r="A6" s="11" t="s">
        <v>229</v>
      </c>
      <c r="B6" s="11">
        <v>24.19</v>
      </c>
      <c r="C6" s="11">
        <v>17.97</v>
      </c>
      <c r="D6" s="11">
        <v>15.19</v>
      </c>
      <c r="F6" s="11">
        <v>4</v>
      </c>
      <c r="G6" s="11">
        <v>5.36</v>
      </c>
      <c r="H6" s="11">
        <v>6.11</v>
      </c>
      <c r="I6" s="11">
        <f t="shared" si="0"/>
        <v>5.7350000000000003</v>
      </c>
      <c r="J6" s="11">
        <f t="shared" si="1"/>
        <v>0.5303300858899106</v>
      </c>
      <c r="K6" s="11">
        <f t="shared" si="2"/>
        <v>9.2472552029626947</v>
      </c>
    </row>
    <row r="7" spans="1:11" x14ac:dyDescent="0.35">
      <c r="A7" s="11" t="s">
        <v>230</v>
      </c>
      <c r="B7" s="11">
        <f>AVERAGE(B3:B6)</f>
        <v>24.631625</v>
      </c>
      <c r="C7" s="11">
        <f t="shared" ref="C7:D7" si="3">AVERAGE(C3:C6)</f>
        <v>18.353349999999999</v>
      </c>
      <c r="D7" s="11">
        <f t="shared" si="3"/>
        <v>15.085267499999999</v>
      </c>
      <c r="F7" s="11">
        <v>5</v>
      </c>
      <c r="G7" s="11">
        <v>2.41</v>
      </c>
      <c r="H7" s="11">
        <v>3.22</v>
      </c>
      <c r="I7" s="11">
        <f t="shared" si="0"/>
        <v>2.8150000000000004</v>
      </c>
      <c r="J7" s="11">
        <f t="shared" si="1"/>
        <v>0.57275649276109974</v>
      </c>
      <c r="K7" s="11">
        <f t="shared" si="2"/>
        <v>20.346589440891641</v>
      </c>
    </row>
    <row r="8" spans="1:11" x14ac:dyDescent="0.35">
      <c r="A8" s="11" t="s">
        <v>231</v>
      </c>
      <c r="B8" s="11">
        <f>STDEV(B3:B6)</f>
        <v>0.33234969911224471</v>
      </c>
      <c r="C8" s="11">
        <f t="shared" ref="C8:D8" si="4">STDEV(C3:C6)</f>
        <v>0.27869266824467032</v>
      </c>
      <c r="D8" s="11">
        <f t="shared" si="4"/>
        <v>7.50021650243064E-2</v>
      </c>
      <c r="F8" s="11">
        <v>6</v>
      </c>
      <c r="G8" s="11">
        <v>4.484</v>
      </c>
      <c r="H8" s="11">
        <v>5.4530000000000003</v>
      </c>
      <c r="I8" s="11">
        <f t="shared" si="0"/>
        <v>4.9685000000000006</v>
      </c>
      <c r="J8" s="11">
        <f t="shared" si="1"/>
        <v>0.68518647096976482</v>
      </c>
      <c r="K8" s="11">
        <f t="shared" si="2"/>
        <v>13.790610264058866</v>
      </c>
    </row>
    <row r="9" spans="1:11" x14ac:dyDescent="0.35">
      <c r="A9" s="11" t="s">
        <v>232</v>
      </c>
      <c r="B9" s="11">
        <f>B8/B7*100</f>
        <v>1.349280443788198</v>
      </c>
      <c r="C9" s="11">
        <f t="shared" ref="C9:D9" si="5">C8/C7*100</f>
        <v>1.5184839184381616</v>
      </c>
      <c r="D9" s="11">
        <f t="shared" si="5"/>
        <v>0.49718816735802929</v>
      </c>
      <c r="F9" s="11">
        <v>7</v>
      </c>
      <c r="G9" s="11">
        <v>3.6419999999999999</v>
      </c>
      <c r="H9" s="11">
        <v>4.1319999999999997</v>
      </c>
      <c r="I9" s="11">
        <f t="shared" si="0"/>
        <v>3.8869999999999996</v>
      </c>
      <c r="J9" s="11">
        <f t="shared" si="1"/>
        <v>0.34648232278140811</v>
      </c>
      <c r="K9" s="11">
        <f t="shared" si="2"/>
        <v>8.9138750393982029</v>
      </c>
    </row>
    <row r="10" spans="1:11" x14ac:dyDescent="0.35">
      <c r="A10" s="11"/>
      <c r="B10" s="11"/>
      <c r="C10" s="11"/>
      <c r="D10" s="11"/>
      <c r="F10" s="11">
        <v>8</v>
      </c>
      <c r="G10" s="11">
        <v>13.254</v>
      </c>
      <c r="H10" s="11">
        <v>13.981999999999999</v>
      </c>
      <c r="I10" s="11">
        <f t="shared" si="0"/>
        <v>13.617999999999999</v>
      </c>
      <c r="J10" s="11">
        <f t="shared" si="1"/>
        <v>0.51477373670380644</v>
      </c>
      <c r="K10" s="11">
        <f t="shared" si="2"/>
        <v>3.7800979343795458</v>
      </c>
    </row>
    <row r="11" spans="1:11" x14ac:dyDescent="0.35">
      <c r="A11" s="11" t="s">
        <v>233</v>
      </c>
      <c r="B11" s="11"/>
      <c r="C11" s="11"/>
      <c r="D11" s="11"/>
      <c r="F11" s="11">
        <v>9</v>
      </c>
      <c r="G11" s="11">
        <v>14.91</v>
      </c>
      <c r="H11" s="11">
        <v>15.1</v>
      </c>
      <c r="I11" s="11">
        <f t="shared" si="0"/>
        <v>15.004999999999999</v>
      </c>
      <c r="J11" s="11">
        <f t="shared" si="1"/>
        <v>0.13435028842544369</v>
      </c>
      <c r="K11" s="11">
        <f t="shared" si="2"/>
        <v>0.89537013279202737</v>
      </c>
    </row>
    <row r="12" spans="1:11" x14ac:dyDescent="0.35">
      <c r="A12" s="11" t="s">
        <v>226</v>
      </c>
      <c r="B12" s="11">
        <v>23.71</v>
      </c>
      <c r="C12" s="11">
        <v>17.95</v>
      </c>
      <c r="D12" s="11">
        <v>14.831</v>
      </c>
      <c r="F12" s="11">
        <v>10</v>
      </c>
      <c r="G12" s="11">
        <v>13.31</v>
      </c>
      <c r="H12" s="11">
        <v>14.02</v>
      </c>
      <c r="I12" s="11">
        <f t="shared" si="0"/>
        <v>13.664999999999999</v>
      </c>
      <c r="J12" s="11">
        <f t="shared" si="1"/>
        <v>0.50204581464244813</v>
      </c>
      <c r="K12" s="11">
        <f t="shared" si="2"/>
        <v>3.6739540039696172</v>
      </c>
    </row>
    <row r="13" spans="1:11" x14ac:dyDescent="0.35">
      <c r="A13" s="11" t="s">
        <v>227</v>
      </c>
      <c r="B13" s="11">
        <v>23.48</v>
      </c>
      <c r="C13" s="11">
        <v>17.57</v>
      </c>
      <c r="D13" s="11">
        <v>14.62</v>
      </c>
      <c r="F13" s="11">
        <v>11</v>
      </c>
      <c r="G13" s="11">
        <v>12.69</v>
      </c>
      <c r="H13" s="11">
        <v>11.29</v>
      </c>
      <c r="I13" s="11">
        <f t="shared" si="0"/>
        <v>11.989999999999998</v>
      </c>
      <c r="J13" s="11">
        <f t="shared" si="1"/>
        <v>0.9899494936611668</v>
      </c>
      <c r="K13" s="11">
        <f t="shared" si="2"/>
        <v>8.2564594967570226</v>
      </c>
    </row>
    <row r="14" spans="1:11" x14ac:dyDescent="0.35">
      <c r="A14" s="11" t="s">
        <v>228</v>
      </c>
      <c r="B14" s="11">
        <v>23.93</v>
      </c>
      <c r="C14" s="11">
        <v>17.75</v>
      </c>
      <c r="D14" s="11">
        <v>14.14</v>
      </c>
      <c r="F14" s="11">
        <v>12</v>
      </c>
      <c r="G14" s="11">
        <v>11.28</v>
      </c>
      <c r="H14" s="11">
        <v>11.19</v>
      </c>
      <c r="I14" s="11">
        <f t="shared" si="0"/>
        <v>11.234999999999999</v>
      </c>
      <c r="J14" s="11">
        <f t="shared" si="1"/>
        <v>6.3639610306789177E-2</v>
      </c>
      <c r="K14" s="11">
        <f t="shared" si="2"/>
        <v>0.56644067918815466</v>
      </c>
    </row>
    <row r="15" spans="1:11" x14ac:dyDescent="0.35">
      <c r="A15" s="11" t="s">
        <v>229</v>
      </c>
      <c r="B15" s="11">
        <v>23.18</v>
      </c>
      <c r="C15" s="11">
        <v>16.93</v>
      </c>
      <c r="D15" s="11">
        <v>15.08</v>
      </c>
      <c r="F15" s="11">
        <v>13</v>
      </c>
      <c r="G15" s="11">
        <v>8.91</v>
      </c>
      <c r="H15" s="11">
        <v>8.14</v>
      </c>
      <c r="I15" s="11">
        <f t="shared" si="0"/>
        <v>8.5250000000000004</v>
      </c>
      <c r="J15" s="11">
        <f t="shared" si="1"/>
        <v>0.54447222151364127</v>
      </c>
      <c r="K15" s="11">
        <f t="shared" si="2"/>
        <v>6.386770926846232</v>
      </c>
    </row>
    <row r="16" spans="1:11" x14ac:dyDescent="0.35">
      <c r="A16" s="11" t="s">
        <v>230</v>
      </c>
      <c r="B16" s="11">
        <f>AVERAGE(B12:B15)</f>
        <v>23.575000000000003</v>
      </c>
      <c r="C16" s="11">
        <f t="shared" ref="C16:D16" si="6">AVERAGE(C12:C15)</f>
        <v>17.549999999999997</v>
      </c>
      <c r="D16" s="11">
        <f t="shared" si="6"/>
        <v>14.66775</v>
      </c>
      <c r="F16" s="11">
        <v>14</v>
      </c>
      <c r="G16" s="11">
        <v>7.31</v>
      </c>
      <c r="H16" s="11">
        <v>7.11</v>
      </c>
      <c r="I16" s="11">
        <f t="shared" si="0"/>
        <v>7.21</v>
      </c>
      <c r="J16" s="11">
        <f t="shared" si="1"/>
        <v>0.141421356237309</v>
      </c>
      <c r="K16" s="11">
        <f t="shared" si="2"/>
        <v>1.9614612515576839</v>
      </c>
    </row>
    <row r="17" spans="1:11" x14ac:dyDescent="0.35">
      <c r="A17" s="11" t="s">
        <v>231</v>
      </c>
      <c r="B17" s="11">
        <f>STDEV(B12:B15)</f>
        <v>0.3210918871600465</v>
      </c>
      <c r="C17" s="11">
        <f t="shared" ref="C17:D17" si="7">STDEV(C12:C15)</f>
        <v>0.44151255172795856</v>
      </c>
      <c r="D17" s="11">
        <f t="shared" si="7"/>
        <v>0.39891550901579792</v>
      </c>
      <c r="F17" s="11">
        <v>15</v>
      </c>
      <c r="G17" s="11">
        <v>5.14</v>
      </c>
      <c r="H17" s="11">
        <v>5.53</v>
      </c>
      <c r="I17" s="11">
        <f t="shared" si="0"/>
        <v>5.335</v>
      </c>
      <c r="J17" s="11">
        <f t="shared" si="1"/>
        <v>0.27577164466275395</v>
      </c>
      <c r="K17" s="11">
        <f t="shared" si="2"/>
        <v>5.1691029927414052</v>
      </c>
    </row>
    <row r="18" spans="1:11" x14ac:dyDescent="0.35">
      <c r="A18" s="11" t="s">
        <v>232</v>
      </c>
      <c r="B18" s="11">
        <f>B17/B16*100</f>
        <v>1.3620016422483414</v>
      </c>
      <c r="C18" s="11">
        <f t="shared" ref="C18:D18" si="8">C17/C16*100</f>
        <v>2.5157410354869438</v>
      </c>
      <c r="D18" s="11">
        <f t="shared" si="8"/>
        <v>2.7196775852860724</v>
      </c>
      <c r="F18" s="11">
        <v>16</v>
      </c>
      <c r="G18" s="11">
        <v>18.18</v>
      </c>
      <c r="H18" s="11">
        <v>18.52</v>
      </c>
      <c r="I18" s="11">
        <f t="shared" si="0"/>
        <v>18.350000000000001</v>
      </c>
      <c r="J18" s="11">
        <f t="shared" si="1"/>
        <v>0.24041630560342606</v>
      </c>
      <c r="K18" s="11">
        <f t="shared" si="2"/>
        <v>1.3101706027434661</v>
      </c>
    </row>
    <row r="19" spans="1:11" x14ac:dyDescent="0.35">
      <c r="A19" s="11"/>
      <c r="B19" s="11"/>
      <c r="C19" s="11"/>
      <c r="D19" s="11"/>
      <c r="F19" s="11">
        <v>17</v>
      </c>
      <c r="G19" s="11">
        <v>6.41</v>
      </c>
      <c r="H19" s="11">
        <v>6.13</v>
      </c>
      <c r="I19" s="11">
        <f t="shared" si="0"/>
        <v>6.27</v>
      </c>
      <c r="J19" s="11">
        <f t="shared" si="1"/>
        <v>0.19798989873223347</v>
      </c>
      <c r="K19" s="11">
        <f t="shared" si="2"/>
        <v>3.1577336320930378</v>
      </c>
    </row>
    <row r="20" spans="1:11" x14ac:dyDescent="0.35">
      <c r="A20" s="11"/>
      <c r="B20" s="11"/>
      <c r="C20" s="11"/>
      <c r="D20" s="11"/>
      <c r="F20" s="11">
        <v>18</v>
      </c>
      <c r="G20" s="11">
        <v>12.31</v>
      </c>
      <c r="H20" s="11">
        <v>12.93</v>
      </c>
      <c r="I20" s="11">
        <f t="shared" si="0"/>
        <v>12.620000000000001</v>
      </c>
      <c r="J20" s="11">
        <f t="shared" si="1"/>
        <v>0.43840620433565891</v>
      </c>
      <c r="K20" s="11">
        <f t="shared" si="2"/>
        <v>3.4739001928340638</v>
      </c>
    </row>
    <row r="21" spans="1:11" x14ac:dyDescent="0.35">
      <c r="A21" s="11" t="s">
        <v>234</v>
      </c>
      <c r="B21" s="11">
        <v>27.18</v>
      </c>
      <c r="C21" s="11">
        <v>16.73</v>
      </c>
      <c r="D21" s="11">
        <v>19.809999999999999</v>
      </c>
      <c r="F21" s="11">
        <v>19</v>
      </c>
      <c r="G21" s="11">
        <v>20.14</v>
      </c>
      <c r="H21" s="11">
        <v>21.71</v>
      </c>
      <c r="I21" s="11">
        <f t="shared" si="0"/>
        <v>20.925000000000001</v>
      </c>
      <c r="J21" s="11">
        <f t="shared" si="1"/>
        <v>1.1101576464628797</v>
      </c>
      <c r="K21" s="11">
        <f t="shared" si="2"/>
        <v>5.3054128863220056</v>
      </c>
    </row>
    <row r="22" spans="1:11" x14ac:dyDescent="0.35">
      <c r="A22" s="11" t="s">
        <v>226</v>
      </c>
      <c r="B22" s="11">
        <v>27.65</v>
      </c>
      <c r="C22" s="11">
        <v>16.149999999999999</v>
      </c>
      <c r="D22" s="11">
        <v>19.37</v>
      </c>
      <c r="F22" s="11">
        <v>20</v>
      </c>
      <c r="G22" s="11">
        <v>10.51</v>
      </c>
      <c r="H22" s="11">
        <v>9.92</v>
      </c>
      <c r="I22" s="11">
        <f t="shared" si="0"/>
        <v>10.215</v>
      </c>
      <c r="J22" s="11">
        <f t="shared" si="1"/>
        <v>0.41719300090006295</v>
      </c>
      <c r="K22" s="11">
        <f t="shared" si="2"/>
        <v>4.0841213989237684</v>
      </c>
    </row>
    <row r="23" spans="1:11" x14ac:dyDescent="0.35">
      <c r="A23" s="11" t="s">
        <v>227</v>
      </c>
      <c r="B23" s="11">
        <v>26.71</v>
      </c>
      <c r="C23" s="11">
        <v>16.190000000000001</v>
      </c>
      <c r="D23" s="11">
        <v>19.27</v>
      </c>
      <c r="F23" s="11">
        <v>21</v>
      </c>
      <c r="G23" s="11">
        <v>5.1139999999999999</v>
      </c>
      <c r="H23" s="11">
        <v>4.9219999999999997</v>
      </c>
      <c r="I23" s="11">
        <f t="shared" si="0"/>
        <v>5.0179999999999998</v>
      </c>
      <c r="J23" s="11">
        <f t="shared" si="1"/>
        <v>0.13576450198781725</v>
      </c>
      <c r="K23" s="11">
        <f t="shared" si="2"/>
        <v>2.7055500595419937</v>
      </c>
    </row>
    <row r="24" spans="1:11" x14ac:dyDescent="0.35">
      <c r="A24" s="11" t="s">
        <v>228</v>
      </c>
      <c r="B24" s="11">
        <v>27.55</v>
      </c>
      <c r="C24" s="11">
        <v>16.89</v>
      </c>
      <c r="D24" s="11">
        <v>19.46</v>
      </c>
      <c r="F24" s="11">
        <v>22</v>
      </c>
      <c r="G24" s="11">
        <v>19.920000000000002</v>
      </c>
      <c r="H24" s="11">
        <v>19.649999999999999</v>
      </c>
      <c r="I24" s="11">
        <f t="shared" si="0"/>
        <v>19.785</v>
      </c>
      <c r="J24" s="11">
        <f t="shared" si="1"/>
        <v>0.19091883092037004</v>
      </c>
      <c r="K24" s="11">
        <f t="shared" si="2"/>
        <v>0.96496755582699045</v>
      </c>
    </row>
    <row r="25" spans="1:11" x14ac:dyDescent="0.35">
      <c r="A25" s="11" t="s">
        <v>229</v>
      </c>
      <c r="B25" s="11">
        <f>AVERAGE(B21:B24)</f>
        <v>27.272499999999997</v>
      </c>
      <c r="C25" s="11">
        <f t="shared" ref="C25:D25" si="9">AVERAGE(C21:C24)</f>
        <v>16.489999999999998</v>
      </c>
      <c r="D25" s="11">
        <f t="shared" si="9"/>
        <v>19.477499999999999</v>
      </c>
      <c r="F25" s="11">
        <v>23</v>
      </c>
      <c r="G25" s="11">
        <v>9.9039999999999999</v>
      </c>
      <c r="H25" s="11">
        <v>8.2520000000000007</v>
      </c>
      <c r="I25" s="11">
        <f t="shared" si="0"/>
        <v>9.0779999999999994</v>
      </c>
      <c r="J25" s="11">
        <f t="shared" si="1"/>
        <v>1.168140402520176</v>
      </c>
      <c r="K25" s="11">
        <f t="shared" si="2"/>
        <v>12.867816727474951</v>
      </c>
    </row>
    <row r="26" spans="1:11" x14ac:dyDescent="0.35">
      <c r="A26" s="11" t="s">
        <v>231</v>
      </c>
      <c r="B26" s="11">
        <f>STDEV(B21:B24)</f>
        <v>0.42601838770957545</v>
      </c>
      <c r="C26" s="11">
        <f t="shared" ref="C26:D26" si="10">STDEV(C21:C24)</f>
        <v>0.37558842722675434</v>
      </c>
      <c r="D26" s="11">
        <f t="shared" si="10"/>
        <v>0.23485811319461167</v>
      </c>
      <c r="F26" s="11">
        <v>24</v>
      </c>
      <c r="G26" s="11">
        <v>12.535</v>
      </c>
      <c r="H26" s="11">
        <v>13.183999999999999</v>
      </c>
      <c r="I26" s="11">
        <f t="shared" si="0"/>
        <v>12.859500000000001</v>
      </c>
      <c r="J26" s="11">
        <f t="shared" si="1"/>
        <v>0.45891230099006869</v>
      </c>
      <c r="K26" s="11">
        <f t="shared" si="2"/>
        <v>3.5686636415884654</v>
      </c>
    </row>
    <row r="27" spans="1:11" x14ac:dyDescent="0.35">
      <c r="A27" s="11" t="s">
        <v>232</v>
      </c>
      <c r="B27" s="11">
        <f>B26/B25*100</f>
        <v>1.5620804389387681</v>
      </c>
      <c r="C27" s="11">
        <f t="shared" ref="C27:D27" si="11">C26/C25*100</f>
        <v>2.2776739067723129</v>
      </c>
      <c r="D27" s="11">
        <f t="shared" si="11"/>
        <v>1.2057918788068884</v>
      </c>
      <c r="F27" s="11">
        <v>25</v>
      </c>
      <c r="G27" s="11">
        <v>26.184000000000001</v>
      </c>
      <c r="H27" s="11">
        <v>27.195</v>
      </c>
      <c r="I27" s="11">
        <f t="shared" si="0"/>
        <v>26.689500000000002</v>
      </c>
      <c r="J27" s="11">
        <f t="shared" si="1"/>
        <v>0.71488495577959899</v>
      </c>
      <c r="K27" s="11">
        <f t="shared" si="2"/>
        <v>2.678525097059139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5553-E3F6-4E0D-8671-A9AD460B9CB0}">
  <dimension ref="A1:S34"/>
  <sheetViews>
    <sheetView tabSelected="1" topLeftCell="D1" workbookViewId="0">
      <selection activeCell="F20" sqref="F20"/>
    </sheetView>
  </sheetViews>
  <sheetFormatPr defaultRowHeight="14.5" x14ac:dyDescent="0.35"/>
  <cols>
    <col min="5" max="5" width="23.54296875" customWidth="1"/>
    <col min="6" max="6" width="26.26953125" customWidth="1"/>
    <col min="8" max="8" width="33.453125" customWidth="1"/>
    <col min="9" max="9" width="18.81640625" customWidth="1"/>
    <col min="15" max="15" width="23.453125" customWidth="1"/>
    <col min="16" max="16" width="28.08984375" customWidth="1"/>
    <col min="18" max="18" width="27.453125" customWidth="1"/>
    <col min="19" max="19" width="25.81640625" customWidth="1"/>
  </cols>
  <sheetData>
    <row r="1" spans="1:19" ht="15" thickBot="1" x14ac:dyDescent="0.4">
      <c r="A1" t="s">
        <v>271</v>
      </c>
      <c r="K1" t="s">
        <v>272</v>
      </c>
    </row>
    <row r="2" spans="1:19" x14ac:dyDescent="0.35">
      <c r="A2" s="86" t="s">
        <v>263</v>
      </c>
      <c r="B2" s="95" t="s">
        <v>280</v>
      </c>
      <c r="C2" s="87" t="s">
        <v>1</v>
      </c>
      <c r="D2" s="43"/>
      <c r="E2" s="88" t="s">
        <v>45</v>
      </c>
      <c r="F2" s="96" t="s">
        <v>275</v>
      </c>
      <c r="G2" s="43"/>
      <c r="H2" s="88" t="s">
        <v>47</v>
      </c>
      <c r="I2" s="96" t="s">
        <v>275</v>
      </c>
      <c r="K2" s="86" t="s">
        <v>263</v>
      </c>
      <c r="L2" s="95" t="s">
        <v>280</v>
      </c>
      <c r="M2" s="87" t="s">
        <v>62</v>
      </c>
      <c r="N2" s="43"/>
      <c r="O2" s="88" t="s">
        <v>45</v>
      </c>
      <c r="P2" s="97" t="s">
        <v>273</v>
      </c>
      <c r="Q2" s="43"/>
      <c r="R2" s="88" t="s">
        <v>47</v>
      </c>
      <c r="S2" s="94" t="s">
        <v>273</v>
      </c>
    </row>
    <row r="3" spans="1:19" x14ac:dyDescent="0.35">
      <c r="A3" s="89">
        <v>1</v>
      </c>
      <c r="B3" s="77">
        <v>40</v>
      </c>
      <c r="C3" s="85">
        <v>7.2109839920638796</v>
      </c>
      <c r="D3" s="29"/>
      <c r="E3" s="83" t="s">
        <v>6</v>
      </c>
      <c r="F3" s="84"/>
      <c r="G3" s="29"/>
      <c r="H3" s="83" t="s">
        <v>19</v>
      </c>
      <c r="I3" s="90"/>
      <c r="K3" s="76">
        <v>1</v>
      </c>
      <c r="L3" s="75">
        <v>9</v>
      </c>
      <c r="M3" s="75">
        <v>0.9</v>
      </c>
      <c r="N3" s="29"/>
      <c r="O3" s="83" t="s">
        <v>6</v>
      </c>
      <c r="P3" s="84"/>
      <c r="Q3" s="29"/>
      <c r="R3" s="83" t="s">
        <v>19</v>
      </c>
      <c r="S3" s="90"/>
    </row>
    <row r="4" spans="1:19" x14ac:dyDescent="0.35">
      <c r="A4" s="89">
        <v>2</v>
      </c>
      <c r="B4" s="77">
        <v>46</v>
      </c>
      <c r="C4" s="85">
        <v>5.3488759350627397</v>
      </c>
      <c r="D4" s="29"/>
      <c r="E4" s="83" t="s">
        <v>7</v>
      </c>
      <c r="F4" s="84">
        <v>-0.2631</v>
      </c>
      <c r="G4" s="29"/>
      <c r="H4" s="83" t="s">
        <v>20</v>
      </c>
      <c r="I4" s="91">
        <v>-0.1142</v>
      </c>
      <c r="K4" s="76">
        <v>2</v>
      </c>
      <c r="L4" s="75">
        <v>31</v>
      </c>
      <c r="M4" s="75">
        <v>3.3</v>
      </c>
      <c r="N4" s="29"/>
      <c r="O4" s="83" t="s">
        <v>7</v>
      </c>
      <c r="P4" s="84">
        <v>-6.7349999999999993E-2</v>
      </c>
      <c r="Q4" s="29"/>
      <c r="R4" s="83" t="s">
        <v>20</v>
      </c>
      <c r="S4" s="91">
        <v>-0.75319999999999998</v>
      </c>
    </row>
    <row r="5" spans="1:19" x14ac:dyDescent="0.35">
      <c r="A5" s="89">
        <v>3</v>
      </c>
      <c r="B5" s="77">
        <v>26</v>
      </c>
      <c r="C5" s="85">
        <v>18.350835989648399</v>
      </c>
      <c r="D5" s="29"/>
      <c r="E5" s="83" t="s">
        <v>8</v>
      </c>
      <c r="F5" s="84" t="s">
        <v>264</v>
      </c>
      <c r="G5" s="29"/>
      <c r="H5" s="83" t="s">
        <v>21</v>
      </c>
      <c r="I5" s="91">
        <v>15.06</v>
      </c>
      <c r="K5" s="76">
        <v>3</v>
      </c>
      <c r="L5" s="75">
        <v>14</v>
      </c>
      <c r="M5" s="75">
        <v>1.47</v>
      </c>
      <c r="N5" s="29"/>
      <c r="O5" s="83" t="s">
        <v>8</v>
      </c>
      <c r="P5" s="84" t="s">
        <v>274</v>
      </c>
      <c r="Q5" s="29"/>
      <c r="R5" s="83" t="s">
        <v>21</v>
      </c>
      <c r="S5" s="91">
        <v>33.659999999999997</v>
      </c>
    </row>
    <row r="6" spans="1:19" x14ac:dyDescent="0.35">
      <c r="A6" s="89">
        <v>4</v>
      </c>
      <c r="B6" s="77">
        <v>39</v>
      </c>
      <c r="C6" s="85">
        <v>6.2050535232817303</v>
      </c>
      <c r="D6" s="29"/>
      <c r="E6" s="83"/>
      <c r="F6" s="84"/>
      <c r="G6" s="29"/>
      <c r="H6" s="83" t="s">
        <v>22</v>
      </c>
      <c r="I6" s="91">
        <v>131.9</v>
      </c>
      <c r="K6" s="76">
        <v>4</v>
      </c>
      <c r="L6" s="75">
        <v>39</v>
      </c>
      <c r="M6" s="75">
        <v>3.04</v>
      </c>
      <c r="N6" s="29"/>
      <c r="O6" s="83"/>
      <c r="P6" s="84"/>
      <c r="Q6" s="29"/>
      <c r="R6" s="83" t="s">
        <v>22</v>
      </c>
      <c r="S6" s="91">
        <v>44.69</v>
      </c>
    </row>
    <row r="7" spans="1:19" x14ac:dyDescent="0.35">
      <c r="A7" s="89">
        <v>5</v>
      </c>
      <c r="B7" s="77">
        <v>31</v>
      </c>
      <c r="C7" s="85">
        <v>12.6318799418022</v>
      </c>
      <c r="D7" s="29"/>
      <c r="E7" s="83" t="s">
        <v>10</v>
      </c>
      <c r="F7" s="84"/>
      <c r="G7" s="29"/>
      <c r="H7" s="83" t="s">
        <v>23</v>
      </c>
      <c r="I7" s="91">
        <v>-8.7590000000000003</v>
      </c>
      <c r="K7" s="76">
        <v>5</v>
      </c>
      <c r="L7" s="75">
        <v>41</v>
      </c>
      <c r="M7" s="75">
        <v>8.09</v>
      </c>
      <c r="N7" s="29"/>
      <c r="O7" s="83" t="s">
        <v>10</v>
      </c>
      <c r="P7" s="84"/>
      <c r="Q7" s="29"/>
      <c r="R7" s="83" t="s">
        <v>23</v>
      </c>
      <c r="S7" s="91">
        <v>-1.3280000000000001</v>
      </c>
    </row>
    <row r="8" spans="1:19" x14ac:dyDescent="0.35">
      <c r="A8" s="89">
        <v>6</v>
      </c>
      <c r="B8" s="77">
        <v>42</v>
      </c>
      <c r="C8" s="85">
        <v>20.925306561307799</v>
      </c>
      <c r="D8" s="29"/>
      <c r="E8" s="83" t="s">
        <v>11</v>
      </c>
      <c r="F8" s="84">
        <v>0.2039</v>
      </c>
      <c r="G8" s="29"/>
      <c r="H8" s="83"/>
      <c r="I8" s="91"/>
      <c r="K8" s="76">
        <v>6</v>
      </c>
      <c r="L8" s="75">
        <v>43</v>
      </c>
      <c r="M8" s="75">
        <v>8.19</v>
      </c>
      <c r="N8" s="29"/>
      <c r="O8" s="83" t="s">
        <v>11</v>
      </c>
      <c r="P8" s="84">
        <v>0.74909999999999999</v>
      </c>
      <c r="Q8" s="29"/>
      <c r="R8" s="83"/>
      <c r="S8" s="91"/>
    </row>
    <row r="9" spans="1:19" x14ac:dyDescent="0.35">
      <c r="A9" s="89">
        <v>7</v>
      </c>
      <c r="B9" s="77">
        <v>39</v>
      </c>
      <c r="C9" s="85">
        <v>10.2215129348762</v>
      </c>
      <c r="D9" s="29"/>
      <c r="E9" s="83" t="s">
        <v>12</v>
      </c>
      <c r="F9" s="84" t="s">
        <v>13</v>
      </c>
      <c r="G9" s="29"/>
      <c r="H9" s="83" t="s">
        <v>24</v>
      </c>
      <c r="I9" s="91"/>
      <c r="K9" s="76">
        <v>7</v>
      </c>
      <c r="L9" s="75">
        <v>33</v>
      </c>
      <c r="M9" s="75">
        <v>4.12</v>
      </c>
      <c r="N9" s="29"/>
      <c r="O9" s="83" t="s">
        <v>12</v>
      </c>
      <c r="P9" s="84" t="s">
        <v>13</v>
      </c>
      <c r="Q9" s="29"/>
      <c r="R9" s="83" t="s">
        <v>24</v>
      </c>
      <c r="S9" s="91"/>
    </row>
    <row r="10" spans="1:19" x14ac:dyDescent="0.35">
      <c r="A10" s="89">
        <v>8</v>
      </c>
      <c r="B10" s="80">
        <v>43</v>
      </c>
      <c r="C10" s="85">
        <v>5.0228999561404404</v>
      </c>
      <c r="D10" s="29"/>
      <c r="E10" s="83" t="s">
        <v>14</v>
      </c>
      <c r="F10" s="84" t="s">
        <v>15</v>
      </c>
      <c r="G10" s="29"/>
      <c r="H10" s="83" t="s">
        <v>20</v>
      </c>
      <c r="I10" s="91">
        <v>0.13850000000000001</v>
      </c>
      <c r="K10" s="76">
        <v>8</v>
      </c>
      <c r="L10" s="75">
        <v>47</v>
      </c>
      <c r="M10" s="75">
        <v>7.63</v>
      </c>
      <c r="N10" s="29"/>
      <c r="O10" s="83" t="s">
        <v>14</v>
      </c>
      <c r="P10" s="84" t="s">
        <v>15</v>
      </c>
      <c r="Q10" s="29"/>
      <c r="R10" s="83" t="s">
        <v>20</v>
      </c>
      <c r="S10" s="91">
        <v>0.35160000000000002</v>
      </c>
    </row>
    <row r="11" spans="1:19" x14ac:dyDescent="0.35">
      <c r="A11" s="89">
        <v>9</v>
      </c>
      <c r="B11" s="80">
        <v>33</v>
      </c>
      <c r="C11" s="85">
        <v>19.796961934979301</v>
      </c>
      <c r="D11" s="29"/>
      <c r="E11" s="83" t="s">
        <v>16</v>
      </c>
      <c r="F11" s="84" t="s">
        <v>17</v>
      </c>
      <c r="G11" s="29"/>
      <c r="H11" s="83" t="s">
        <v>21</v>
      </c>
      <c r="I11" s="91">
        <v>5.2869999999999999</v>
      </c>
      <c r="K11" s="76">
        <v>9</v>
      </c>
      <c r="L11" s="75">
        <v>33</v>
      </c>
      <c r="M11" s="75">
        <v>8</v>
      </c>
      <c r="N11" s="29"/>
      <c r="O11" s="83" t="s">
        <v>16</v>
      </c>
      <c r="P11" s="84" t="s">
        <v>17</v>
      </c>
      <c r="Q11" s="29"/>
      <c r="R11" s="83" t="s">
        <v>21</v>
      </c>
      <c r="S11" s="91">
        <v>12.61</v>
      </c>
    </row>
    <row r="12" spans="1:19" x14ac:dyDescent="0.35">
      <c r="A12" s="89">
        <v>10</v>
      </c>
      <c r="B12" s="80">
        <v>47</v>
      </c>
      <c r="C12" s="85">
        <v>9.0869722422904005</v>
      </c>
      <c r="D12" s="29"/>
      <c r="E12" s="83"/>
      <c r="F12" s="84"/>
      <c r="G12" s="29"/>
      <c r="H12" s="83"/>
      <c r="I12" s="91"/>
      <c r="K12" s="76">
        <v>10</v>
      </c>
      <c r="L12" s="75">
        <v>28</v>
      </c>
      <c r="M12" s="75">
        <v>2.3199999999999998</v>
      </c>
      <c r="N12" s="29"/>
      <c r="O12" s="83"/>
      <c r="P12" s="84"/>
      <c r="Q12" s="29"/>
      <c r="R12" s="83"/>
      <c r="S12" s="91"/>
    </row>
    <row r="13" spans="1:19" x14ac:dyDescent="0.35">
      <c r="A13" s="89">
        <v>11</v>
      </c>
      <c r="B13" s="77">
        <v>25</v>
      </c>
      <c r="C13" s="85">
        <v>12.861511801320001</v>
      </c>
      <c r="D13" s="29"/>
      <c r="E13" s="83" t="s">
        <v>18</v>
      </c>
      <c r="F13" s="84">
        <v>25</v>
      </c>
      <c r="G13" s="29"/>
      <c r="H13" s="83" t="s">
        <v>25</v>
      </c>
      <c r="I13" s="91"/>
      <c r="K13" s="76">
        <v>11</v>
      </c>
      <c r="L13" s="75">
        <v>43</v>
      </c>
      <c r="M13" s="75">
        <v>0.85</v>
      </c>
      <c r="N13" s="29"/>
      <c r="O13" s="83" t="s">
        <v>18</v>
      </c>
      <c r="P13" s="84">
        <v>25</v>
      </c>
      <c r="Q13" s="29"/>
      <c r="R13" s="83" t="s">
        <v>25</v>
      </c>
      <c r="S13" s="91"/>
    </row>
    <row r="14" spans="1:19" x14ac:dyDescent="0.35">
      <c r="A14" s="89">
        <v>12</v>
      </c>
      <c r="B14" s="77">
        <v>33</v>
      </c>
      <c r="C14" s="85">
        <v>24.690586940928899</v>
      </c>
      <c r="D14" s="29"/>
      <c r="E14" s="29"/>
      <c r="F14" s="29"/>
      <c r="G14" s="29"/>
      <c r="H14" s="83" t="s">
        <v>20</v>
      </c>
      <c r="I14" s="91" t="s">
        <v>265</v>
      </c>
      <c r="K14" s="76">
        <v>12</v>
      </c>
      <c r="L14" s="75">
        <v>35</v>
      </c>
      <c r="M14" s="75">
        <v>11.6</v>
      </c>
      <c r="N14" s="29"/>
      <c r="O14" s="29"/>
      <c r="P14" s="29"/>
      <c r="Q14" s="29"/>
      <c r="R14" s="83" t="s">
        <v>20</v>
      </c>
      <c r="S14" s="91" t="s">
        <v>276</v>
      </c>
    </row>
    <row r="15" spans="1:19" x14ac:dyDescent="0.35">
      <c r="A15" s="89">
        <v>13</v>
      </c>
      <c r="B15" s="78">
        <v>43</v>
      </c>
      <c r="C15" s="85">
        <v>4.0481996554675703</v>
      </c>
      <c r="D15" s="29"/>
      <c r="E15" s="29"/>
      <c r="F15" s="29"/>
      <c r="G15" s="29"/>
      <c r="H15" s="83" t="s">
        <v>21</v>
      </c>
      <c r="I15" s="91" t="s">
        <v>266</v>
      </c>
      <c r="K15" s="76">
        <v>13</v>
      </c>
      <c r="L15" s="75">
        <v>38</v>
      </c>
      <c r="M15" s="75">
        <v>1.22</v>
      </c>
      <c r="N15" s="29"/>
      <c r="O15" s="29"/>
      <c r="P15" s="29"/>
      <c r="Q15" s="29"/>
      <c r="R15" s="83" t="s">
        <v>21</v>
      </c>
      <c r="S15" s="91" t="s">
        <v>277</v>
      </c>
    </row>
    <row r="16" spans="1:19" x14ac:dyDescent="0.35">
      <c r="A16" s="89">
        <v>14</v>
      </c>
      <c r="B16" s="67">
        <v>35</v>
      </c>
      <c r="C16" s="85">
        <v>18.496155352419699</v>
      </c>
      <c r="D16" s="29"/>
      <c r="E16" s="29"/>
      <c r="F16" s="29"/>
      <c r="G16" s="29"/>
      <c r="H16" s="83" t="s">
        <v>22</v>
      </c>
      <c r="I16" s="91" t="s">
        <v>267</v>
      </c>
      <c r="K16" s="76">
        <v>14</v>
      </c>
      <c r="L16" s="75">
        <v>38</v>
      </c>
      <c r="M16" s="75">
        <v>12.8</v>
      </c>
      <c r="N16" s="29"/>
      <c r="O16" s="29"/>
      <c r="P16" s="29"/>
      <c r="Q16" s="29"/>
      <c r="R16" s="83" t="s">
        <v>22</v>
      </c>
      <c r="S16" s="91" t="s">
        <v>278</v>
      </c>
    </row>
    <row r="17" spans="1:19" x14ac:dyDescent="0.35">
      <c r="A17" s="89">
        <v>15</v>
      </c>
      <c r="B17" s="81">
        <v>46</v>
      </c>
      <c r="C17" s="85">
        <v>4.2500522935783698</v>
      </c>
      <c r="D17" s="29"/>
      <c r="E17" s="29"/>
      <c r="F17" s="29"/>
      <c r="G17" s="29"/>
      <c r="H17" s="83"/>
      <c r="I17" s="91"/>
      <c r="K17" s="76">
        <v>15</v>
      </c>
      <c r="L17" s="75">
        <v>46</v>
      </c>
      <c r="M17" s="75">
        <v>0.83</v>
      </c>
      <c r="N17" s="29"/>
      <c r="O17" s="29"/>
      <c r="P17" s="29"/>
      <c r="Q17" s="29"/>
      <c r="R17" s="83"/>
      <c r="S17" s="91"/>
    </row>
    <row r="18" spans="1:19" x14ac:dyDescent="0.35">
      <c r="A18" s="89">
        <v>16</v>
      </c>
      <c r="B18" s="81">
        <v>35</v>
      </c>
      <c r="C18" s="85">
        <v>5.7363854218907298</v>
      </c>
      <c r="D18" s="29"/>
      <c r="E18" s="29"/>
      <c r="F18" s="29"/>
      <c r="G18" s="29"/>
      <c r="H18" s="83" t="s">
        <v>29</v>
      </c>
      <c r="I18" s="91"/>
      <c r="K18" s="76">
        <v>16</v>
      </c>
      <c r="L18" s="75">
        <v>35</v>
      </c>
      <c r="M18" s="75">
        <v>0.61</v>
      </c>
      <c r="N18" s="29"/>
      <c r="O18" s="29"/>
      <c r="P18" s="29"/>
      <c r="Q18" s="29"/>
      <c r="R18" s="83" t="s">
        <v>29</v>
      </c>
      <c r="S18" s="91"/>
    </row>
    <row r="19" spans="1:19" x14ac:dyDescent="0.35">
      <c r="A19" s="89">
        <v>17</v>
      </c>
      <c r="B19" s="77">
        <v>12</v>
      </c>
      <c r="C19" s="85">
        <v>2.8266758947028801</v>
      </c>
      <c r="D19" s="29"/>
      <c r="E19" s="29"/>
      <c r="F19" s="29"/>
      <c r="G19" s="29"/>
      <c r="H19" s="83" t="s">
        <v>30</v>
      </c>
      <c r="I19" s="91">
        <v>2.87E-2</v>
      </c>
      <c r="K19" s="76">
        <v>17</v>
      </c>
      <c r="L19" s="75">
        <v>12</v>
      </c>
      <c r="M19" s="75">
        <v>97.8</v>
      </c>
      <c r="N19" s="29"/>
      <c r="O19" s="29"/>
      <c r="P19" s="29"/>
      <c r="Q19" s="29"/>
      <c r="R19" s="83" t="s">
        <v>30</v>
      </c>
      <c r="S19" s="91">
        <v>0.1663</v>
      </c>
    </row>
    <row r="20" spans="1:19" x14ac:dyDescent="0.35">
      <c r="A20" s="89">
        <v>18</v>
      </c>
      <c r="B20" s="67">
        <v>48</v>
      </c>
      <c r="C20" s="85">
        <v>4.9792136721448701</v>
      </c>
      <c r="D20" s="29"/>
      <c r="E20" s="29"/>
      <c r="F20" s="29"/>
      <c r="G20" s="29"/>
      <c r="H20" s="83" t="s">
        <v>31</v>
      </c>
      <c r="I20" s="91">
        <v>6.1669999999999998</v>
      </c>
      <c r="K20" s="76">
        <v>18</v>
      </c>
      <c r="L20" s="75">
        <v>40</v>
      </c>
      <c r="M20" s="75">
        <v>4.01</v>
      </c>
      <c r="N20" s="29"/>
      <c r="O20" s="29"/>
      <c r="P20" s="29"/>
      <c r="Q20" s="29"/>
      <c r="R20" s="83" t="s">
        <v>31</v>
      </c>
      <c r="S20" s="91">
        <v>17.79</v>
      </c>
    </row>
    <row r="21" spans="1:19" x14ac:dyDescent="0.35">
      <c r="A21" s="89">
        <v>19</v>
      </c>
      <c r="B21" s="79">
        <v>27</v>
      </c>
      <c r="C21" s="85">
        <v>3.8902162519696901</v>
      </c>
      <c r="D21" s="29"/>
      <c r="E21" s="29"/>
      <c r="F21" s="29"/>
      <c r="G21" s="29"/>
      <c r="H21" s="83"/>
      <c r="I21" s="91"/>
      <c r="K21" s="76">
        <v>19</v>
      </c>
      <c r="L21" s="75">
        <v>27</v>
      </c>
      <c r="M21" s="75">
        <v>2.59</v>
      </c>
      <c r="N21" s="29"/>
      <c r="O21" s="29"/>
      <c r="P21" s="29"/>
      <c r="Q21" s="29"/>
      <c r="R21" s="83"/>
      <c r="S21" s="91"/>
    </row>
    <row r="22" spans="1:19" x14ac:dyDescent="0.35">
      <c r="A22" s="89">
        <v>20</v>
      </c>
      <c r="B22" s="81">
        <v>48</v>
      </c>
      <c r="C22" s="85">
        <v>13.622846652386499</v>
      </c>
      <c r="D22" s="29"/>
      <c r="E22" s="29"/>
      <c r="F22" s="29"/>
      <c r="G22" s="29"/>
      <c r="H22" s="83" t="s">
        <v>32</v>
      </c>
      <c r="I22" s="91"/>
      <c r="K22" s="76">
        <v>20</v>
      </c>
      <c r="L22" s="75">
        <v>26</v>
      </c>
      <c r="M22" s="75">
        <v>1.42</v>
      </c>
      <c r="N22" s="29"/>
      <c r="O22" s="29"/>
      <c r="P22" s="29"/>
      <c r="Q22" s="29"/>
      <c r="R22" s="83" t="s">
        <v>32</v>
      </c>
      <c r="S22" s="91"/>
    </row>
    <row r="23" spans="1:19" x14ac:dyDescent="0.35">
      <c r="A23" s="89">
        <v>21</v>
      </c>
      <c r="B23" s="81">
        <v>26</v>
      </c>
      <c r="C23" s="85">
        <v>15.015871492006699</v>
      </c>
      <c r="D23" s="29"/>
      <c r="E23" s="29"/>
      <c r="F23" s="29"/>
      <c r="G23" s="29"/>
      <c r="H23" s="83" t="s">
        <v>33</v>
      </c>
      <c r="I23" s="91">
        <v>0.67959999999999998</v>
      </c>
      <c r="K23" s="76">
        <v>21</v>
      </c>
      <c r="L23" s="75">
        <v>43</v>
      </c>
      <c r="M23" s="75">
        <v>3.03</v>
      </c>
      <c r="N23" s="29"/>
      <c r="O23" s="29"/>
      <c r="P23" s="29"/>
      <c r="Q23" s="29"/>
      <c r="R23" s="83" t="s">
        <v>33</v>
      </c>
      <c r="S23" s="91">
        <v>4.5880000000000001</v>
      </c>
    </row>
    <row r="24" spans="1:19" x14ac:dyDescent="0.35">
      <c r="A24" s="89">
        <v>22</v>
      </c>
      <c r="B24" s="81">
        <v>33</v>
      </c>
      <c r="C24" s="85">
        <v>13.622846652386499</v>
      </c>
      <c r="D24" s="29"/>
      <c r="E24" s="29"/>
      <c r="F24" s="29"/>
      <c r="G24" s="29"/>
      <c r="H24" s="83" t="s">
        <v>34</v>
      </c>
      <c r="I24" s="91" t="s">
        <v>35</v>
      </c>
      <c r="K24" s="76">
        <v>22</v>
      </c>
      <c r="L24" s="75">
        <v>33</v>
      </c>
      <c r="M24" s="75">
        <v>4.74</v>
      </c>
      <c r="N24" s="29"/>
      <c r="O24" s="29"/>
      <c r="P24" s="29"/>
      <c r="Q24" s="29"/>
      <c r="R24" s="83" t="s">
        <v>34</v>
      </c>
      <c r="S24" s="91" t="s">
        <v>35</v>
      </c>
    </row>
    <row r="25" spans="1:19" x14ac:dyDescent="0.35">
      <c r="A25" s="89">
        <v>23</v>
      </c>
      <c r="B25" s="82">
        <v>42</v>
      </c>
      <c r="C25" s="85">
        <v>11.9972979385779</v>
      </c>
      <c r="D25" s="29"/>
      <c r="E25" s="29"/>
      <c r="F25" s="29"/>
      <c r="G25" s="29"/>
      <c r="H25" s="83" t="s">
        <v>10</v>
      </c>
      <c r="I25" s="91">
        <v>0.41820000000000002</v>
      </c>
      <c r="K25" s="76">
        <v>23</v>
      </c>
      <c r="L25" s="75">
        <v>42</v>
      </c>
      <c r="M25" s="75">
        <v>0.57999999999999996</v>
      </c>
      <c r="N25" s="29"/>
      <c r="O25" s="29"/>
      <c r="P25" s="29"/>
      <c r="Q25" s="29"/>
      <c r="R25" s="83" t="s">
        <v>10</v>
      </c>
      <c r="S25" s="91">
        <v>4.2999999999999997E-2</v>
      </c>
    </row>
    <row r="26" spans="1:19" x14ac:dyDescent="0.35">
      <c r="A26" s="89">
        <v>24</v>
      </c>
      <c r="B26" s="82">
        <v>41</v>
      </c>
      <c r="C26" s="85">
        <v>11.202174475921399</v>
      </c>
      <c r="D26" s="29"/>
      <c r="E26" s="29"/>
      <c r="F26" s="29"/>
      <c r="G26" s="29"/>
      <c r="H26" s="83" t="s">
        <v>36</v>
      </c>
      <c r="I26" s="91" t="s">
        <v>37</v>
      </c>
      <c r="K26" s="76">
        <v>24</v>
      </c>
      <c r="L26" s="75">
        <v>41</v>
      </c>
      <c r="M26" s="75">
        <v>2.3199999999999998</v>
      </c>
      <c r="N26" s="29"/>
      <c r="O26" s="29"/>
      <c r="P26" s="29"/>
      <c r="Q26" s="29"/>
      <c r="R26" s="83" t="s">
        <v>36</v>
      </c>
      <c r="S26" s="91" t="s">
        <v>70</v>
      </c>
    </row>
    <row r="27" spans="1:19" x14ac:dyDescent="0.35">
      <c r="A27" s="89">
        <v>25</v>
      </c>
      <c r="B27" s="82">
        <v>48</v>
      </c>
      <c r="C27" s="85">
        <v>8.5021139904684198</v>
      </c>
      <c r="D27" s="29"/>
      <c r="E27" s="29"/>
      <c r="F27" s="29"/>
      <c r="G27" s="29"/>
      <c r="H27" s="83"/>
      <c r="I27" s="91"/>
      <c r="K27" s="76">
        <v>25</v>
      </c>
      <c r="L27" s="75">
        <v>43</v>
      </c>
      <c r="M27" s="75">
        <v>2.23</v>
      </c>
      <c r="N27" s="29"/>
      <c r="O27" s="29"/>
      <c r="P27" s="29"/>
      <c r="Q27" s="29"/>
      <c r="R27" s="83"/>
      <c r="S27" s="91"/>
    </row>
    <row r="28" spans="1:19" x14ac:dyDescent="0.35">
      <c r="A28" s="28"/>
      <c r="B28" s="29"/>
      <c r="C28" s="29"/>
      <c r="D28" s="29"/>
      <c r="E28" s="29"/>
      <c r="F28" s="29"/>
      <c r="G28" s="29"/>
      <c r="H28" s="83" t="s">
        <v>38</v>
      </c>
      <c r="I28" s="91" t="s">
        <v>268</v>
      </c>
      <c r="K28" s="28"/>
      <c r="L28" s="29"/>
      <c r="M28" s="29"/>
      <c r="N28" s="29"/>
      <c r="O28" s="29"/>
      <c r="P28" s="29"/>
      <c r="Q28" s="29"/>
      <c r="R28" s="83" t="s">
        <v>38</v>
      </c>
      <c r="S28" s="91" t="s">
        <v>279</v>
      </c>
    </row>
    <row r="29" spans="1:19" x14ac:dyDescent="0.35">
      <c r="A29" s="28"/>
      <c r="B29" s="29"/>
      <c r="C29" s="29"/>
      <c r="D29" s="29"/>
      <c r="E29" s="29"/>
      <c r="F29" s="29"/>
      <c r="G29" s="29"/>
      <c r="H29" s="83"/>
      <c r="I29" s="91"/>
      <c r="K29" s="28"/>
      <c r="L29" s="29"/>
      <c r="M29" s="29"/>
      <c r="N29" s="29"/>
      <c r="O29" s="29"/>
      <c r="P29" s="29"/>
      <c r="Q29" s="29"/>
      <c r="R29" s="83"/>
      <c r="S29" s="91"/>
    </row>
    <row r="30" spans="1:19" x14ac:dyDescent="0.35">
      <c r="A30" s="28"/>
      <c r="B30" s="29"/>
      <c r="C30" s="29"/>
      <c r="D30" s="29"/>
      <c r="E30" s="29"/>
      <c r="F30" s="29"/>
      <c r="G30" s="29"/>
      <c r="H30" s="83" t="s">
        <v>40</v>
      </c>
      <c r="I30" s="91"/>
      <c r="K30" s="28"/>
      <c r="L30" s="29"/>
      <c r="M30" s="29"/>
      <c r="N30" s="29"/>
      <c r="O30" s="29"/>
      <c r="P30" s="29"/>
      <c r="Q30" s="29"/>
      <c r="R30" s="83" t="s">
        <v>40</v>
      </c>
      <c r="S30" s="91"/>
    </row>
    <row r="31" spans="1:19" x14ac:dyDescent="0.35">
      <c r="A31" s="28"/>
      <c r="B31" s="29"/>
      <c r="C31" s="29"/>
      <c r="D31" s="29"/>
      <c r="E31" s="29"/>
      <c r="F31" s="29"/>
      <c r="G31" s="29"/>
      <c r="H31" s="83" t="s">
        <v>41</v>
      </c>
      <c r="I31" s="91">
        <v>25</v>
      </c>
      <c r="K31" s="28"/>
      <c r="L31" s="29"/>
      <c r="M31" s="29"/>
      <c r="N31" s="29"/>
      <c r="O31" s="29"/>
      <c r="P31" s="29"/>
      <c r="Q31" s="29"/>
      <c r="R31" s="83" t="s">
        <v>41</v>
      </c>
      <c r="S31" s="91">
        <v>25</v>
      </c>
    </row>
    <row r="32" spans="1:19" x14ac:dyDescent="0.35">
      <c r="A32" s="28"/>
      <c r="B32" s="29"/>
      <c r="C32" s="29"/>
      <c r="D32" s="29"/>
      <c r="E32" s="29"/>
      <c r="F32" s="29"/>
      <c r="G32" s="29"/>
      <c r="H32" s="83" t="s">
        <v>42</v>
      </c>
      <c r="I32" s="91">
        <v>1</v>
      </c>
      <c r="K32" s="28"/>
      <c r="L32" s="29"/>
      <c r="M32" s="29"/>
      <c r="N32" s="29"/>
      <c r="O32" s="29"/>
      <c r="P32" s="29"/>
      <c r="Q32" s="29"/>
      <c r="R32" s="83" t="s">
        <v>42</v>
      </c>
      <c r="S32" s="91">
        <v>1</v>
      </c>
    </row>
    <row r="33" spans="1:19" x14ac:dyDescent="0.35">
      <c r="A33" s="28"/>
      <c r="B33" s="29"/>
      <c r="C33" s="29"/>
      <c r="D33" s="29"/>
      <c r="E33" s="29"/>
      <c r="F33" s="29"/>
      <c r="G33" s="29"/>
      <c r="H33" s="83" t="s">
        <v>43</v>
      </c>
      <c r="I33" s="91">
        <v>25</v>
      </c>
      <c r="K33" s="28"/>
      <c r="L33" s="29"/>
      <c r="M33" s="29"/>
      <c r="N33" s="29"/>
      <c r="O33" s="29"/>
      <c r="P33" s="29"/>
      <c r="Q33" s="29"/>
      <c r="R33" s="83" t="s">
        <v>43</v>
      </c>
      <c r="S33" s="91">
        <v>25</v>
      </c>
    </row>
    <row r="34" spans="1:19" ht="15" thickBot="1" x14ac:dyDescent="0.4">
      <c r="A34" s="48"/>
      <c r="B34" s="49"/>
      <c r="C34" s="49"/>
      <c r="D34" s="49"/>
      <c r="E34" s="49"/>
      <c r="F34" s="49"/>
      <c r="G34" s="49"/>
      <c r="H34" s="92" t="s">
        <v>44</v>
      </c>
      <c r="I34" s="93">
        <v>0</v>
      </c>
      <c r="K34" s="48"/>
      <c r="L34" s="49"/>
      <c r="M34" s="49"/>
      <c r="N34" s="49"/>
      <c r="O34" s="49"/>
      <c r="P34" s="49"/>
      <c r="Q34" s="49"/>
      <c r="R34" s="92" t="s">
        <v>44</v>
      </c>
      <c r="S34" s="9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1a-c</vt:lpstr>
      <vt:lpstr>Figure 1d-h</vt:lpstr>
      <vt:lpstr>Figure 2</vt:lpstr>
      <vt:lpstr>Figure 3</vt:lpstr>
      <vt:lpstr>Figure 4</vt:lpstr>
      <vt:lpstr>Supp Fig 1</vt:lpstr>
      <vt:lpstr>Supp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Gopinath Krishnan</dc:creator>
  <cp:lastModifiedBy>Gopinath Krishnan</cp:lastModifiedBy>
  <dcterms:created xsi:type="dcterms:W3CDTF">2022-03-29T20:04:32Z</dcterms:created>
  <dcterms:modified xsi:type="dcterms:W3CDTF">2022-04-27T21:12:53Z</dcterms:modified>
</cp:coreProperties>
</file>