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gtvault-my.sharepoint.com/personal/mboya3_gatech_edu/Documents/Georgia Institute of Technology/6th Year/2nd Semester/Cluster-Wells/Nature Comm revision/Revised Manuscript for Submission/Editorial/revised documents/"/>
    </mc:Choice>
  </mc:AlternateContent>
  <xr:revisionPtr revIDLastSave="996" documentId="11_F25DC773A252ABDACC10483911D9417E5BDE58EA" xr6:coauthVersionLast="47" xr6:coauthVersionMax="47" xr10:uidLastSave="{DD165527-5F81-44ED-A2C1-64428FE53859}"/>
  <bookViews>
    <workbookView xWindow="-93" yWindow="-93" windowWidth="25786" windowHeight="15466" xr2:uid="{00000000-000D-0000-FFFF-FFFF00000000}"/>
  </bookViews>
  <sheets>
    <sheet name="Figure 2c" sheetId="1" r:id="rId1"/>
    <sheet name="Figure 2d" sheetId="2" r:id="rId2"/>
    <sheet name="Figure 2e" sheetId="3" r:id="rId3"/>
    <sheet name="Figure 2f" sheetId="4" r:id="rId4"/>
    <sheet name="Figure 3b" sheetId="5" r:id="rId5"/>
    <sheet name="Figure 3c" sheetId="6" r:id="rId6"/>
    <sheet name="Figure 4d" sheetId="7" r:id="rId7"/>
    <sheet name="Figure 4e" sheetId="8" r:id="rId8"/>
    <sheet name="Figure 4f" sheetId="9" r:id="rId9"/>
    <sheet name="Figure 4g" sheetId="10" r:id="rId10"/>
    <sheet name="Suppl. Figure 4" sheetId="11" r:id="rId11"/>
    <sheet name="Suppl. Figure 5" sheetId="12" r:id="rId12"/>
    <sheet name="Suppl. Figure 6" sheetId="14" r:id="rId13"/>
    <sheet name="Suppl. Figure 7" sheetId="13" r:id="rId14"/>
    <sheet name="Suppl. Figure 8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5" l="1"/>
  <c r="P27" i="14"/>
  <c r="Q27" i="14" s="1"/>
  <c r="P26" i="14"/>
  <c r="Q26" i="14" s="1"/>
  <c r="P25" i="14"/>
  <c r="Q25" i="14" s="1"/>
  <c r="P24" i="14"/>
  <c r="Q24" i="14" s="1"/>
  <c r="P23" i="14"/>
  <c r="Q23" i="14" s="1"/>
  <c r="P22" i="14"/>
  <c r="Q22" i="14" s="1"/>
  <c r="P21" i="14"/>
  <c r="Q21" i="14" s="1"/>
  <c r="P20" i="14"/>
  <c r="Q20" i="14" s="1"/>
  <c r="P19" i="14"/>
  <c r="Q19" i="14" s="1"/>
  <c r="J27" i="14"/>
  <c r="K27" i="14" s="1"/>
  <c r="J26" i="14"/>
  <c r="K26" i="14" s="1"/>
  <c r="J25" i="14"/>
  <c r="K25" i="14" s="1"/>
  <c r="J24" i="14"/>
  <c r="K24" i="14" s="1"/>
  <c r="J23" i="14"/>
  <c r="K23" i="14" s="1"/>
  <c r="J22" i="14"/>
  <c r="K22" i="14" s="1"/>
  <c r="J21" i="14"/>
  <c r="K21" i="14" s="1"/>
  <c r="J20" i="14"/>
  <c r="K20" i="14" s="1"/>
  <c r="J19" i="14"/>
  <c r="K19" i="14" s="1"/>
  <c r="D27" i="14"/>
  <c r="E27" i="14" s="1"/>
  <c r="D26" i="14"/>
  <c r="E26" i="14" s="1"/>
  <c r="D25" i="14"/>
  <c r="E25" i="14" s="1"/>
  <c r="D24" i="14"/>
  <c r="E24" i="14" s="1"/>
  <c r="D23" i="14"/>
  <c r="E23" i="14" s="1"/>
  <c r="D22" i="14"/>
  <c r="E22" i="14" s="1"/>
  <c r="D21" i="14"/>
  <c r="E21" i="14" s="1"/>
  <c r="D20" i="14"/>
  <c r="E20" i="14" s="1"/>
  <c r="D19" i="14"/>
  <c r="E19" i="14" s="1"/>
  <c r="P13" i="14"/>
  <c r="Q13" i="14" s="1"/>
  <c r="P12" i="14"/>
  <c r="Q12" i="14" s="1"/>
  <c r="P11" i="14"/>
  <c r="Q11" i="14" s="1"/>
  <c r="P10" i="14"/>
  <c r="Q10" i="14" s="1"/>
  <c r="P9" i="14"/>
  <c r="Q9" i="14" s="1"/>
  <c r="P8" i="14"/>
  <c r="Q8" i="14" s="1"/>
  <c r="P7" i="14"/>
  <c r="Q7" i="14" s="1"/>
  <c r="P6" i="14"/>
  <c r="Q6" i="14" s="1"/>
  <c r="P5" i="14"/>
  <c r="Q5" i="14" s="1"/>
  <c r="J13" i="14"/>
  <c r="K13" i="14" s="1"/>
  <c r="J12" i="14"/>
  <c r="K12" i="14" s="1"/>
  <c r="J11" i="14"/>
  <c r="K11" i="14" s="1"/>
  <c r="J10" i="14"/>
  <c r="K10" i="14" s="1"/>
  <c r="J9" i="14"/>
  <c r="K9" i="14" s="1"/>
  <c r="J8" i="14"/>
  <c r="K8" i="14" s="1"/>
  <c r="J7" i="14"/>
  <c r="K7" i="14" s="1"/>
  <c r="J6" i="14"/>
  <c r="K6" i="14" s="1"/>
  <c r="J5" i="14"/>
  <c r="K5" i="14" s="1"/>
  <c r="D6" i="14"/>
  <c r="D7" i="14"/>
  <c r="D8" i="14"/>
  <c r="D9" i="14"/>
  <c r="D10" i="14"/>
  <c r="E10" i="14" s="1"/>
  <c r="D11" i="14"/>
  <c r="E11" i="14" s="1"/>
  <c r="D12" i="14"/>
  <c r="D13" i="14"/>
  <c r="D5" i="14"/>
  <c r="E13" i="14"/>
  <c r="E12" i="14"/>
  <c r="E9" i="14"/>
  <c r="E8" i="14"/>
  <c r="E7" i="14"/>
  <c r="E6" i="14"/>
  <c r="E5" i="14"/>
  <c r="N13" i="11"/>
  <c r="N12" i="11"/>
  <c r="N11" i="11"/>
  <c r="N10" i="11"/>
  <c r="N9" i="11"/>
  <c r="N8" i="11"/>
  <c r="N7" i="11"/>
  <c r="N6" i="11"/>
  <c r="N5" i="11"/>
  <c r="I13" i="11"/>
  <c r="I12" i="11"/>
  <c r="I11" i="11"/>
  <c r="I10" i="11"/>
  <c r="I9" i="11"/>
  <c r="I8" i="11"/>
  <c r="I7" i="11"/>
  <c r="I6" i="11"/>
  <c r="I5" i="11"/>
  <c r="D6" i="11"/>
  <c r="D7" i="11"/>
  <c r="D8" i="11"/>
  <c r="D9" i="11"/>
  <c r="D10" i="11"/>
  <c r="D11" i="11"/>
  <c r="D12" i="11"/>
  <c r="D13" i="11"/>
  <c r="D5" i="11"/>
  <c r="E12" i="10"/>
  <c r="E5" i="10"/>
  <c r="G5" i="7"/>
  <c r="C5" i="7"/>
  <c r="D7" i="6"/>
  <c r="D6" i="6"/>
  <c r="D5" i="6"/>
  <c r="I6" i="6"/>
  <c r="I7" i="6"/>
  <c r="I5" i="6"/>
  <c r="M13" i="5"/>
  <c r="M6" i="5"/>
  <c r="M28" i="5"/>
  <c r="M21" i="5"/>
  <c r="H28" i="5"/>
  <c r="H21" i="5"/>
  <c r="H13" i="5"/>
  <c r="H6" i="5"/>
  <c r="C21" i="5"/>
  <c r="C13" i="5"/>
  <c r="C6" i="5"/>
  <c r="C28" i="5"/>
  <c r="R26" i="3"/>
  <c r="S26" i="3" s="1"/>
  <c r="K26" i="3"/>
  <c r="L26" i="3" s="1"/>
  <c r="R25" i="3"/>
  <c r="S25" i="3" s="1"/>
  <c r="K25" i="3"/>
  <c r="L25" i="3" s="1"/>
  <c r="R24" i="3"/>
  <c r="S24" i="3" s="1"/>
  <c r="K24" i="3"/>
  <c r="L24" i="3" s="1"/>
  <c r="D26" i="3"/>
  <c r="E26" i="3" s="1"/>
  <c r="D25" i="3"/>
  <c r="E25" i="3" s="1"/>
  <c r="D24" i="3"/>
  <c r="E24" i="3" s="1"/>
  <c r="D8" i="3"/>
  <c r="D7" i="3"/>
  <c r="D6" i="3"/>
  <c r="R8" i="3"/>
  <c r="R7" i="3"/>
  <c r="R6" i="3"/>
  <c r="K8" i="3"/>
  <c r="K7" i="3"/>
  <c r="K6" i="3"/>
  <c r="S8" i="3"/>
  <c r="L8" i="3"/>
  <c r="E8" i="3"/>
  <c r="S7" i="3"/>
  <c r="L7" i="3"/>
  <c r="E7" i="3"/>
  <c r="S6" i="3"/>
  <c r="L6" i="3"/>
  <c r="E6" i="3"/>
  <c r="R17" i="3"/>
  <c r="S17" i="3" s="1"/>
  <c r="K17" i="3"/>
  <c r="L17" i="3" s="1"/>
  <c r="E17" i="3"/>
  <c r="R16" i="3"/>
  <c r="S16" i="3" s="1"/>
  <c r="K16" i="3"/>
  <c r="L16" i="3" s="1"/>
  <c r="E16" i="3"/>
  <c r="R15" i="3"/>
  <c r="S15" i="3" s="1"/>
  <c r="L15" i="3"/>
  <c r="K15" i="3"/>
  <c r="E15" i="3"/>
  <c r="D23" i="2"/>
  <c r="E23" i="2" s="1"/>
  <c r="D17" i="2"/>
  <c r="E17" i="2" s="1"/>
  <c r="D11" i="2"/>
  <c r="D5" i="2"/>
  <c r="E5" i="2" s="1"/>
  <c r="R23" i="2"/>
  <c r="S23" i="2" s="1"/>
  <c r="K23" i="2"/>
  <c r="L23" i="2" s="1"/>
  <c r="R17" i="2"/>
  <c r="S17" i="2" s="1"/>
  <c r="K17" i="2"/>
  <c r="L17" i="2" s="1"/>
  <c r="S11" i="2"/>
  <c r="R11" i="2"/>
  <c r="K11" i="2"/>
  <c r="L11" i="2" s="1"/>
  <c r="E11" i="2"/>
  <c r="R5" i="2"/>
  <c r="S5" i="2" s="1"/>
  <c r="K5" i="2"/>
  <c r="L5" i="2" s="1"/>
  <c r="D43" i="1"/>
  <c r="D42" i="1"/>
  <c r="D41" i="1"/>
  <c r="D40" i="1"/>
  <c r="D39" i="1"/>
  <c r="D38" i="1"/>
  <c r="D37" i="1"/>
  <c r="D36" i="1"/>
  <c r="D35" i="1"/>
  <c r="E35" i="1" s="1"/>
  <c r="R43" i="1"/>
  <c r="R42" i="1"/>
  <c r="R41" i="1"/>
  <c r="R40" i="1"/>
  <c r="R39" i="1"/>
  <c r="R38" i="1"/>
  <c r="R37" i="1"/>
  <c r="S37" i="1" s="1"/>
  <c r="R36" i="1"/>
  <c r="S36" i="1" s="1"/>
  <c r="R35" i="1"/>
  <c r="K43" i="1"/>
  <c r="K42" i="1"/>
  <c r="K41" i="1"/>
  <c r="L41" i="1" s="1"/>
  <c r="K40" i="1"/>
  <c r="L40" i="1" s="1"/>
  <c r="K39" i="1"/>
  <c r="K38" i="1"/>
  <c r="K37" i="1"/>
  <c r="K36" i="1"/>
  <c r="K35" i="1"/>
  <c r="L35" i="1" s="1"/>
  <c r="S43" i="1"/>
  <c r="L43" i="1"/>
  <c r="E43" i="1"/>
  <c r="S42" i="1"/>
  <c r="L42" i="1"/>
  <c r="E42" i="1"/>
  <c r="S41" i="1"/>
  <c r="E41" i="1"/>
  <c r="S40" i="1"/>
  <c r="E40" i="1"/>
  <c r="S39" i="1"/>
  <c r="L39" i="1"/>
  <c r="E39" i="1"/>
  <c r="S38" i="1"/>
  <c r="L38" i="1"/>
  <c r="E38" i="1"/>
  <c r="L37" i="1"/>
  <c r="E37" i="1"/>
  <c r="L36" i="1"/>
  <c r="E36" i="1"/>
  <c r="S35" i="1"/>
  <c r="R21" i="1"/>
  <c r="R22" i="1"/>
  <c r="R23" i="1"/>
  <c r="R24" i="1"/>
  <c r="R25" i="1"/>
  <c r="R26" i="1"/>
  <c r="S26" i="1" s="1"/>
  <c r="R27" i="1"/>
  <c r="S27" i="1" s="1"/>
  <c r="R28" i="1"/>
  <c r="S28" i="1" s="1"/>
  <c r="R20" i="1"/>
  <c r="S20" i="1" s="1"/>
  <c r="K21" i="1"/>
  <c r="L21" i="1" s="1"/>
  <c r="K22" i="1"/>
  <c r="K23" i="1"/>
  <c r="K24" i="1"/>
  <c r="K25" i="1"/>
  <c r="K26" i="1"/>
  <c r="L26" i="1" s="1"/>
  <c r="K27" i="1"/>
  <c r="L27" i="1" s="1"/>
  <c r="K28" i="1"/>
  <c r="L28" i="1" s="1"/>
  <c r="K20" i="1"/>
  <c r="L20" i="1" s="1"/>
  <c r="S25" i="1"/>
  <c r="S24" i="1"/>
  <c r="S23" i="1"/>
  <c r="S22" i="1"/>
  <c r="S21" i="1"/>
  <c r="L25" i="1"/>
  <c r="L24" i="1"/>
  <c r="L23" i="1"/>
  <c r="L22" i="1"/>
  <c r="D21" i="1"/>
  <c r="D22" i="1"/>
  <c r="D23" i="1"/>
  <c r="D24" i="1"/>
  <c r="D25" i="1"/>
  <c r="E25" i="1" s="1"/>
  <c r="D26" i="1"/>
  <c r="E26" i="1" s="1"/>
  <c r="D27" i="1"/>
  <c r="E27" i="1" s="1"/>
  <c r="D28" i="1"/>
  <c r="D20" i="1"/>
  <c r="E28" i="1"/>
  <c r="E24" i="1"/>
  <c r="E23" i="1"/>
  <c r="E22" i="1"/>
  <c r="E21" i="1"/>
  <c r="E20" i="1"/>
  <c r="R6" i="1"/>
  <c r="R7" i="1"/>
  <c r="R8" i="1"/>
  <c r="R9" i="1"/>
  <c r="R10" i="1"/>
  <c r="R11" i="1"/>
  <c r="R12" i="1"/>
  <c r="R13" i="1"/>
  <c r="R5" i="1"/>
  <c r="S5" i="1" s="1"/>
  <c r="S13" i="1"/>
  <c r="S12" i="1"/>
  <c r="S11" i="1"/>
  <c r="S10" i="1"/>
  <c r="S9" i="1"/>
  <c r="S8" i="1"/>
  <c r="S7" i="1"/>
  <c r="S6" i="1"/>
  <c r="K6" i="1"/>
  <c r="L6" i="1" s="1"/>
  <c r="K7" i="1"/>
  <c r="L7" i="1" s="1"/>
  <c r="K8" i="1"/>
  <c r="L8" i="1" s="1"/>
  <c r="K9" i="1"/>
  <c r="K10" i="1"/>
  <c r="K11" i="1"/>
  <c r="K12" i="1"/>
  <c r="K13" i="1"/>
  <c r="L13" i="1" s="1"/>
  <c r="K5" i="1"/>
  <c r="L5" i="1" s="1"/>
  <c r="L12" i="1"/>
  <c r="L11" i="1"/>
  <c r="L10" i="1"/>
  <c r="L9" i="1"/>
  <c r="E6" i="1"/>
  <c r="E7" i="1"/>
  <c r="E8" i="1"/>
  <c r="E9" i="1"/>
  <c r="E10" i="1"/>
  <c r="E11" i="1"/>
  <c r="E12" i="1"/>
  <c r="E13" i="1"/>
  <c r="E5" i="1"/>
</calcChain>
</file>

<file path=xl/sharedStrings.xml><?xml version="1.0" encoding="utf-8"?>
<sst xmlns="http://schemas.openxmlformats.org/spreadsheetml/2006/main" count="611" uniqueCount="92">
  <si>
    <t>Capture rate experiments at different flow rates</t>
  </si>
  <si>
    <t>25 mL/h exp 1</t>
  </si>
  <si>
    <t>Spiked</t>
  </si>
  <si>
    <t>Waste</t>
  </si>
  <si>
    <t>Captured</t>
  </si>
  <si>
    <t>Efficiency</t>
  </si>
  <si>
    <t>3 cell</t>
  </si>
  <si>
    <t>2 cell</t>
  </si>
  <si>
    <t>4 cell</t>
  </si>
  <si>
    <t>5 cell</t>
  </si>
  <si>
    <t>6 cell</t>
  </si>
  <si>
    <t>7 cell</t>
  </si>
  <si>
    <t>8 cell</t>
  </si>
  <si>
    <t>9 cell</t>
  </si>
  <si>
    <t>&gt;10 cell</t>
  </si>
  <si>
    <t>25 mL/h exp 2</t>
  </si>
  <si>
    <t>100 mL/h exp 1</t>
  </si>
  <si>
    <t>250 mL/h exp 1</t>
  </si>
  <si>
    <t>2-cell cluster capture rates using different cell lines</t>
  </si>
  <si>
    <t>HeyA8 exp 1</t>
  </si>
  <si>
    <t>HeyA8 exp 2</t>
  </si>
  <si>
    <t>LNCaP exp 1</t>
  </si>
  <si>
    <t>LNCaP exp 2</t>
  </si>
  <si>
    <t>HeyA8 exp 3</t>
  </si>
  <si>
    <t>LNCaP exp 3</t>
  </si>
  <si>
    <t>MDA-MB-231 exp 1</t>
  </si>
  <si>
    <t>MDA-MB-231 exp 2</t>
  </si>
  <si>
    <t>MDA-MB-231 exp 3</t>
  </si>
  <si>
    <t>MCF-7 exp 1</t>
  </si>
  <si>
    <t>MCF-7 exp 2</t>
  </si>
  <si>
    <t>MCF-7 exp 3</t>
  </si>
  <si>
    <t>13.5um opening size</t>
  </si>
  <si>
    <t>Square opening size vs capture efficiency</t>
  </si>
  <si>
    <t>exp 1</t>
  </si>
  <si>
    <t xml:space="preserve"> 4 cell</t>
  </si>
  <si>
    <t>16.5um opening size</t>
  </si>
  <si>
    <t>15um opening size</t>
  </si>
  <si>
    <t>exp 2</t>
  </si>
  <si>
    <t>exp 3</t>
  </si>
  <si>
    <t>WBC retention rates</t>
  </si>
  <si>
    <t>spiked</t>
  </si>
  <si>
    <t>on device</t>
  </si>
  <si>
    <t>retention rate</t>
  </si>
  <si>
    <t>Cluster release efficiency</t>
  </si>
  <si>
    <t>0.65 mm/s reverse flow</t>
  </si>
  <si>
    <t>Released</t>
  </si>
  <si>
    <t>on-chip</t>
  </si>
  <si>
    <t>release rate</t>
  </si>
  <si>
    <t>1.3 mm/s reverse flow</t>
  </si>
  <si>
    <t>3.25 mm/s reverse flow</t>
  </si>
  <si>
    <t>6.5 mm/s reverse flow</t>
  </si>
  <si>
    <t>Viability of cells</t>
  </si>
  <si>
    <t>control group</t>
  </si>
  <si>
    <t>Released group</t>
  </si>
  <si>
    <t>live</t>
  </si>
  <si>
    <t>dead</t>
  </si>
  <si>
    <t>%</t>
  </si>
  <si>
    <t>Percentage of patients with CTC clusters</t>
  </si>
  <si>
    <t>Prostate</t>
  </si>
  <si>
    <t>positive</t>
  </si>
  <si>
    <t>negative</t>
  </si>
  <si>
    <t>rate</t>
  </si>
  <si>
    <t>Ovarian</t>
  </si>
  <si>
    <t>Prostate patients</t>
  </si>
  <si>
    <t>Ovarian patients</t>
  </si>
  <si>
    <t>Number of clusters per mL blood</t>
  </si>
  <si>
    <t>Number of cells in the clusters</t>
  </si>
  <si>
    <t>Percentages of CTC clusters having WBC</t>
  </si>
  <si>
    <t>positive for WBC</t>
  </si>
  <si>
    <t>negative for WBC</t>
  </si>
  <si>
    <t>Counting isolated cells on device for capture efficiency</t>
  </si>
  <si>
    <t>Exp 1</t>
  </si>
  <si>
    <t>On device</t>
  </si>
  <si>
    <t>Capture rate</t>
  </si>
  <si>
    <t>Exp 2</t>
  </si>
  <si>
    <t>Exp 3</t>
  </si>
  <si>
    <t>Cluster integrity test at different flow rates</t>
  </si>
  <si>
    <t>100 mL/h</t>
  </si>
  <si>
    <t>spiked (normalized)</t>
  </si>
  <si>
    <t>processed (normalized)</t>
  </si>
  <si>
    <t>250 mL/h</t>
  </si>
  <si>
    <t>500 mL/h</t>
  </si>
  <si>
    <t>750 mL/h</t>
  </si>
  <si>
    <t>Cluster integrity test during release</t>
  </si>
  <si>
    <t>released (normalized)</t>
  </si>
  <si>
    <t>MDA-MB-231 capture efficiency experiments</t>
  </si>
  <si>
    <t>25 mL/h exp 3</t>
  </si>
  <si>
    <t>50 mL/h exp 1</t>
  </si>
  <si>
    <t>50 mL/h exp 2</t>
  </si>
  <si>
    <t>50 mL/h exp 3</t>
  </si>
  <si>
    <t>Release efficiency for MDA-MB-231 cell line</t>
  </si>
  <si>
    <t>On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</si>
</sst>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workbookViewId="0">
      <selection activeCell="J18" sqref="J18"/>
    </sheetView>
  </sheetViews>
  <sheetFormatPr defaultRowHeight="14.35" x14ac:dyDescent="0.5"/>
  <sheetData>
    <row r="1" spans="1:19" x14ac:dyDescent="0.5">
      <c r="A1" t="s">
        <v>0</v>
      </c>
    </row>
    <row r="3" spans="1:19" x14ac:dyDescent="0.5">
      <c r="A3" t="s">
        <v>1</v>
      </c>
      <c r="H3" t="s">
        <v>15</v>
      </c>
      <c r="O3" t="s">
        <v>15</v>
      </c>
    </row>
    <row r="4" spans="1:19" x14ac:dyDescent="0.5">
      <c r="B4" t="s">
        <v>2</v>
      </c>
      <c r="C4" t="s">
        <v>3</v>
      </c>
      <c r="D4" t="s">
        <v>4</v>
      </c>
      <c r="E4" t="s">
        <v>5</v>
      </c>
      <c r="I4" t="s">
        <v>2</v>
      </c>
      <c r="J4" t="s">
        <v>3</v>
      </c>
      <c r="K4" t="s">
        <v>4</v>
      </c>
      <c r="L4" t="s">
        <v>5</v>
      </c>
      <c r="P4" t="s">
        <v>2</v>
      </c>
      <c r="Q4" t="s">
        <v>3</v>
      </c>
      <c r="R4" t="s">
        <v>4</v>
      </c>
      <c r="S4" t="s">
        <v>5</v>
      </c>
    </row>
    <row r="5" spans="1:19" x14ac:dyDescent="0.5">
      <c r="A5" t="s">
        <v>7</v>
      </c>
      <c r="B5">
        <v>104</v>
      </c>
      <c r="C5">
        <v>4</v>
      </c>
      <c r="D5">
        <v>100</v>
      </c>
      <c r="E5">
        <f>(D5/B5)*100</f>
        <v>96.15384615384616</v>
      </c>
      <c r="H5" t="s">
        <v>7</v>
      </c>
      <c r="I5">
        <v>160</v>
      </c>
      <c r="J5">
        <v>10</v>
      </c>
      <c r="K5">
        <f>I5-J5</f>
        <v>150</v>
      </c>
      <c r="L5">
        <f>(K5/I5)*100</f>
        <v>93.75</v>
      </c>
      <c r="O5" t="s">
        <v>7</v>
      </c>
      <c r="P5">
        <v>276</v>
      </c>
      <c r="Q5">
        <v>20</v>
      </c>
      <c r="R5">
        <f>P5-Q5</f>
        <v>256</v>
      </c>
      <c r="S5">
        <f>(R5/P5)*100</f>
        <v>92.753623188405797</v>
      </c>
    </row>
    <row r="6" spans="1:19" x14ac:dyDescent="0.5">
      <c r="A6" t="s">
        <v>6</v>
      </c>
      <c r="B6">
        <v>52</v>
      </c>
      <c r="C6">
        <v>0</v>
      </c>
      <c r="D6">
        <v>52</v>
      </c>
      <c r="E6">
        <f t="shared" ref="E6:E13" si="0">(D6/B6)*100</f>
        <v>100</v>
      </c>
      <c r="H6" t="s">
        <v>6</v>
      </c>
      <c r="I6">
        <v>84</v>
      </c>
      <c r="J6">
        <v>0</v>
      </c>
      <c r="K6">
        <f t="shared" ref="K6:K13" si="1">I6-J6</f>
        <v>84</v>
      </c>
      <c r="L6">
        <f t="shared" ref="L6:L13" si="2">(K6/I6)*100</f>
        <v>100</v>
      </c>
      <c r="O6" t="s">
        <v>6</v>
      </c>
      <c r="P6">
        <v>109</v>
      </c>
      <c r="Q6">
        <v>0</v>
      </c>
      <c r="R6">
        <f t="shared" ref="R6:R13" si="3">P6-Q6</f>
        <v>109</v>
      </c>
      <c r="S6">
        <f t="shared" ref="S6:S13" si="4">(R6/P6)*100</f>
        <v>100</v>
      </c>
    </row>
    <row r="7" spans="1:19" x14ac:dyDescent="0.5">
      <c r="A7" t="s">
        <v>8</v>
      </c>
      <c r="B7">
        <v>24</v>
      </c>
      <c r="C7">
        <v>0</v>
      </c>
      <c r="D7">
        <v>24</v>
      </c>
      <c r="E7">
        <f t="shared" si="0"/>
        <v>100</v>
      </c>
      <c r="H7" t="s">
        <v>8</v>
      </c>
      <c r="I7">
        <v>34</v>
      </c>
      <c r="J7">
        <v>0</v>
      </c>
      <c r="K7">
        <f t="shared" si="1"/>
        <v>34</v>
      </c>
      <c r="L7">
        <f t="shared" si="2"/>
        <v>100</v>
      </c>
      <c r="O7" t="s">
        <v>8</v>
      </c>
      <c r="P7">
        <v>64</v>
      </c>
      <c r="Q7">
        <v>0</v>
      </c>
      <c r="R7">
        <f t="shared" si="3"/>
        <v>64</v>
      </c>
      <c r="S7">
        <f t="shared" si="4"/>
        <v>100</v>
      </c>
    </row>
    <row r="8" spans="1:19" x14ac:dyDescent="0.5">
      <c r="A8" t="s">
        <v>9</v>
      </c>
      <c r="B8">
        <v>12</v>
      </c>
      <c r="C8">
        <v>0</v>
      </c>
      <c r="D8">
        <v>12</v>
      </c>
      <c r="E8">
        <f t="shared" si="0"/>
        <v>100</v>
      </c>
      <c r="H8" t="s">
        <v>9</v>
      </c>
      <c r="I8">
        <v>18</v>
      </c>
      <c r="J8">
        <v>0</v>
      </c>
      <c r="K8">
        <f t="shared" si="1"/>
        <v>18</v>
      </c>
      <c r="L8">
        <f t="shared" si="2"/>
        <v>100</v>
      </c>
      <c r="O8" t="s">
        <v>9</v>
      </c>
      <c r="P8">
        <v>41</v>
      </c>
      <c r="Q8">
        <v>0</v>
      </c>
      <c r="R8">
        <f t="shared" si="3"/>
        <v>41</v>
      </c>
      <c r="S8">
        <f t="shared" si="4"/>
        <v>100</v>
      </c>
    </row>
    <row r="9" spans="1:19" x14ac:dyDescent="0.5">
      <c r="A9" t="s">
        <v>10</v>
      </c>
      <c r="B9">
        <v>8</v>
      </c>
      <c r="C9">
        <v>0</v>
      </c>
      <c r="D9">
        <v>8</v>
      </c>
      <c r="E9">
        <f t="shared" si="0"/>
        <v>100</v>
      </c>
      <c r="H9" t="s">
        <v>10</v>
      </c>
      <c r="I9">
        <v>12</v>
      </c>
      <c r="J9">
        <v>0</v>
      </c>
      <c r="K9">
        <f t="shared" si="1"/>
        <v>12</v>
      </c>
      <c r="L9">
        <f t="shared" si="2"/>
        <v>100</v>
      </c>
      <c r="O9" t="s">
        <v>10</v>
      </c>
      <c r="P9">
        <v>22</v>
      </c>
      <c r="Q9">
        <v>0</v>
      </c>
      <c r="R9">
        <f t="shared" si="3"/>
        <v>22</v>
      </c>
      <c r="S9">
        <f t="shared" si="4"/>
        <v>100</v>
      </c>
    </row>
    <row r="10" spans="1:19" x14ac:dyDescent="0.5">
      <c r="A10" t="s">
        <v>11</v>
      </c>
      <c r="B10">
        <v>8</v>
      </c>
      <c r="C10">
        <v>0</v>
      </c>
      <c r="D10">
        <v>8</v>
      </c>
      <c r="E10">
        <f t="shared" si="0"/>
        <v>100</v>
      </c>
      <c r="H10" t="s">
        <v>11</v>
      </c>
      <c r="I10">
        <v>8</v>
      </c>
      <c r="J10">
        <v>0</v>
      </c>
      <c r="K10">
        <f t="shared" si="1"/>
        <v>8</v>
      </c>
      <c r="L10">
        <f t="shared" si="2"/>
        <v>100</v>
      </c>
      <c r="O10" t="s">
        <v>11</v>
      </c>
      <c r="P10">
        <v>16</v>
      </c>
      <c r="Q10">
        <v>0</v>
      </c>
      <c r="R10">
        <f t="shared" si="3"/>
        <v>16</v>
      </c>
      <c r="S10">
        <f t="shared" si="4"/>
        <v>100</v>
      </c>
    </row>
    <row r="11" spans="1:19" x14ac:dyDescent="0.5">
      <c r="A11" t="s">
        <v>12</v>
      </c>
      <c r="B11">
        <v>4</v>
      </c>
      <c r="C11">
        <v>0</v>
      </c>
      <c r="D11">
        <v>4</v>
      </c>
      <c r="E11">
        <f t="shared" si="0"/>
        <v>100</v>
      </c>
      <c r="H11" t="s">
        <v>12</v>
      </c>
      <c r="I11">
        <v>4</v>
      </c>
      <c r="J11">
        <v>0</v>
      </c>
      <c r="K11">
        <f t="shared" si="1"/>
        <v>4</v>
      </c>
      <c r="L11">
        <f t="shared" si="2"/>
        <v>100</v>
      </c>
      <c r="O11" t="s">
        <v>12</v>
      </c>
      <c r="P11">
        <v>14</v>
      </c>
      <c r="Q11">
        <v>0</v>
      </c>
      <c r="R11">
        <f t="shared" si="3"/>
        <v>14</v>
      </c>
      <c r="S11">
        <f t="shared" si="4"/>
        <v>100</v>
      </c>
    </row>
    <row r="12" spans="1:19" x14ac:dyDescent="0.5">
      <c r="A12" t="s">
        <v>13</v>
      </c>
      <c r="B12">
        <v>4</v>
      </c>
      <c r="C12">
        <v>0</v>
      </c>
      <c r="D12">
        <v>4</v>
      </c>
      <c r="E12">
        <f t="shared" si="0"/>
        <v>100</v>
      </c>
      <c r="H12" t="s">
        <v>13</v>
      </c>
      <c r="I12">
        <v>2</v>
      </c>
      <c r="J12">
        <v>0</v>
      </c>
      <c r="K12">
        <f t="shared" si="1"/>
        <v>2</v>
      </c>
      <c r="L12">
        <f t="shared" si="2"/>
        <v>100</v>
      </c>
      <c r="O12" t="s">
        <v>13</v>
      </c>
      <c r="P12">
        <v>3</v>
      </c>
      <c r="Q12">
        <v>0</v>
      </c>
      <c r="R12">
        <f t="shared" si="3"/>
        <v>3</v>
      </c>
      <c r="S12">
        <f t="shared" si="4"/>
        <v>100</v>
      </c>
    </row>
    <row r="13" spans="1:19" x14ac:dyDescent="0.5">
      <c r="A13" t="s">
        <v>14</v>
      </c>
      <c r="B13">
        <v>12</v>
      </c>
      <c r="C13">
        <v>0</v>
      </c>
      <c r="D13">
        <v>12</v>
      </c>
      <c r="E13">
        <f t="shared" si="0"/>
        <v>100</v>
      </c>
      <c r="H13" t="s">
        <v>14</v>
      </c>
      <c r="I13">
        <v>6</v>
      </c>
      <c r="J13">
        <v>0</v>
      </c>
      <c r="K13">
        <f t="shared" si="1"/>
        <v>6</v>
      </c>
      <c r="L13">
        <f t="shared" si="2"/>
        <v>100</v>
      </c>
      <c r="O13" t="s">
        <v>14</v>
      </c>
      <c r="P13">
        <v>7</v>
      </c>
      <c r="Q13">
        <v>0</v>
      </c>
      <c r="R13">
        <f t="shared" si="3"/>
        <v>7</v>
      </c>
      <c r="S13">
        <f t="shared" si="4"/>
        <v>100</v>
      </c>
    </row>
    <row r="17" spans="1:19" x14ac:dyDescent="0.5">
      <c r="A17" t="s">
        <v>16</v>
      </c>
      <c r="H17" t="s">
        <v>16</v>
      </c>
      <c r="O17" t="s">
        <v>16</v>
      </c>
    </row>
    <row r="19" spans="1:19" x14ac:dyDescent="0.5">
      <c r="B19" t="s">
        <v>2</v>
      </c>
      <c r="C19" t="s">
        <v>3</v>
      </c>
      <c r="D19" t="s">
        <v>4</v>
      </c>
      <c r="E19" t="s">
        <v>5</v>
      </c>
      <c r="I19" t="s">
        <v>2</v>
      </c>
      <c r="J19" t="s">
        <v>3</v>
      </c>
      <c r="K19" t="s">
        <v>4</v>
      </c>
      <c r="L19" t="s">
        <v>5</v>
      </c>
      <c r="P19" t="s">
        <v>2</v>
      </c>
      <c r="Q19" t="s">
        <v>3</v>
      </c>
      <c r="R19" t="s">
        <v>4</v>
      </c>
      <c r="S19" t="s">
        <v>5</v>
      </c>
    </row>
    <row r="20" spans="1:19" x14ac:dyDescent="0.5">
      <c r="A20" t="s">
        <v>7</v>
      </c>
      <c r="B20">
        <v>49</v>
      </c>
      <c r="C20">
        <v>6</v>
      </c>
      <c r="D20">
        <f>B20-C20</f>
        <v>43</v>
      </c>
      <c r="E20">
        <f>(D20/B20)*100</f>
        <v>87.755102040816325</v>
      </c>
      <c r="H20" t="s">
        <v>7</v>
      </c>
      <c r="I20">
        <v>106</v>
      </c>
      <c r="J20">
        <v>12</v>
      </c>
      <c r="K20">
        <f>I20-J20</f>
        <v>94</v>
      </c>
      <c r="L20">
        <f>(K20/I20)*100</f>
        <v>88.679245283018872</v>
      </c>
      <c r="O20" t="s">
        <v>7</v>
      </c>
      <c r="P20">
        <v>91</v>
      </c>
      <c r="Q20">
        <v>7</v>
      </c>
      <c r="R20">
        <f>P20-Q20</f>
        <v>84</v>
      </c>
      <c r="S20">
        <f>(R20/P20)*100</f>
        <v>92.307692307692307</v>
      </c>
    </row>
    <row r="21" spans="1:19" x14ac:dyDescent="0.5">
      <c r="A21" t="s">
        <v>6</v>
      </c>
      <c r="B21">
        <v>29</v>
      </c>
      <c r="C21">
        <v>1</v>
      </c>
      <c r="D21">
        <f t="shared" ref="D21:D28" si="5">B21-C21</f>
        <v>28</v>
      </c>
      <c r="E21">
        <f t="shared" ref="E21:E28" si="6">(D21/B21)*100</f>
        <v>96.551724137931032</v>
      </c>
      <c r="H21" t="s">
        <v>6</v>
      </c>
      <c r="I21">
        <v>42</v>
      </c>
      <c r="J21">
        <v>2</v>
      </c>
      <c r="K21">
        <f t="shared" ref="K21:K28" si="7">I21-J21</f>
        <v>40</v>
      </c>
      <c r="L21">
        <f t="shared" ref="L21:L28" si="8">(K21/I21)*100</f>
        <v>95.238095238095227</v>
      </c>
      <c r="O21" t="s">
        <v>6</v>
      </c>
      <c r="P21">
        <v>41</v>
      </c>
      <c r="Q21">
        <v>0</v>
      </c>
      <c r="R21">
        <f t="shared" ref="R21:R28" si="9">P21-Q21</f>
        <v>41</v>
      </c>
      <c r="S21">
        <f t="shared" ref="S21:S28" si="10">(R21/P21)*100</f>
        <v>100</v>
      </c>
    </row>
    <row r="22" spans="1:19" x14ac:dyDescent="0.5">
      <c r="A22" t="s">
        <v>8</v>
      </c>
      <c r="B22">
        <v>30</v>
      </c>
      <c r="C22">
        <v>0</v>
      </c>
      <c r="D22">
        <f t="shared" si="5"/>
        <v>30</v>
      </c>
      <c r="E22">
        <f t="shared" si="6"/>
        <v>100</v>
      </c>
      <c r="H22" t="s">
        <v>8</v>
      </c>
      <c r="I22">
        <v>12</v>
      </c>
      <c r="J22">
        <v>0</v>
      </c>
      <c r="K22">
        <f t="shared" si="7"/>
        <v>12</v>
      </c>
      <c r="L22">
        <f t="shared" si="8"/>
        <v>100</v>
      </c>
      <c r="O22" t="s">
        <v>8</v>
      </c>
      <c r="P22">
        <v>21</v>
      </c>
      <c r="Q22">
        <v>0</v>
      </c>
      <c r="R22">
        <f t="shared" si="9"/>
        <v>21</v>
      </c>
      <c r="S22">
        <f t="shared" si="10"/>
        <v>100</v>
      </c>
    </row>
    <row r="23" spans="1:19" x14ac:dyDescent="0.5">
      <c r="A23" t="s">
        <v>9</v>
      </c>
      <c r="B23">
        <v>18</v>
      </c>
      <c r="C23">
        <v>0</v>
      </c>
      <c r="D23">
        <f t="shared" si="5"/>
        <v>18</v>
      </c>
      <c r="E23">
        <f t="shared" si="6"/>
        <v>100</v>
      </c>
      <c r="H23" t="s">
        <v>9</v>
      </c>
      <c r="I23">
        <v>8</v>
      </c>
      <c r="J23">
        <v>0</v>
      </c>
      <c r="K23">
        <f t="shared" si="7"/>
        <v>8</v>
      </c>
      <c r="L23">
        <f t="shared" si="8"/>
        <v>100</v>
      </c>
      <c r="O23" t="s">
        <v>9</v>
      </c>
      <c r="P23">
        <v>11</v>
      </c>
      <c r="Q23">
        <v>0</v>
      </c>
      <c r="R23">
        <f t="shared" si="9"/>
        <v>11</v>
      </c>
      <c r="S23">
        <f t="shared" si="10"/>
        <v>100</v>
      </c>
    </row>
    <row r="24" spans="1:19" x14ac:dyDescent="0.5">
      <c r="A24" t="s">
        <v>10</v>
      </c>
      <c r="B24">
        <v>14</v>
      </c>
      <c r="C24">
        <v>0</v>
      </c>
      <c r="D24">
        <f t="shared" si="5"/>
        <v>14</v>
      </c>
      <c r="E24">
        <f t="shared" si="6"/>
        <v>100</v>
      </c>
      <c r="H24" t="s">
        <v>10</v>
      </c>
      <c r="I24">
        <v>6</v>
      </c>
      <c r="J24">
        <v>0</v>
      </c>
      <c r="K24">
        <f t="shared" si="7"/>
        <v>6</v>
      </c>
      <c r="L24">
        <f t="shared" si="8"/>
        <v>100</v>
      </c>
      <c r="O24" t="s">
        <v>10</v>
      </c>
      <c r="P24">
        <v>6</v>
      </c>
      <c r="Q24">
        <v>0</v>
      </c>
      <c r="R24">
        <f t="shared" si="9"/>
        <v>6</v>
      </c>
      <c r="S24">
        <f t="shared" si="10"/>
        <v>100</v>
      </c>
    </row>
    <row r="25" spans="1:19" x14ac:dyDescent="0.5">
      <c r="A25" t="s">
        <v>11</v>
      </c>
      <c r="B25">
        <v>9</v>
      </c>
      <c r="C25">
        <v>0</v>
      </c>
      <c r="D25">
        <f t="shared" si="5"/>
        <v>9</v>
      </c>
      <c r="E25">
        <f t="shared" si="6"/>
        <v>100</v>
      </c>
      <c r="H25" t="s">
        <v>11</v>
      </c>
      <c r="I25">
        <v>4</v>
      </c>
      <c r="J25">
        <v>0</v>
      </c>
      <c r="K25">
        <f t="shared" si="7"/>
        <v>4</v>
      </c>
      <c r="L25">
        <f t="shared" si="8"/>
        <v>100</v>
      </c>
      <c r="O25" t="s">
        <v>11</v>
      </c>
      <c r="P25">
        <v>4</v>
      </c>
      <c r="Q25">
        <v>0</v>
      </c>
      <c r="R25">
        <f t="shared" si="9"/>
        <v>4</v>
      </c>
      <c r="S25">
        <f t="shared" si="10"/>
        <v>100</v>
      </c>
    </row>
    <row r="26" spans="1:19" x14ac:dyDescent="0.5">
      <c r="A26" t="s">
        <v>12</v>
      </c>
      <c r="B26">
        <v>8</v>
      </c>
      <c r="C26">
        <v>0</v>
      </c>
      <c r="D26">
        <f t="shared" si="5"/>
        <v>8</v>
      </c>
      <c r="E26">
        <f t="shared" si="6"/>
        <v>100</v>
      </c>
      <c r="H26" t="s">
        <v>12</v>
      </c>
      <c r="I26">
        <v>4</v>
      </c>
      <c r="J26">
        <v>0</v>
      </c>
      <c r="K26">
        <f t="shared" si="7"/>
        <v>4</v>
      </c>
      <c r="L26">
        <f t="shared" si="8"/>
        <v>100</v>
      </c>
      <c r="O26" t="s">
        <v>12</v>
      </c>
      <c r="P26">
        <v>3</v>
      </c>
      <c r="Q26">
        <v>0</v>
      </c>
      <c r="R26">
        <f t="shared" si="9"/>
        <v>3</v>
      </c>
      <c r="S26">
        <f t="shared" si="10"/>
        <v>100</v>
      </c>
    </row>
    <row r="27" spans="1:19" x14ac:dyDescent="0.5">
      <c r="A27" t="s">
        <v>13</v>
      </c>
      <c r="B27">
        <v>6</v>
      </c>
      <c r="C27">
        <v>0</v>
      </c>
      <c r="D27">
        <f t="shared" si="5"/>
        <v>6</v>
      </c>
      <c r="E27">
        <f t="shared" si="6"/>
        <v>100</v>
      </c>
      <c r="H27" t="s">
        <v>13</v>
      </c>
      <c r="I27">
        <v>2</v>
      </c>
      <c r="J27">
        <v>0</v>
      </c>
      <c r="K27">
        <f t="shared" si="7"/>
        <v>2</v>
      </c>
      <c r="L27">
        <f t="shared" si="8"/>
        <v>100</v>
      </c>
      <c r="O27" t="s">
        <v>13</v>
      </c>
      <c r="P27">
        <v>3</v>
      </c>
      <c r="Q27">
        <v>0</v>
      </c>
      <c r="R27">
        <f t="shared" si="9"/>
        <v>3</v>
      </c>
      <c r="S27">
        <f t="shared" si="10"/>
        <v>100</v>
      </c>
    </row>
    <row r="28" spans="1:19" x14ac:dyDescent="0.5">
      <c r="A28" t="s">
        <v>14</v>
      </c>
      <c r="B28">
        <v>22</v>
      </c>
      <c r="C28">
        <v>0</v>
      </c>
      <c r="D28">
        <f t="shared" si="5"/>
        <v>22</v>
      </c>
      <c r="E28">
        <f t="shared" si="6"/>
        <v>100</v>
      </c>
      <c r="H28" t="s">
        <v>14</v>
      </c>
      <c r="I28">
        <v>12</v>
      </c>
      <c r="J28">
        <v>0</v>
      </c>
      <c r="K28">
        <f t="shared" si="7"/>
        <v>12</v>
      </c>
      <c r="L28">
        <f t="shared" si="8"/>
        <v>100</v>
      </c>
      <c r="O28" t="s">
        <v>14</v>
      </c>
      <c r="P28">
        <v>10</v>
      </c>
      <c r="Q28">
        <v>0</v>
      </c>
      <c r="R28">
        <f t="shared" si="9"/>
        <v>10</v>
      </c>
      <c r="S28">
        <f t="shared" si="10"/>
        <v>100</v>
      </c>
    </row>
    <row r="32" spans="1:19" x14ac:dyDescent="0.5">
      <c r="A32" t="s">
        <v>17</v>
      </c>
      <c r="H32" t="s">
        <v>17</v>
      </c>
      <c r="O32" t="s">
        <v>17</v>
      </c>
    </row>
    <row r="34" spans="1:19" x14ac:dyDescent="0.5">
      <c r="B34" t="s">
        <v>2</v>
      </c>
      <c r="C34" t="s">
        <v>3</v>
      </c>
      <c r="D34" t="s">
        <v>4</v>
      </c>
      <c r="E34" t="s">
        <v>5</v>
      </c>
      <c r="I34" t="s">
        <v>2</v>
      </c>
      <c r="J34" t="s">
        <v>3</v>
      </c>
      <c r="K34" t="s">
        <v>4</v>
      </c>
      <c r="L34" t="s">
        <v>5</v>
      </c>
      <c r="P34" t="s">
        <v>2</v>
      </c>
      <c r="Q34" t="s">
        <v>3</v>
      </c>
      <c r="R34" t="s">
        <v>4</v>
      </c>
      <c r="S34" t="s">
        <v>5</v>
      </c>
    </row>
    <row r="35" spans="1:19" x14ac:dyDescent="0.5">
      <c r="A35" t="s">
        <v>7</v>
      </c>
      <c r="B35">
        <v>144</v>
      </c>
      <c r="C35">
        <v>18</v>
      </c>
      <c r="D35">
        <f>B35-C35</f>
        <v>126</v>
      </c>
      <c r="E35">
        <f>(D35/B35)*100</f>
        <v>87.5</v>
      </c>
      <c r="H35" t="s">
        <v>7</v>
      </c>
      <c r="I35">
        <v>100</v>
      </c>
      <c r="J35">
        <v>18</v>
      </c>
      <c r="K35">
        <f>I35-J35</f>
        <v>82</v>
      </c>
      <c r="L35">
        <f>(K35/I35)*100</f>
        <v>82</v>
      </c>
      <c r="O35" t="s">
        <v>7</v>
      </c>
      <c r="P35">
        <v>103</v>
      </c>
      <c r="Q35">
        <v>31</v>
      </c>
      <c r="R35">
        <f>P35-Q35</f>
        <v>72</v>
      </c>
      <c r="S35">
        <f>(R35/P35)*100</f>
        <v>69.902912621359221</v>
      </c>
    </row>
    <row r="36" spans="1:19" x14ac:dyDescent="0.5">
      <c r="A36" t="s">
        <v>6</v>
      </c>
      <c r="B36">
        <v>110</v>
      </c>
      <c r="C36">
        <v>5</v>
      </c>
      <c r="D36">
        <f t="shared" ref="D36:D43" si="11">B36-C36</f>
        <v>105</v>
      </c>
      <c r="E36">
        <f t="shared" ref="E36:E43" si="12">(D36/B36)*100</f>
        <v>95.454545454545453</v>
      </c>
      <c r="H36" t="s">
        <v>6</v>
      </c>
      <c r="I36">
        <v>38</v>
      </c>
      <c r="J36">
        <v>3</v>
      </c>
      <c r="K36">
        <f t="shared" ref="K36:K43" si="13">I36-J36</f>
        <v>35</v>
      </c>
      <c r="L36">
        <f t="shared" ref="L36:L43" si="14">(K36/I36)*100</f>
        <v>92.10526315789474</v>
      </c>
      <c r="O36" t="s">
        <v>6</v>
      </c>
      <c r="P36">
        <v>65</v>
      </c>
      <c r="Q36">
        <v>10</v>
      </c>
      <c r="R36">
        <f t="shared" ref="R36:R43" si="15">P36-Q36</f>
        <v>55</v>
      </c>
      <c r="S36">
        <f t="shared" ref="S36:S43" si="16">(R36/P36)*100</f>
        <v>84.615384615384613</v>
      </c>
    </row>
    <row r="37" spans="1:19" x14ac:dyDescent="0.5">
      <c r="A37" t="s">
        <v>8</v>
      </c>
      <c r="B37">
        <v>90</v>
      </c>
      <c r="C37">
        <v>1</v>
      </c>
      <c r="D37">
        <f t="shared" si="11"/>
        <v>89</v>
      </c>
      <c r="E37">
        <f t="shared" si="12"/>
        <v>98.888888888888886</v>
      </c>
      <c r="H37" t="s">
        <v>8</v>
      </c>
      <c r="I37">
        <v>17</v>
      </c>
      <c r="J37">
        <v>1</v>
      </c>
      <c r="K37">
        <f t="shared" si="13"/>
        <v>16</v>
      </c>
      <c r="L37">
        <f t="shared" si="14"/>
        <v>94.117647058823522</v>
      </c>
      <c r="O37" t="s">
        <v>8</v>
      </c>
      <c r="P37">
        <v>43</v>
      </c>
      <c r="Q37">
        <v>3</v>
      </c>
      <c r="R37">
        <f t="shared" si="15"/>
        <v>40</v>
      </c>
      <c r="S37">
        <f t="shared" si="16"/>
        <v>93.023255813953483</v>
      </c>
    </row>
    <row r="38" spans="1:19" x14ac:dyDescent="0.5">
      <c r="A38" t="s">
        <v>9</v>
      </c>
      <c r="B38">
        <v>58</v>
      </c>
      <c r="C38">
        <v>0</v>
      </c>
      <c r="D38">
        <f t="shared" si="11"/>
        <v>58</v>
      </c>
      <c r="E38">
        <f t="shared" si="12"/>
        <v>100</v>
      </c>
      <c r="H38" t="s">
        <v>9</v>
      </c>
      <c r="I38">
        <v>13</v>
      </c>
      <c r="J38">
        <v>0</v>
      </c>
      <c r="K38">
        <f t="shared" si="13"/>
        <v>13</v>
      </c>
      <c r="L38">
        <f t="shared" si="14"/>
        <v>100</v>
      </c>
      <c r="O38" t="s">
        <v>9</v>
      </c>
      <c r="P38">
        <v>26</v>
      </c>
      <c r="Q38">
        <v>1</v>
      </c>
      <c r="R38">
        <f t="shared" si="15"/>
        <v>25</v>
      </c>
      <c r="S38">
        <f t="shared" si="16"/>
        <v>96.15384615384616</v>
      </c>
    </row>
    <row r="39" spans="1:19" x14ac:dyDescent="0.5">
      <c r="A39" t="s">
        <v>10</v>
      </c>
      <c r="B39">
        <v>55</v>
      </c>
      <c r="C39">
        <v>1</v>
      </c>
      <c r="D39">
        <f t="shared" si="11"/>
        <v>54</v>
      </c>
      <c r="E39">
        <f t="shared" si="12"/>
        <v>98.181818181818187</v>
      </c>
      <c r="H39" t="s">
        <v>10</v>
      </c>
      <c r="I39">
        <v>6</v>
      </c>
      <c r="J39">
        <v>0</v>
      </c>
      <c r="K39">
        <f t="shared" si="13"/>
        <v>6</v>
      </c>
      <c r="L39">
        <f t="shared" si="14"/>
        <v>100</v>
      </c>
      <c r="O39" t="s">
        <v>10</v>
      </c>
      <c r="P39">
        <v>20</v>
      </c>
      <c r="Q39">
        <v>0</v>
      </c>
      <c r="R39">
        <f t="shared" si="15"/>
        <v>20</v>
      </c>
      <c r="S39">
        <f t="shared" si="16"/>
        <v>100</v>
      </c>
    </row>
    <row r="40" spans="1:19" x14ac:dyDescent="0.5">
      <c r="A40" t="s">
        <v>11</v>
      </c>
      <c r="B40">
        <v>24</v>
      </c>
      <c r="C40">
        <v>0</v>
      </c>
      <c r="D40">
        <f t="shared" si="11"/>
        <v>24</v>
      </c>
      <c r="E40">
        <f t="shared" si="12"/>
        <v>100</v>
      </c>
      <c r="H40" t="s">
        <v>11</v>
      </c>
      <c r="I40">
        <v>3</v>
      </c>
      <c r="J40">
        <v>0</v>
      </c>
      <c r="K40">
        <f t="shared" si="13"/>
        <v>3</v>
      </c>
      <c r="L40">
        <f t="shared" si="14"/>
        <v>100</v>
      </c>
      <c r="O40" t="s">
        <v>11</v>
      </c>
      <c r="P40">
        <v>9</v>
      </c>
      <c r="Q40">
        <v>0</v>
      </c>
      <c r="R40">
        <f t="shared" si="15"/>
        <v>9</v>
      </c>
      <c r="S40">
        <f t="shared" si="16"/>
        <v>100</v>
      </c>
    </row>
    <row r="41" spans="1:19" x14ac:dyDescent="0.5">
      <c r="A41" t="s">
        <v>12</v>
      </c>
      <c r="B41">
        <v>8</v>
      </c>
      <c r="C41">
        <v>0</v>
      </c>
      <c r="D41">
        <f t="shared" si="11"/>
        <v>8</v>
      </c>
      <c r="E41">
        <f t="shared" si="12"/>
        <v>100</v>
      </c>
      <c r="H41" t="s">
        <v>12</v>
      </c>
      <c r="I41">
        <v>2</v>
      </c>
      <c r="J41">
        <v>0</v>
      </c>
      <c r="K41">
        <f t="shared" si="13"/>
        <v>2</v>
      </c>
      <c r="L41">
        <f t="shared" si="14"/>
        <v>100</v>
      </c>
      <c r="O41" t="s">
        <v>12</v>
      </c>
      <c r="P41">
        <v>9</v>
      </c>
      <c r="Q41">
        <v>0</v>
      </c>
      <c r="R41">
        <f t="shared" si="15"/>
        <v>9</v>
      </c>
      <c r="S41">
        <f t="shared" si="16"/>
        <v>100</v>
      </c>
    </row>
    <row r="42" spans="1:19" x14ac:dyDescent="0.5">
      <c r="A42" t="s">
        <v>13</v>
      </c>
      <c r="B42">
        <v>6</v>
      </c>
      <c r="C42">
        <v>0</v>
      </c>
      <c r="D42">
        <f t="shared" si="11"/>
        <v>6</v>
      </c>
      <c r="E42">
        <f t="shared" si="12"/>
        <v>100</v>
      </c>
      <c r="H42" t="s">
        <v>13</v>
      </c>
      <c r="I42">
        <v>3</v>
      </c>
      <c r="J42">
        <v>0</v>
      </c>
      <c r="K42">
        <f t="shared" si="13"/>
        <v>3</v>
      </c>
      <c r="L42">
        <f t="shared" si="14"/>
        <v>100</v>
      </c>
      <c r="O42" t="s">
        <v>13</v>
      </c>
      <c r="P42">
        <v>5</v>
      </c>
      <c r="Q42">
        <v>0</v>
      </c>
      <c r="R42">
        <f t="shared" si="15"/>
        <v>5</v>
      </c>
      <c r="S42">
        <f t="shared" si="16"/>
        <v>100</v>
      </c>
    </row>
    <row r="43" spans="1:19" x14ac:dyDescent="0.5">
      <c r="A43" t="s">
        <v>14</v>
      </c>
      <c r="B43">
        <v>17</v>
      </c>
      <c r="C43">
        <v>0</v>
      </c>
      <c r="D43">
        <f t="shared" si="11"/>
        <v>17</v>
      </c>
      <c r="E43">
        <f t="shared" si="12"/>
        <v>100</v>
      </c>
      <c r="H43" t="s">
        <v>14</v>
      </c>
      <c r="I43">
        <v>2</v>
      </c>
      <c r="J43">
        <v>0</v>
      </c>
      <c r="K43">
        <f t="shared" si="13"/>
        <v>2</v>
      </c>
      <c r="L43">
        <f t="shared" si="14"/>
        <v>100</v>
      </c>
      <c r="O43" t="s">
        <v>14</v>
      </c>
      <c r="P43">
        <v>43</v>
      </c>
      <c r="Q43">
        <v>0</v>
      </c>
      <c r="R43">
        <f t="shared" si="15"/>
        <v>43</v>
      </c>
      <c r="S43">
        <f t="shared" si="16"/>
        <v>100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09A0-82D6-4CAD-8AFC-A0B8808DF5D5}">
  <dimension ref="A1:E12"/>
  <sheetViews>
    <sheetView workbookViewId="0">
      <selection activeCell="G15" sqref="G15"/>
    </sheetView>
  </sheetViews>
  <sheetFormatPr defaultRowHeight="14.35" x14ac:dyDescent="0.5"/>
  <sheetData>
    <row r="1" spans="1:5" x14ac:dyDescent="0.5">
      <c r="A1" t="s">
        <v>67</v>
      </c>
    </row>
    <row r="3" spans="1:5" x14ac:dyDescent="0.5">
      <c r="A3" t="s">
        <v>63</v>
      </c>
    </row>
    <row r="4" spans="1:5" x14ac:dyDescent="0.5">
      <c r="A4" t="s">
        <v>68</v>
      </c>
      <c r="C4" t="s">
        <v>69</v>
      </c>
      <c r="E4" t="s">
        <v>61</v>
      </c>
    </row>
    <row r="5" spans="1:5" x14ac:dyDescent="0.5">
      <c r="A5">
        <v>9</v>
      </c>
      <c r="C5">
        <v>46</v>
      </c>
      <c r="E5">
        <f>A5/(A5+C5)*100</f>
        <v>16.363636363636363</v>
      </c>
    </row>
    <row r="10" spans="1:5" x14ac:dyDescent="0.5">
      <c r="A10" t="s">
        <v>64</v>
      </c>
    </row>
    <row r="11" spans="1:5" x14ac:dyDescent="0.5">
      <c r="A11" t="s">
        <v>68</v>
      </c>
      <c r="C11" t="s">
        <v>69</v>
      </c>
      <c r="E11" t="s">
        <v>61</v>
      </c>
    </row>
    <row r="12" spans="1:5" x14ac:dyDescent="0.5">
      <c r="A12">
        <v>43</v>
      </c>
      <c r="C12">
        <v>120</v>
      </c>
      <c r="E12">
        <f>A12/(A12+C12)*100</f>
        <v>26.380368098159508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3A01-AA56-4E0A-B8D3-47381F9081DB}">
  <dimension ref="A1:N13"/>
  <sheetViews>
    <sheetView workbookViewId="0">
      <selection activeCell="A5" sqref="A5:A13"/>
    </sheetView>
  </sheetViews>
  <sheetFormatPr defaultRowHeight="14.35" x14ac:dyDescent="0.5"/>
  <sheetData>
    <row r="1" spans="1:14" x14ac:dyDescent="0.5">
      <c r="A1" t="s">
        <v>70</v>
      </c>
    </row>
    <row r="3" spans="1:14" x14ac:dyDescent="0.5">
      <c r="A3" t="s">
        <v>71</v>
      </c>
      <c r="F3" t="s">
        <v>74</v>
      </c>
      <c r="K3" t="s">
        <v>75</v>
      </c>
    </row>
    <row r="4" spans="1:14" x14ac:dyDescent="0.5">
      <c r="B4" t="s">
        <v>2</v>
      </c>
      <c r="C4" t="s">
        <v>72</v>
      </c>
      <c r="D4" t="s">
        <v>73</v>
      </c>
      <c r="G4" t="s">
        <v>2</v>
      </c>
      <c r="H4" t="s">
        <v>72</v>
      </c>
      <c r="I4" t="s">
        <v>73</v>
      </c>
      <c r="L4" t="s">
        <v>2</v>
      </c>
      <c r="M4" t="s">
        <v>72</v>
      </c>
      <c r="N4" t="s">
        <v>73</v>
      </c>
    </row>
    <row r="5" spans="1:14" x14ac:dyDescent="0.5">
      <c r="A5" t="s">
        <v>7</v>
      </c>
      <c r="B5">
        <v>14</v>
      </c>
      <c r="C5">
        <v>12</v>
      </c>
      <c r="D5">
        <f>(C5/B5)*100</f>
        <v>85.714285714285708</v>
      </c>
      <c r="F5" t="s">
        <v>7</v>
      </c>
      <c r="G5">
        <v>28</v>
      </c>
      <c r="H5">
        <v>25</v>
      </c>
      <c r="I5">
        <f>(H5/G5)*100</f>
        <v>89.285714285714292</v>
      </c>
      <c r="K5" t="s">
        <v>7</v>
      </c>
      <c r="L5">
        <v>15</v>
      </c>
      <c r="M5">
        <v>14</v>
      </c>
      <c r="N5">
        <f>(M5/L5)*100</f>
        <v>93.333333333333329</v>
      </c>
    </row>
    <row r="6" spans="1:14" x14ac:dyDescent="0.5">
      <c r="A6" t="s">
        <v>6</v>
      </c>
      <c r="B6">
        <v>12</v>
      </c>
      <c r="C6">
        <v>11</v>
      </c>
      <c r="D6">
        <f t="shared" ref="D6:D13" si="0">(C6/B6)*100</f>
        <v>91.666666666666657</v>
      </c>
      <c r="F6" t="s">
        <v>6</v>
      </c>
      <c r="G6">
        <v>11</v>
      </c>
      <c r="H6">
        <v>11</v>
      </c>
      <c r="I6">
        <f t="shared" ref="I6:I13" si="1">(H6/G6)*100</f>
        <v>100</v>
      </c>
      <c r="K6" t="s">
        <v>6</v>
      </c>
      <c r="L6">
        <v>9</v>
      </c>
      <c r="M6">
        <v>9</v>
      </c>
      <c r="N6">
        <f t="shared" ref="N6:N13" si="2">(M6/L6)*100</f>
        <v>100</v>
      </c>
    </row>
    <row r="7" spans="1:14" x14ac:dyDescent="0.5">
      <c r="A7" t="s">
        <v>8</v>
      </c>
      <c r="B7">
        <v>11</v>
      </c>
      <c r="C7">
        <v>11</v>
      </c>
      <c r="D7">
        <f t="shared" si="0"/>
        <v>100</v>
      </c>
      <c r="F7" t="s">
        <v>8</v>
      </c>
      <c r="G7">
        <v>7</v>
      </c>
      <c r="H7">
        <v>7</v>
      </c>
      <c r="I7">
        <f t="shared" si="1"/>
        <v>100</v>
      </c>
      <c r="K7" t="s">
        <v>8</v>
      </c>
      <c r="L7">
        <v>2</v>
      </c>
      <c r="M7">
        <v>2</v>
      </c>
      <c r="N7">
        <f t="shared" si="2"/>
        <v>100</v>
      </c>
    </row>
    <row r="8" spans="1:14" x14ac:dyDescent="0.5">
      <c r="A8" t="s">
        <v>9</v>
      </c>
      <c r="B8">
        <v>5</v>
      </c>
      <c r="C8">
        <v>5</v>
      </c>
      <c r="D8">
        <f t="shared" si="0"/>
        <v>100</v>
      </c>
      <c r="F8" t="s">
        <v>9</v>
      </c>
      <c r="G8">
        <v>7</v>
      </c>
      <c r="H8">
        <v>7</v>
      </c>
      <c r="I8">
        <f t="shared" si="1"/>
        <v>100</v>
      </c>
      <c r="K8" t="s">
        <v>9</v>
      </c>
      <c r="L8">
        <v>1</v>
      </c>
      <c r="M8">
        <v>1</v>
      </c>
      <c r="N8">
        <f t="shared" si="2"/>
        <v>100</v>
      </c>
    </row>
    <row r="9" spans="1:14" x14ac:dyDescent="0.5">
      <c r="A9" t="s">
        <v>10</v>
      </c>
      <c r="B9">
        <v>3</v>
      </c>
      <c r="C9">
        <v>3</v>
      </c>
      <c r="D9">
        <f t="shared" si="0"/>
        <v>100</v>
      </c>
      <c r="F9" t="s">
        <v>10</v>
      </c>
      <c r="G9">
        <v>3</v>
      </c>
      <c r="H9">
        <v>3</v>
      </c>
      <c r="I9">
        <f t="shared" si="1"/>
        <v>100</v>
      </c>
      <c r="K9" t="s">
        <v>10</v>
      </c>
      <c r="L9">
        <v>1</v>
      </c>
      <c r="M9">
        <v>1</v>
      </c>
      <c r="N9">
        <f t="shared" si="2"/>
        <v>100</v>
      </c>
    </row>
    <row r="10" spans="1:14" x14ac:dyDescent="0.5">
      <c r="A10" t="s">
        <v>11</v>
      </c>
      <c r="B10">
        <v>2</v>
      </c>
      <c r="C10">
        <v>2</v>
      </c>
      <c r="D10">
        <f t="shared" si="0"/>
        <v>100</v>
      </c>
      <c r="F10" t="s">
        <v>11</v>
      </c>
      <c r="G10">
        <v>1</v>
      </c>
      <c r="H10">
        <v>1</v>
      </c>
      <c r="I10">
        <f t="shared" si="1"/>
        <v>100</v>
      </c>
      <c r="K10" t="s">
        <v>11</v>
      </c>
      <c r="L10">
        <v>1</v>
      </c>
      <c r="M10">
        <v>1</v>
      </c>
      <c r="N10">
        <f t="shared" si="2"/>
        <v>100</v>
      </c>
    </row>
    <row r="11" spans="1:14" x14ac:dyDescent="0.5">
      <c r="A11" t="s">
        <v>12</v>
      </c>
      <c r="B11">
        <v>2</v>
      </c>
      <c r="C11">
        <v>2</v>
      </c>
      <c r="D11">
        <f t="shared" si="0"/>
        <v>100</v>
      </c>
      <c r="F11" t="s">
        <v>12</v>
      </c>
      <c r="G11">
        <v>1</v>
      </c>
      <c r="H11">
        <v>1</v>
      </c>
      <c r="I11">
        <f t="shared" si="1"/>
        <v>100</v>
      </c>
      <c r="K11" t="s">
        <v>12</v>
      </c>
      <c r="L11">
        <v>1</v>
      </c>
      <c r="M11">
        <v>1</v>
      </c>
      <c r="N11">
        <f t="shared" si="2"/>
        <v>100</v>
      </c>
    </row>
    <row r="12" spans="1:14" x14ac:dyDescent="0.5">
      <c r="A12" t="s">
        <v>13</v>
      </c>
      <c r="B12">
        <v>1</v>
      </c>
      <c r="C12">
        <v>1</v>
      </c>
      <c r="D12">
        <f t="shared" si="0"/>
        <v>100</v>
      </c>
      <c r="F12" t="s">
        <v>13</v>
      </c>
      <c r="G12">
        <v>1</v>
      </c>
      <c r="H12">
        <v>1</v>
      </c>
      <c r="I12">
        <f t="shared" si="1"/>
        <v>100</v>
      </c>
      <c r="K12" t="s">
        <v>13</v>
      </c>
      <c r="L12">
        <v>1</v>
      </c>
      <c r="M12">
        <v>1</v>
      </c>
      <c r="N12">
        <f t="shared" si="2"/>
        <v>100</v>
      </c>
    </row>
    <row r="13" spans="1:14" x14ac:dyDescent="0.5">
      <c r="A13" t="s">
        <v>14</v>
      </c>
      <c r="B13">
        <v>3</v>
      </c>
      <c r="C13">
        <v>3</v>
      </c>
      <c r="D13">
        <f t="shared" si="0"/>
        <v>100</v>
      </c>
      <c r="F13" t="s">
        <v>14</v>
      </c>
      <c r="G13">
        <v>3</v>
      </c>
      <c r="H13">
        <v>3</v>
      </c>
      <c r="I13">
        <f t="shared" si="1"/>
        <v>100</v>
      </c>
      <c r="K13" t="s">
        <v>14</v>
      </c>
      <c r="L13">
        <v>2</v>
      </c>
      <c r="M13">
        <v>2</v>
      </c>
      <c r="N13">
        <f t="shared" si="2"/>
        <v>100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6795-2F1F-4A09-897F-0093444E2D67}">
  <dimension ref="A1:R13"/>
  <sheetViews>
    <sheetView workbookViewId="0">
      <selection activeCell="N42" sqref="N42"/>
    </sheetView>
  </sheetViews>
  <sheetFormatPr defaultRowHeight="14.35" x14ac:dyDescent="0.5"/>
  <sheetData>
    <row r="1" spans="1:18" x14ac:dyDescent="0.5">
      <c r="A1" t="s">
        <v>76</v>
      </c>
    </row>
    <row r="3" spans="1:18" x14ac:dyDescent="0.5">
      <c r="A3" t="s">
        <v>77</v>
      </c>
      <c r="F3" t="s">
        <v>80</v>
      </c>
      <c r="K3" t="s">
        <v>81</v>
      </c>
      <c r="P3" t="s">
        <v>82</v>
      </c>
    </row>
    <row r="4" spans="1:18" x14ac:dyDescent="0.5">
      <c r="B4" t="s">
        <v>78</v>
      </c>
      <c r="C4" t="s">
        <v>79</v>
      </c>
      <c r="G4" t="s">
        <v>78</v>
      </c>
      <c r="H4" t="s">
        <v>79</v>
      </c>
      <c r="L4" t="s">
        <v>78</v>
      </c>
      <c r="M4" t="s">
        <v>79</v>
      </c>
      <c r="Q4" t="s">
        <v>78</v>
      </c>
      <c r="R4" t="s">
        <v>79</v>
      </c>
    </row>
    <row r="5" spans="1:18" x14ac:dyDescent="0.5">
      <c r="A5" t="s">
        <v>7</v>
      </c>
      <c r="B5">
        <v>55.12</v>
      </c>
      <c r="C5">
        <v>55.5</v>
      </c>
      <c r="F5" t="s">
        <v>7</v>
      </c>
      <c r="G5">
        <v>49.26</v>
      </c>
      <c r="H5">
        <v>49.15</v>
      </c>
      <c r="K5" t="s">
        <v>7</v>
      </c>
      <c r="L5">
        <v>42.86</v>
      </c>
      <c r="M5">
        <v>48.75</v>
      </c>
      <c r="P5" t="s">
        <v>7</v>
      </c>
      <c r="Q5">
        <v>46.66</v>
      </c>
      <c r="R5">
        <v>54.55</v>
      </c>
    </row>
    <row r="6" spans="1:18" x14ac:dyDescent="0.5">
      <c r="A6" t="s">
        <v>6</v>
      </c>
      <c r="B6">
        <v>20.47</v>
      </c>
      <c r="C6">
        <v>21.05</v>
      </c>
      <c r="F6" t="s">
        <v>6</v>
      </c>
      <c r="G6">
        <v>18.38</v>
      </c>
      <c r="H6">
        <v>18.64</v>
      </c>
      <c r="K6" t="s">
        <v>6</v>
      </c>
      <c r="L6">
        <v>21.43</v>
      </c>
      <c r="M6">
        <v>25</v>
      </c>
      <c r="P6" t="s">
        <v>6</v>
      </c>
      <c r="Q6">
        <v>16.670000000000002</v>
      </c>
      <c r="R6">
        <v>20.45</v>
      </c>
    </row>
    <row r="7" spans="1:18" x14ac:dyDescent="0.5">
      <c r="A7" t="s">
        <v>8</v>
      </c>
      <c r="B7">
        <v>7.09</v>
      </c>
      <c r="C7">
        <v>7.18</v>
      </c>
      <c r="F7" t="s">
        <v>8</v>
      </c>
      <c r="G7">
        <v>10.29</v>
      </c>
      <c r="H7">
        <v>10.17</v>
      </c>
      <c r="K7" t="s">
        <v>8</v>
      </c>
      <c r="L7">
        <v>12.7</v>
      </c>
      <c r="M7">
        <v>10</v>
      </c>
      <c r="P7" t="s">
        <v>8</v>
      </c>
      <c r="Q7">
        <v>16.670000000000002</v>
      </c>
      <c r="R7">
        <v>9.09</v>
      </c>
    </row>
    <row r="8" spans="1:18" x14ac:dyDescent="0.5">
      <c r="A8" t="s">
        <v>9</v>
      </c>
      <c r="B8">
        <v>3.54</v>
      </c>
      <c r="C8">
        <v>3.83</v>
      </c>
      <c r="F8" t="s">
        <v>9</v>
      </c>
      <c r="G8">
        <v>5.15</v>
      </c>
      <c r="H8">
        <v>5.08</v>
      </c>
      <c r="K8" t="s">
        <v>9</v>
      </c>
      <c r="L8">
        <v>7.14</v>
      </c>
      <c r="M8">
        <v>5</v>
      </c>
      <c r="P8" t="s">
        <v>9</v>
      </c>
      <c r="Q8">
        <v>5</v>
      </c>
      <c r="R8">
        <v>6.82</v>
      </c>
    </row>
    <row r="9" spans="1:18" x14ac:dyDescent="0.5">
      <c r="A9" t="s">
        <v>10</v>
      </c>
      <c r="B9">
        <v>3.15</v>
      </c>
      <c r="C9">
        <v>2.87</v>
      </c>
      <c r="F9" t="s">
        <v>10</v>
      </c>
      <c r="G9">
        <v>5.88</v>
      </c>
      <c r="H9">
        <v>5.08</v>
      </c>
      <c r="K9" t="s">
        <v>10</v>
      </c>
      <c r="L9">
        <v>3.97</v>
      </c>
      <c r="M9">
        <v>2.5</v>
      </c>
      <c r="P9" t="s">
        <v>10</v>
      </c>
      <c r="Q9">
        <v>6.67</v>
      </c>
      <c r="R9">
        <v>2.27</v>
      </c>
    </row>
    <row r="10" spans="1:18" x14ac:dyDescent="0.5">
      <c r="A10" t="s">
        <v>11</v>
      </c>
      <c r="B10">
        <v>2.36</v>
      </c>
      <c r="C10">
        <v>1.91</v>
      </c>
      <c r="F10" t="s">
        <v>11</v>
      </c>
      <c r="G10">
        <v>1.47</v>
      </c>
      <c r="H10">
        <v>1.69</v>
      </c>
      <c r="K10" t="s">
        <v>11</v>
      </c>
      <c r="L10">
        <v>1.59</v>
      </c>
      <c r="M10">
        <v>1.25</v>
      </c>
      <c r="P10" t="s">
        <v>11</v>
      </c>
      <c r="Q10">
        <v>3.33</v>
      </c>
      <c r="R10">
        <v>2.27</v>
      </c>
    </row>
    <row r="11" spans="1:18" x14ac:dyDescent="0.5">
      <c r="A11" t="s">
        <v>12</v>
      </c>
      <c r="B11">
        <v>2.36</v>
      </c>
      <c r="C11">
        <v>2.39</v>
      </c>
      <c r="F11" t="s">
        <v>12</v>
      </c>
      <c r="G11">
        <v>1.47</v>
      </c>
      <c r="H11">
        <v>1.69</v>
      </c>
      <c r="K11" t="s">
        <v>12</v>
      </c>
      <c r="L11">
        <v>2.38</v>
      </c>
      <c r="M11">
        <v>1.25</v>
      </c>
      <c r="P11" t="s">
        <v>12</v>
      </c>
      <c r="Q11">
        <v>1.67</v>
      </c>
      <c r="R11">
        <v>2.27</v>
      </c>
    </row>
    <row r="12" spans="1:18" x14ac:dyDescent="0.5">
      <c r="A12" t="s">
        <v>13</v>
      </c>
      <c r="B12">
        <v>1.57</v>
      </c>
      <c r="C12">
        <v>1.2</v>
      </c>
      <c r="F12" t="s">
        <v>13</v>
      </c>
      <c r="G12">
        <v>0.74</v>
      </c>
      <c r="H12">
        <v>1.69</v>
      </c>
      <c r="K12" t="s">
        <v>13</v>
      </c>
      <c r="L12">
        <v>3.18</v>
      </c>
      <c r="M12">
        <v>2.5</v>
      </c>
      <c r="P12" t="s">
        <v>13</v>
      </c>
      <c r="Q12">
        <v>1.67</v>
      </c>
      <c r="R12">
        <v>0</v>
      </c>
    </row>
    <row r="13" spans="1:18" x14ac:dyDescent="0.5">
      <c r="A13" t="s">
        <v>14</v>
      </c>
      <c r="B13">
        <v>4.33</v>
      </c>
      <c r="C13">
        <v>4.78</v>
      </c>
      <c r="F13" t="s">
        <v>14</v>
      </c>
      <c r="G13">
        <v>7.35</v>
      </c>
      <c r="H13">
        <v>8.4700000000000006</v>
      </c>
      <c r="K13" t="s">
        <v>14</v>
      </c>
      <c r="L13">
        <v>4.76</v>
      </c>
      <c r="M13">
        <v>3.75</v>
      </c>
      <c r="P13" t="s">
        <v>14</v>
      </c>
      <c r="Q13">
        <v>1.67</v>
      </c>
      <c r="R13">
        <v>2.27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CA7E-9039-4FED-9E8E-75380F5A95A3}">
  <dimension ref="A1:Q27"/>
  <sheetViews>
    <sheetView workbookViewId="0">
      <selection activeCell="S28" sqref="S28"/>
    </sheetView>
  </sheetViews>
  <sheetFormatPr defaultRowHeight="14.35" x14ac:dyDescent="0.5"/>
  <sheetData>
    <row r="1" spans="1:17" x14ac:dyDescent="0.5">
      <c r="A1" t="s">
        <v>85</v>
      </c>
    </row>
    <row r="3" spans="1:17" x14ac:dyDescent="0.5">
      <c r="A3" t="s">
        <v>1</v>
      </c>
      <c r="G3" t="s">
        <v>15</v>
      </c>
      <c r="M3" t="s">
        <v>86</v>
      </c>
    </row>
    <row r="4" spans="1:17" x14ac:dyDescent="0.5">
      <c r="B4" t="s">
        <v>2</v>
      </c>
      <c r="C4" t="s">
        <v>3</v>
      </c>
      <c r="D4" t="s">
        <v>4</v>
      </c>
      <c r="E4" t="s">
        <v>5</v>
      </c>
      <c r="H4" t="s">
        <v>2</v>
      </c>
      <c r="I4" t="s">
        <v>3</v>
      </c>
      <c r="J4" t="s">
        <v>4</v>
      </c>
      <c r="K4" t="s">
        <v>5</v>
      </c>
      <c r="N4" t="s">
        <v>2</v>
      </c>
      <c r="O4" t="s">
        <v>3</v>
      </c>
      <c r="P4" t="s">
        <v>4</v>
      </c>
      <c r="Q4" t="s">
        <v>5</v>
      </c>
    </row>
    <row r="5" spans="1:17" x14ac:dyDescent="0.5">
      <c r="A5" t="s">
        <v>7</v>
      </c>
      <c r="B5">
        <v>26</v>
      </c>
      <c r="C5">
        <v>4</v>
      </c>
      <c r="D5">
        <f>B5-C5</f>
        <v>22</v>
      </c>
      <c r="E5">
        <f>(D5/B5)*100</f>
        <v>84.615384615384613</v>
      </c>
      <c r="G5" t="s">
        <v>7</v>
      </c>
      <c r="H5">
        <v>118</v>
      </c>
      <c r="I5">
        <v>5</v>
      </c>
      <c r="J5">
        <f>H5-I5</f>
        <v>113</v>
      </c>
      <c r="K5">
        <f>(J5/H5)*100</f>
        <v>95.762711864406782</v>
      </c>
      <c r="M5" t="s">
        <v>7</v>
      </c>
      <c r="N5">
        <v>97</v>
      </c>
      <c r="O5">
        <v>6</v>
      </c>
      <c r="P5">
        <f>N5-O5</f>
        <v>91</v>
      </c>
      <c r="Q5">
        <f>(P5/N5)*100</f>
        <v>93.814432989690715</v>
      </c>
    </row>
    <row r="6" spans="1:17" x14ac:dyDescent="0.5">
      <c r="A6" t="s">
        <v>6</v>
      </c>
      <c r="B6">
        <v>22</v>
      </c>
      <c r="C6">
        <v>0</v>
      </c>
      <c r="D6">
        <f t="shared" ref="D6:D13" si="0">B6-C6</f>
        <v>22</v>
      </c>
      <c r="E6">
        <f t="shared" ref="E6:E13" si="1">(D6/B6)*100</f>
        <v>100</v>
      </c>
      <c r="G6" t="s">
        <v>6</v>
      </c>
      <c r="H6">
        <v>75</v>
      </c>
      <c r="I6">
        <v>0</v>
      </c>
      <c r="J6">
        <f t="shared" ref="J6:J13" si="2">H6-I6</f>
        <v>75</v>
      </c>
      <c r="K6">
        <f t="shared" ref="K6:K13" si="3">(J6/H6)*100</f>
        <v>100</v>
      </c>
      <c r="M6" t="s">
        <v>6</v>
      </c>
      <c r="N6">
        <v>45</v>
      </c>
      <c r="O6">
        <v>0</v>
      </c>
      <c r="P6">
        <f t="shared" ref="P6:P13" si="4">N6-O6</f>
        <v>45</v>
      </c>
      <c r="Q6">
        <f t="shared" ref="Q6:Q13" si="5">(P6/N6)*100</f>
        <v>100</v>
      </c>
    </row>
    <row r="7" spans="1:17" x14ac:dyDescent="0.5">
      <c r="A7" t="s">
        <v>8</v>
      </c>
      <c r="B7">
        <v>16</v>
      </c>
      <c r="C7">
        <v>0</v>
      </c>
      <c r="D7">
        <f t="shared" si="0"/>
        <v>16</v>
      </c>
      <c r="E7">
        <f t="shared" si="1"/>
        <v>100</v>
      </c>
      <c r="G7" t="s">
        <v>8</v>
      </c>
      <c r="H7">
        <v>62</v>
      </c>
      <c r="I7">
        <v>0</v>
      </c>
      <c r="J7">
        <f t="shared" si="2"/>
        <v>62</v>
      </c>
      <c r="K7">
        <f t="shared" si="3"/>
        <v>100</v>
      </c>
      <c r="M7" t="s">
        <v>8</v>
      </c>
      <c r="N7">
        <v>36</v>
      </c>
      <c r="O7">
        <v>0</v>
      </c>
      <c r="P7">
        <f t="shared" si="4"/>
        <v>36</v>
      </c>
      <c r="Q7">
        <f t="shared" si="5"/>
        <v>100</v>
      </c>
    </row>
    <row r="8" spans="1:17" x14ac:dyDescent="0.5">
      <c r="A8" t="s">
        <v>9</v>
      </c>
      <c r="B8">
        <v>13</v>
      </c>
      <c r="C8">
        <v>0</v>
      </c>
      <c r="D8">
        <f t="shared" si="0"/>
        <v>13</v>
      </c>
      <c r="E8">
        <f t="shared" si="1"/>
        <v>100</v>
      </c>
      <c r="G8" t="s">
        <v>9</v>
      </c>
      <c r="H8">
        <v>45</v>
      </c>
      <c r="I8">
        <v>0</v>
      </c>
      <c r="J8">
        <f t="shared" si="2"/>
        <v>45</v>
      </c>
      <c r="K8">
        <f t="shared" si="3"/>
        <v>100</v>
      </c>
      <c r="M8" t="s">
        <v>9</v>
      </c>
      <c r="N8">
        <v>31</v>
      </c>
      <c r="O8">
        <v>0</v>
      </c>
      <c r="P8">
        <f t="shared" si="4"/>
        <v>31</v>
      </c>
      <c r="Q8">
        <f t="shared" si="5"/>
        <v>100</v>
      </c>
    </row>
    <row r="9" spans="1:17" x14ac:dyDescent="0.5">
      <c r="A9" t="s">
        <v>10</v>
      </c>
      <c r="B9">
        <v>8</v>
      </c>
      <c r="C9">
        <v>0</v>
      </c>
      <c r="D9">
        <f t="shared" si="0"/>
        <v>8</v>
      </c>
      <c r="E9">
        <f t="shared" si="1"/>
        <v>100</v>
      </c>
      <c r="G9" t="s">
        <v>10</v>
      </c>
      <c r="H9">
        <v>38</v>
      </c>
      <c r="I9">
        <v>0</v>
      </c>
      <c r="J9">
        <f t="shared" si="2"/>
        <v>38</v>
      </c>
      <c r="K9">
        <f t="shared" si="3"/>
        <v>100</v>
      </c>
      <c r="M9" t="s">
        <v>10</v>
      </c>
      <c r="N9">
        <v>30</v>
      </c>
      <c r="O9">
        <v>0</v>
      </c>
      <c r="P9">
        <f t="shared" si="4"/>
        <v>30</v>
      </c>
      <c r="Q9">
        <f t="shared" si="5"/>
        <v>100</v>
      </c>
    </row>
    <row r="10" spans="1:17" x14ac:dyDescent="0.5">
      <c r="A10" t="s">
        <v>11</v>
      </c>
      <c r="B10">
        <v>8</v>
      </c>
      <c r="C10">
        <v>0</v>
      </c>
      <c r="D10">
        <f t="shared" si="0"/>
        <v>8</v>
      </c>
      <c r="E10">
        <f t="shared" si="1"/>
        <v>100</v>
      </c>
      <c r="G10" t="s">
        <v>11</v>
      </c>
      <c r="H10">
        <v>22</v>
      </c>
      <c r="I10">
        <v>0</v>
      </c>
      <c r="J10">
        <f t="shared" si="2"/>
        <v>22</v>
      </c>
      <c r="K10">
        <f t="shared" si="3"/>
        <v>100</v>
      </c>
      <c r="M10" t="s">
        <v>11</v>
      </c>
      <c r="N10">
        <v>18</v>
      </c>
      <c r="O10">
        <v>0</v>
      </c>
      <c r="P10">
        <f t="shared" si="4"/>
        <v>18</v>
      </c>
      <c r="Q10">
        <f t="shared" si="5"/>
        <v>100</v>
      </c>
    </row>
    <row r="11" spans="1:17" x14ac:dyDescent="0.5">
      <c r="A11" t="s">
        <v>12</v>
      </c>
      <c r="B11">
        <v>6</v>
      </c>
      <c r="C11">
        <v>0</v>
      </c>
      <c r="D11">
        <f t="shared" si="0"/>
        <v>6</v>
      </c>
      <c r="E11">
        <f t="shared" si="1"/>
        <v>100</v>
      </c>
      <c r="G11" t="s">
        <v>12</v>
      </c>
      <c r="H11">
        <v>14</v>
      </c>
      <c r="I11">
        <v>0</v>
      </c>
      <c r="J11">
        <f t="shared" si="2"/>
        <v>14</v>
      </c>
      <c r="K11">
        <f t="shared" si="3"/>
        <v>100</v>
      </c>
      <c r="M11" t="s">
        <v>12</v>
      </c>
      <c r="N11">
        <v>16</v>
      </c>
      <c r="O11">
        <v>0</v>
      </c>
      <c r="P11">
        <f t="shared" si="4"/>
        <v>16</v>
      </c>
      <c r="Q11">
        <f t="shared" si="5"/>
        <v>100</v>
      </c>
    </row>
    <row r="12" spans="1:17" x14ac:dyDescent="0.5">
      <c r="A12" t="s">
        <v>13</v>
      </c>
      <c r="B12">
        <v>5</v>
      </c>
      <c r="C12">
        <v>0</v>
      </c>
      <c r="D12">
        <f t="shared" si="0"/>
        <v>5</v>
      </c>
      <c r="E12">
        <f t="shared" si="1"/>
        <v>100</v>
      </c>
      <c r="G12" t="s">
        <v>13</v>
      </c>
      <c r="H12">
        <v>8</v>
      </c>
      <c r="I12">
        <v>0</v>
      </c>
      <c r="J12">
        <f t="shared" si="2"/>
        <v>8</v>
      </c>
      <c r="K12">
        <f t="shared" si="3"/>
        <v>100</v>
      </c>
      <c r="M12" t="s">
        <v>13</v>
      </c>
      <c r="N12">
        <v>15</v>
      </c>
      <c r="O12">
        <v>0</v>
      </c>
      <c r="P12">
        <f t="shared" si="4"/>
        <v>15</v>
      </c>
      <c r="Q12">
        <f t="shared" si="5"/>
        <v>100</v>
      </c>
    </row>
    <row r="13" spans="1:17" x14ac:dyDescent="0.5">
      <c r="A13" t="s">
        <v>14</v>
      </c>
      <c r="B13">
        <v>6</v>
      </c>
      <c r="C13">
        <v>0</v>
      </c>
      <c r="D13">
        <f t="shared" si="0"/>
        <v>6</v>
      </c>
      <c r="E13">
        <f t="shared" si="1"/>
        <v>100</v>
      </c>
      <c r="G13" t="s">
        <v>14</v>
      </c>
      <c r="H13">
        <v>15</v>
      </c>
      <c r="I13">
        <v>0</v>
      </c>
      <c r="J13">
        <f t="shared" si="2"/>
        <v>15</v>
      </c>
      <c r="K13">
        <f t="shared" si="3"/>
        <v>100</v>
      </c>
      <c r="M13" t="s">
        <v>14</v>
      </c>
      <c r="N13">
        <v>6</v>
      </c>
      <c r="O13">
        <v>0</v>
      </c>
      <c r="P13">
        <f t="shared" si="4"/>
        <v>6</v>
      </c>
      <c r="Q13">
        <f t="shared" si="5"/>
        <v>100</v>
      </c>
    </row>
    <row r="17" spans="1:17" x14ac:dyDescent="0.5">
      <c r="A17" t="s">
        <v>87</v>
      </c>
      <c r="G17" t="s">
        <v>88</v>
      </c>
      <c r="M17" t="s">
        <v>89</v>
      </c>
    </row>
    <row r="18" spans="1:17" x14ac:dyDescent="0.5">
      <c r="B18" t="s">
        <v>2</v>
      </c>
      <c r="C18" t="s">
        <v>3</v>
      </c>
      <c r="D18" t="s">
        <v>4</v>
      </c>
      <c r="E18" t="s">
        <v>5</v>
      </c>
      <c r="H18" t="s">
        <v>2</v>
      </c>
      <c r="I18" t="s">
        <v>3</v>
      </c>
      <c r="J18" t="s">
        <v>4</v>
      </c>
      <c r="K18" t="s">
        <v>5</v>
      </c>
      <c r="N18" t="s">
        <v>2</v>
      </c>
      <c r="O18" t="s">
        <v>3</v>
      </c>
      <c r="P18" t="s">
        <v>4</v>
      </c>
      <c r="Q18" t="s">
        <v>5</v>
      </c>
    </row>
    <row r="19" spans="1:17" x14ac:dyDescent="0.5">
      <c r="A19" t="s">
        <v>7</v>
      </c>
      <c r="B19">
        <v>27</v>
      </c>
      <c r="C19">
        <v>5</v>
      </c>
      <c r="D19">
        <f>B19-C19</f>
        <v>22</v>
      </c>
      <c r="E19">
        <f>(D19/B19)*100</f>
        <v>81.481481481481481</v>
      </c>
      <c r="G19" t="s">
        <v>7</v>
      </c>
      <c r="H19">
        <v>53</v>
      </c>
      <c r="I19">
        <v>3</v>
      </c>
      <c r="J19">
        <f>H19-I19</f>
        <v>50</v>
      </c>
      <c r="K19">
        <f>(J19/H19)*100</f>
        <v>94.339622641509436</v>
      </c>
      <c r="M19" t="s">
        <v>7</v>
      </c>
      <c r="N19">
        <v>61</v>
      </c>
      <c r="O19">
        <v>4</v>
      </c>
      <c r="P19">
        <f>N19-O19</f>
        <v>57</v>
      </c>
      <c r="Q19">
        <f>(P19/N19)*100</f>
        <v>93.442622950819683</v>
      </c>
    </row>
    <row r="20" spans="1:17" x14ac:dyDescent="0.5">
      <c r="A20" t="s">
        <v>6</v>
      </c>
      <c r="B20">
        <v>12</v>
      </c>
      <c r="C20">
        <v>1</v>
      </c>
      <c r="D20">
        <f t="shared" ref="D20:D27" si="6">B20-C20</f>
        <v>11</v>
      </c>
      <c r="E20">
        <f t="shared" ref="E20:E27" si="7">(D20/B20)*100</f>
        <v>91.666666666666657</v>
      </c>
      <c r="G20" t="s">
        <v>6</v>
      </c>
      <c r="H20">
        <v>28</v>
      </c>
      <c r="I20">
        <v>1</v>
      </c>
      <c r="J20">
        <f t="shared" ref="J20:J27" si="8">H20-I20</f>
        <v>27</v>
      </c>
      <c r="K20">
        <f t="shared" ref="K20:K27" si="9">(J20/H20)*100</f>
        <v>96.428571428571431</v>
      </c>
      <c r="M20" t="s">
        <v>6</v>
      </c>
      <c r="N20">
        <v>32</v>
      </c>
      <c r="O20">
        <v>0</v>
      </c>
      <c r="P20">
        <f t="shared" ref="P20:P27" si="10">N20-O20</f>
        <v>32</v>
      </c>
      <c r="Q20">
        <f t="shared" ref="Q20:Q27" si="11">(P20/N20)*100</f>
        <v>100</v>
      </c>
    </row>
    <row r="21" spans="1:17" x14ac:dyDescent="0.5">
      <c r="A21" t="s">
        <v>8</v>
      </c>
      <c r="B21">
        <v>4</v>
      </c>
      <c r="C21">
        <v>0</v>
      </c>
      <c r="D21">
        <f t="shared" si="6"/>
        <v>4</v>
      </c>
      <c r="E21">
        <f t="shared" si="7"/>
        <v>100</v>
      </c>
      <c r="G21" t="s">
        <v>8</v>
      </c>
      <c r="H21">
        <v>16</v>
      </c>
      <c r="I21">
        <v>0</v>
      </c>
      <c r="J21">
        <f t="shared" si="8"/>
        <v>16</v>
      </c>
      <c r="K21">
        <f t="shared" si="9"/>
        <v>100</v>
      </c>
      <c r="M21" t="s">
        <v>8</v>
      </c>
      <c r="N21">
        <v>14</v>
      </c>
      <c r="O21">
        <v>0</v>
      </c>
      <c r="P21">
        <f t="shared" si="10"/>
        <v>14</v>
      </c>
      <c r="Q21">
        <f t="shared" si="11"/>
        <v>100</v>
      </c>
    </row>
    <row r="22" spans="1:17" x14ac:dyDescent="0.5">
      <c r="A22" t="s">
        <v>9</v>
      </c>
      <c r="B22">
        <v>2</v>
      </c>
      <c r="C22">
        <v>0</v>
      </c>
      <c r="D22">
        <f t="shared" si="6"/>
        <v>2</v>
      </c>
      <c r="E22">
        <f t="shared" si="7"/>
        <v>100</v>
      </c>
      <c r="G22" t="s">
        <v>9</v>
      </c>
      <c r="H22">
        <v>9</v>
      </c>
      <c r="I22">
        <v>0</v>
      </c>
      <c r="J22">
        <f t="shared" si="8"/>
        <v>9</v>
      </c>
      <c r="K22">
        <f t="shared" si="9"/>
        <v>100</v>
      </c>
      <c r="M22" t="s">
        <v>9</v>
      </c>
      <c r="N22">
        <v>9</v>
      </c>
      <c r="O22">
        <v>0</v>
      </c>
      <c r="P22">
        <f t="shared" si="10"/>
        <v>9</v>
      </c>
      <c r="Q22">
        <f t="shared" si="11"/>
        <v>100</v>
      </c>
    </row>
    <row r="23" spans="1:17" x14ac:dyDescent="0.5">
      <c r="A23" t="s">
        <v>10</v>
      </c>
      <c r="B23">
        <v>1</v>
      </c>
      <c r="C23">
        <v>0</v>
      </c>
      <c r="D23">
        <f t="shared" si="6"/>
        <v>1</v>
      </c>
      <c r="E23">
        <f t="shared" si="7"/>
        <v>100</v>
      </c>
      <c r="G23" t="s">
        <v>10</v>
      </c>
      <c r="H23">
        <v>6</v>
      </c>
      <c r="I23">
        <v>0</v>
      </c>
      <c r="J23">
        <f t="shared" si="8"/>
        <v>6</v>
      </c>
      <c r="K23">
        <f t="shared" si="9"/>
        <v>100</v>
      </c>
      <c r="M23" t="s">
        <v>10</v>
      </c>
      <c r="N23">
        <v>8</v>
      </c>
      <c r="O23">
        <v>0</v>
      </c>
      <c r="P23">
        <f t="shared" si="10"/>
        <v>8</v>
      </c>
      <c r="Q23">
        <f t="shared" si="11"/>
        <v>100</v>
      </c>
    </row>
    <row r="24" spans="1:17" x14ac:dyDescent="0.5">
      <c r="A24" t="s">
        <v>11</v>
      </c>
      <c r="B24">
        <v>1</v>
      </c>
      <c r="C24">
        <v>0</v>
      </c>
      <c r="D24">
        <f t="shared" si="6"/>
        <v>1</v>
      </c>
      <c r="E24">
        <f t="shared" si="7"/>
        <v>100</v>
      </c>
      <c r="G24" t="s">
        <v>11</v>
      </c>
      <c r="H24">
        <v>6</v>
      </c>
      <c r="I24">
        <v>0</v>
      </c>
      <c r="J24">
        <f t="shared" si="8"/>
        <v>6</v>
      </c>
      <c r="K24">
        <f t="shared" si="9"/>
        <v>100</v>
      </c>
      <c r="M24" t="s">
        <v>11</v>
      </c>
      <c r="N24">
        <v>5</v>
      </c>
      <c r="O24">
        <v>0</v>
      </c>
      <c r="P24">
        <f t="shared" si="10"/>
        <v>5</v>
      </c>
      <c r="Q24">
        <f t="shared" si="11"/>
        <v>100</v>
      </c>
    </row>
    <row r="25" spans="1:17" x14ac:dyDescent="0.5">
      <c r="A25" t="s">
        <v>12</v>
      </c>
      <c r="B25">
        <v>2</v>
      </c>
      <c r="C25">
        <v>0</v>
      </c>
      <c r="D25">
        <f t="shared" si="6"/>
        <v>2</v>
      </c>
      <c r="E25">
        <f t="shared" si="7"/>
        <v>100</v>
      </c>
      <c r="G25" t="s">
        <v>12</v>
      </c>
      <c r="H25">
        <v>7</v>
      </c>
      <c r="I25">
        <v>0</v>
      </c>
      <c r="J25">
        <f t="shared" si="8"/>
        <v>7</v>
      </c>
      <c r="K25">
        <f t="shared" si="9"/>
        <v>100</v>
      </c>
      <c r="M25" t="s">
        <v>12</v>
      </c>
      <c r="N25">
        <v>5</v>
      </c>
      <c r="O25">
        <v>0</v>
      </c>
      <c r="P25">
        <f t="shared" si="10"/>
        <v>5</v>
      </c>
      <c r="Q25">
        <f t="shared" si="11"/>
        <v>100</v>
      </c>
    </row>
    <row r="26" spans="1:17" x14ac:dyDescent="0.5">
      <c r="A26" t="s">
        <v>13</v>
      </c>
      <c r="B26">
        <v>2</v>
      </c>
      <c r="C26">
        <v>0</v>
      </c>
      <c r="D26">
        <f t="shared" si="6"/>
        <v>2</v>
      </c>
      <c r="E26">
        <f t="shared" si="7"/>
        <v>100</v>
      </c>
      <c r="G26" t="s">
        <v>13</v>
      </c>
      <c r="H26">
        <v>3</v>
      </c>
      <c r="I26">
        <v>0</v>
      </c>
      <c r="J26">
        <f t="shared" si="8"/>
        <v>3</v>
      </c>
      <c r="K26">
        <f t="shared" si="9"/>
        <v>100</v>
      </c>
      <c r="M26" t="s">
        <v>13</v>
      </c>
      <c r="N26">
        <v>2</v>
      </c>
      <c r="O26">
        <v>0</v>
      </c>
      <c r="P26">
        <f t="shared" si="10"/>
        <v>2</v>
      </c>
      <c r="Q26">
        <f t="shared" si="11"/>
        <v>100</v>
      </c>
    </row>
    <row r="27" spans="1:17" x14ac:dyDescent="0.5">
      <c r="A27" t="s">
        <v>14</v>
      </c>
      <c r="B27">
        <v>4</v>
      </c>
      <c r="C27">
        <v>0</v>
      </c>
      <c r="D27">
        <f t="shared" si="6"/>
        <v>4</v>
      </c>
      <c r="E27">
        <f t="shared" si="7"/>
        <v>100</v>
      </c>
      <c r="G27" t="s">
        <v>14</v>
      </c>
      <c r="H27">
        <v>5</v>
      </c>
      <c r="I27">
        <v>0</v>
      </c>
      <c r="J27">
        <f t="shared" si="8"/>
        <v>5</v>
      </c>
      <c r="K27">
        <f t="shared" si="9"/>
        <v>100</v>
      </c>
      <c r="M27" t="s">
        <v>14</v>
      </c>
      <c r="N27">
        <v>8</v>
      </c>
      <c r="O27">
        <v>0</v>
      </c>
      <c r="P27">
        <f t="shared" si="10"/>
        <v>8</v>
      </c>
      <c r="Q27">
        <f t="shared" si="11"/>
        <v>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AF30-799A-4C57-8D6E-1EF7D80C04B4}">
  <dimension ref="A1:M13"/>
  <sheetViews>
    <sheetView workbookViewId="0">
      <selection activeCell="K16" sqref="K16"/>
    </sheetView>
  </sheetViews>
  <sheetFormatPr defaultRowHeight="14.35" x14ac:dyDescent="0.5"/>
  <sheetData>
    <row r="1" spans="1:13" x14ac:dyDescent="0.5">
      <c r="A1" t="s">
        <v>83</v>
      </c>
    </row>
    <row r="3" spans="1:13" x14ac:dyDescent="0.5">
      <c r="A3" t="s">
        <v>71</v>
      </c>
      <c r="F3" t="s">
        <v>74</v>
      </c>
      <c r="K3" t="s">
        <v>75</v>
      </c>
    </row>
    <row r="4" spans="1:13" x14ac:dyDescent="0.5">
      <c r="B4" t="s">
        <v>78</v>
      </c>
      <c r="C4" t="s">
        <v>84</v>
      </c>
      <c r="G4" t="s">
        <v>78</v>
      </c>
      <c r="H4" t="s">
        <v>84</v>
      </c>
      <c r="L4" t="s">
        <v>78</v>
      </c>
      <c r="M4" t="s">
        <v>84</v>
      </c>
    </row>
    <row r="5" spans="1:13" x14ac:dyDescent="0.5">
      <c r="A5" t="s">
        <v>7</v>
      </c>
      <c r="B5">
        <v>29.77</v>
      </c>
      <c r="C5">
        <v>29.56</v>
      </c>
      <c r="F5" t="s">
        <v>7</v>
      </c>
      <c r="G5">
        <v>44.14</v>
      </c>
      <c r="H5">
        <v>45.45</v>
      </c>
      <c r="K5" t="s">
        <v>7</v>
      </c>
      <c r="L5">
        <v>39.75</v>
      </c>
      <c r="M5">
        <v>40.46</v>
      </c>
    </row>
    <row r="6" spans="1:13" x14ac:dyDescent="0.5">
      <c r="A6" t="s">
        <v>6</v>
      </c>
      <c r="B6">
        <v>16.28</v>
      </c>
      <c r="C6">
        <v>14.47</v>
      </c>
      <c r="F6" t="s">
        <v>6</v>
      </c>
      <c r="G6">
        <v>17.93</v>
      </c>
      <c r="H6">
        <v>17.36</v>
      </c>
      <c r="K6" t="s">
        <v>6</v>
      </c>
      <c r="L6">
        <v>26.51</v>
      </c>
      <c r="M6">
        <v>25.19</v>
      </c>
    </row>
    <row r="7" spans="1:13" x14ac:dyDescent="0.5">
      <c r="A7" t="s">
        <v>8</v>
      </c>
      <c r="B7">
        <v>14.88</v>
      </c>
      <c r="C7">
        <v>15.09</v>
      </c>
      <c r="F7" t="s">
        <v>8</v>
      </c>
      <c r="G7">
        <v>8.2799999999999994</v>
      </c>
      <c r="H7">
        <v>7.44</v>
      </c>
      <c r="K7" t="s">
        <v>8</v>
      </c>
      <c r="L7">
        <v>12.05</v>
      </c>
      <c r="M7">
        <v>12.21</v>
      </c>
    </row>
    <row r="8" spans="1:13" x14ac:dyDescent="0.5">
      <c r="A8" t="s">
        <v>9</v>
      </c>
      <c r="B8">
        <v>12.1</v>
      </c>
      <c r="C8">
        <v>11.95</v>
      </c>
      <c r="F8" t="s">
        <v>9</v>
      </c>
      <c r="G8">
        <v>6.21</v>
      </c>
      <c r="H8">
        <v>5.79</v>
      </c>
      <c r="K8" t="s">
        <v>9</v>
      </c>
      <c r="L8">
        <v>7.83</v>
      </c>
      <c r="M8">
        <v>6.87</v>
      </c>
    </row>
    <row r="9" spans="1:13" x14ac:dyDescent="0.5">
      <c r="A9" t="s">
        <v>10</v>
      </c>
      <c r="B9">
        <v>7.91</v>
      </c>
      <c r="C9">
        <v>8.18</v>
      </c>
      <c r="F9" t="s">
        <v>10</v>
      </c>
      <c r="G9">
        <v>5.52</v>
      </c>
      <c r="H9">
        <v>4.96</v>
      </c>
      <c r="K9" t="s">
        <v>10</v>
      </c>
      <c r="L9">
        <v>4.22</v>
      </c>
      <c r="M9">
        <v>4.58</v>
      </c>
    </row>
    <row r="10" spans="1:13" x14ac:dyDescent="0.5">
      <c r="A10" t="s">
        <v>11</v>
      </c>
      <c r="B10">
        <v>4.6500000000000004</v>
      </c>
      <c r="C10">
        <v>5.03</v>
      </c>
      <c r="F10" t="s">
        <v>11</v>
      </c>
      <c r="G10">
        <v>3.45</v>
      </c>
      <c r="H10">
        <v>3.31</v>
      </c>
      <c r="K10" t="s">
        <v>11</v>
      </c>
      <c r="L10">
        <v>3.61</v>
      </c>
      <c r="M10">
        <v>3.82</v>
      </c>
    </row>
    <row r="11" spans="1:13" x14ac:dyDescent="0.5">
      <c r="A11" t="s">
        <v>12</v>
      </c>
      <c r="B11">
        <v>2.79</v>
      </c>
      <c r="C11">
        <v>2.52</v>
      </c>
      <c r="F11" t="s">
        <v>12</v>
      </c>
      <c r="G11">
        <v>2.76</v>
      </c>
      <c r="H11">
        <v>2.48</v>
      </c>
      <c r="K11" t="s">
        <v>12</v>
      </c>
      <c r="L11">
        <v>1.2</v>
      </c>
      <c r="M11">
        <v>1.53</v>
      </c>
    </row>
    <row r="12" spans="1:13" x14ac:dyDescent="0.5">
      <c r="A12" t="s">
        <v>13</v>
      </c>
      <c r="B12">
        <v>2.79</v>
      </c>
      <c r="C12">
        <v>3.14</v>
      </c>
      <c r="F12" t="s">
        <v>13</v>
      </c>
      <c r="G12">
        <v>2.76</v>
      </c>
      <c r="H12">
        <v>3.31</v>
      </c>
      <c r="K12" t="s">
        <v>13</v>
      </c>
      <c r="L12">
        <v>1.81</v>
      </c>
      <c r="M12">
        <v>1.53</v>
      </c>
    </row>
    <row r="13" spans="1:13" x14ac:dyDescent="0.5">
      <c r="A13" t="s">
        <v>14</v>
      </c>
      <c r="B13">
        <v>8.84</v>
      </c>
      <c r="C13">
        <v>10.08</v>
      </c>
      <c r="F13" t="s">
        <v>14</v>
      </c>
      <c r="G13">
        <v>8.9700000000000006</v>
      </c>
      <c r="H13">
        <v>9.93</v>
      </c>
      <c r="K13" t="s">
        <v>14</v>
      </c>
      <c r="L13">
        <v>3.01</v>
      </c>
      <c r="M13">
        <v>3.82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7438-6615-4D79-819D-0E06FB719055}">
  <dimension ref="A1:C4"/>
  <sheetViews>
    <sheetView workbookViewId="0">
      <selection activeCell="G21" sqref="G21"/>
    </sheetView>
  </sheetViews>
  <sheetFormatPr defaultRowHeight="14.35" x14ac:dyDescent="0.5"/>
  <sheetData>
    <row r="1" spans="1:3" x14ac:dyDescent="0.5">
      <c r="A1" t="s">
        <v>90</v>
      </c>
    </row>
    <row r="3" spans="1:3" x14ac:dyDescent="0.5">
      <c r="A3" t="s">
        <v>45</v>
      </c>
      <c r="B3" t="s">
        <v>91</v>
      </c>
      <c r="C3" t="s">
        <v>5</v>
      </c>
    </row>
    <row r="4" spans="1:3" x14ac:dyDescent="0.5">
      <c r="A4">
        <v>35</v>
      </c>
      <c r="B4">
        <v>5</v>
      </c>
      <c r="C4">
        <f>A4/(A4+B4)*100</f>
        <v>87.5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EEF2-9A12-47E6-A4C9-89D3BDC4FECB}">
  <dimension ref="A1:S23"/>
  <sheetViews>
    <sheetView workbookViewId="0">
      <selection activeCell="A15" sqref="A15:S17"/>
    </sheetView>
  </sheetViews>
  <sheetFormatPr defaultRowHeight="14.35" x14ac:dyDescent="0.5"/>
  <sheetData>
    <row r="1" spans="1:19" x14ac:dyDescent="0.5">
      <c r="A1" t="s">
        <v>18</v>
      </c>
    </row>
    <row r="3" spans="1:19" x14ac:dyDescent="0.5">
      <c r="A3" t="s">
        <v>19</v>
      </c>
      <c r="H3" t="s">
        <v>20</v>
      </c>
      <c r="O3" t="s">
        <v>23</v>
      </c>
    </row>
    <row r="4" spans="1:19" x14ac:dyDescent="0.5">
      <c r="B4" t="s">
        <v>2</v>
      </c>
      <c r="C4" t="s">
        <v>3</v>
      </c>
      <c r="D4" t="s">
        <v>4</v>
      </c>
      <c r="E4" t="s">
        <v>5</v>
      </c>
      <c r="I4" t="s">
        <v>2</v>
      </c>
      <c r="J4" t="s">
        <v>3</v>
      </c>
      <c r="K4" t="s">
        <v>4</v>
      </c>
      <c r="L4" t="s">
        <v>5</v>
      </c>
      <c r="P4" t="s">
        <v>2</v>
      </c>
      <c r="Q4" t="s">
        <v>3</v>
      </c>
      <c r="R4" t="s">
        <v>4</v>
      </c>
      <c r="S4" t="s">
        <v>5</v>
      </c>
    </row>
    <row r="5" spans="1:19" x14ac:dyDescent="0.5">
      <c r="B5">
        <v>69</v>
      </c>
      <c r="C5">
        <v>8</v>
      </c>
      <c r="D5">
        <f>B5-C5</f>
        <v>61</v>
      </c>
      <c r="E5">
        <f>(D5/B5)*100</f>
        <v>88.405797101449281</v>
      </c>
      <c r="I5">
        <v>73</v>
      </c>
      <c r="J5">
        <v>3</v>
      </c>
      <c r="K5">
        <f>I5-J5</f>
        <v>70</v>
      </c>
      <c r="L5">
        <f>(K5/I5)*100</f>
        <v>95.890410958904098</v>
      </c>
      <c r="P5">
        <v>28</v>
      </c>
      <c r="Q5">
        <v>2</v>
      </c>
      <c r="R5">
        <f>P5-Q5</f>
        <v>26</v>
      </c>
      <c r="S5">
        <f>(R5/P5)*100</f>
        <v>92.857142857142861</v>
      </c>
    </row>
    <row r="9" spans="1:19" x14ac:dyDescent="0.5">
      <c r="A9" t="s">
        <v>21</v>
      </c>
      <c r="H9" t="s">
        <v>22</v>
      </c>
      <c r="O9" t="s">
        <v>24</v>
      </c>
    </row>
    <row r="10" spans="1:19" x14ac:dyDescent="0.5">
      <c r="B10" t="s">
        <v>2</v>
      </c>
      <c r="C10" t="s">
        <v>3</v>
      </c>
      <c r="D10" t="s">
        <v>4</v>
      </c>
      <c r="E10" t="s">
        <v>5</v>
      </c>
      <c r="I10" t="s">
        <v>2</v>
      </c>
      <c r="J10" t="s">
        <v>3</v>
      </c>
      <c r="K10" t="s">
        <v>4</v>
      </c>
      <c r="L10" t="s">
        <v>5</v>
      </c>
      <c r="P10" t="s">
        <v>2</v>
      </c>
      <c r="Q10" t="s">
        <v>3</v>
      </c>
      <c r="R10" t="s">
        <v>4</v>
      </c>
      <c r="S10" t="s">
        <v>5</v>
      </c>
    </row>
    <row r="11" spans="1:19" x14ac:dyDescent="0.5">
      <c r="B11">
        <v>104</v>
      </c>
      <c r="C11">
        <v>4</v>
      </c>
      <c r="D11">
        <f>B11-C11</f>
        <v>100</v>
      </c>
      <c r="E11">
        <f>(D11/B11)*100</f>
        <v>96.15384615384616</v>
      </c>
      <c r="I11">
        <v>160</v>
      </c>
      <c r="J11">
        <v>10</v>
      </c>
      <c r="K11">
        <f>I11-J11</f>
        <v>150</v>
      </c>
      <c r="L11">
        <f>(K11/I11)*100</f>
        <v>93.75</v>
      </c>
      <c r="P11">
        <v>276</v>
      </c>
      <c r="Q11">
        <v>20</v>
      </c>
      <c r="R11">
        <f>P11-Q11</f>
        <v>256</v>
      </c>
      <c r="S11">
        <f>(R11/P11)*100</f>
        <v>92.753623188405797</v>
      </c>
    </row>
    <row r="15" spans="1:19" x14ac:dyDescent="0.5">
      <c r="A15" t="s">
        <v>25</v>
      </c>
      <c r="H15" t="s">
        <v>26</v>
      </c>
      <c r="O15" t="s">
        <v>27</v>
      </c>
    </row>
    <row r="16" spans="1:19" x14ac:dyDescent="0.5">
      <c r="B16" t="s">
        <v>2</v>
      </c>
      <c r="C16" t="s">
        <v>3</v>
      </c>
      <c r="D16" t="s">
        <v>4</v>
      </c>
      <c r="E16" t="s">
        <v>5</v>
      </c>
      <c r="I16" t="s">
        <v>2</v>
      </c>
      <c r="J16" t="s">
        <v>3</v>
      </c>
      <c r="K16" t="s">
        <v>4</v>
      </c>
      <c r="L16" t="s">
        <v>5</v>
      </c>
      <c r="P16" t="s">
        <v>2</v>
      </c>
      <c r="Q16" t="s">
        <v>3</v>
      </c>
      <c r="R16" t="s">
        <v>4</v>
      </c>
      <c r="S16" t="s">
        <v>5</v>
      </c>
    </row>
    <row r="17" spans="1:19" x14ac:dyDescent="0.5">
      <c r="B17">
        <v>26</v>
      </c>
      <c r="C17">
        <v>4</v>
      </c>
      <c r="D17">
        <f>B17-C17</f>
        <v>22</v>
      </c>
      <c r="E17">
        <f>(D17/B17)*100</f>
        <v>84.615384615384613</v>
      </c>
      <c r="I17">
        <v>118</v>
      </c>
      <c r="J17">
        <v>5</v>
      </c>
      <c r="K17">
        <f>I17-J17</f>
        <v>113</v>
      </c>
      <c r="L17">
        <f>(K17/I17)*100</f>
        <v>95.762711864406782</v>
      </c>
      <c r="P17">
        <v>97</v>
      </c>
      <c r="Q17">
        <v>6</v>
      </c>
      <c r="R17">
        <f>P17-Q17</f>
        <v>91</v>
      </c>
      <c r="S17">
        <f>(R17/P17)*100</f>
        <v>93.814432989690715</v>
      </c>
    </row>
    <row r="21" spans="1:19" x14ac:dyDescent="0.5">
      <c r="A21" t="s">
        <v>28</v>
      </c>
      <c r="H21" t="s">
        <v>29</v>
      </c>
      <c r="O21" t="s">
        <v>30</v>
      </c>
    </row>
    <row r="22" spans="1:19" x14ac:dyDescent="0.5">
      <c r="B22" t="s">
        <v>2</v>
      </c>
      <c r="C22" t="s">
        <v>3</v>
      </c>
      <c r="D22" t="s">
        <v>4</v>
      </c>
      <c r="E22" t="s">
        <v>5</v>
      </c>
      <c r="I22" t="s">
        <v>2</v>
      </c>
      <c r="J22" t="s">
        <v>3</v>
      </c>
      <c r="K22" t="s">
        <v>4</v>
      </c>
      <c r="L22" t="s">
        <v>5</v>
      </c>
      <c r="P22" t="s">
        <v>2</v>
      </c>
      <c r="Q22" t="s">
        <v>3</v>
      </c>
      <c r="R22" t="s">
        <v>4</v>
      </c>
      <c r="S22" t="s">
        <v>5</v>
      </c>
    </row>
    <row r="23" spans="1:19" x14ac:dyDescent="0.5">
      <c r="B23">
        <v>107</v>
      </c>
      <c r="C23">
        <v>11</v>
      </c>
      <c r="D23">
        <f>B23-C23</f>
        <v>96</v>
      </c>
      <c r="E23">
        <f>(D23/B23)*100</f>
        <v>89.719626168224295</v>
      </c>
      <c r="I23">
        <v>103</v>
      </c>
      <c r="J23">
        <v>4</v>
      </c>
      <c r="K23">
        <f>I23-J23</f>
        <v>99</v>
      </c>
      <c r="L23">
        <f>(K23/I23)*100</f>
        <v>96.116504854368941</v>
      </c>
      <c r="P23">
        <v>192</v>
      </c>
      <c r="Q23">
        <v>8</v>
      </c>
      <c r="R23">
        <f>P23-Q23</f>
        <v>184</v>
      </c>
      <c r="S23">
        <f>(R23/P23)*100</f>
        <v>95.833333333333343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BB4C-9237-45C7-BBE5-E93AC82E9A52}">
  <dimension ref="A1:S26"/>
  <sheetViews>
    <sheetView workbookViewId="0">
      <selection activeCell="F38" sqref="F38"/>
    </sheetView>
  </sheetViews>
  <sheetFormatPr defaultRowHeight="14.35" x14ac:dyDescent="0.5"/>
  <sheetData>
    <row r="1" spans="1:19" x14ac:dyDescent="0.5">
      <c r="A1" t="s">
        <v>32</v>
      </c>
    </row>
    <row r="3" spans="1:19" x14ac:dyDescent="0.5">
      <c r="A3" t="s">
        <v>31</v>
      </c>
    </row>
    <row r="4" spans="1:19" x14ac:dyDescent="0.5">
      <c r="A4" t="s">
        <v>33</v>
      </c>
      <c r="H4" t="s">
        <v>37</v>
      </c>
      <c r="O4" t="s">
        <v>38</v>
      </c>
    </row>
    <row r="5" spans="1:19" x14ac:dyDescent="0.5">
      <c r="B5" t="s">
        <v>2</v>
      </c>
      <c r="C5" t="s">
        <v>3</v>
      </c>
      <c r="D5" t="s">
        <v>4</v>
      </c>
      <c r="E5" t="s">
        <v>5</v>
      </c>
      <c r="I5" t="s">
        <v>2</v>
      </c>
      <c r="J5" t="s">
        <v>3</v>
      </c>
      <c r="K5" t="s">
        <v>4</v>
      </c>
      <c r="L5" t="s">
        <v>5</v>
      </c>
      <c r="P5" t="s">
        <v>2</v>
      </c>
      <c r="Q5" t="s">
        <v>3</v>
      </c>
      <c r="R5" t="s">
        <v>4</v>
      </c>
      <c r="S5" t="s">
        <v>5</v>
      </c>
    </row>
    <row r="6" spans="1:19" x14ac:dyDescent="0.5">
      <c r="A6" t="s">
        <v>7</v>
      </c>
      <c r="B6">
        <v>47</v>
      </c>
      <c r="C6">
        <v>1</v>
      </c>
      <c r="D6">
        <f>B6-C6</f>
        <v>46</v>
      </c>
      <c r="E6">
        <f>(D6/B6)*100</f>
        <v>97.872340425531917</v>
      </c>
      <c r="H6" t="s">
        <v>7</v>
      </c>
      <c r="I6">
        <v>112</v>
      </c>
      <c r="J6">
        <v>4</v>
      </c>
      <c r="K6">
        <f>I6-J6</f>
        <v>108</v>
      </c>
      <c r="L6">
        <f>(K6/I6)*100</f>
        <v>96.428571428571431</v>
      </c>
      <c r="O6" t="s">
        <v>7</v>
      </c>
      <c r="P6">
        <v>267</v>
      </c>
      <c r="Q6">
        <v>4</v>
      </c>
      <c r="R6">
        <f>P6-Q6</f>
        <v>263</v>
      </c>
      <c r="S6">
        <f>(R6/P6)*100</f>
        <v>98.50187265917603</v>
      </c>
    </row>
    <row r="7" spans="1:19" x14ac:dyDescent="0.5">
      <c r="A7" t="s">
        <v>6</v>
      </c>
      <c r="B7">
        <v>17</v>
      </c>
      <c r="C7">
        <v>0</v>
      </c>
      <c r="D7">
        <f t="shared" ref="D7:D8" si="0">B7-C7</f>
        <v>17</v>
      </c>
      <c r="E7">
        <f t="shared" ref="E7:E8" si="1">(D7/B7)*100</f>
        <v>100</v>
      </c>
      <c r="H7" t="s">
        <v>6</v>
      </c>
      <c r="I7">
        <v>26</v>
      </c>
      <c r="J7">
        <v>0</v>
      </c>
      <c r="K7">
        <f t="shared" ref="K7:K8" si="2">I7-J7</f>
        <v>26</v>
      </c>
      <c r="L7">
        <f t="shared" ref="L7:L8" si="3">(K7/I7)*100</f>
        <v>100</v>
      </c>
      <c r="O7" t="s">
        <v>6</v>
      </c>
      <c r="P7">
        <v>84</v>
      </c>
      <c r="Q7">
        <v>0</v>
      </c>
      <c r="R7">
        <f t="shared" ref="R7:R8" si="4">P7-Q7</f>
        <v>84</v>
      </c>
      <c r="S7">
        <f t="shared" ref="S7:S8" si="5">(R7/P7)*100</f>
        <v>100</v>
      </c>
    </row>
    <row r="8" spans="1:19" x14ac:dyDescent="0.5">
      <c r="A8" t="s">
        <v>8</v>
      </c>
      <c r="B8">
        <v>12</v>
      </c>
      <c r="C8">
        <v>0</v>
      </c>
      <c r="D8">
        <f t="shared" si="0"/>
        <v>12</v>
      </c>
      <c r="E8">
        <f t="shared" si="1"/>
        <v>100</v>
      </c>
      <c r="H8" t="s">
        <v>8</v>
      </c>
      <c r="I8">
        <v>16</v>
      </c>
      <c r="J8">
        <v>0</v>
      </c>
      <c r="K8">
        <f t="shared" si="2"/>
        <v>16</v>
      </c>
      <c r="L8">
        <f t="shared" si="3"/>
        <v>100</v>
      </c>
      <c r="O8" t="s">
        <v>8</v>
      </c>
      <c r="P8">
        <v>32</v>
      </c>
      <c r="Q8">
        <v>0</v>
      </c>
      <c r="R8">
        <f t="shared" si="4"/>
        <v>32</v>
      </c>
      <c r="S8">
        <f t="shared" si="5"/>
        <v>100</v>
      </c>
    </row>
    <row r="12" spans="1:19" x14ac:dyDescent="0.5">
      <c r="A12" t="s">
        <v>36</v>
      </c>
    </row>
    <row r="13" spans="1:19" x14ac:dyDescent="0.5">
      <c r="A13" t="s">
        <v>33</v>
      </c>
      <c r="H13" t="s">
        <v>37</v>
      </c>
      <c r="O13" t="s">
        <v>38</v>
      </c>
    </row>
    <row r="14" spans="1:19" x14ac:dyDescent="0.5">
      <c r="B14" t="s">
        <v>2</v>
      </c>
      <c r="C14" t="s">
        <v>3</v>
      </c>
      <c r="D14" t="s">
        <v>4</v>
      </c>
      <c r="E14" t="s">
        <v>5</v>
      </c>
      <c r="I14" t="s">
        <v>2</v>
      </c>
      <c r="J14" t="s">
        <v>3</v>
      </c>
      <c r="K14" t="s">
        <v>4</v>
      </c>
      <c r="L14" t="s">
        <v>5</v>
      </c>
      <c r="P14" t="s">
        <v>2</v>
      </c>
      <c r="Q14" t="s">
        <v>3</v>
      </c>
      <c r="R14" t="s">
        <v>4</v>
      </c>
      <c r="S14" t="s">
        <v>5</v>
      </c>
    </row>
    <row r="15" spans="1:19" x14ac:dyDescent="0.5">
      <c r="A15" t="s">
        <v>7</v>
      </c>
      <c r="B15">
        <v>104</v>
      </c>
      <c r="C15">
        <v>4</v>
      </c>
      <c r="D15">
        <v>100</v>
      </c>
      <c r="E15">
        <f>(D15/B15)*100</f>
        <v>96.15384615384616</v>
      </c>
      <c r="H15" t="s">
        <v>7</v>
      </c>
      <c r="I15">
        <v>160</v>
      </c>
      <c r="J15">
        <v>10</v>
      </c>
      <c r="K15">
        <f>I15-J15</f>
        <v>150</v>
      </c>
      <c r="L15">
        <f>(K15/I15)*100</f>
        <v>93.75</v>
      </c>
      <c r="O15" t="s">
        <v>7</v>
      </c>
      <c r="P15">
        <v>276</v>
      </c>
      <c r="Q15">
        <v>20</v>
      </c>
      <c r="R15">
        <f>P15-Q15</f>
        <v>256</v>
      </c>
      <c r="S15">
        <f>(R15/P15)*100</f>
        <v>92.753623188405797</v>
      </c>
    </row>
    <row r="16" spans="1:19" x14ac:dyDescent="0.5">
      <c r="A16" t="s">
        <v>6</v>
      </c>
      <c r="B16">
        <v>52</v>
      </c>
      <c r="C16">
        <v>0</v>
      </c>
      <c r="D16">
        <v>52</v>
      </c>
      <c r="E16">
        <f t="shared" ref="E16:E17" si="6">(D16/B16)*100</f>
        <v>100</v>
      </c>
      <c r="H16" t="s">
        <v>6</v>
      </c>
      <c r="I16">
        <v>84</v>
      </c>
      <c r="J16">
        <v>0</v>
      </c>
      <c r="K16">
        <f t="shared" ref="K16:K17" si="7">I16-J16</f>
        <v>84</v>
      </c>
      <c r="L16">
        <f t="shared" ref="L16:L17" si="8">(K16/I16)*100</f>
        <v>100</v>
      </c>
      <c r="O16" t="s">
        <v>6</v>
      </c>
      <c r="P16">
        <v>109</v>
      </c>
      <c r="Q16">
        <v>0</v>
      </c>
      <c r="R16">
        <f t="shared" ref="R16:R17" si="9">P16-Q16</f>
        <v>109</v>
      </c>
      <c r="S16">
        <f t="shared" ref="S16:S17" si="10">(R16/P16)*100</f>
        <v>100</v>
      </c>
    </row>
    <row r="17" spans="1:19" x14ac:dyDescent="0.5">
      <c r="A17" t="s">
        <v>8</v>
      </c>
      <c r="B17">
        <v>24</v>
      </c>
      <c r="C17">
        <v>0</v>
      </c>
      <c r="D17">
        <v>24</v>
      </c>
      <c r="E17">
        <f t="shared" si="6"/>
        <v>100</v>
      </c>
      <c r="H17" t="s">
        <v>8</v>
      </c>
      <c r="I17">
        <v>34</v>
      </c>
      <c r="J17">
        <v>0</v>
      </c>
      <c r="K17">
        <f t="shared" si="7"/>
        <v>34</v>
      </c>
      <c r="L17">
        <f t="shared" si="8"/>
        <v>100</v>
      </c>
      <c r="O17" t="s">
        <v>8</v>
      </c>
      <c r="P17">
        <v>64</v>
      </c>
      <c r="Q17">
        <v>0</v>
      </c>
      <c r="R17">
        <f t="shared" si="9"/>
        <v>64</v>
      </c>
      <c r="S17">
        <f t="shared" si="10"/>
        <v>100</v>
      </c>
    </row>
    <row r="21" spans="1:19" x14ac:dyDescent="0.5">
      <c r="A21" t="s">
        <v>35</v>
      </c>
    </row>
    <row r="22" spans="1:19" x14ac:dyDescent="0.5">
      <c r="A22" t="s">
        <v>33</v>
      </c>
      <c r="H22" t="s">
        <v>37</v>
      </c>
      <c r="O22" t="s">
        <v>38</v>
      </c>
    </row>
    <row r="23" spans="1:19" x14ac:dyDescent="0.5">
      <c r="B23" t="s">
        <v>2</v>
      </c>
      <c r="C23" t="s">
        <v>3</v>
      </c>
      <c r="D23" t="s">
        <v>4</v>
      </c>
      <c r="E23" t="s">
        <v>5</v>
      </c>
      <c r="I23" t="s">
        <v>2</v>
      </c>
      <c r="J23" t="s">
        <v>3</v>
      </c>
      <c r="K23" t="s">
        <v>4</v>
      </c>
      <c r="L23" t="s">
        <v>5</v>
      </c>
      <c r="P23" t="s">
        <v>2</v>
      </c>
      <c r="Q23" t="s">
        <v>3</v>
      </c>
      <c r="R23" t="s">
        <v>4</v>
      </c>
      <c r="S23" t="s">
        <v>5</v>
      </c>
    </row>
    <row r="24" spans="1:19" x14ac:dyDescent="0.5">
      <c r="A24" t="s">
        <v>7</v>
      </c>
      <c r="B24">
        <v>335</v>
      </c>
      <c r="C24">
        <v>72</v>
      </c>
      <c r="D24">
        <f>B24-C24</f>
        <v>263</v>
      </c>
      <c r="E24">
        <f>(D24/B24)*100</f>
        <v>78.507462686567166</v>
      </c>
      <c r="H24" t="s">
        <v>7</v>
      </c>
      <c r="I24">
        <v>142</v>
      </c>
      <c r="J24">
        <v>22</v>
      </c>
      <c r="K24">
        <f>I24-J24</f>
        <v>120</v>
      </c>
      <c r="L24">
        <f>(K24/I24)*100</f>
        <v>84.507042253521121</v>
      </c>
      <c r="O24" t="s">
        <v>7</v>
      </c>
      <c r="P24">
        <v>121</v>
      </c>
      <c r="Q24">
        <v>15</v>
      </c>
      <c r="R24">
        <f>P24-Q24</f>
        <v>106</v>
      </c>
      <c r="S24">
        <f>(R24/P24)*100</f>
        <v>87.603305785123965</v>
      </c>
    </row>
    <row r="25" spans="1:19" x14ac:dyDescent="0.5">
      <c r="A25" t="s">
        <v>6</v>
      </c>
      <c r="B25">
        <v>127</v>
      </c>
      <c r="C25">
        <v>3</v>
      </c>
      <c r="D25">
        <f t="shared" ref="D25:D26" si="11">B25-C25</f>
        <v>124</v>
      </c>
      <c r="E25">
        <f t="shared" ref="E25:E26" si="12">(D25/B25)*100</f>
        <v>97.637795275590548</v>
      </c>
      <c r="H25" t="s">
        <v>6</v>
      </c>
      <c r="I25">
        <v>63</v>
      </c>
      <c r="J25">
        <v>1</v>
      </c>
      <c r="K25">
        <f t="shared" ref="K25:K26" si="13">I25-J25</f>
        <v>62</v>
      </c>
      <c r="L25">
        <f t="shared" ref="L25:L26" si="14">(K25/I25)*100</f>
        <v>98.412698412698404</v>
      </c>
      <c r="O25" t="s">
        <v>6</v>
      </c>
      <c r="P25">
        <v>46</v>
      </c>
      <c r="Q25">
        <v>2</v>
      </c>
      <c r="R25">
        <f t="shared" ref="R25:R26" si="15">P25-Q25</f>
        <v>44</v>
      </c>
      <c r="S25">
        <f t="shared" ref="S25:S26" si="16">(R25/P25)*100</f>
        <v>95.652173913043484</v>
      </c>
    </row>
    <row r="26" spans="1:19" x14ac:dyDescent="0.5">
      <c r="A26" t="s">
        <v>34</v>
      </c>
      <c r="B26">
        <v>51</v>
      </c>
      <c r="C26">
        <v>0</v>
      </c>
      <c r="D26">
        <f t="shared" si="11"/>
        <v>51</v>
      </c>
      <c r="E26">
        <f t="shared" si="12"/>
        <v>100</v>
      </c>
      <c r="H26" t="s">
        <v>8</v>
      </c>
      <c r="I26">
        <v>34</v>
      </c>
      <c r="J26">
        <v>0</v>
      </c>
      <c r="K26">
        <f t="shared" si="13"/>
        <v>34</v>
      </c>
      <c r="L26">
        <f t="shared" si="14"/>
        <v>100</v>
      </c>
      <c r="O26" t="s">
        <v>8</v>
      </c>
      <c r="P26">
        <v>22</v>
      </c>
      <c r="Q26">
        <v>0</v>
      </c>
      <c r="R26">
        <f t="shared" si="15"/>
        <v>22</v>
      </c>
      <c r="S26">
        <f t="shared" si="16"/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4EFD-C50B-4333-A053-BA9C10C93AAB}">
  <dimension ref="A1:M12"/>
  <sheetViews>
    <sheetView workbookViewId="0">
      <selection activeCell="K21" sqref="K21"/>
    </sheetView>
  </sheetViews>
  <sheetFormatPr defaultRowHeight="14.35" x14ac:dyDescent="0.5"/>
  <sheetData>
    <row r="1" spans="1:13" x14ac:dyDescent="0.5">
      <c r="A1" t="s">
        <v>39</v>
      </c>
    </row>
    <row r="3" spans="1:13" x14ac:dyDescent="0.5">
      <c r="A3" t="s">
        <v>31</v>
      </c>
      <c r="F3" t="s">
        <v>36</v>
      </c>
      <c r="K3" t="s">
        <v>35</v>
      </c>
    </row>
    <row r="4" spans="1:13" x14ac:dyDescent="0.5">
      <c r="A4" t="s">
        <v>33</v>
      </c>
      <c r="F4" t="s">
        <v>33</v>
      </c>
      <c r="K4" t="s">
        <v>33</v>
      </c>
    </row>
    <row r="5" spans="1:13" x14ac:dyDescent="0.5">
      <c r="A5" t="s">
        <v>40</v>
      </c>
      <c r="B5" t="s">
        <v>41</v>
      </c>
      <c r="C5" t="s">
        <v>42</v>
      </c>
      <c r="F5" t="s">
        <v>40</v>
      </c>
      <c r="G5" t="s">
        <v>41</v>
      </c>
      <c r="H5" t="s">
        <v>42</v>
      </c>
      <c r="K5" t="s">
        <v>40</v>
      </c>
      <c r="L5" t="s">
        <v>41</v>
      </c>
      <c r="M5" t="s">
        <v>42</v>
      </c>
    </row>
    <row r="6" spans="1:13" x14ac:dyDescent="0.5">
      <c r="A6">
        <v>46000000</v>
      </c>
      <c r="B6">
        <v>53756</v>
      </c>
      <c r="C6">
        <v>0.11686086956521739</v>
      </c>
      <c r="F6">
        <v>46000000</v>
      </c>
      <c r="G6">
        <v>30396</v>
      </c>
      <c r="H6">
        <v>6.6078260869565225E-2</v>
      </c>
      <c r="K6">
        <v>46000000</v>
      </c>
      <c r="L6">
        <v>18712</v>
      </c>
      <c r="M6">
        <v>4.0678260869565219E-2</v>
      </c>
    </row>
    <row r="7" spans="1:13" x14ac:dyDescent="0.5">
      <c r="A7" t="s">
        <v>37</v>
      </c>
      <c r="F7" t="s">
        <v>37</v>
      </c>
      <c r="K7" t="s">
        <v>37</v>
      </c>
    </row>
    <row r="8" spans="1:13" x14ac:dyDescent="0.5">
      <c r="A8" t="s">
        <v>40</v>
      </c>
      <c r="B8" t="s">
        <v>41</v>
      </c>
      <c r="C8" t="s">
        <v>42</v>
      </c>
      <c r="F8" t="s">
        <v>40</v>
      </c>
      <c r="G8" t="s">
        <v>41</v>
      </c>
      <c r="H8" t="s">
        <v>42</v>
      </c>
      <c r="K8" t="s">
        <v>40</v>
      </c>
      <c r="L8" t="s">
        <v>41</v>
      </c>
      <c r="M8" t="s">
        <v>42</v>
      </c>
    </row>
    <row r="9" spans="1:13" x14ac:dyDescent="0.5">
      <c r="A9">
        <v>62000000</v>
      </c>
      <c r="B9">
        <v>63048</v>
      </c>
      <c r="C9">
        <v>0.10169032258064517</v>
      </c>
      <c r="F9">
        <v>62000000</v>
      </c>
      <c r="G9">
        <v>36424</v>
      </c>
      <c r="H9">
        <v>5.8748387096774192E-2</v>
      </c>
      <c r="K9">
        <v>62000000</v>
      </c>
      <c r="L9">
        <v>28636</v>
      </c>
      <c r="M9">
        <v>4.6187096774193546E-2</v>
      </c>
    </row>
    <row r="10" spans="1:13" x14ac:dyDescent="0.5">
      <c r="A10" t="s">
        <v>38</v>
      </c>
      <c r="F10" t="s">
        <v>38</v>
      </c>
      <c r="K10" t="s">
        <v>38</v>
      </c>
    </row>
    <row r="11" spans="1:13" x14ac:dyDescent="0.5">
      <c r="A11" t="s">
        <v>40</v>
      </c>
      <c r="B11" t="s">
        <v>41</v>
      </c>
      <c r="C11" t="s">
        <v>42</v>
      </c>
      <c r="F11" t="s">
        <v>40</v>
      </c>
      <c r="G11" t="s">
        <v>41</v>
      </c>
      <c r="H11" t="s">
        <v>42</v>
      </c>
      <c r="K11" t="s">
        <v>40</v>
      </c>
      <c r="L11" t="s">
        <v>41</v>
      </c>
      <c r="M11" t="s">
        <v>42</v>
      </c>
    </row>
    <row r="12" spans="1:13" x14ac:dyDescent="0.5">
      <c r="A12">
        <v>79000000</v>
      </c>
      <c r="B12">
        <v>45028</v>
      </c>
      <c r="C12">
        <v>5.6997468354430383E-2</v>
      </c>
      <c r="F12">
        <v>79000000</v>
      </c>
      <c r="G12">
        <v>34908</v>
      </c>
      <c r="H12">
        <v>4.4187341772151903E-2</v>
      </c>
      <c r="K12">
        <v>79000000</v>
      </c>
      <c r="L12">
        <v>32632</v>
      </c>
      <c r="M12">
        <v>4.1306329113924053E-2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D1A6-87C3-4744-995B-65545B4EDA59}">
  <dimension ref="A1:M28"/>
  <sheetViews>
    <sheetView workbookViewId="0">
      <selection activeCell="O23" sqref="O23"/>
    </sheetView>
  </sheetViews>
  <sheetFormatPr defaultRowHeight="14.35" x14ac:dyDescent="0.5"/>
  <sheetData>
    <row r="1" spans="1:13" x14ac:dyDescent="0.5">
      <c r="A1" t="s">
        <v>43</v>
      </c>
    </row>
    <row r="3" spans="1:13" x14ac:dyDescent="0.5">
      <c r="A3" t="s">
        <v>44</v>
      </c>
    </row>
    <row r="4" spans="1:13" x14ac:dyDescent="0.5">
      <c r="A4" t="s">
        <v>33</v>
      </c>
      <c r="F4" t="s">
        <v>37</v>
      </c>
      <c r="K4" t="s">
        <v>38</v>
      </c>
    </row>
    <row r="5" spans="1:13" x14ac:dyDescent="0.5">
      <c r="A5" t="s">
        <v>45</v>
      </c>
      <c r="B5" t="s">
        <v>46</v>
      </c>
      <c r="C5" t="s">
        <v>47</v>
      </c>
      <c r="F5" t="s">
        <v>45</v>
      </c>
      <c r="G5" t="s">
        <v>46</v>
      </c>
      <c r="H5" t="s">
        <v>47</v>
      </c>
      <c r="K5" t="s">
        <v>45</v>
      </c>
      <c r="L5" t="s">
        <v>46</v>
      </c>
      <c r="M5" t="s">
        <v>47</v>
      </c>
    </row>
    <row r="6" spans="1:13" x14ac:dyDescent="0.5">
      <c r="A6">
        <v>31</v>
      </c>
      <c r="B6">
        <v>34</v>
      </c>
      <c r="C6">
        <f>A6/(B6+A6)*100</f>
        <v>47.692307692307693</v>
      </c>
      <c r="F6">
        <v>35</v>
      </c>
      <c r="G6">
        <v>77</v>
      </c>
      <c r="H6">
        <f>F6/(G6+F6)*100</f>
        <v>31.25</v>
      </c>
      <c r="K6">
        <v>145</v>
      </c>
      <c r="L6">
        <v>119</v>
      </c>
      <c r="M6">
        <f>K6/(L6+K6)*100</f>
        <v>54.924242424242422</v>
      </c>
    </row>
    <row r="10" spans="1:13" x14ac:dyDescent="0.5">
      <c r="A10" t="s">
        <v>48</v>
      </c>
    </row>
    <row r="11" spans="1:13" x14ac:dyDescent="0.5">
      <c r="A11" t="s">
        <v>33</v>
      </c>
      <c r="F11" t="s">
        <v>37</v>
      </c>
      <c r="K11" t="s">
        <v>38</v>
      </c>
    </row>
    <row r="12" spans="1:13" x14ac:dyDescent="0.5">
      <c r="A12" t="s">
        <v>45</v>
      </c>
      <c r="B12" t="s">
        <v>46</v>
      </c>
      <c r="C12" t="s">
        <v>47</v>
      </c>
      <c r="F12" t="s">
        <v>45</v>
      </c>
      <c r="G12" t="s">
        <v>46</v>
      </c>
      <c r="H12" t="s">
        <v>47</v>
      </c>
      <c r="K12" t="s">
        <v>45</v>
      </c>
      <c r="L12" t="s">
        <v>46</v>
      </c>
      <c r="M12" t="s">
        <v>47</v>
      </c>
    </row>
    <row r="13" spans="1:13" x14ac:dyDescent="0.5">
      <c r="A13">
        <v>38</v>
      </c>
      <c r="B13">
        <v>40</v>
      </c>
      <c r="C13">
        <f>A13/(B13+A13)*100</f>
        <v>48.717948717948715</v>
      </c>
      <c r="F13">
        <v>76</v>
      </c>
      <c r="G13">
        <v>71</v>
      </c>
      <c r="H13">
        <f>F13/(G13+F13)*100</f>
        <v>51.700680272108848</v>
      </c>
      <c r="K13">
        <v>56</v>
      </c>
      <c r="L13">
        <v>46</v>
      </c>
      <c r="M13">
        <f>K13/(L13+K13)*100</f>
        <v>54.901960784313729</v>
      </c>
    </row>
    <row r="18" spans="1:13" x14ac:dyDescent="0.5">
      <c r="A18" t="s">
        <v>49</v>
      </c>
    </row>
    <row r="19" spans="1:13" x14ac:dyDescent="0.5">
      <c r="A19" t="s">
        <v>33</v>
      </c>
      <c r="F19" t="s">
        <v>37</v>
      </c>
      <c r="K19" t="s">
        <v>38</v>
      </c>
    </row>
    <row r="20" spans="1:13" x14ac:dyDescent="0.5">
      <c r="A20" t="s">
        <v>45</v>
      </c>
      <c r="B20" t="s">
        <v>46</v>
      </c>
      <c r="C20" t="s">
        <v>47</v>
      </c>
      <c r="F20" t="s">
        <v>45</v>
      </c>
      <c r="G20" t="s">
        <v>46</v>
      </c>
      <c r="H20" t="s">
        <v>47</v>
      </c>
      <c r="K20" t="s">
        <v>45</v>
      </c>
      <c r="L20" t="s">
        <v>46</v>
      </c>
      <c r="M20" t="s">
        <v>47</v>
      </c>
    </row>
    <row r="21" spans="1:13" x14ac:dyDescent="0.5">
      <c r="A21">
        <v>143</v>
      </c>
      <c r="B21">
        <v>102</v>
      </c>
      <c r="C21">
        <f>A21/(B21+A21)*100</f>
        <v>58.367346938775512</v>
      </c>
      <c r="F21">
        <v>82</v>
      </c>
      <c r="G21">
        <v>49</v>
      </c>
      <c r="H21">
        <f>F21/(G21+F21)*100</f>
        <v>62.595419847328252</v>
      </c>
      <c r="K21">
        <v>97</v>
      </c>
      <c r="L21">
        <v>28</v>
      </c>
      <c r="M21">
        <f>K21/(L21+K21)*100</f>
        <v>77.600000000000009</v>
      </c>
    </row>
    <row r="25" spans="1:13" x14ac:dyDescent="0.5">
      <c r="A25" t="s">
        <v>50</v>
      </c>
    </row>
    <row r="26" spans="1:13" x14ac:dyDescent="0.5">
      <c r="A26" t="s">
        <v>33</v>
      </c>
      <c r="F26" t="s">
        <v>37</v>
      </c>
      <c r="K26" t="s">
        <v>38</v>
      </c>
    </row>
    <row r="27" spans="1:13" x14ac:dyDescent="0.5">
      <c r="A27" t="s">
        <v>45</v>
      </c>
      <c r="B27" t="s">
        <v>46</v>
      </c>
      <c r="C27" t="s">
        <v>47</v>
      </c>
      <c r="F27" t="s">
        <v>45</v>
      </c>
      <c r="G27" t="s">
        <v>46</v>
      </c>
      <c r="H27" t="s">
        <v>47</v>
      </c>
      <c r="K27" t="s">
        <v>45</v>
      </c>
      <c r="L27" t="s">
        <v>46</v>
      </c>
      <c r="M27" t="s">
        <v>47</v>
      </c>
    </row>
    <row r="28" spans="1:13" x14ac:dyDescent="0.5">
      <c r="A28">
        <v>262</v>
      </c>
      <c r="B28">
        <v>9</v>
      </c>
      <c r="C28">
        <f>A28/(B28+A28)*100</f>
        <v>96.678966789667896</v>
      </c>
      <c r="F28">
        <v>137</v>
      </c>
      <c r="G28">
        <v>9</v>
      </c>
      <c r="H28">
        <f>F28/(G28+F28)*100</f>
        <v>93.835616438356169</v>
      </c>
      <c r="K28">
        <v>83</v>
      </c>
      <c r="L28">
        <v>2</v>
      </c>
      <c r="M28">
        <f>K28/(L28+K28)*100</f>
        <v>97.647058823529406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D260-A5D1-4F1B-A2C0-5C8299D4A367}">
  <dimension ref="A1:I7"/>
  <sheetViews>
    <sheetView workbookViewId="0">
      <selection activeCell="H39" sqref="H39"/>
    </sheetView>
  </sheetViews>
  <sheetFormatPr defaultRowHeight="14.35" x14ac:dyDescent="0.5"/>
  <sheetData>
    <row r="1" spans="1:9" x14ac:dyDescent="0.5">
      <c r="A1" t="s">
        <v>51</v>
      </c>
    </row>
    <row r="3" spans="1:9" x14ac:dyDescent="0.5">
      <c r="A3" t="s">
        <v>52</v>
      </c>
      <c r="F3" t="s">
        <v>53</v>
      </c>
    </row>
    <row r="4" spans="1:9" x14ac:dyDescent="0.5">
      <c r="B4" t="s">
        <v>54</v>
      </c>
      <c r="C4" t="s">
        <v>55</v>
      </c>
      <c r="D4" t="s">
        <v>56</v>
      </c>
      <c r="G4" t="s">
        <v>54</v>
      </c>
      <c r="H4" t="s">
        <v>55</v>
      </c>
      <c r="I4" t="s">
        <v>56</v>
      </c>
    </row>
    <row r="5" spans="1:9" x14ac:dyDescent="0.5">
      <c r="A5" t="s">
        <v>33</v>
      </c>
      <c r="B5">
        <v>479</v>
      </c>
      <c r="C5">
        <v>16</v>
      </c>
      <c r="D5">
        <f>B5/(B5+C5)*100</f>
        <v>96.767676767676775</v>
      </c>
      <c r="F5" t="s">
        <v>33</v>
      </c>
      <c r="G5">
        <v>774</v>
      </c>
      <c r="H5">
        <v>27</v>
      </c>
      <c r="I5">
        <f>G5/(G5+H5)*100</f>
        <v>96.629213483146074</v>
      </c>
    </row>
    <row r="6" spans="1:9" x14ac:dyDescent="0.5">
      <c r="A6" t="s">
        <v>37</v>
      </c>
      <c r="B6">
        <v>454</v>
      </c>
      <c r="C6">
        <v>16</v>
      </c>
      <c r="D6">
        <f t="shared" ref="D6:D7" si="0">B6/(B6+C6)*100</f>
        <v>96.595744680851055</v>
      </c>
      <c r="F6" t="s">
        <v>37</v>
      </c>
      <c r="G6">
        <v>166</v>
      </c>
      <c r="H6">
        <v>6</v>
      </c>
      <c r="I6">
        <f t="shared" ref="I6:I7" si="1">G6/(G6+H6)*100</f>
        <v>96.511627906976756</v>
      </c>
    </row>
    <row r="7" spans="1:9" x14ac:dyDescent="0.5">
      <c r="A7" t="s">
        <v>38</v>
      </c>
      <c r="B7">
        <v>409</v>
      </c>
      <c r="C7">
        <v>19</v>
      </c>
      <c r="D7">
        <f t="shared" si="0"/>
        <v>95.56074766355141</v>
      </c>
      <c r="F7" t="s">
        <v>38</v>
      </c>
      <c r="G7">
        <v>248</v>
      </c>
      <c r="H7">
        <v>15</v>
      </c>
      <c r="I7">
        <f t="shared" si="1"/>
        <v>94.296577946768053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B34D-DF67-4382-95A8-AD18CFC89430}">
  <dimension ref="A1:G5"/>
  <sheetViews>
    <sheetView workbookViewId="0">
      <selection activeCell="F7" sqref="F7"/>
    </sheetView>
  </sheetViews>
  <sheetFormatPr defaultRowHeight="14.35" x14ac:dyDescent="0.5"/>
  <sheetData>
    <row r="1" spans="1:7" x14ac:dyDescent="0.5">
      <c r="A1" t="s">
        <v>57</v>
      </c>
    </row>
    <row r="3" spans="1:7" x14ac:dyDescent="0.5">
      <c r="A3" t="s">
        <v>58</v>
      </c>
      <c r="E3" t="s">
        <v>62</v>
      </c>
    </row>
    <row r="4" spans="1:7" x14ac:dyDescent="0.5">
      <c r="A4" t="s">
        <v>59</v>
      </c>
      <c r="B4" t="s">
        <v>60</v>
      </c>
      <c r="C4" t="s">
        <v>61</v>
      </c>
      <c r="E4" t="s">
        <v>59</v>
      </c>
      <c r="F4" t="s">
        <v>60</v>
      </c>
      <c r="G4" t="s">
        <v>61</v>
      </c>
    </row>
    <row r="5" spans="1:7" x14ac:dyDescent="0.5">
      <c r="A5">
        <v>6</v>
      </c>
      <c r="B5">
        <v>2</v>
      </c>
      <c r="C5">
        <f>A5/(A5+B5)*100</f>
        <v>75</v>
      </c>
      <c r="E5">
        <v>8</v>
      </c>
      <c r="F5">
        <v>1</v>
      </c>
      <c r="G5">
        <f>E5/(E5+F5)*100</f>
        <v>88.888888888888886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0B7C-49DE-4719-915D-E31A4BD3AAF9}">
  <dimension ref="A1:C11"/>
  <sheetViews>
    <sheetView workbookViewId="0">
      <selection activeCell="G7" sqref="G7"/>
    </sheetView>
  </sheetViews>
  <sheetFormatPr defaultRowHeight="14.35" x14ac:dyDescent="0.5"/>
  <sheetData>
    <row r="1" spans="1:3" x14ac:dyDescent="0.5">
      <c r="A1" t="s">
        <v>65</v>
      </c>
    </row>
    <row r="3" spans="1:3" x14ac:dyDescent="0.5">
      <c r="A3" t="s">
        <v>63</v>
      </c>
      <c r="C3" t="s">
        <v>64</v>
      </c>
    </row>
    <row r="4" spans="1:3" x14ac:dyDescent="0.5">
      <c r="A4">
        <v>9.2999999999999999E-2</v>
      </c>
      <c r="C4">
        <v>9.73</v>
      </c>
    </row>
    <row r="5" spans="1:3" x14ac:dyDescent="0.5">
      <c r="A5">
        <v>0.63</v>
      </c>
      <c r="C5">
        <v>4.97</v>
      </c>
    </row>
    <row r="6" spans="1:3" x14ac:dyDescent="0.5">
      <c r="A6">
        <v>0.85</v>
      </c>
      <c r="C6">
        <v>1.9</v>
      </c>
    </row>
    <row r="7" spans="1:3" x14ac:dyDescent="0.5">
      <c r="A7">
        <v>0.86699999999999999</v>
      </c>
      <c r="C7">
        <v>1.4</v>
      </c>
    </row>
    <row r="8" spans="1:3" x14ac:dyDescent="0.5">
      <c r="A8">
        <v>6.3E-2</v>
      </c>
      <c r="C8">
        <v>59.2</v>
      </c>
    </row>
    <row r="9" spans="1:3" x14ac:dyDescent="0.5">
      <c r="A9">
        <v>7.6999999999999999E-2</v>
      </c>
      <c r="C9">
        <v>0.16700000000000001</v>
      </c>
    </row>
    <row r="10" spans="1:3" x14ac:dyDescent="0.5">
      <c r="C10">
        <v>1.29</v>
      </c>
    </row>
    <row r="11" spans="1:3" x14ac:dyDescent="0.5">
      <c r="C11">
        <v>3.93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6064-3E41-4AB1-A86D-CA75A24F3092}">
  <dimension ref="A1:C166"/>
  <sheetViews>
    <sheetView workbookViewId="0">
      <selection activeCell="I19" sqref="I19"/>
    </sheetView>
  </sheetViews>
  <sheetFormatPr defaultRowHeight="14.35" x14ac:dyDescent="0.5"/>
  <cols>
    <col min="1" max="1" width="8.9375" customWidth="1"/>
  </cols>
  <sheetData>
    <row r="1" spans="1:3" x14ac:dyDescent="0.5">
      <c r="A1" t="s">
        <v>66</v>
      </c>
    </row>
    <row r="3" spans="1:3" x14ac:dyDescent="0.5">
      <c r="A3" t="s">
        <v>63</v>
      </c>
      <c r="C3" t="s">
        <v>64</v>
      </c>
    </row>
    <row r="4" spans="1:3" x14ac:dyDescent="0.5">
      <c r="A4">
        <v>2</v>
      </c>
      <c r="C4">
        <v>2</v>
      </c>
    </row>
    <row r="5" spans="1:3" x14ac:dyDescent="0.5">
      <c r="A5">
        <v>2</v>
      </c>
      <c r="C5">
        <v>2</v>
      </c>
    </row>
    <row r="6" spans="1:3" x14ac:dyDescent="0.5">
      <c r="A6">
        <v>2</v>
      </c>
      <c r="C6">
        <v>2</v>
      </c>
    </row>
    <row r="7" spans="1:3" x14ac:dyDescent="0.5">
      <c r="A7">
        <v>2</v>
      </c>
      <c r="C7">
        <v>2</v>
      </c>
    </row>
    <row r="8" spans="1:3" x14ac:dyDescent="0.5">
      <c r="A8">
        <v>2</v>
      </c>
      <c r="C8">
        <v>2</v>
      </c>
    </row>
    <row r="9" spans="1:3" x14ac:dyDescent="0.5">
      <c r="A9">
        <v>2</v>
      </c>
      <c r="C9">
        <v>2</v>
      </c>
    </row>
    <row r="10" spans="1:3" x14ac:dyDescent="0.5">
      <c r="A10">
        <v>2</v>
      </c>
      <c r="C10">
        <v>2</v>
      </c>
    </row>
    <row r="11" spans="1:3" x14ac:dyDescent="0.5">
      <c r="A11">
        <v>2</v>
      </c>
      <c r="C11">
        <v>2</v>
      </c>
    </row>
    <row r="12" spans="1:3" x14ac:dyDescent="0.5">
      <c r="A12">
        <v>2</v>
      </c>
      <c r="C12">
        <v>2</v>
      </c>
    </row>
    <row r="13" spans="1:3" x14ac:dyDescent="0.5">
      <c r="A13">
        <v>2</v>
      </c>
      <c r="C13">
        <v>2</v>
      </c>
    </row>
    <row r="14" spans="1:3" x14ac:dyDescent="0.5">
      <c r="A14">
        <v>2</v>
      </c>
      <c r="C14">
        <v>2</v>
      </c>
    </row>
    <row r="15" spans="1:3" x14ac:dyDescent="0.5">
      <c r="A15">
        <v>2</v>
      </c>
      <c r="C15">
        <v>2</v>
      </c>
    </row>
    <row r="16" spans="1:3" x14ac:dyDescent="0.5">
      <c r="A16">
        <v>2</v>
      </c>
      <c r="C16">
        <v>2</v>
      </c>
    </row>
    <row r="17" spans="1:3" x14ac:dyDescent="0.5">
      <c r="A17">
        <v>2</v>
      </c>
      <c r="C17">
        <v>2</v>
      </c>
    </row>
    <row r="18" spans="1:3" x14ac:dyDescent="0.5">
      <c r="A18">
        <v>2</v>
      </c>
      <c r="C18">
        <v>2</v>
      </c>
    </row>
    <row r="19" spans="1:3" x14ac:dyDescent="0.5">
      <c r="A19">
        <v>2</v>
      </c>
      <c r="C19">
        <v>2</v>
      </c>
    </row>
    <row r="20" spans="1:3" x14ac:dyDescent="0.5">
      <c r="A20">
        <v>2</v>
      </c>
      <c r="C20">
        <v>2</v>
      </c>
    </row>
    <row r="21" spans="1:3" x14ac:dyDescent="0.5">
      <c r="A21">
        <v>2</v>
      </c>
      <c r="C21">
        <v>2</v>
      </c>
    </row>
    <row r="22" spans="1:3" x14ac:dyDescent="0.5">
      <c r="A22">
        <v>3</v>
      </c>
      <c r="C22">
        <v>2</v>
      </c>
    </row>
    <row r="23" spans="1:3" x14ac:dyDescent="0.5">
      <c r="A23">
        <v>3</v>
      </c>
      <c r="C23">
        <v>2</v>
      </c>
    </row>
    <row r="24" spans="1:3" x14ac:dyDescent="0.5">
      <c r="A24">
        <v>3</v>
      </c>
      <c r="C24">
        <v>2</v>
      </c>
    </row>
    <row r="25" spans="1:3" x14ac:dyDescent="0.5">
      <c r="A25">
        <v>3</v>
      </c>
      <c r="C25">
        <v>2</v>
      </c>
    </row>
    <row r="26" spans="1:3" x14ac:dyDescent="0.5">
      <c r="A26">
        <v>3</v>
      </c>
      <c r="C26">
        <v>2</v>
      </c>
    </row>
    <row r="27" spans="1:3" x14ac:dyDescent="0.5">
      <c r="A27">
        <v>3</v>
      </c>
      <c r="C27">
        <v>2</v>
      </c>
    </row>
    <row r="28" spans="1:3" x14ac:dyDescent="0.5">
      <c r="A28">
        <v>3</v>
      </c>
      <c r="C28">
        <v>2</v>
      </c>
    </row>
    <row r="29" spans="1:3" x14ac:dyDescent="0.5">
      <c r="A29">
        <v>3</v>
      </c>
      <c r="C29">
        <v>2</v>
      </c>
    </row>
    <row r="30" spans="1:3" x14ac:dyDescent="0.5">
      <c r="A30">
        <v>3</v>
      </c>
      <c r="C30">
        <v>2</v>
      </c>
    </row>
    <row r="31" spans="1:3" x14ac:dyDescent="0.5">
      <c r="A31">
        <v>3</v>
      </c>
      <c r="C31">
        <v>2</v>
      </c>
    </row>
    <row r="32" spans="1:3" x14ac:dyDescent="0.5">
      <c r="A32">
        <v>4</v>
      </c>
      <c r="C32">
        <v>3</v>
      </c>
    </row>
    <row r="33" spans="1:3" x14ac:dyDescent="0.5">
      <c r="A33">
        <v>4</v>
      </c>
      <c r="C33">
        <v>3</v>
      </c>
    </row>
    <row r="34" spans="1:3" x14ac:dyDescent="0.5">
      <c r="A34">
        <v>4</v>
      </c>
      <c r="C34">
        <v>3</v>
      </c>
    </row>
    <row r="35" spans="1:3" x14ac:dyDescent="0.5">
      <c r="A35">
        <v>4</v>
      </c>
      <c r="C35">
        <v>3</v>
      </c>
    </row>
    <row r="36" spans="1:3" x14ac:dyDescent="0.5">
      <c r="A36">
        <v>4</v>
      </c>
      <c r="C36">
        <v>3</v>
      </c>
    </row>
    <row r="37" spans="1:3" x14ac:dyDescent="0.5">
      <c r="A37">
        <v>4</v>
      </c>
      <c r="C37">
        <v>3</v>
      </c>
    </row>
    <row r="38" spans="1:3" x14ac:dyDescent="0.5">
      <c r="A38">
        <v>4</v>
      </c>
      <c r="C38">
        <v>3</v>
      </c>
    </row>
    <row r="39" spans="1:3" x14ac:dyDescent="0.5">
      <c r="A39">
        <v>5</v>
      </c>
      <c r="C39">
        <v>3</v>
      </c>
    </row>
    <row r="40" spans="1:3" x14ac:dyDescent="0.5">
      <c r="A40">
        <v>5</v>
      </c>
      <c r="C40">
        <v>3</v>
      </c>
    </row>
    <row r="41" spans="1:3" x14ac:dyDescent="0.5">
      <c r="A41">
        <v>5</v>
      </c>
      <c r="C41">
        <v>3</v>
      </c>
    </row>
    <row r="42" spans="1:3" x14ac:dyDescent="0.5">
      <c r="A42">
        <v>6</v>
      </c>
      <c r="C42">
        <v>3</v>
      </c>
    </row>
    <row r="43" spans="1:3" x14ac:dyDescent="0.5">
      <c r="A43">
        <v>6</v>
      </c>
      <c r="C43">
        <v>3</v>
      </c>
    </row>
    <row r="44" spans="1:3" x14ac:dyDescent="0.5">
      <c r="A44">
        <v>6</v>
      </c>
      <c r="C44">
        <v>3</v>
      </c>
    </row>
    <row r="45" spans="1:3" x14ac:dyDescent="0.5">
      <c r="A45">
        <v>7</v>
      </c>
      <c r="C45">
        <v>3</v>
      </c>
    </row>
    <row r="46" spans="1:3" x14ac:dyDescent="0.5">
      <c r="A46">
        <v>8</v>
      </c>
      <c r="C46">
        <v>3</v>
      </c>
    </row>
    <row r="47" spans="1:3" x14ac:dyDescent="0.5">
      <c r="A47">
        <v>8</v>
      </c>
      <c r="C47">
        <v>3</v>
      </c>
    </row>
    <row r="48" spans="1:3" x14ac:dyDescent="0.5">
      <c r="A48">
        <v>8</v>
      </c>
      <c r="C48">
        <v>3</v>
      </c>
    </row>
    <row r="49" spans="1:3" x14ac:dyDescent="0.5">
      <c r="A49">
        <v>9</v>
      </c>
      <c r="C49">
        <v>4</v>
      </c>
    </row>
    <row r="50" spans="1:3" x14ac:dyDescent="0.5">
      <c r="A50">
        <v>9</v>
      </c>
      <c r="C50">
        <v>4</v>
      </c>
    </row>
    <row r="51" spans="1:3" x14ac:dyDescent="0.5">
      <c r="A51">
        <v>10</v>
      </c>
      <c r="C51">
        <v>4</v>
      </c>
    </row>
    <row r="52" spans="1:3" x14ac:dyDescent="0.5">
      <c r="A52">
        <v>11</v>
      </c>
      <c r="C52">
        <v>4</v>
      </c>
    </row>
    <row r="53" spans="1:3" x14ac:dyDescent="0.5">
      <c r="A53">
        <v>14</v>
      </c>
      <c r="C53">
        <v>4</v>
      </c>
    </row>
    <row r="54" spans="1:3" x14ac:dyDescent="0.5">
      <c r="A54">
        <v>16</v>
      </c>
      <c r="C54">
        <v>4</v>
      </c>
    </row>
    <row r="55" spans="1:3" x14ac:dyDescent="0.5">
      <c r="A55">
        <v>16</v>
      </c>
      <c r="C55">
        <v>4</v>
      </c>
    </row>
    <row r="56" spans="1:3" x14ac:dyDescent="0.5">
      <c r="A56">
        <v>17</v>
      </c>
      <c r="C56">
        <v>4</v>
      </c>
    </row>
    <row r="57" spans="1:3" x14ac:dyDescent="0.5">
      <c r="A57">
        <v>17</v>
      </c>
      <c r="C57">
        <v>4</v>
      </c>
    </row>
    <row r="58" spans="1:3" x14ac:dyDescent="0.5">
      <c r="A58">
        <v>18</v>
      </c>
      <c r="C58">
        <v>4</v>
      </c>
    </row>
    <row r="59" spans="1:3" x14ac:dyDescent="0.5">
      <c r="C59">
        <v>4</v>
      </c>
    </row>
    <row r="60" spans="1:3" x14ac:dyDescent="0.5">
      <c r="C60">
        <v>4</v>
      </c>
    </row>
    <row r="61" spans="1:3" x14ac:dyDescent="0.5">
      <c r="C61">
        <v>4</v>
      </c>
    </row>
    <row r="62" spans="1:3" x14ac:dyDescent="0.5">
      <c r="C62">
        <v>4</v>
      </c>
    </row>
    <row r="63" spans="1:3" x14ac:dyDescent="0.5">
      <c r="C63">
        <v>4</v>
      </c>
    </row>
    <row r="64" spans="1:3" x14ac:dyDescent="0.5">
      <c r="C64">
        <v>4</v>
      </c>
    </row>
    <row r="65" spans="3:3" x14ac:dyDescent="0.5">
      <c r="C65">
        <v>5</v>
      </c>
    </row>
    <row r="66" spans="3:3" x14ac:dyDescent="0.5">
      <c r="C66">
        <v>5</v>
      </c>
    </row>
    <row r="67" spans="3:3" x14ac:dyDescent="0.5">
      <c r="C67">
        <v>5</v>
      </c>
    </row>
    <row r="68" spans="3:3" x14ac:dyDescent="0.5">
      <c r="C68">
        <v>5</v>
      </c>
    </row>
    <row r="69" spans="3:3" x14ac:dyDescent="0.5">
      <c r="C69">
        <v>5</v>
      </c>
    </row>
    <row r="70" spans="3:3" x14ac:dyDescent="0.5">
      <c r="C70">
        <v>5</v>
      </c>
    </row>
    <row r="71" spans="3:3" x14ac:dyDescent="0.5">
      <c r="C71">
        <v>5</v>
      </c>
    </row>
    <row r="72" spans="3:3" x14ac:dyDescent="0.5">
      <c r="C72">
        <v>5</v>
      </c>
    </row>
    <row r="73" spans="3:3" x14ac:dyDescent="0.5">
      <c r="C73">
        <v>5</v>
      </c>
    </row>
    <row r="74" spans="3:3" x14ac:dyDescent="0.5">
      <c r="C74">
        <v>5</v>
      </c>
    </row>
    <row r="75" spans="3:3" x14ac:dyDescent="0.5">
      <c r="C75">
        <v>5</v>
      </c>
    </row>
    <row r="76" spans="3:3" x14ac:dyDescent="0.5">
      <c r="C76">
        <v>5</v>
      </c>
    </row>
    <row r="77" spans="3:3" x14ac:dyDescent="0.5">
      <c r="C77">
        <v>5</v>
      </c>
    </row>
    <row r="78" spans="3:3" x14ac:dyDescent="0.5">
      <c r="C78">
        <v>5</v>
      </c>
    </row>
    <row r="79" spans="3:3" x14ac:dyDescent="0.5">
      <c r="C79">
        <v>5</v>
      </c>
    </row>
    <row r="80" spans="3:3" x14ac:dyDescent="0.5">
      <c r="C80">
        <v>5</v>
      </c>
    </row>
    <row r="81" spans="3:3" x14ac:dyDescent="0.5">
      <c r="C81">
        <v>5</v>
      </c>
    </row>
    <row r="82" spans="3:3" x14ac:dyDescent="0.5">
      <c r="C82">
        <v>5</v>
      </c>
    </row>
    <row r="83" spans="3:3" x14ac:dyDescent="0.5">
      <c r="C83">
        <v>6</v>
      </c>
    </row>
    <row r="84" spans="3:3" x14ac:dyDescent="0.5">
      <c r="C84">
        <v>6</v>
      </c>
    </row>
    <row r="85" spans="3:3" x14ac:dyDescent="0.5">
      <c r="C85">
        <v>6</v>
      </c>
    </row>
    <row r="86" spans="3:3" x14ac:dyDescent="0.5">
      <c r="C86">
        <v>6</v>
      </c>
    </row>
    <row r="87" spans="3:3" x14ac:dyDescent="0.5">
      <c r="C87">
        <v>6</v>
      </c>
    </row>
    <row r="88" spans="3:3" x14ac:dyDescent="0.5">
      <c r="C88">
        <v>6</v>
      </c>
    </row>
    <row r="89" spans="3:3" x14ac:dyDescent="0.5">
      <c r="C89">
        <v>6</v>
      </c>
    </row>
    <row r="90" spans="3:3" x14ac:dyDescent="0.5">
      <c r="C90">
        <v>6</v>
      </c>
    </row>
    <row r="91" spans="3:3" x14ac:dyDescent="0.5">
      <c r="C91">
        <v>6</v>
      </c>
    </row>
    <row r="92" spans="3:3" x14ac:dyDescent="0.5">
      <c r="C92">
        <v>6</v>
      </c>
    </row>
    <row r="93" spans="3:3" x14ac:dyDescent="0.5">
      <c r="C93">
        <v>6</v>
      </c>
    </row>
    <row r="94" spans="3:3" x14ac:dyDescent="0.5">
      <c r="C94">
        <v>7</v>
      </c>
    </row>
    <row r="95" spans="3:3" x14ac:dyDescent="0.5">
      <c r="C95">
        <v>7</v>
      </c>
    </row>
    <row r="96" spans="3:3" x14ac:dyDescent="0.5">
      <c r="C96">
        <v>7</v>
      </c>
    </row>
    <row r="97" spans="3:3" x14ac:dyDescent="0.5">
      <c r="C97">
        <v>7</v>
      </c>
    </row>
    <row r="98" spans="3:3" x14ac:dyDescent="0.5">
      <c r="C98">
        <v>7</v>
      </c>
    </row>
    <row r="99" spans="3:3" x14ac:dyDescent="0.5">
      <c r="C99">
        <v>7</v>
      </c>
    </row>
    <row r="100" spans="3:3" x14ac:dyDescent="0.5">
      <c r="C100">
        <v>7</v>
      </c>
    </row>
    <row r="101" spans="3:3" x14ac:dyDescent="0.5">
      <c r="C101">
        <v>7</v>
      </c>
    </row>
    <row r="102" spans="3:3" x14ac:dyDescent="0.5">
      <c r="C102">
        <v>7</v>
      </c>
    </row>
    <row r="103" spans="3:3" x14ac:dyDescent="0.5">
      <c r="C103">
        <v>8</v>
      </c>
    </row>
    <row r="104" spans="3:3" x14ac:dyDescent="0.5">
      <c r="C104">
        <v>8</v>
      </c>
    </row>
    <row r="105" spans="3:3" x14ac:dyDescent="0.5">
      <c r="C105">
        <v>8</v>
      </c>
    </row>
    <row r="106" spans="3:3" x14ac:dyDescent="0.5">
      <c r="C106">
        <v>8</v>
      </c>
    </row>
    <row r="107" spans="3:3" x14ac:dyDescent="0.5">
      <c r="C107">
        <v>8</v>
      </c>
    </row>
    <row r="108" spans="3:3" x14ac:dyDescent="0.5">
      <c r="C108">
        <v>8</v>
      </c>
    </row>
    <row r="109" spans="3:3" x14ac:dyDescent="0.5">
      <c r="C109">
        <v>8</v>
      </c>
    </row>
    <row r="110" spans="3:3" x14ac:dyDescent="0.5">
      <c r="C110">
        <v>8</v>
      </c>
    </row>
    <row r="111" spans="3:3" x14ac:dyDescent="0.5">
      <c r="C111">
        <v>9</v>
      </c>
    </row>
    <row r="112" spans="3:3" x14ac:dyDescent="0.5">
      <c r="C112">
        <v>9</v>
      </c>
    </row>
    <row r="113" spans="3:3" x14ac:dyDescent="0.5">
      <c r="C113">
        <v>9</v>
      </c>
    </row>
    <row r="114" spans="3:3" x14ac:dyDescent="0.5">
      <c r="C114">
        <v>9</v>
      </c>
    </row>
    <row r="115" spans="3:3" x14ac:dyDescent="0.5">
      <c r="C115">
        <v>9</v>
      </c>
    </row>
    <row r="116" spans="3:3" x14ac:dyDescent="0.5">
      <c r="C116">
        <v>9</v>
      </c>
    </row>
    <row r="117" spans="3:3" x14ac:dyDescent="0.5">
      <c r="C117">
        <v>9</v>
      </c>
    </row>
    <row r="118" spans="3:3" x14ac:dyDescent="0.5">
      <c r="C118">
        <v>9</v>
      </c>
    </row>
    <row r="119" spans="3:3" x14ac:dyDescent="0.5">
      <c r="C119">
        <v>9</v>
      </c>
    </row>
    <row r="120" spans="3:3" x14ac:dyDescent="0.5">
      <c r="C120">
        <v>10</v>
      </c>
    </row>
    <row r="121" spans="3:3" x14ac:dyDescent="0.5">
      <c r="C121">
        <v>10</v>
      </c>
    </row>
    <row r="122" spans="3:3" x14ac:dyDescent="0.5">
      <c r="C122">
        <v>10</v>
      </c>
    </row>
    <row r="123" spans="3:3" x14ac:dyDescent="0.5">
      <c r="C123">
        <v>11</v>
      </c>
    </row>
    <row r="124" spans="3:3" x14ac:dyDescent="0.5">
      <c r="C124">
        <v>12</v>
      </c>
    </row>
    <row r="125" spans="3:3" x14ac:dyDescent="0.5">
      <c r="C125">
        <v>12</v>
      </c>
    </row>
    <row r="126" spans="3:3" x14ac:dyDescent="0.5">
      <c r="C126">
        <v>12</v>
      </c>
    </row>
    <row r="127" spans="3:3" x14ac:dyDescent="0.5">
      <c r="C127">
        <v>12</v>
      </c>
    </row>
    <row r="128" spans="3:3" x14ac:dyDescent="0.5">
      <c r="C128">
        <v>12</v>
      </c>
    </row>
    <row r="129" spans="3:3" x14ac:dyDescent="0.5">
      <c r="C129">
        <v>13</v>
      </c>
    </row>
    <row r="130" spans="3:3" x14ac:dyDescent="0.5">
      <c r="C130">
        <v>13</v>
      </c>
    </row>
    <row r="131" spans="3:3" x14ac:dyDescent="0.5">
      <c r="C131">
        <v>13</v>
      </c>
    </row>
    <row r="132" spans="3:3" x14ac:dyDescent="0.5">
      <c r="C132">
        <v>13</v>
      </c>
    </row>
    <row r="133" spans="3:3" x14ac:dyDescent="0.5">
      <c r="C133">
        <v>14</v>
      </c>
    </row>
    <row r="134" spans="3:3" x14ac:dyDescent="0.5">
      <c r="C134">
        <v>14</v>
      </c>
    </row>
    <row r="135" spans="3:3" x14ac:dyDescent="0.5">
      <c r="C135">
        <v>15</v>
      </c>
    </row>
    <row r="136" spans="3:3" x14ac:dyDescent="0.5">
      <c r="C136">
        <v>15</v>
      </c>
    </row>
    <row r="137" spans="3:3" x14ac:dyDescent="0.5">
      <c r="C137">
        <v>15</v>
      </c>
    </row>
    <row r="138" spans="3:3" x14ac:dyDescent="0.5">
      <c r="C138">
        <v>16</v>
      </c>
    </row>
    <row r="139" spans="3:3" x14ac:dyDescent="0.5">
      <c r="C139">
        <v>18</v>
      </c>
    </row>
    <row r="140" spans="3:3" x14ac:dyDescent="0.5">
      <c r="C140">
        <v>18</v>
      </c>
    </row>
    <row r="141" spans="3:3" x14ac:dyDescent="0.5">
      <c r="C141">
        <v>20</v>
      </c>
    </row>
    <row r="142" spans="3:3" x14ac:dyDescent="0.5">
      <c r="C142">
        <v>20</v>
      </c>
    </row>
    <row r="143" spans="3:3" x14ac:dyDescent="0.5">
      <c r="C143">
        <v>20</v>
      </c>
    </row>
    <row r="144" spans="3:3" x14ac:dyDescent="0.5">
      <c r="C144">
        <v>22</v>
      </c>
    </row>
    <row r="145" spans="3:3" x14ac:dyDescent="0.5">
      <c r="C145">
        <v>22</v>
      </c>
    </row>
    <row r="146" spans="3:3" x14ac:dyDescent="0.5">
      <c r="C146">
        <v>22</v>
      </c>
    </row>
    <row r="147" spans="3:3" x14ac:dyDescent="0.5">
      <c r="C147">
        <v>23</v>
      </c>
    </row>
    <row r="148" spans="3:3" x14ac:dyDescent="0.5">
      <c r="C148">
        <v>24</v>
      </c>
    </row>
    <row r="149" spans="3:3" x14ac:dyDescent="0.5">
      <c r="C149">
        <v>26</v>
      </c>
    </row>
    <row r="150" spans="3:3" x14ac:dyDescent="0.5">
      <c r="C150">
        <v>27</v>
      </c>
    </row>
    <row r="151" spans="3:3" x14ac:dyDescent="0.5">
      <c r="C151">
        <v>27</v>
      </c>
    </row>
    <row r="152" spans="3:3" x14ac:dyDescent="0.5">
      <c r="C152">
        <v>28</v>
      </c>
    </row>
    <row r="153" spans="3:3" x14ac:dyDescent="0.5">
      <c r="C153">
        <v>29</v>
      </c>
    </row>
    <row r="154" spans="3:3" x14ac:dyDescent="0.5">
      <c r="C154">
        <v>30</v>
      </c>
    </row>
    <row r="155" spans="3:3" x14ac:dyDescent="0.5">
      <c r="C155">
        <v>32</v>
      </c>
    </row>
    <row r="156" spans="3:3" x14ac:dyDescent="0.5">
      <c r="C156">
        <v>38</v>
      </c>
    </row>
    <row r="157" spans="3:3" x14ac:dyDescent="0.5">
      <c r="C157">
        <v>41</v>
      </c>
    </row>
    <row r="158" spans="3:3" x14ac:dyDescent="0.5">
      <c r="C158">
        <v>44</v>
      </c>
    </row>
    <row r="159" spans="3:3" x14ac:dyDescent="0.5">
      <c r="C159">
        <v>47</v>
      </c>
    </row>
    <row r="160" spans="3:3" x14ac:dyDescent="0.5">
      <c r="C160">
        <v>52</v>
      </c>
    </row>
    <row r="161" spans="3:3" x14ac:dyDescent="0.5">
      <c r="C161">
        <v>53</v>
      </c>
    </row>
    <row r="162" spans="3:3" x14ac:dyDescent="0.5">
      <c r="C162">
        <v>59</v>
      </c>
    </row>
    <row r="163" spans="3:3" x14ac:dyDescent="0.5">
      <c r="C163">
        <v>67</v>
      </c>
    </row>
    <row r="164" spans="3:3" x14ac:dyDescent="0.5">
      <c r="C164">
        <v>72</v>
      </c>
    </row>
    <row r="165" spans="3:3" x14ac:dyDescent="0.5">
      <c r="C165">
        <v>96</v>
      </c>
    </row>
    <row r="166" spans="3:3" x14ac:dyDescent="0.5">
      <c r="C166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2c</vt:lpstr>
      <vt:lpstr>Figure 2d</vt:lpstr>
      <vt:lpstr>Figure 2e</vt:lpstr>
      <vt:lpstr>Figure 2f</vt:lpstr>
      <vt:lpstr>Figure 3b</vt:lpstr>
      <vt:lpstr>Figure 3c</vt:lpstr>
      <vt:lpstr>Figure 4d</vt:lpstr>
      <vt:lpstr>Figure 4e</vt:lpstr>
      <vt:lpstr>Figure 4f</vt:lpstr>
      <vt:lpstr>Figure 4g</vt:lpstr>
      <vt:lpstr>Suppl. Figure 4</vt:lpstr>
      <vt:lpstr>Suppl. Figure 5</vt:lpstr>
      <vt:lpstr>Suppl. Figure 6</vt:lpstr>
      <vt:lpstr>Suppl. Figure 7</vt:lpstr>
      <vt:lpstr>Suppl.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Boya</dc:creator>
  <cp:lastModifiedBy>Mert Boya</cp:lastModifiedBy>
  <dcterms:created xsi:type="dcterms:W3CDTF">2015-06-05T18:17:20Z</dcterms:created>
  <dcterms:modified xsi:type="dcterms:W3CDTF">2022-05-02T22:03:31Z</dcterms:modified>
</cp:coreProperties>
</file>