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Volumes/@home/EBMC/Publi/En-cours/Courtney-16S/Manuscript/NatureComm/R2/New-figure/"/>
    </mc:Choice>
  </mc:AlternateContent>
  <xr:revisionPtr revIDLastSave="0" documentId="13_ncr:1_{5E44BC2B-8396-594E-B952-7EFAD2C7F7D0}" xr6:coauthVersionLast="36" xr6:coauthVersionMax="36" xr10:uidLastSave="{00000000-0000-0000-0000-000000000000}"/>
  <bookViews>
    <workbookView xWindow="15660" yWindow="5300" windowWidth="28800" windowHeight="17500" xr2:uid="{78CB7083-3026-8C4E-AB5F-705D64F832E7}"/>
  </bookViews>
  <sheets>
    <sheet name="Caption" sheetId="4" r:id="rId1"/>
    <sheet name="summary_table_cooccurence" sheetId="1" r:id="rId2"/>
    <sheet name="cooccurrence_arc-bac" sheetId="3" r:id="rId3"/>
  </sheets>
  <definedNames>
    <definedName name="_xlnm._FilterDatabase" localSheetId="2" hidden="1">'cooccurrence_arc-bac'!$A$1:$T$51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1" l="1"/>
  <c r="D3" i="1"/>
  <c r="D2" i="1" l="1"/>
  <c r="C2" i="1"/>
</calcChain>
</file>

<file path=xl/sharedStrings.xml><?xml version="1.0" encoding="utf-8"?>
<sst xmlns="http://schemas.openxmlformats.org/spreadsheetml/2006/main" count="818" uniqueCount="258">
  <si>
    <t>Animal Group</t>
  </si>
  <si>
    <t>Sparcc_Spiec_matches</t>
  </si>
  <si>
    <t>Sparcc_Spiec_filtered_matches</t>
  </si>
  <si>
    <t>Carnivora</t>
  </si>
  <si>
    <t>stability_value &gt;</t>
  </si>
  <si>
    <t>Bac-Bac</t>
  </si>
  <si>
    <t>Arc-Bac</t>
  </si>
  <si>
    <t>Arc-Arc</t>
  </si>
  <si>
    <t>Primates</t>
  </si>
  <si>
    <t>Number of OTUS from ASV in at least 10% of samples</t>
  </si>
  <si>
    <t>Mammals</t>
  </si>
  <si>
    <t>Reptiles</t>
  </si>
  <si>
    <t>Aves</t>
  </si>
  <si>
    <t>pvalues &lt;</t>
  </si>
  <si>
    <t>arcbac/all</t>
  </si>
  <si>
    <t>source</t>
  </si>
  <si>
    <t>Phylum</t>
  </si>
  <si>
    <t>Class</t>
  </si>
  <si>
    <t>Order</t>
  </si>
  <si>
    <t>Family</t>
  </si>
  <si>
    <t>Genus</t>
  </si>
  <si>
    <t>OTUs</t>
  </si>
  <si>
    <t>target</t>
  </si>
  <si>
    <t>cor</t>
  </si>
  <si>
    <t>pval</t>
  </si>
  <si>
    <t>edge_weights</t>
  </si>
  <si>
    <t>edge_stability</t>
  </si>
  <si>
    <t>ASV_519_915_1</t>
  </si>
  <si>
    <t>Euryarchaeota</t>
  </si>
  <si>
    <t>Methanobacteria</t>
  </si>
  <si>
    <t>Methanobacteriales</t>
  </si>
  <si>
    <t>Methanobacteriaceae</t>
  </si>
  <si>
    <t>Methanobrevibacter</t>
  </si>
  <si>
    <t>OTUarc_1</t>
  </si>
  <si>
    <t>ASV_519_915_10</t>
  </si>
  <si>
    <t>Methanosphaera</t>
  </si>
  <si>
    <t>OTUarc_2</t>
  </si>
  <si>
    <t>ASV_519_915_79</t>
  </si>
  <si>
    <t>Thaumarchaeota</t>
  </si>
  <si>
    <t>Nitrososphaeria</t>
  </si>
  <si>
    <t>Nitrososphaerales</t>
  </si>
  <si>
    <t>Nitrososphaeraceae</t>
  </si>
  <si>
    <t>NA</t>
  </si>
  <si>
    <t>OTUarc_16</t>
  </si>
  <si>
    <t>ASV_519_915_21</t>
  </si>
  <si>
    <t>OTUarc_440</t>
  </si>
  <si>
    <t>ASV_519_915_97</t>
  </si>
  <si>
    <t>OTUarc_229</t>
  </si>
  <si>
    <t>ASV_519_915_4</t>
  </si>
  <si>
    <t>Candidatus_Nitrocosmicus</t>
  </si>
  <si>
    <t>OTUarc_45</t>
  </si>
  <si>
    <t>ASV_taxa_515_806_sized_1022</t>
  </si>
  <si>
    <t>Firmicutes</t>
  </si>
  <si>
    <t>Erysipelotrichia</t>
  </si>
  <si>
    <t>Erysipelotrichales</t>
  </si>
  <si>
    <t>Erysipelotrichaceae</t>
  </si>
  <si>
    <t>Solobacterium</t>
  </si>
  <si>
    <t>OTU_236</t>
  </si>
  <si>
    <t>ASV_519_915_5</t>
  </si>
  <si>
    <t>Thermoplasmata</t>
  </si>
  <si>
    <t>Methanomassiliicoccales</t>
  </si>
  <si>
    <t>Methanomethylophilaceae</t>
  </si>
  <si>
    <t>OTUarc_11</t>
  </si>
  <si>
    <t>ASV_taxa_515_806_sized_1643</t>
  </si>
  <si>
    <t>Clostridia</t>
  </si>
  <si>
    <t>Clostridiales</t>
  </si>
  <si>
    <t>Lachnospiraceae</t>
  </si>
  <si>
    <t>Lachnospiraceae_NK4A136_group</t>
  </si>
  <si>
    <t>OTU_1696</t>
  </si>
  <si>
    <t>ASV_taxa_515_806_sized_2916</t>
  </si>
  <si>
    <t>Lachnospira</t>
  </si>
  <si>
    <t>OTU_2345</t>
  </si>
  <si>
    <t>ASV_519_915_6</t>
  </si>
  <si>
    <t>OTUarc_204</t>
  </si>
  <si>
    <t>ASV_taxa_515_806_sized_3306</t>
  </si>
  <si>
    <t>Ruminococcaceae</t>
  </si>
  <si>
    <t>Flavonifractor</t>
  </si>
  <si>
    <t>OTU_11720</t>
  </si>
  <si>
    <t>ASV_taxa_515_806_sized_605</t>
  </si>
  <si>
    <t>Bacteroidetes</t>
  </si>
  <si>
    <t>Bacteroidia</t>
  </si>
  <si>
    <t>Bacteroidales</t>
  </si>
  <si>
    <t>Muribaculaceae</t>
  </si>
  <si>
    <t>OTU_12527</t>
  </si>
  <si>
    <t>ASV_taxa_515_806_sized_7680</t>
  </si>
  <si>
    <t>OTU_15</t>
  </si>
  <si>
    <t>ASV_taxa_515_806_sized_1</t>
  </si>
  <si>
    <t>Proteobacteria</t>
  </si>
  <si>
    <t>Gammaproteobacteria</t>
  </si>
  <si>
    <t>Enterobacteriales</t>
  </si>
  <si>
    <t>Enterobacteriaceae</t>
  </si>
  <si>
    <t>Escherichia/Shigella</t>
  </si>
  <si>
    <t>OTU_1</t>
  </si>
  <si>
    <t>ASV_taxa_515_806_sized_81</t>
  </si>
  <si>
    <t>Providencia</t>
  </si>
  <si>
    <t>OTU_1545</t>
  </si>
  <si>
    <t>Clostridiaceae_1</t>
  </si>
  <si>
    <t>Bacilli</t>
  </si>
  <si>
    <t>Lactobacillales</t>
  </si>
  <si>
    <t>Christensenellaceae</t>
  </si>
  <si>
    <t>Christensenellaceae_R_7_group</t>
  </si>
  <si>
    <t>Ruminococcaceae_UCG_010</t>
  </si>
  <si>
    <t>Ruminococcaceae_NK4A214_group</t>
  </si>
  <si>
    <t>Family_XIII</t>
  </si>
  <si>
    <t>Family_XIII_AD3011_group</t>
  </si>
  <si>
    <t>ASV_taxa_515_806_sized_838</t>
  </si>
  <si>
    <t>OTU_67</t>
  </si>
  <si>
    <t>Ruminococcaceae_UCG_014</t>
  </si>
  <si>
    <t>ASV_taxa_515_806_sized_1309</t>
  </si>
  <si>
    <t>Patescibacteria</t>
  </si>
  <si>
    <t>Saccharimonadia</t>
  </si>
  <si>
    <t>Saccharimonadales</t>
  </si>
  <si>
    <t>Saccharimonadaceae</t>
  </si>
  <si>
    <t>Candidatus_Saccharimonas</t>
  </si>
  <si>
    <t>OTU_1353</t>
  </si>
  <si>
    <t>Roseburia</t>
  </si>
  <si>
    <t>Blautia</t>
  </si>
  <si>
    <t>Rikenellaceae</t>
  </si>
  <si>
    <t>Rikenellaceae_RC9_gut_group</t>
  </si>
  <si>
    <t>Bacteroidaceae</t>
  </si>
  <si>
    <t>Bacteroides</t>
  </si>
  <si>
    <t>ASV_taxa_515_806_sized_660</t>
  </si>
  <si>
    <t>Flavobacteriales</t>
  </si>
  <si>
    <t>Flavobacteriaceae</t>
  </si>
  <si>
    <t>Flavobacterium</t>
  </si>
  <si>
    <t>OTU_1656</t>
  </si>
  <si>
    <t>Negativicutes</t>
  </si>
  <si>
    <t>Selenomonadales</t>
  </si>
  <si>
    <t>ASV_taxa_515_806_sized_904</t>
  </si>
  <si>
    <t>Tyzzerella_4</t>
  </si>
  <si>
    <t>OTU_882</t>
  </si>
  <si>
    <t>ASV_taxa_515_806_sized_813</t>
  </si>
  <si>
    <t>OTU_1155</t>
  </si>
  <si>
    <t>p_251_o5</t>
  </si>
  <si>
    <t>Bacillales</t>
  </si>
  <si>
    <t>Cyanobacteria</t>
  </si>
  <si>
    <t>Sarcina</t>
  </si>
  <si>
    <t>ASV_taxa_515_806_sized_1793</t>
  </si>
  <si>
    <t>OTU_2376</t>
  </si>
  <si>
    <t>OTU_4310</t>
  </si>
  <si>
    <t>Tenericutes</t>
  </si>
  <si>
    <t>Mollicutes</t>
  </si>
  <si>
    <t>Mollicutes_RF39</t>
  </si>
  <si>
    <t>Lactobacillaceae</t>
  </si>
  <si>
    <t>Lactobacillus</t>
  </si>
  <si>
    <t>Acidaminococcaceae</t>
  </si>
  <si>
    <t>Phascolarctobacterium</t>
  </si>
  <si>
    <t>ASV_taxa_515_806_sized_176</t>
  </si>
  <si>
    <t>OTU_238</t>
  </si>
  <si>
    <t>ASV_taxa_515_806_sized_2025</t>
  </si>
  <si>
    <t>OTU_1023</t>
  </si>
  <si>
    <t>OTU_20</t>
  </si>
  <si>
    <t>ASV_taxa_515_806_sized_677</t>
  </si>
  <si>
    <t>OTU_40</t>
  </si>
  <si>
    <t>Staphylococcaceae</t>
  </si>
  <si>
    <t>BLAST</t>
  </si>
  <si>
    <t>Methanobrevibacter smithii</t>
  </si>
  <si>
    <t>OTU_204</t>
  </si>
  <si>
    <t>Methanobrevibacter sp. RT</t>
  </si>
  <si>
    <t>Group</t>
  </si>
  <si>
    <t>ASV_taxa_515_806_sized_252</t>
  </si>
  <si>
    <t>OTU_151</t>
  </si>
  <si>
    <t>ASV_taxa_515_806_sized_6171</t>
  </si>
  <si>
    <t>OTU_3872</t>
  </si>
  <si>
    <t>ASV_taxa_515_806_sized_8352</t>
  </si>
  <si>
    <t>OTU_2531</t>
  </si>
  <si>
    <t>OTU_2</t>
  </si>
  <si>
    <t>Methanosphaera stadtmanea</t>
  </si>
  <si>
    <t>ASV_519_915_13</t>
  </si>
  <si>
    <t>ASV_519_915_3</t>
  </si>
  <si>
    <t>OTU_196</t>
  </si>
  <si>
    <t>ASV_taxa_515_806_sized_5279</t>
  </si>
  <si>
    <t>OTU_234</t>
  </si>
  <si>
    <t>ASV_taxa_515_806_sized_6642</t>
  </si>
  <si>
    <t>OTU_626</t>
  </si>
  <si>
    <t>Mthanobrevibacter ruminantium</t>
  </si>
  <si>
    <t>ASV_taxa_515_806_sized_10548</t>
  </si>
  <si>
    <t>OTU_561</t>
  </si>
  <si>
    <t>ASV_519_915_29</t>
  </si>
  <si>
    <t>OTU_33</t>
  </si>
  <si>
    <t>Methanobrevibacter wolinii</t>
  </si>
  <si>
    <t>ASV_taxa_515_806_sized_4347</t>
  </si>
  <si>
    <t>OTU_8183</t>
  </si>
  <si>
    <t>ASV_taxa_515_806_sized_6322</t>
  </si>
  <si>
    <t>OTU_503</t>
  </si>
  <si>
    <t>ASV_taxa_515_806_sized_6998</t>
  </si>
  <si>
    <t>Izimaplasmatales</t>
  </si>
  <si>
    <t>OTU_11211</t>
  </si>
  <si>
    <t>Methanobrevibacter sp. YE315</t>
  </si>
  <si>
    <t>ASV_519_915_325</t>
  </si>
  <si>
    <t>Methanomicrobia</t>
  </si>
  <si>
    <t>Methanomicrobiales</t>
  </si>
  <si>
    <t>Methanocorpusculaceae</t>
  </si>
  <si>
    <t>Methanocorpusculum</t>
  </si>
  <si>
    <t>OTU_501</t>
  </si>
  <si>
    <t>ASV_taxa_515_806_sized_12371</t>
  </si>
  <si>
    <t>Melainabacteria</t>
  </si>
  <si>
    <t>Gastranaerophilales</t>
  </si>
  <si>
    <t>OTU_2103</t>
  </si>
  <si>
    <t>ASV_taxa_515_806_sized_8397</t>
  </si>
  <si>
    <t>OTU_1773</t>
  </si>
  <si>
    <t>ASV_519_915_52</t>
  </si>
  <si>
    <t>OTU_1237</t>
  </si>
  <si>
    <t>Methanobrevibacter woesei</t>
  </si>
  <si>
    <t>ASV_taxa_515_806_sized_10970</t>
  </si>
  <si>
    <t>OTU_966</t>
  </si>
  <si>
    <t>ASV_519_915_64</t>
  </si>
  <si>
    <t>OTU_35</t>
  </si>
  <si>
    <t>ASV_519_915_7</t>
  </si>
  <si>
    <t>OTU_1009</t>
  </si>
  <si>
    <t>ASV_taxa_515_806_sized_10303</t>
  </si>
  <si>
    <t>OTU_321</t>
  </si>
  <si>
    <t>ASV_taxa_515_806_sized_2086</t>
  </si>
  <si>
    <t>OTU_7643</t>
  </si>
  <si>
    <t>ASV_519_915_86</t>
  </si>
  <si>
    <t>OTU_139</t>
  </si>
  <si>
    <t>ASV_taxa_515_806_sized_8136</t>
  </si>
  <si>
    <t>OTU_6996</t>
  </si>
  <si>
    <t>ASV_519_915_9</t>
  </si>
  <si>
    <t>OTU_189</t>
  </si>
  <si>
    <t>ASV_taxa_515_806_sized_4309</t>
  </si>
  <si>
    <t>OTU_5946</t>
  </si>
  <si>
    <t>Perissodactyla/Cetartiodactyla</t>
  </si>
  <si>
    <t>OTU_1_arc</t>
  </si>
  <si>
    <t>ASV_519_915_15</t>
  </si>
  <si>
    <t>OTU_109</t>
  </si>
  <si>
    <t>ASV_taxa_515_806.sized_3046</t>
  </si>
  <si>
    <t>OTU_2518</t>
  </si>
  <si>
    <t>ASV_taxa_515_806.sized_1893</t>
  </si>
  <si>
    <t>OTU_6414</t>
  </si>
  <si>
    <t>OTU_45_arc</t>
  </si>
  <si>
    <t>ASV_taxa_515_806.sized_1022</t>
  </si>
  <si>
    <t>OTU_11</t>
  </si>
  <si>
    <t>ASV_taxa_515_806.sized_33</t>
  </si>
  <si>
    <t>ASV_taxa_515_806.sized_2916</t>
  </si>
  <si>
    <t>ASV_taxa_515_806_sized_608</t>
  </si>
  <si>
    <t>OTU_1352</t>
  </si>
  <si>
    <t>OTU_20_arc</t>
  </si>
  <si>
    <t>ASV_519_915_189</t>
  </si>
  <si>
    <t>Methanobacterium</t>
  </si>
  <si>
    <t>OTU_325_arc</t>
  </si>
  <si>
    <t>ASV_taxa_515_806_sized_5927</t>
  </si>
  <si>
    <t>OTU_3190</t>
  </si>
  <si>
    <t>ASV_taxa_515_806_sized_340</t>
  </si>
  <si>
    <t>Staphylococcus</t>
  </si>
  <si>
    <t>OTU_1061</t>
  </si>
  <si>
    <t>OTUarc_109</t>
  </si>
  <si>
    <t>ASV_519_915_32</t>
  </si>
  <si>
    <t>Methanomassiliicoccaceae</t>
  </si>
  <si>
    <t>Methanomassiliicoccus</t>
  </si>
  <si>
    <t>OTUarc_475</t>
  </si>
  <si>
    <t>ASV_taxa_515_806_sized_576</t>
  </si>
  <si>
    <t>OTU_12200</t>
  </si>
  <si>
    <t>Perissodactyla/Certartiodactyla</t>
  </si>
  <si>
    <t>0.05</t>
  </si>
  <si>
    <t>0.5</t>
  </si>
  <si>
    <t>0.6</t>
  </si>
  <si>
    <r>
      <t>Supplementary Data 2:</t>
    </r>
    <r>
      <rPr>
        <sz val="11"/>
        <color rgb="FF000000"/>
        <rFont val="Calibri"/>
        <family val="2"/>
        <scheme val="minor"/>
      </rPr>
      <t xml:space="preserve"> Co-occurrence analyses. 
</t>
    </r>
    <r>
      <rPr>
        <b/>
        <sz val="11"/>
        <color rgb="FF000000"/>
        <rFont val="Calibri"/>
        <family val="2"/>
        <scheme val="minor"/>
      </rPr>
      <t>First tab:</t>
    </r>
    <r>
      <rPr>
        <sz val="11"/>
        <color rgb="FF000000"/>
        <rFont val="Calibri"/>
        <family val="2"/>
        <scheme val="minor"/>
      </rPr>
      <t xml:space="preserve"> ASVs were pooled into OTUs at a 97% similarity-cut off and normalized using the Archaea – Bacteria ratio determined via qPCR. Only cooccurring OTUs matching between SparCC and SPIEC-EASI algorithms were counted. Well represented groups (&gt;6 species per order) of mammals, birds, and reptiles were all analysed. Perissodactyla and Cetartiodactyla (Ungulata) samples were analysed together to increase the robustness of the analysis. Correlation values calculated with SparCC represent two-sided Pearson correlation coefficients. Correlation were considered significant when p &lt;0.05. For SPIEC-EASI, the minimal edge stability thresholds are indicated for each animal group.</t>
    </r>
    <r>
      <rPr>
        <b/>
        <sz val="11"/>
        <color rgb="FF000000"/>
        <rFont val="Calibri"/>
        <family val="2"/>
        <scheme val="minor"/>
      </rPr>
      <t xml:space="preserve">
Second tab:</t>
    </r>
    <r>
      <rPr>
        <sz val="11"/>
        <color rgb="FF000000"/>
        <rFont val="Calibri"/>
        <family val="2"/>
        <scheme val="minor"/>
      </rPr>
      <t xml:space="preserve"> Summary of the archaeal OTUs showing a significant correlation/edge weight with bacteria or other archaea in both cooccurrence (SparCC and SPIEC-EASI)</t>
    </r>
    <r>
      <rPr>
        <b/>
        <sz val="11"/>
        <color rgb="FF000000"/>
        <rFont val="Calibri"/>
        <family val="2"/>
        <scheme val="minor"/>
      </rPr>
      <t xml:space="preserve"> </t>
    </r>
    <r>
      <rPr>
        <sz val="11"/>
        <color rgb="FF000000"/>
        <rFont val="Calibri"/>
        <family val="2"/>
        <scheme val="minor"/>
      </rPr>
      <t>analyses.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</si>
</sst>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sz val="12"/>
      <color rgb="FF9C0006"/>
      <name val="Calibri"/>
      <family val="2"/>
      <scheme val="minor"/>
    </font>
    <font>
      <sz val="12"/>
      <name val="Calibri"/>
      <family val="2"/>
      <scheme val="minor"/>
    </font>
    <font>
      <b/>
      <sz val="11"/>
      <color rgb="FF000000"/>
      <name val="Calibri"/>
      <family val="2"/>
      <scheme val="minor"/>
    </font>
    <font>
      <sz val="11"/>
      <color rgb="FF000000"/>
      <name val="Calibri"/>
      <family val="2"/>
      <scheme val="minor"/>
    </font>
  </fonts>
  <fills count="3">
    <fill>
      <patternFill patternType="none"/>
    </fill>
    <fill>
      <patternFill patternType="gray125"/>
    </fill>
    <fill>
      <patternFill patternType="solid">
        <fgColor rgb="FFFFC7CE"/>
      </patternFill>
    </fill>
  </fills>
  <borders count="7">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2" fillId="2" borderId="0" applyNumberFormat="0" applyBorder="0" applyAlignment="0" applyProtection="0"/>
  </cellStyleXfs>
  <cellXfs count="27">
    <xf numFmtId="0" fontId="0" fillId="0" borderId="0" xfId="0"/>
    <xf numFmtId="2" fontId="0" fillId="0" borderId="0" xfId="0" applyNumberFormat="1"/>
    <xf numFmtId="0" fontId="0" fillId="0" borderId="0" xfId="0" applyBorder="1"/>
    <xf numFmtId="0" fontId="0" fillId="0" borderId="1" xfId="0" applyBorder="1"/>
    <xf numFmtId="0" fontId="0" fillId="0" borderId="1" xfId="0" applyFill="1" applyBorder="1"/>
    <xf numFmtId="0" fontId="0" fillId="0" borderId="0" xfId="0" applyFill="1" applyBorder="1"/>
    <xf numFmtId="0" fontId="2" fillId="0" borderId="0" xfId="1" applyFill="1" applyBorder="1"/>
    <xf numFmtId="0" fontId="1" fillId="0" borderId="1" xfId="0" applyFont="1" applyFill="1" applyBorder="1"/>
    <xf numFmtId="0" fontId="1" fillId="0" borderId="3" xfId="0" applyFont="1" applyFill="1" applyBorder="1"/>
    <xf numFmtId="0" fontId="0" fillId="0" borderId="2" xfId="0" applyFill="1" applyBorder="1"/>
    <xf numFmtId="0" fontId="0" fillId="0" borderId="3" xfId="0" applyFill="1" applyBorder="1"/>
    <xf numFmtId="0" fontId="3" fillId="0" borderId="0" xfId="0" applyFont="1" applyBorder="1"/>
    <xf numFmtId="0" fontId="3" fillId="0" borderId="1" xfId="0" applyFont="1" applyBorder="1"/>
    <xf numFmtId="2" fontId="0" fillId="0" borderId="2" xfId="0" applyNumberFormat="1" applyBorder="1"/>
    <xf numFmtId="2" fontId="0" fillId="0" borderId="3" xfId="0" applyNumberFormat="1" applyBorder="1"/>
    <xf numFmtId="0" fontId="1" fillId="0" borderId="1" xfId="0" applyFont="1" applyBorder="1"/>
    <xf numFmtId="2" fontId="1" fillId="0" borderId="3" xfId="0" applyNumberFormat="1" applyFont="1" applyBorder="1"/>
    <xf numFmtId="0" fontId="4" fillId="0" borderId="0" xfId="0" applyFont="1" applyAlignment="1">
      <alignment wrapText="1"/>
    </xf>
    <xf numFmtId="0" fontId="0" fillId="0" borderId="0" xfId="0" applyBorder="1" applyAlignment="1">
      <alignment horizontal="right"/>
    </xf>
    <xf numFmtId="0" fontId="0" fillId="0" borderId="1" xfId="0" applyBorder="1" applyAlignment="1">
      <alignment horizontal="right"/>
    </xf>
    <xf numFmtId="0" fontId="1" fillId="0" borderId="0" xfId="0" applyFont="1" applyBorder="1"/>
    <xf numFmtId="0" fontId="0" fillId="0" borderId="4" xfId="0" applyBorder="1" applyAlignment="1">
      <alignment horizontal="right"/>
    </xf>
    <xf numFmtId="0" fontId="1" fillId="0" borderId="5" xfId="0" applyFont="1" applyFill="1" applyBorder="1"/>
    <xf numFmtId="0" fontId="0" fillId="0" borderId="6" xfId="0" applyFill="1" applyBorder="1"/>
    <xf numFmtId="0" fontId="0" fillId="0" borderId="5" xfId="0" applyFill="1" applyBorder="1"/>
    <xf numFmtId="0" fontId="1" fillId="0" borderId="0" xfId="0" applyFont="1" applyFill="1" applyBorder="1"/>
    <xf numFmtId="0" fontId="0" fillId="0" borderId="4" xfId="0" applyFill="1" applyBorder="1"/>
  </cellXfs>
  <cellStyles count="2">
    <cellStyle name="Insatisfaisant" xfId="1" builtinId="27"/>
    <cellStyle name="Normal" xfId="0" builtinId="0"/>
  </cellStyles>
  <dxfs count="1">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34BC2-BD61-5546-A2ED-66419B66573C}">
  <dimension ref="B2"/>
  <sheetViews>
    <sheetView tabSelected="1" topLeftCell="B1" zoomScale="174" zoomScaleNormal="174" workbookViewId="0">
      <selection activeCell="B7" sqref="B7"/>
    </sheetView>
  </sheetViews>
  <sheetFormatPr baseColWidth="10" defaultRowHeight="16" x14ac:dyDescent="0.2"/>
  <cols>
    <col min="1" max="1" width="6.6640625" customWidth="1"/>
    <col min="2" max="2" width="112" customWidth="1"/>
  </cols>
  <sheetData>
    <row r="2" spans="2:2" ht="128" x14ac:dyDescent="0.2">
      <c r="B2" s="17" t="s">
        <v>257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76EE2-F622-3844-B4C9-9CFBC9695709}">
  <dimension ref="A1:J7"/>
  <sheetViews>
    <sheetView workbookViewId="0">
      <selection activeCell="E1" sqref="E1:E1048576"/>
    </sheetView>
  </sheetViews>
  <sheetFormatPr baseColWidth="10" defaultRowHeight="16" x14ac:dyDescent="0.2"/>
  <cols>
    <col min="1" max="1" width="27.1640625" bestFit="1" customWidth="1"/>
    <col min="2" max="2" width="46.6640625" bestFit="1" customWidth="1"/>
    <col min="3" max="3" width="20" bestFit="1" customWidth="1"/>
    <col min="4" max="4" width="30.6640625" customWidth="1"/>
    <col min="6" max="6" width="14.83203125" bestFit="1" customWidth="1"/>
    <col min="10" max="10" width="10.83203125" style="1"/>
  </cols>
  <sheetData>
    <row r="1" spans="1:10" x14ac:dyDescent="0.2">
      <c r="A1" s="15" t="s">
        <v>0</v>
      </c>
      <c r="B1" s="15" t="s">
        <v>9</v>
      </c>
      <c r="C1" s="15" t="s">
        <v>1</v>
      </c>
      <c r="D1" s="15" t="s">
        <v>2</v>
      </c>
      <c r="E1" s="20" t="s">
        <v>13</v>
      </c>
      <c r="F1" s="20" t="s">
        <v>4</v>
      </c>
      <c r="G1" s="15" t="s">
        <v>5</v>
      </c>
      <c r="H1" s="15" t="s">
        <v>6</v>
      </c>
      <c r="I1" s="15" t="s">
        <v>7</v>
      </c>
      <c r="J1" s="16" t="s">
        <v>14</v>
      </c>
    </row>
    <row r="2" spans="1:10" x14ac:dyDescent="0.2">
      <c r="A2" s="11" t="s">
        <v>3</v>
      </c>
      <c r="B2" s="2">
        <v>262</v>
      </c>
      <c r="C2" s="2">
        <f>1178/2</f>
        <v>589</v>
      </c>
      <c r="D2" s="2">
        <f>216/2</f>
        <v>108</v>
      </c>
      <c r="E2" s="21" t="s">
        <v>254</v>
      </c>
      <c r="F2" s="21" t="s">
        <v>256</v>
      </c>
      <c r="G2" s="2">
        <v>103</v>
      </c>
      <c r="H2" s="2">
        <v>5</v>
      </c>
      <c r="I2" s="2">
        <v>0</v>
      </c>
      <c r="J2" s="13">
        <v>4.6296296296296294E-2</v>
      </c>
    </row>
    <row r="3" spans="1:10" x14ac:dyDescent="0.2">
      <c r="A3" s="11" t="s">
        <v>8</v>
      </c>
      <c r="B3" s="2">
        <v>616</v>
      </c>
      <c r="C3" s="2">
        <f>5170/2</f>
        <v>2585</v>
      </c>
      <c r="D3" s="2">
        <f>1002/2</f>
        <v>501</v>
      </c>
      <c r="E3" s="18" t="s">
        <v>254</v>
      </c>
      <c r="F3" s="18" t="s">
        <v>256</v>
      </c>
      <c r="G3" s="2">
        <v>494</v>
      </c>
      <c r="H3" s="2">
        <v>5</v>
      </c>
      <c r="I3" s="2">
        <v>2</v>
      </c>
      <c r="J3" s="13">
        <v>9.9800399201596807E-3</v>
      </c>
    </row>
    <row r="4" spans="1:10" x14ac:dyDescent="0.2">
      <c r="A4" s="11" t="s">
        <v>253</v>
      </c>
      <c r="B4" s="2">
        <v>870</v>
      </c>
      <c r="C4" s="2">
        <v>4523</v>
      </c>
      <c r="D4" s="2">
        <v>1042</v>
      </c>
      <c r="E4" s="18" t="s">
        <v>254</v>
      </c>
      <c r="F4" s="18" t="s">
        <v>256</v>
      </c>
      <c r="G4" s="2">
        <v>1016</v>
      </c>
      <c r="H4" s="2">
        <v>24</v>
      </c>
      <c r="I4" s="2">
        <v>2</v>
      </c>
      <c r="J4" s="13">
        <v>2.3032629558541268E-2</v>
      </c>
    </row>
    <row r="5" spans="1:10" x14ac:dyDescent="0.2">
      <c r="A5" s="11" t="s">
        <v>10</v>
      </c>
      <c r="B5" s="2">
        <v>620</v>
      </c>
      <c r="C5" s="2">
        <v>1180</v>
      </c>
      <c r="D5" s="2">
        <v>804</v>
      </c>
      <c r="E5" s="18" t="s">
        <v>254</v>
      </c>
      <c r="F5" s="18" t="s">
        <v>256</v>
      </c>
      <c r="G5" s="2">
        <v>794</v>
      </c>
      <c r="H5" s="2">
        <v>6</v>
      </c>
      <c r="I5" s="2">
        <v>4</v>
      </c>
      <c r="J5" s="13">
        <v>7.462686567164179E-3</v>
      </c>
    </row>
    <row r="6" spans="1:10" x14ac:dyDescent="0.2">
      <c r="A6" s="11" t="s">
        <v>11</v>
      </c>
      <c r="B6" s="2">
        <v>630</v>
      </c>
      <c r="C6" s="2">
        <v>466</v>
      </c>
      <c r="D6" s="2">
        <v>168</v>
      </c>
      <c r="E6" s="18" t="s">
        <v>254</v>
      </c>
      <c r="F6" s="18" t="s">
        <v>255</v>
      </c>
      <c r="G6" s="2">
        <v>166</v>
      </c>
      <c r="H6" s="2">
        <v>2</v>
      </c>
      <c r="I6" s="2">
        <v>0</v>
      </c>
      <c r="J6" s="13">
        <v>1.1904761904761904E-2</v>
      </c>
    </row>
    <row r="7" spans="1:10" x14ac:dyDescent="0.2">
      <c r="A7" s="12" t="s">
        <v>12</v>
      </c>
      <c r="B7" s="3">
        <v>510</v>
      </c>
      <c r="C7" s="3">
        <v>450</v>
      </c>
      <c r="D7" s="3">
        <v>268</v>
      </c>
      <c r="E7" s="19" t="s">
        <v>254</v>
      </c>
      <c r="F7" s="19" t="s">
        <v>255</v>
      </c>
      <c r="G7" s="3">
        <v>268</v>
      </c>
      <c r="H7" s="3">
        <v>0</v>
      </c>
      <c r="I7" s="3">
        <v>0</v>
      </c>
      <c r="J7" s="14">
        <v>0</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8DB1C-4D29-7244-BC78-4C68D5447A86}">
  <dimension ref="A1:T51"/>
  <sheetViews>
    <sheetView topLeftCell="B1" workbookViewId="0">
      <selection activeCell="I18" sqref="I18"/>
    </sheetView>
  </sheetViews>
  <sheetFormatPr baseColWidth="10" defaultRowHeight="16" x14ac:dyDescent="0.2"/>
  <cols>
    <col min="1" max="1" width="26.33203125" bestFit="1" customWidth="1"/>
    <col min="2" max="2" width="16.6640625" bestFit="1" customWidth="1"/>
    <col min="3" max="3" width="16" customWidth="1"/>
    <col min="8" max="8" width="12.33203125" bestFit="1" customWidth="1"/>
    <col min="10" max="10" width="28.6640625" bestFit="1" customWidth="1"/>
    <col min="11" max="11" width="15" bestFit="1" customWidth="1"/>
    <col min="19" max="20" width="12.83203125" bestFit="1" customWidth="1"/>
  </cols>
  <sheetData>
    <row r="1" spans="1:20" x14ac:dyDescent="0.2">
      <c r="A1" s="8" t="s">
        <v>159</v>
      </c>
      <c r="B1" s="7" t="s">
        <v>15</v>
      </c>
      <c r="C1" s="7" t="s">
        <v>16</v>
      </c>
      <c r="D1" s="7" t="s">
        <v>17</v>
      </c>
      <c r="E1" s="7" t="s">
        <v>18</v>
      </c>
      <c r="F1" s="7" t="s">
        <v>19</v>
      </c>
      <c r="G1" s="7" t="s">
        <v>20</v>
      </c>
      <c r="H1" s="25" t="s">
        <v>21</v>
      </c>
      <c r="I1" s="7" t="s">
        <v>155</v>
      </c>
      <c r="J1" s="22" t="s">
        <v>22</v>
      </c>
      <c r="K1" s="7" t="s">
        <v>16</v>
      </c>
      <c r="L1" s="7" t="s">
        <v>17</v>
      </c>
      <c r="M1" s="7" t="s">
        <v>18</v>
      </c>
      <c r="N1" s="7" t="s">
        <v>19</v>
      </c>
      <c r="O1" s="7" t="s">
        <v>20</v>
      </c>
      <c r="P1" s="7" t="s">
        <v>21</v>
      </c>
      <c r="Q1" s="7" t="s">
        <v>23</v>
      </c>
      <c r="R1" s="7" t="s">
        <v>24</v>
      </c>
      <c r="S1" s="7" t="s">
        <v>25</v>
      </c>
      <c r="T1" s="8" t="s">
        <v>26</v>
      </c>
    </row>
    <row r="2" spans="1:20" x14ac:dyDescent="0.2">
      <c r="A2" s="9" t="s">
        <v>3</v>
      </c>
      <c r="B2" s="5" t="s">
        <v>27</v>
      </c>
      <c r="C2" s="5" t="s">
        <v>28</v>
      </c>
      <c r="D2" s="5" t="s">
        <v>29</v>
      </c>
      <c r="E2" s="5" t="s">
        <v>30</v>
      </c>
      <c r="F2" s="5" t="s">
        <v>31</v>
      </c>
      <c r="G2" s="5" t="s">
        <v>32</v>
      </c>
      <c r="H2" s="26" t="s">
        <v>223</v>
      </c>
      <c r="I2" s="5"/>
      <c r="J2" s="23" t="s">
        <v>235</v>
      </c>
      <c r="K2" s="5" t="s">
        <v>52</v>
      </c>
      <c r="L2" s="5" t="s">
        <v>97</v>
      </c>
      <c r="M2" s="5" t="s">
        <v>98</v>
      </c>
      <c r="N2" s="5" t="s">
        <v>143</v>
      </c>
      <c r="O2" s="5" t="s">
        <v>144</v>
      </c>
      <c r="P2" s="5" t="s">
        <v>236</v>
      </c>
      <c r="Q2" s="5">
        <v>0.31865639600000001</v>
      </c>
      <c r="R2" s="5">
        <v>4.8000000000000001E-2</v>
      </c>
      <c r="S2" s="5">
        <v>0.33147723899999998</v>
      </c>
      <c r="T2" s="9">
        <v>0.76700000000000002</v>
      </c>
    </row>
    <row r="3" spans="1:20" x14ac:dyDescent="0.2">
      <c r="A3" s="9" t="s">
        <v>3</v>
      </c>
      <c r="B3" s="5" t="s">
        <v>168</v>
      </c>
      <c r="C3" s="5" t="s">
        <v>28</v>
      </c>
      <c r="D3" s="5" t="s">
        <v>29</v>
      </c>
      <c r="E3" s="5" t="s">
        <v>30</v>
      </c>
      <c r="F3" s="5" t="s">
        <v>31</v>
      </c>
      <c r="G3" s="5" t="s">
        <v>32</v>
      </c>
      <c r="H3" s="5" t="s">
        <v>237</v>
      </c>
      <c r="I3" s="5"/>
      <c r="J3" s="23" t="s">
        <v>128</v>
      </c>
      <c r="K3" s="5" t="s">
        <v>52</v>
      </c>
      <c r="L3" s="5" t="s">
        <v>64</v>
      </c>
      <c r="M3" s="5" t="s">
        <v>65</v>
      </c>
      <c r="N3" s="5" t="s">
        <v>66</v>
      </c>
      <c r="O3" s="5" t="s">
        <v>129</v>
      </c>
      <c r="P3" s="5" t="s">
        <v>130</v>
      </c>
      <c r="Q3" s="5">
        <v>0.64942654799999999</v>
      </c>
      <c r="R3" s="5">
        <v>4.3999999999999997E-2</v>
      </c>
      <c r="S3" s="5">
        <v>0.66508352299999995</v>
      </c>
      <c r="T3" s="9">
        <v>0.76100000000000001</v>
      </c>
    </row>
    <row r="4" spans="1:20" x14ac:dyDescent="0.2">
      <c r="A4" s="9" t="s">
        <v>3</v>
      </c>
      <c r="B4" s="5" t="s">
        <v>238</v>
      </c>
      <c r="C4" s="5" t="s">
        <v>28</v>
      </c>
      <c r="D4" s="5" t="s">
        <v>29</v>
      </c>
      <c r="E4" s="5" t="s">
        <v>30</v>
      </c>
      <c r="F4" s="5" t="s">
        <v>31</v>
      </c>
      <c r="G4" s="5" t="s">
        <v>239</v>
      </c>
      <c r="H4" s="5" t="s">
        <v>240</v>
      </c>
      <c r="I4" s="5"/>
      <c r="J4" s="23" t="s">
        <v>241</v>
      </c>
      <c r="K4" s="5" t="s">
        <v>52</v>
      </c>
      <c r="L4" s="5" t="s">
        <v>64</v>
      </c>
      <c r="M4" s="5" t="s">
        <v>65</v>
      </c>
      <c r="N4" s="5" t="s">
        <v>66</v>
      </c>
      <c r="O4" s="5" t="s">
        <v>116</v>
      </c>
      <c r="P4" s="5" t="s">
        <v>242</v>
      </c>
      <c r="Q4" s="5">
        <v>0.54454972099999999</v>
      </c>
      <c r="R4" s="5">
        <v>4.2000000000000003E-2</v>
      </c>
      <c r="S4" s="5">
        <v>0.70782118299999996</v>
      </c>
      <c r="T4" s="9">
        <v>0.79</v>
      </c>
    </row>
    <row r="5" spans="1:20" x14ac:dyDescent="0.2">
      <c r="A5" s="9" t="s">
        <v>3</v>
      </c>
      <c r="B5" s="5" t="s">
        <v>48</v>
      </c>
      <c r="C5" s="5" t="s">
        <v>38</v>
      </c>
      <c r="D5" s="5" t="s">
        <v>39</v>
      </c>
      <c r="E5" s="5" t="s">
        <v>40</v>
      </c>
      <c r="F5" s="5" t="s">
        <v>41</v>
      </c>
      <c r="G5" s="5" t="s">
        <v>49</v>
      </c>
      <c r="H5" s="5" t="s">
        <v>230</v>
      </c>
      <c r="I5" s="5"/>
      <c r="J5" s="23" t="s">
        <v>86</v>
      </c>
      <c r="K5" s="5" t="s">
        <v>87</v>
      </c>
      <c r="L5" s="5" t="s">
        <v>88</v>
      </c>
      <c r="M5" s="5" t="s">
        <v>89</v>
      </c>
      <c r="N5" s="5" t="s">
        <v>90</v>
      </c>
      <c r="O5" s="5" t="s">
        <v>91</v>
      </c>
      <c r="P5" s="5" t="s">
        <v>92</v>
      </c>
      <c r="Q5" s="6">
        <v>-0.44427464300000002</v>
      </c>
      <c r="R5" s="5">
        <v>0.03</v>
      </c>
      <c r="S5" s="6">
        <v>-5.4001772000000003E-2</v>
      </c>
      <c r="T5" s="9">
        <v>0.69099999999999995</v>
      </c>
    </row>
    <row r="6" spans="1:20" x14ac:dyDescent="0.2">
      <c r="A6" s="10" t="s">
        <v>3</v>
      </c>
      <c r="B6" s="4" t="s">
        <v>48</v>
      </c>
      <c r="C6" s="4" t="s">
        <v>38</v>
      </c>
      <c r="D6" s="4" t="s">
        <v>39</v>
      </c>
      <c r="E6" s="4" t="s">
        <v>40</v>
      </c>
      <c r="F6" s="4" t="s">
        <v>41</v>
      </c>
      <c r="G6" s="4" t="s">
        <v>49</v>
      </c>
      <c r="H6" s="4" t="s">
        <v>230</v>
      </c>
      <c r="I6" s="4"/>
      <c r="J6" s="24" t="s">
        <v>243</v>
      </c>
      <c r="K6" s="4" t="s">
        <v>52</v>
      </c>
      <c r="L6" s="4" t="s">
        <v>97</v>
      </c>
      <c r="M6" s="4" t="s">
        <v>134</v>
      </c>
      <c r="N6" s="4" t="s">
        <v>154</v>
      </c>
      <c r="O6" s="4" t="s">
        <v>244</v>
      </c>
      <c r="P6" s="4" t="s">
        <v>245</v>
      </c>
      <c r="Q6" s="4">
        <v>0.45086862599999999</v>
      </c>
      <c r="R6" s="4">
        <v>2.8000000000000001E-2</v>
      </c>
      <c r="S6" s="4">
        <v>0.173797225</v>
      </c>
      <c r="T6" s="10">
        <v>0.67900000000000005</v>
      </c>
    </row>
    <row r="7" spans="1:20" x14ac:dyDescent="0.2">
      <c r="A7" s="9" t="s">
        <v>10</v>
      </c>
      <c r="B7" s="5" t="s">
        <v>27</v>
      </c>
      <c r="C7" s="5" t="s">
        <v>28</v>
      </c>
      <c r="D7" s="5" t="s">
        <v>29</v>
      </c>
      <c r="E7" s="5" t="s">
        <v>30</v>
      </c>
      <c r="F7" s="5" t="s">
        <v>31</v>
      </c>
      <c r="G7" s="5" t="s">
        <v>32</v>
      </c>
      <c r="H7" s="26" t="s">
        <v>33</v>
      </c>
      <c r="I7" s="5" t="s">
        <v>156</v>
      </c>
      <c r="J7" s="23" t="s">
        <v>34</v>
      </c>
      <c r="K7" s="5" t="s">
        <v>28</v>
      </c>
      <c r="L7" s="5" t="s">
        <v>29</v>
      </c>
      <c r="M7" s="5" t="s">
        <v>30</v>
      </c>
      <c r="N7" s="5" t="s">
        <v>31</v>
      </c>
      <c r="O7" s="5" t="s">
        <v>35</v>
      </c>
      <c r="P7" s="5" t="s">
        <v>36</v>
      </c>
      <c r="Q7" s="5">
        <v>0.48875342900202801</v>
      </c>
      <c r="R7" s="5">
        <v>0</v>
      </c>
      <c r="S7" s="5">
        <v>0.466177877086276</v>
      </c>
      <c r="T7" s="9">
        <v>0.99199999999999999</v>
      </c>
    </row>
    <row r="8" spans="1:20" x14ac:dyDescent="0.2">
      <c r="A8" s="9" t="s">
        <v>10</v>
      </c>
      <c r="B8" s="5" t="s">
        <v>58</v>
      </c>
      <c r="C8" s="5" t="s">
        <v>28</v>
      </c>
      <c r="D8" s="5" t="s">
        <v>59</v>
      </c>
      <c r="E8" s="5" t="s">
        <v>60</v>
      </c>
      <c r="F8" s="5" t="s">
        <v>61</v>
      </c>
      <c r="G8" s="5" t="s">
        <v>42</v>
      </c>
      <c r="H8" s="5" t="s">
        <v>62</v>
      </c>
      <c r="I8" s="5"/>
      <c r="J8" s="23" t="s">
        <v>63</v>
      </c>
      <c r="K8" s="5" t="s">
        <v>52</v>
      </c>
      <c r="L8" s="5" t="s">
        <v>64</v>
      </c>
      <c r="M8" s="5" t="s">
        <v>65</v>
      </c>
      <c r="N8" s="5" t="s">
        <v>66</v>
      </c>
      <c r="O8" s="5" t="s">
        <v>67</v>
      </c>
      <c r="P8" s="5" t="s">
        <v>68</v>
      </c>
      <c r="Q8" s="5">
        <v>0.30707309029715002</v>
      </c>
      <c r="R8" s="5">
        <v>6.0000000000000097E-3</v>
      </c>
      <c r="S8" s="5">
        <v>7.0013431472755405E-2</v>
      </c>
      <c r="T8" s="9">
        <v>0.78700000000000003</v>
      </c>
    </row>
    <row r="9" spans="1:20" x14ac:dyDescent="0.2">
      <c r="A9" s="9" t="s">
        <v>10</v>
      </c>
      <c r="B9" s="5" t="s">
        <v>58</v>
      </c>
      <c r="C9" s="5" t="s">
        <v>28</v>
      </c>
      <c r="D9" s="5" t="s">
        <v>59</v>
      </c>
      <c r="E9" s="5" t="s">
        <v>60</v>
      </c>
      <c r="F9" s="5" t="s">
        <v>61</v>
      </c>
      <c r="G9" s="5" t="s">
        <v>42</v>
      </c>
      <c r="H9" s="5" t="s">
        <v>62</v>
      </c>
      <c r="I9" s="5"/>
      <c r="J9" s="23" t="s">
        <v>69</v>
      </c>
      <c r="K9" s="5" t="s">
        <v>52</v>
      </c>
      <c r="L9" s="5" t="s">
        <v>64</v>
      </c>
      <c r="M9" s="5" t="s">
        <v>65</v>
      </c>
      <c r="N9" s="5" t="s">
        <v>66</v>
      </c>
      <c r="O9" s="5" t="s">
        <v>70</v>
      </c>
      <c r="P9" s="5" t="s">
        <v>71</v>
      </c>
      <c r="Q9" s="5">
        <v>0.32286937101572799</v>
      </c>
      <c r="R9" s="5">
        <v>0</v>
      </c>
      <c r="S9" s="5">
        <v>0.109735567983056</v>
      </c>
      <c r="T9" s="9">
        <v>0.84799999999999998</v>
      </c>
    </row>
    <row r="10" spans="1:20" x14ac:dyDescent="0.2">
      <c r="A10" s="9" t="s">
        <v>10</v>
      </c>
      <c r="B10" s="5" t="s">
        <v>58</v>
      </c>
      <c r="C10" s="5" t="s">
        <v>28</v>
      </c>
      <c r="D10" s="5" t="s">
        <v>59</v>
      </c>
      <c r="E10" s="5" t="s">
        <v>60</v>
      </c>
      <c r="F10" s="5" t="s">
        <v>61</v>
      </c>
      <c r="G10" s="5" t="s">
        <v>42</v>
      </c>
      <c r="H10" s="5" t="s">
        <v>62</v>
      </c>
      <c r="I10" s="5"/>
      <c r="J10" s="23" t="s">
        <v>78</v>
      </c>
      <c r="K10" s="5" t="s">
        <v>79</v>
      </c>
      <c r="L10" s="5" t="s">
        <v>80</v>
      </c>
      <c r="M10" s="5" t="s">
        <v>81</v>
      </c>
      <c r="N10" s="5" t="s">
        <v>82</v>
      </c>
      <c r="O10" s="5" t="s">
        <v>42</v>
      </c>
      <c r="P10" s="5" t="s">
        <v>83</v>
      </c>
      <c r="Q10" s="5">
        <v>0.34627241742157</v>
      </c>
      <c r="R10" s="5">
        <v>6.0000000000000097E-3</v>
      </c>
      <c r="S10" s="5">
        <v>0.18043248971352499</v>
      </c>
      <c r="T10" s="9">
        <v>0.84</v>
      </c>
    </row>
    <row r="11" spans="1:20" x14ac:dyDescent="0.2">
      <c r="A11" s="9" t="s">
        <v>10</v>
      </c>
      <c r="B11" s="5" t="s">
        <v>72</v>
      </c>
      <c r="C11" s="5" t="s">
        <v>28</v>
      </c>
      <c r="D11" s="5" t="s">
        <v>29</v>
      </c>
      <c r="E11" s="5" t="s">
        <v>30</v>
      </c>
      <c r="F11" s="5" t="s">
        <v>31</v>
      </c>
      <c r="G11" s="5" t="s">
        <v>32</v>
      </c>
      <c r="H11" s="5" t="s">
        <v>157</v>
      </c>
      <c r="I11" s="5" t="s">
        <v>158</v>
      </c>
      <c r="J11" s="23" t="s">
        <v>74</v>
      </c>
      <c r="K11" s="5" t="s">
        <v>52</v>
      </c>
      <c r="L11" s="5" t="s">
        <v>64</v>
      </c>
      <c r="M11" s="5" t="s">
        <v>65</v>
      </c>
      <c r="N11" s="5" t="s">
        <v>75</v>
      </c>
      <c r="O11" s="5" t="s">
        <v>76</v>
      </c>
      <c r="P11" s="5" t="s">
        <v>77</v>
      </c>
      <c r="Q11" s="5">
        <v>0.36053929301876803</v>
      </c>
      <c r="R11" s="5">
        <v>2E-3</v>
      </c>
      <c r="S11" s="5">
        <v>0.22790197794405001</v>
      </c>
      <c r="T11" s="9">
        <v>0.99</v>
      </c>
    </row>
    <row r="12" spans="1:20" x14ac:dyDescent="0.2">
      <c r="A12" s="9" t="s">
        <v>10</v>
      </c>
      <c r="B12" s="5" t="s">
        <v>72</v>
      </c>
      <c r="C12" s="5" t="s">
        <v>28</v>
      </c>
      <c r="D12" s="5" t="s">
        <v>29</v>
      </c>
      <c r="E12" s="5" t="s">
        <v>30</v>
      </c>
      <c r="F12" s="5" t="s">
        <v>31</v>
      </c>
      <c r="G12" s="5" t="s">
        <v>32</v>
      </c>
      <c r="H12" s="5" t="s">
        <v>73</v>
      </c>
      <c r="I12" s="5" t="s">
        <v>158</v>
      </c>
      <c r="J12" s="23" t="s">
        <v>84</v>
      </c>
      <c r="K12" s="5" t="s">
        <v>52</v>
      </c>
      <c r="L12" s="5" t="s">
        <v>64</v>
      </c>
      <c r="M12" s="5" t="s">
        <v>65</v>
      </c>
      <c r="N12" s="5" t="s">
        <v>75</v>
      </c>
      <c r="O12" s="5" t="s">
        <v>42</v>
      </c>
      <c r="P12" s="5" t="s">
        <v>85</v>
      </c>
      <c r="Q12" s="5">
        <v>0.369241761449358</v>
      </c>
      <c r="R12" s="5">
        <v>0</v>
      </c>
      <c r="S12" s="5">
        <v>0.37429278220933099</v>
      </c>
      <c r="T12" s="9">
        <v>0.998</v>
      </c>
    </row>
    <row r="13" spans="1:20" x14ac:dyDescent="0.2">
      <c r="A13" s="9" t="s">
        <v>10</v>
      </c>
      <c r="B13" s="5" t="s">
        <v>48</v>
      </c>
      <c r="C13" s="5" t="s">
        <v>38</v>
      </c>
      <c r="D13" s="5" t="s">
        <v>39</v>
      </c>
      <c r="E13" s="5" t="s">
        <v>40</v>
      </c>
      <c r="F13" s="5" t="s">
        <v>41</v>
      </c>
      <c r="G13" s="5" t="s">
        <v>49</v>
      </c>
      <c r="H13" s="5" t="s">
        <v>50</v>
      </c>
      <c r="I13" s="5"/>
      <c r="J13" s="23" t="s">
        <v>51</v>
      </c>
      <c r="K13" s="5" t="s">
        <v>52</v>
      </c>
      <c r="L13" s="5" t="s">
        <v>53</v>
      </c>
      <c r="M13" s="5" t="s">
        <v>54</v>
      </c>
      <c r="N13" s="5" t="s">
        <v>55</v>
      </c>
      <c r="O13" s="5" t="s">
        <v>56</v>
      </c>
      <c r="P13" s="5" t="s">
        <v>57</v>
      </c>
      <c r="Q13" s="5">
        <v>0.33599323820884203</v>
      </c>
      <c r="R13" s="5">
        <v>0.01</v>
      </c>
      <c r="S13" s="5">
        <v>0.24781714399732399</v>
      </c>
      <c r="T13" s="9">
        <v>0.94899999999999995</v>
      </c>
    </row>
    <row r="14" spans="1:20" x14ac:dyDescent="0.2">
      <c r="A14" s="9" t="s">
        <v>10</v>
      </c>
      <c r="B14" s="5" t="s">
        <v>37</v>
      </c>
      <c r="C14" s="5" t="s">
        <v>38</v>
      </c>
      <c r="D14" s="5" t="s">
        <v>39</v>
      </c>
      <c r="E14" s="5" t="s">
        <v>40</v>
      </c>
      <c r="F14" s="5" t="s">
        <v>41</v>
      </c>
      <c r="G14" s="5" t="s">
        <v>42</v>
      </c>
      <c r="H14" s="5" t="s">
        <v>43</v>
      </c>
      <c r="I14" s="5"/>
      <c r="J14" s="23" t="s">
        <v>46</v>
      </c>
      <c r="K14" s="5" t="s">
        <v>38</v>
      </c>
      <c r="L14" s="5" t="s">
        <v>39</v>
      </c>
      <c r="M14" s="5" t="s">
        <v>40</v>
      </c>
      <c r="N14" s="5" t="s">
        <v>41</v>
      </c>
      <c r="O14" s="5" t="s">
        <v>42</v>
      </c>
      <c r="P14" s="5" t="s">
        <v>47</v>
      </c>
      <c r="Q14" s="5">
        <v>0.31806321650371799</v>
      </c>
      <c r="R14" s="5">
        <v>2E-3</v>
      </c>
      <c r="S14" s="5">
        <v>0.308631112639915</v>
      </c>
      <c r="T14" s="9">
        <v>0.94599999999999995</v>
      </c>
    </row>
    <row r="15" spans="1:20" x14ac:dyDescent="0.2">
      <c r="A15" s="9" t="s">
        <v>10</v>
      </c>
      <c r="B15" s="5" t="s">
        <v>37</v>
      </c>
      <c r="C15" s="5" t="s">
        <v>38</v>
      </c>
      <c r="D15" s="5" t="s">
        <v>39</v>
      </c>
      <c r="E15" s="5" t="s">
        <v>40</v>
      </c>
      <c r="F15" s="5" t="s">
        <v>41</v>
      </c>
      <c r="G15" s="5" t="s">
        <v>42</v>
      </c>
      <c r="H15" s="5" t="s">
        <v>43</v>
      </c>
      <c r="I15" s="5"/>
      <c r="J15" s="23" t="s">
        <v>44</v>
      </c>
      <c r="K15" s="5" t="s">
        <v>38</v>
      </c>
      <c r="L15" s="5" t="s">
        <v>39</v>
      </c>
      <c r="M15" s="5" t="s">
        <v>40</v>
      </c>
      <c r="N15" s="5" t="s">
        <v>41</v>
      </c>
      <c r="O15" s="5" t="s">
        <v>42</v>
      </c>
      <c r="P15" s="5" t="s">
        <v>45</v>
      </c>
      <c r="Q15" s="5">
        <v>0.32840397889046802</v>
      </c>
      <c r="R15" s="5">
        <v>4.0000000000000001E-3</v>
      </c>
      <c r="S15" s="5">
        <v>0.12219424826276799</v>
      </c>
      <c r="T15" s="9">
        <v>0.84399999999999997</v>
      </c>
    </row>
    <row r="16" spans="1:20" x14ac:dyDescent="0.2">
      <c r="A16" s="10" t="s">
        <v>10</v>
      </c>
      <c r="B16" s="4" t="s">
        <v>46</v>
      </c>
      <c r="C16" s="4" t="s">
        <v>38</v>
      </c>
      <c r="D16" s="4" t="s">
        <v>39</v>
      </c>
      <c r="E16" s="4" t="s">
        <v>40</v>
      </c>
      <c r="F16" s="4" t="s">
        <v>41</v>
      </c>
      <c r="G16" s="4" t="s">
        <v>42</v>
      </c>
      <c r="H16" s="4" t="s">
        <v>47</v>
      </c>
      <c r="I16" s="4"/>
      <c r="J16" s="24" t="s">
        <v>48</v>
      </c>
      <c r="K16" s="4" t="s">
        <v>38</v>
      </c>
      <c r="L16" s="4" t="s">
        <v>39</v>
      </c>
      <c r="M16" s="4" t="s">
        <v>40</v>
      </c>
      <c r="N16" s="4" t="s">
        <v>41</v>
      </c>
      <c r="O16" s="4" t="s">
        <v>49</v>
      </c>
      <c r="P16" s="4" t="s">
        <v>50</v>
      </c>
      <c r="Q16" s="4">
        <v>0.31668219235059902</v>
      </c>
      <c r="R16" s="4">
        <v>2E-3</v>
      </c>
      <c r="S16" s="4">
        <v>0.208561297032751</v>
      </c>
      <c r="T16" s="10">
        <v>0.86699999999999999</v>
      </c>
    </row>
    <row r="17" spans="1:20" x14ac:dyDescent="0.2">
      <c r="A17" s="9" t="s">
        <v>222</v>
      </c>
      <c r="B17" s="5" t="s">
        <v>27</v>
      </c>
      <c r="C17" s="5" t="s">
        <v>28</v>
      </c>
      <c r="D17" s="5" t="s">
        <v>29</v>
      </c>
      <c r="E17" s="5" t="s">
        <v>30</v>
      </c>
      <c r="F17" s="5" t="s">
        <v>31</v>
      </c>
      <c r="G17" s="5" t="s">
        <v>32</v>
      </c>
      <c r="H17" s="26" t="s">
        <v>92</v>
      </c>
      <c r="I17" s="5" t="s">
        <v>156</v>
      </c>
      <c r="J17" s="23" t="s">
        <v>160</v>
      </c>
      <c r="K17" s="5" t="s">
        <v>79</v>
      </c>
      <c r="L17" s="5" t="s">
        <v>80</v>
      </c>
      <c r="M17" s="5" t="s">
        <v>81</v>
      </c>
      <c r="N17" s="5" t="s">
        <v>117</v>
      </c>
      <c r="O17" s="5" t="s">
        <v>118</v>
      </c>
      <c r="P17" s="5" t="s">
        <v>161</v>
      </c>
      <c r="Q17" s="5">
        <v>0.51064403021500204</v>
      </c>
      <c r="R17" s="5">
        <v>4.2000000000000003E-2</v>
      </c>
      <c r="S17" s="5">
        <v>0.107454549614299</v>
      </c>
      <c r="T17" s="9">
        <v>0.66</v>
      </c>
    </row>
    <row r="18" spans="1:20" x14ac:dyDescent="0.2">
      <c r="A18" s="9" t="s">
        <v>222</v>
      </c>
      <c r="B18" s="5" t="s">
        <v>178</v>
      </c>
      <c r="C18" s="5" t="s">
        <v>28</v>
      </c>
      <c r="D18" s="5" t="s">
        <v>29</v>
      </c>
      <c r="E18" s="5" t="s">
        <v>30</v>
      </c>
      <c r="F18" s="5" t="s">
        <v>31</v>
      </c>
      <c r="G18" s="5" t="s">
        <v>32</v>
      </c>
      <c r="H18" s="5" t="s">
        <v>179</v>
      </c>
      <c r="I18" s="5" t="s">
        <v>180</v>
      </c>
      <c r="J18" s="23" t="s">
        <v>181</v>
      </c>
      <c r="K18" s="5" t="s">
        <v>79</v>
      </c>
      <c r="L18" s="5" t="s">
        <v>80</v>
      </c>
      <c r="M18" s="5" t="s">
        <v>81</v>
      </c>
      <c r="N18" s="5" t="s">
        <v>119</v>
      </c>
      <c r="O18" s="5" t="s">
        <v>120</v>
      </c>
      <c r="P18" s="5" t="s">
        <v>182</v>
      </c>
      <c r="Q18" s="5">
        <v>0.479365288130079</v>
      </c>
      <c r="R18" s="5">
        <v>3.5999999999999997E-2</v>
      </c>
      <c r="S18" s="5">
        <v>0.145606354741217</v>
      </c>
      <c r="T18" s="9">
        <v>0.85199999999999998</v>
      </c>
    </row>
    <row r="19" spans="1:20" x14ac:dyDescent="0.2">
      <c r="A19" s="9" t="s">
        <v>222</v>
      </c>
      <c r="B19" s="5" t="s">
        <v>206</v>
      </c>
      <c r="C19" s="5" t="s">
        <v>28</v>
      </c>
      <c r="D19" s="5" t="s">
        <v>190</v>
      </c>
      <c r="E19" s="5" t="s">
        <v>191</v>
      </c>
      <c r="F19" s="5" t="s">
        <v>192</v>
      </c>
      <c r="G19" s="5" t="s">
        <v>193</v>
      </c>
      <c r="H19" s="5" t="s">
        <v>207</v>
      </c>
      <c r="I19" s="5"/>
      <c r="J19" s="23" t="s">
        <v>121</v>
      </c>
      <c r="K19" s="5" t="s">
        <v>79</v>
      </c>
      <c r="L19" s="5" t="s">
        <v>80</v>
      </c>
      <c r="M19" s="5" t="s">
        <v>122</v>
      </c>
      <c r="N19" s="5" t="s">
        <v>123</v>
      </c>
      <c r="O19" s="5" t="s">
        <v>124</v>
      </c>
      <c r="P19" s="5" t="s">
        <v>125</v>
      </c>
      <c r="Q19" s="5">
        <v>0.31626203395009</v>
      </c>
      <c r="R19" s="5">
        <v>1.7999999999999999E-2</v>
      </c>
      <c r="S19" s="5">
        <v>0.39449075375069198</v>
      </c>
      <c r="T19" s="9">
        <v>0.82799999999999996</v>
      </c>
    </row>
    <row r="20" spans="1:20" x14ac:dyDescent="0.2">
      <c r="A20" s="9" t="s">
        <v>222</v>
      </c>
      <c r="B20" s="5" t="s">
        <v>208</v>
      </c>
      <c r="C20" s="5" t="s">
        <v>28</v>
      </c>
      <c r="D20" s="5" t="s">
        <v>190</v>
      </c>
      <c r="E20" s="5" t="s">
        <v>191</v>
      </c>
      <c r="F20" s="5" t="s">
        <v>192</v>
      </c>
      <c r="G20" s="5" t="s">
        <v>193</v>
      </c>
      <c r="H20" s="5" t="s">
        <v>209</v>
      </c>
      <c r="I20" s="5"/>
      <c r="J20" s="23" t="s">
        <v>212</v>
      </c>
      <c r="K20" s="5" t="s">
        <v>79</v>
      </c>
      <c r="L20" s="5" t="s">
        <v>80</v>
      </c>
      <c r="M20" s="5" t="s">
        <v>81</v>
      </c>
      <c r="N20" s="5" t="s">
        <v>133</v>
      </c>
      <c r="O20" s="5" t="s">
        <v>42</v>
      </c>
      <c r="P20" s="5" t="s">
        <v>213</v>
      </c>
      <c r="Q20" s="5">
        <v>0.59302465901294699</v>
      </c>
      <c r="R20" s="5">
        <v>6.0000000000000097E-3</v>
      </c>
      <c r="S20" s="5">
        <v>0.69400893973086197</v>
      </c>
      <c r="T20" s="9">
        <v>0.80600000000000005</v>
      </c>
    </row>
    <row r="21" spans="1:20" x14ac:dyDescent="0.2">
      <c r="A21" s="9" t="s">
        <v>222</v>
      </c>
      <c r="B21" s="5" t="s">
        <v>189</v>
      </c>
      <c r="C21" s="5" t="s">
        <v>28</v>
      </c>
      <c r="D21" s="5" t="s">
        <v>190</v>
      </c>
      <c r="E21" s="5" t="s">
        <v>191</v>
      </c>
      <c r="F21" s="5" t="s">
        <v>192</v>
      </c>
      <c r="G21" s="5" t="s">
        <v>193</v>
      </c>
      <c r="H21" s="5" t="s">
        <v>194</v>
      </c>
      <c r="I21" s="5"/>
      <c r="J21" s="23" t="s">
        <v>195</v>
      </c>
      <c r="K21" s="5" t="s">
        <v>135</v>
      </c>
      <c r="L21" s="5" t="s">
        <v>196</v>
      </c>
      <c r="M21" s="5" t="s">
        <v>197</v>
      </c>
      <c r="N21" s="5" t="s">
        <v>42</v>
      </c>
      <c r="O21" s="5" t="s">
        <v>42</v>
      </c>
      <c r="P21" s="5" t="s">
        <v>198</v>
      </c>
      <c r="Q21" s="5">
        <v>0.28765102310971002</v>
      </c>
      <c r="R21" s="5">
        <v>4.0000000000000001E-3</v>
      </c>
      <c r="S21" s="5">
        <v>0.16956458511389699</v>
      </c>
      <c r="T21" s="9">
        <v>0.628</v>
      </c>
    </row>
    <row r="22" spans="1:20" x14ac:dyDescent="0.2">
      <c r="A22" s="9" t="s">
        <v>222</v>
      </c>
      <c r="B22" s="5" t="s">
        <v>218</v>
      </c>
      <c r="C22" s="5" t="s">
        <v>28</v>
      </c>
      <c r="D22" s="5" t="s">
        <v>59</v>
      </c>
      <c r="E22" s="5" t="s">
        <v>60</v>
      </c>
      <c r="F22" s="5" t="s">
        <v>61</v>
      </c>
      <c r="G22" s="5" t="s">
        <v>42</v>
      </c>
      <c r="H22" s="5" t="s">
        <v>219</v>
      </c>
      <c r="I22" s="5"/>
      <c r="J22" s="23" t="s">
        <v>220</v>
      </c>
      <c r="K22" s="5" t="s">
        <v>135</v>
      </c>
      <c r="L22" s="5" t="s">
        <v>196</v>
      </c>
      <c r="M22" s="5" t="s">
        <v>197</v>
      </c>
      <c r="N22" s="5" t="s">
        <v>42</v>
      </c>
      <c r="O22" s="5" t="s">
        <v>42</v>
      </c>
      <c r="P22" s="5" t="s">
        <v>221</v>
      </c>
      <c r="Q22" s="5">
        <v>0.23264069872234899</v>
      </c>
      <c r="R22" s="5">
        <v>2.4E-2</v>
      </c>
      <c r="S22" s="5">
        <v>7.0013818439107603E-2</v>
      </c>
      <c r="T22" s="9">
        <v>0.67300000000000004</v>
      </c>
    </row>
    <row r="23" spans="1:20" x14ac:dyDescent="0.2">
      <c r="A23" s="9" t="s">
        <v>222</v>
      </c>
      <c r="B23" s="5" t="s">
        <v>34</v>
      </c>
      <c r="C23" s="5" t="s">
        <v>28</v>
      </c>
      <c r="D23" s="5" t="s">
        <v>29</v>
      </c>
      <c r="E23" s="5" t="s">
        <v>30</v>
      </c>
      <c r="F23" s="5" t="s">
        <v>31</v>
      </c>
      <c r="G23" s="5" t="s">
        <v>35</v>
      </c>
      <c r="H23" s="5" t="s">
        <v>166</v>
      </c>
      <c r="I23" s="5" t="s">
        <v>167</v>
      </c>
      <c r="J23" s="23" t="s">
        <v>168</v>
      </c>
      <c r="K23" s="5" t="s">
        <v>28</v>
      </c>
      <c r="L23" s="5" t="s">
        <v>29</v>
      </c>
      <c r="M23" s="5" t="s">
        <v>30</v>
      </c>
      <c r="N23" s="5" t="s">
        <v>31</v>
      </c>
      <c r="O23" s="5" t="s">
        <v>32</v>
      </c>
      <c r="P23" s="5" t="s">
        <v>151</v>
      </c>
      <c r="Q23" s="5">
        <v>0.56841312679884703</v>
      </c>
      <c r="R23" s="5">
        <v>0</v>
      </c>
      <c r="S23" s="5">
        <v>0.45868970746302101</v>
      </c>
      <c r="T23" s="9">
        <v>0.92300000000000004</v>
      </c>
    </row>
    <row r="24" spans="1:20" x14ac:dyDescent="0.2">
      <c r="A24" s="9" t="s">
        <v>222</v>
      </c>
      <c r="B24" s="5" t="s">
        <v>34</v>
      </c>
      <c r="C24" s="5" t="s">
        <v>28</v>
      </c>
      <c r="D24" s="5" t="s">
        <v>29</v>
      </c>
      <c r="E24" s="5" t="s">
        <v>30</v>
      </c>
      <c r="F24" s="5" t="s">
        <v>31</v>
      </c>
      <c r="G24" s="5" t="s">
        <v>35</v>
      </c>
      <c r="H24" s="5" t="s">
        <v>166</v>
      </c>
      <c r="I24" s="5" t="s">
        <v>167</v>
      </c>
      <c r="J24" s="23" t="s">
        <v>169</v>
      </c>
      <c r="K24" s="5" t="s">
        <v>28</v>
      </c>
      <c r="L24" s="5" t="s">
        <v>29</v>
      </c>
      <c r="M24" s="5" t="s">
        <v>30</v>
      </c>
      <c r="N24" s="5" t="s">
        <v>31</v>
      </c>
      <c r="O24" s="5" t="s">
        <v>32</v>
      </c>
      <c r="P24" s="5" t="s">
        <v>170</v>
      </c>
      <c r="Q24" s="5">
        <v>0.595640419268197</v>
      </c>
      <c r="R24" s="5">
        <v>0.01</v>
      </c>
      <c r="S24" s="5">
        <v>0.53904010450666595</v>
      </c>
      <c r="T24" s="9">
        <v>0.83099999999999996</v>
      </c>
    </row>
    <row r="25" spans="1:20" x14ac:dyDescent="0.2">
      <c r="A25" s="9" t="s">
        <v>222</v>
      </c>
      <c r="B25" s="5" t="s">
        <v>27</v>
      </c>
      <c r="C25" s="5" t="s">
        <v>28</v>
      </c>
      <c r="D25" s="5" t="s">
        <v>29</v>
      </c>
      <c r="E25" s="5" t="s">
        <v>30</v>
      </c>
      <c r="F25" s="5" t="s">
        <v>31</v>
      </c>
      <c r="G25" s="5" t="s">
        <v>32</v>
      </c>
      <c r="H25" s="5" t="s">
        <v>92</v>
      </c>
      <c r="I25" s="5" t="s">
        <v>156</v>
      </c>
      <c r="J25" s="23" t="s">
        <v>162</v>
      </c>
      <c r="K25" s="5" t="s">
        <v>52</v>
      </c>
      <c r="L25" s="5" t="s">
        <v>64</v>
      </c>
      <c r="M25" s="5" t="s">
        <v>65</v>
      </c>
      <c r="N25" s="5" t="s">
        <v>75</v>
      </c>
      <c r="O25" s="5" t="s">
        <v>101</v>
      </c>
      <c r="P25" s="5" t="s">
        <v>163</v>
      </c>
      <c r="Q25" s="5">
        <v>0.45949286053968802</v>
      </c>
      <c r="R25" s="5">
        <v>0.03</v>
      </c>
      <c r="S25" s="5">
        <v>7.8160866405023094E-2</v>
      </c>
      <c r="T25" s="9">
        <v>0.60899999999999999</v>
      </c>
    </row>
    <row r="26" spans="1:20" x14ac:dyDescent="0.2">
      <c r="A26" s="9" t="s">
        <v>222</v>
      </c>
      <c r="B26" s="5" t="s">
        <v>27</v>
      </c>
      <c r="C26" s="5" t="s">
        <v>28</v>
      </c>
      <c r="D26" s="5" t="s">
        <v>29</v>
      </c>
      <c r="E26" s="5" t="s">
        <v>30</v>
      </c>
      <c r="F26" s="5" t="s">
        <v>31</v>
      </c>
      <c r="G26" s="5" t="s">
        <v>32</v>
      </c>
      <c r="H26" s="5" t="s">
        <v>92</v>
      </c>
      <c r="I26" s="5" t="s">
        <v>156</v>
      </c>
      <c r="J26" s="23" t="s">
        <v>152</v>
      </c>
      <c r="K26" s="5" t="s">
        <v>52</v>
      </c>
      <c r="L26" s="5" t="s">
        <v>64</v>
      </c>
      <c r="M26" s="5" t="s">
        <v>65</v>
      </c>
      <c r="N26" s="5" t="s">
        <v>75</v>
      </c>
      <c r="O26" s="5" t="s">
        <v>102</v>
      </c>
      <c r="P26" s="5" t="s">
        <v>153</v>
      </c>
      <c r="Q26" s="5">
        <v>-0.48595585916157602</v>
      </c>
      <c r="R26" s="5">
        <v>2E-3</v>
      </c>
      <c r="S26" s="5">
        <v>-4.1350360669652302E-2</v>
      </c>
      <c r="T26" s="9">
        <v>0.71399999999999997</v>
      </c>
    </row>
    <row r="27" spans="1:20" x14ac:dyDescent="0.2">
      <c r="A27" s="9" t="s">
        <v>222</v>
      </c>
      <c r="B27" s="5" t="s">
        <v>27</v>
      </c>
      <c r="C27" s="5" t="s">
        <v>28</v>
      </c>
      <c r="D27" s="5" t="s">
        <v>29</v>
      </c>
      <c r="E27" s="5" t="s">
        <v>30</v>
      </c>
      <c r="F27" s="5" t="s">
        <v>31</v>
      </c>
      <c r="G27" s="5" t="s">
        <v>32</v>
      </c>
      <c r="H27" s="5" t="s">
        <v>92</v>
      </c>
      <c r="I27" s="5" t="s">
        <v>156</v>
      </c>
      <c r="J27" s="23" t="s">
        <v>164</v>
      </c>
      <c r="K27" s="5" t="s">
        <v>52</v>
      </c>
      <c r="L27" s="5" t="s">
        <v>64</v>
      </c>
      <c r="M27" s="5" t="s">
        <v>65</v>
      </c>
      <c r="N27" s="5" t="s">
        <v>75</v>
      </c>
      <c r="O27" s="5" t="s">
        <v>101</v>
      </c>
      <c r="P27" s="5" t="s">
        <v>165</v>
      </c>
      <c r="Q27" s="5">
        <v>0.31469826780824101</v>
      </c>
      <c r="R27" s="5">
        <v>3.4000000000000002E-2</v>
      </c>
      <c r="S27" s="5">
        <v>0.24153989564790501</v>
      </c>
      <c r="T27" s="9">
        <v>0.76300000000000001</v>
      </c>
    </row>
    <row r="28" spans="1:20" x14ac:dyDescent="0.2">
      <c r="A28" s="9" t="s">
        <v>222</v>
      </c>
      <c r="B28" s="5" t="s">
        <v>34</v>
      </c>
      <c r="C28" s="5" t="s">
        <v>28</v>
      </c>
      <c r="D28" s="5" t="s">
        <v>29</v>
      </c>
      <c r="E28" s="5" t="s">
        <v>30</v>
      </c>
      <c r="F28" s="5" t="s">
        <v>31</v>
      </c>
      <c r="G28" s="5" t="s">
        <v>35</v>
      </c>
      <c r="H28" s="5" t="s">
        <v>166</v>
      </c>
      <c r="I28" s="5" t="s">
        <v>167</v>
      </c>
      <c r="J28" s="23" t="s">
        <v>173</v>
      </c>
      <c r="K28" s="5" t="s">
        <v>52</v>
      </c>
      <c r="L28" s="5" t="s">
        <v>64</v>
      </c>
      <c r="M28" s="5" t="s">
        <v>65</v>
      </c>
      <c r="N28" s="5" t="s">
        <v>42</v>
      </c>
      <c r="O28" s="5" t="s">
        <v>42</v>
      </c>
      <c r="P28" s="5" t="s">
        <v>174</v>
      </c>
      <c r="Q28" s="5">
        <v>0.23812698581832401</v>
      </c>
      <c r="R28" s="5">
        <v>3.5999999999999997E-2</v>
      </c>
      <c r="S28" s="5">
        <v>5.16697325493558E-2</v>
      </c>
      <c r="T28" s="9">
        <v>0.60699999999999998</v>
      </c>
    </row>
    <row r="29" spans="1:20" x14ac:dyDescent="0.2">
      <c r="A29" s="9" t="s">
        <v>222</v>
      </c>
      <c r="B29" s="5" t="s">
        <v>168</v>
      </c>
      <c r="C29" s="5" t="s">
        <v>28</v>
      </c>
      <c r="D29" s="5" t="s">
        <v>29</v>
      </c>
      <c r="E29" s="5" t="s">
        <v>30</v>
      </c>
      <c r="F29" s="5" t="s">
        <v>31</v>
      </c>
      <c r="G29" s="5" t="s">
        <v>32</v>
      </c>
      <c r="H29" s="5" t="s">
        <v>151</v>
      </c>
      <c r="I29" s="5" t="s">
        <v>175</v>
      </c>
      <c r="J29" s="23" t="s">
        <v>176</v>
      </c>
      <c r="K29" s="5" t="s">
        <v>52</v>
      </c>
      <c r="L29" s="5" t="s">
        <v>64</v>
      </c>
      <c r="M29" s="5" t="s">
        <v>65</v>
      </c>
      <c r="N29" s="5" t="s">
        <v>75</v>
      </c>
      <c r="O29" s="5" t="s">
        <v>101</v>
      </c>
      <c r="P29" s="5" t="s">
        <v>177</v>
      </c>
      <c r="Q29" s="5">
        <v>0.37413671942672899</v>
      </c>
      <c r="R29" s="5">
        <v>4.0000000000000001E-3</v>
      </c>
      <c r="S29" s="5">
        <v>6.4025682942198806E-2</v>
      </c>
      <c r="T29" s="9">
        <v>0.82199999999999995</v>
      </c>
    </row>
    <row r="30" spans="1:20" x14ac:dyDescent="0.2">
      <c r="A30" s="9" t="s">
        <v>222</v>
      </c>
      <c r="B30" s="5" t="s">
        <v>168</v>
      </c>
      <c r="C30" s="5" t="s">
        <v>28</v>
      </c>
      <c r="D30" s="5" t="s">
        <v>29</v>
      </c>
      <c r="E30" s="5" t="s">
        <v>30</v>
      </c>
      <c r="F30" s="5" t="s">
        <v>31</v>
      </c>
      <c r="G30" s="5" t="s">
        <v>32</v>
      </c>
      <c r="H30" s="5" t="s">
        <v>151</v>
      </c>
      <c r="I30" s="5" t="s">
        <v>175</v>
      </c>
      <c r="J30" s="23" t="s">
        <v>137</v>
      </c>
      <c r="K30" s="5" t="s">
        <v>52</v>
      </c>
      <c r="L30" s="5" t="s">
        <v>64</v>
      </c>
      <c r="M30" s="5" t="s">
        <v>65</v>
      </c>
      <c r="N30" s="5" t="s">
        <v>99</v>
      </c>
      <c r="O30" s="5" t="s">
        <v>100</v>
      </c>
      <c r="P30" s="5" t="s">
        <v>138</v>
      </c>
      <c r="Q30" s="5">
        <v>-0.450324769907477</v>
      </c>
      <c r="R30" s="5">
        <v>1.4E-2</v>
      </c>
      <c r="S30" s="5">
        <v>-4.2189722613563199E-2</v>
      </c>
      <c r="T30" s="9">
        <v>0.60099999999999998</v>
      </c>
    </row>
    <row r="31" spans="1:20" x14ac:dyDescent="0.2">
      <c r="A31" s="9" t="s">
        <v>222</v>
      </c>
      <c r="B31" s="5" t="s">
        <v>168</v>
      </c>
      <c r="C31" s="5" t="s">
        <v>28</v>
      </c>
      <c r="D31" s="5" t="s">
        <v>29</v>
      </c>
      <c r="E31" s="5" t="s">
        <v>30</v>
      </c>
      <c r="F31" s="5" t="s">
        <v>31</v>
      </c>
      <c r="G31" s="5" t="s">
        <v>32</v>
      </c>
      <c r="H31" s="5" t="s">
        <v>151</v>
      </c>
      <c r="I31" s="5" t="s">
        <v>175</v>
      </c>
      <c r="J31" s="23" t="s">
        <v>131</v>
      </c>
      <c r="K31" s="5" t="s">
        <v>52</v>
      </c>
      <c r="L31" s="5" t="s">
        <v>64</v>
      </c>
      <c r="M31" s="5" t="s">
        <v>65</v>
      </c>
      <c r="N31" s="5" t="s">
        <v>75</v>
      </c>
      <c r="O31" s="5" t="s">
        <v>42</v>
      </c>
      <c r="P31" s="5" t="s">
        <v>132</v>
      </c>
      <c r="Q31" s="5">
        <v>-0.350058746769222</v>
      </c>
      <c r="R31" s="5">
        <v>8.0000000000000002E-3</v>
      </c>
      <c r="S31" s="5">
        <v>-2.8023023762428299E-2</v>
      </c>
      <c r="T31" s="9">
        <v>0.74299999999999999</v>
      </c>
    </row>
    <row r="32" spans="1:20" x14ac:dyDescent="0.2">
      <c r="A32" s="9" t="s">
        <v>222</v>
      </c>
      <c r="B32" s="5" t="s">
        <v>178</v>
      </c>
      <c r="C32" s="5" t="s">
        <v>28</v>
      </c>
      <c r="D32" s="5" t="s">
        <v>29</v>
      </c>
      <c r="E32" s="5" t="s">
        <v>30</v>
      </c>
      <c r="F32" s="5" t="s">
        <v>31</v>
      </c>
      <c r="G32" s="5" t="s">
        <v>32</v>
      </c>
      <c r="H32" s="5" t="s">
        <v>179</v>
      </c>
      <c r="I32" s="5" t="s">
        <v>180</v>
      </c>
      <c r="J32" s="23" t="s">
        <v>183</v>
      </c>
      <c r="K32" s="5" t="s">
        <v>52</v>
      </c>
      <c r="L32" s="5" t="s">
        <v>64</v>
      </c>
      <c r="M32" s="5" t="s">
        <v>65</v>
      </c>
      <c r="N32" s="5" t="s">
        <v>99</v>
      </c>
      <c r="O32" s="5" t="s">
        <v>100</v>
      </c>
      <c r="P32" s="5" t="s">
        <v>184</v>
      </c>
      <c r="Q32" s="5">
        <v>0.36125613224485398</v>
      </c>
      <c r="R32" s="5">
        <v>2.1999999999999999E-2</v>
      </c>
      <c r="S32" s="5">
        <v>9.3823747099846297E-2</v>
      </c>
      <c r="T32" s="9">
        <v>0.78400000000000003</v>
      </c>
    </row>
    <row r="33" spans="1:20" x14ac:dyDescent="0.2">
      <c r="A33" s="9" t="s">
        <v>222</v>
      </c>
      <c r="B33" s="5" t="s">
        <v>169</v>
      </c>
      <c r="C33" s="5" t="s">
        <v>28</v>
      </c>
      <c r="D33" s="5" t="s">
        <v>29</v>
      </c>
      <c r="E33" s="5" t="s">
        <v>30</v>
      </c>
      <c r="F33" s="5" t="s">
        <v>31</v>
      </c>
      <c r="G33" s="5" t="s">
        <v>32</v>
      </c>
      <c r="H33" s="5" t="s">
        <v>170</v>
      </c>
      <c r="I33" s="5" t="s">
        <v>188</v>
      </c>
      <c r="J33" s="23" t="s">
        <v>147</v>
      </c>
      <c r="K33" s="5" t="s">
        <v>52</v>
      </c>
      <c r="L33" s="5" t="s">
        <v>126</v>
      </c>
      <c r="M33" s="5" t="s">
        <v>127</v>
      </c>
      <c r="N33" s="5" t="s">
        <v>145</v>
      </c>
      <c r="O33" s="5" t="s">
        <v>146</v>
      </c>
      <c r="P33" s="5" t="s">
        <v>148</v>
      </c>
      <c r="Q33" s="5">
        <v>-0.553425427886032</v>
      </c>
      <c r="R33" s="5">
        <v>0</v>
      </c>
      <c r="S33" s="5">
        <v>-0.13641958264551801</v>
      </c>
      <c r="T33" s="9">
        <v>0.76300000000000001</v>
      </c>
    </row>
    <row r="34" spans="1:20" x14ac:dyDescent="0.2">
      <c r="A34" s="9" t="s">
        <v>222</v>
      </c>
      <c r="B34" s="5" t="s">
        <v>189</v>
      </c>
      <c r="C34" s="5" t="s">
        <v>28</v>
      </c>
      <c r="D34" s="5" t="s">
        <v>190</v>
      </c>
      <c r="E34" s="5" t="s">
        <v>191</v>
      </c>
      <c r="F34" s="5" t="s">
        <v>192</v>
      </c>
      <c r="G34" s="5" t="s">
        <v>193</v>
      </c>
      <c r="H34" s="5" t="s">
        <v>194</v>
      </c>
      <c r="I34" s="5"/>
      <c r="J34" s="23" t="s">
        <v>199</v>
      </c>
      <c r="K34" s="5" t="s">
        <v>52</v>
      </c>
      <c r="L34" s="5" t="s">
        <v>64</v>
      </c>
      <c r="M34" s="5" t="s">
        <v>65</v>
      </c>
      <c r="N34" s="5" t="s">
        <v>66</v>
      </c>
      <c r="O34" s="5" t="s">
        <v>115</v>
      </c>
      <c r="P34" s="5" t="s">
        <v>200</v>
      </c>
      <c r="Q34" s="5">
        <v>0.231048975171601</v>
      </c>
      <c r="R34" s="5">
        <v>8.0000000000000106E-3</v>
      </c>
      <c r="S34" s="5">
        <v>0.41419836198995102</v>
      </c>
      <c r="T34" s="9">
        <v>0.76600000000000001</v>
      </c>
    </row>
    <row r="35" spans="1:20" x14ac:dyDescent="0.2">
      <c r="A35" s="9" t="s">
        <v>222</v>
      </c>
      <c r="B35" s="5" t="s">
        <v>201</v>
      </c>
      <c r="C35" s="5" t="s">
        <v>28</v>
      </c>
      <c r="D35" s="5" t="s">
        <v>29</v>
      </c>
      <c r="E35" s="5" t="s">
        <v>30</v>
      </c>
      <c r="F35" s="5" t="s">
        <v>31</v>
      </c>
      <c r="G35" s="5" t="s">
        <v>32</v>
      </c>
      <c r="H35" s="5" t="s">
        <v>202</v>
      </c>
      <c r="I35" s="5" t="s">
        <v>203</v>
      </c>
      <c r="J35" s="23" t="s">
        <v>204</v>
      </c>
      <c r="K35" s="5" t="s">
        <v>52</v>
      </c>
      <c r="L35" s="5" t="s">
        <v>64</v>
      </c>
      <c r="M35" s="5" t="s">
        <v>65</v>
      </c>
      <c r="N35" s="5" t="s">
        <v>66</v>
      </c>
      <c r="O35" s="5" t="s">
        <v>115</v>
      </c>
      <c r="P35" s="5" t="s">
        <v>205</v>
      </c>
      <c r="Q35" s="5">
        <v>0.183517507568878</v>
      </c>
      <c r="R35" s="5">
        <v>2.4E-2</v>
      </c>
      <c r="S35" s="5">
        <v>0.21268983723721499</v>
      </c>
      <c r="T35" s="9">
        <v>0.89800000000000002</v>
      </c>
    </row>
    <row r="36" spans="1:20" x14ac:dyDescent="0.2">
      <c r="A36" s="9" t="s">
        <v>222</v>
      </c>
      <c r="B36" s="5" t="s">
        <v>208</v>
      </c>
      <c r="C36" s="5" t="s">
        <v>28</v>
      </c>
      <c r="D36" s="5" t="s">
        <v>190</v>
      </c>
      <c r="E36" s="5" t="s">
        <v>191</v>
      </c>
      <c r="F36" s="5" t="s">
        <v>192</v>
      </c>
      <c r="G36" s="5" t="s">
        <v>193</v>
      </c>
      <c r="H36" s="5" t="s">
        <v>209</v>
      </c>
      <c r="I36" s="5"/>
      <c r="J36" s="23" t="s">
        <v>210</v>
      </c>
      <c r="K36" s="5" t="s">
        <v>52</v>
      </c>
      <c r="L36" s="5" t="s">
        <v>64</v>
      </c>
      <c r="M36" s="5" t="s">
        <v>65</v>
      </c>
      <c r="N36" s="5" t="s">
        <v>103</v>
      </c>
      <c r="O36" s="5" t="s">
        <v>104</v>
      </c>
      <c r="P36" s="5" t="s">
        <v>211</v>
      </c>
      <c r="Q36" s="5">
        <v>0.41611129447491102</v>
      </c>
      <c r="R36" s="5">
        <v>2E-3</v>
      </c>
      <c r="S36" s="5">
        <v>0.33508280617828201</v>
      </c>
      <c r="T36" s="9">
        <v>0.61</v>
      </c>
    </row>
    <row r="37" spans="1:20" x14ac:dyDescent="0.2">
      <c r="A37" s="9" t="s">
        <v>222</v>
      </c>
      <c r="B37" s="5" t="s">
        <v>214</v>
      </c>
      <c r="C37" s="5" t="s">
        <v>28</v>
      </c>
      <c r="D37" s="5" t="s">
        <v>59</v>
      </c>
      <c r="E37" s="5" t="s">
        <v>60</v>
      </c>
      <c r="F37" s="5" t="s">
        <v>61</v>
      </c>
      <c r="G37" s="5" t="s">
        <v>42</v>
      </c>
      <c r="H37" s="5" t="s">
        <v>215</v>
      </c>
      <c r="I37" s="5"/>
      <c r="J37" s="23" t="s">
        <v>149</v>
      </c>
      <c r="K37" s="5" t="s">
        <v>52</v>
      </c>
      <c r="L37" s="5" t="s">
        <v>64</v>
      </c>
      <c r="M37" s="5" t="s">
        <v>65</v>
      </c>
      <c r="N37" s="5" t="s">
        <v>75</v>
      </c>
      <c r="O37" s="5" t="s">
        <v>107</v>
      </c>
      <c r="P37" s="5" t="s">
        <v>150</v>
      </c>
      <c r="Q37" s="5">
        <v>-0.37397940847740002</v>
      </c>
      <c r="R37" s="5">
        <v>0</v>
      </c>
      <c r="S37" s="5">
        <v>-3.7472317124575903E-2</v>
      </c>
      <c r="T37" s="9">
        <v>0.65900000000000003</v>
      </c>
    </row>
    <row r="38" spans="1:20" x14ac:dyDescent="0.2">
      <c r="A38" s="9" t="s">
        <v>222</v>
      </c>
      <c r="B38" s="5" t="s">
        <v>214</v>
      </c>
      <c r="C38" s="5" t="s">
        <v>28</v>
      </c>
      <c r="D38" s="5" t="s">
        <v>59</v>
      </c>
      <c r="E38" s="5" t="s">
        <v>60</v>
      </c>
      <c r="F38" s="5" t="s">
        <v>61</v>
      </c>
      <c r="G38" s="5" t="s">
        <v>42</v>
      </c>
      <c r="H38" s="5" t="s">
        <v>215</v>
      </c>
      <c r="I38" s="5"/>
      <c r="J38" s="23" t="s">
        <v>216</v>
      </c>
      <c r="K38" s="5" t="s">
        <v>52</v>
      </c>
      <c r="L38" s="5" t="s">
        <v>64</v>
      </c>
      <c r="M38" s="5" t="s">
        <v>65</v>
      </c>
      <c r="N38" s="5" t="s">
        <v>75</v>
      </c>
      <c r="O38" s="5" t="s">
        <v>101</v>
      </c>
      <c r="P38" s="5" t="s">
        <v>217</v>
      </c>
      <c r="Q38" s="5">
        <v>0.35182372731842598</v>
      </c>
      <c r="R38" s="5">
        <v>0.03</v>
      </c>
      <c r="S38" s="5">
        <v>0.24783617438893599</v>
      </c>
      <c r="T38" s="9">
        <v>0.68</v>
      </c>
    </row>
    <row r="39" spans="1:20" x14ac:dyDescent="0.2">
      <c r="A39" s="9" t="s">
        <v>222</v>
      </c>
      <c r="B39" s="5" t="s">
        <v>218</v>
      </c>
      <c r="C39" s="5" t="s">
        <v>28</v>
      </c>
      <c r="D39" s="5" t="s">
        <v>59</v>
      </c>
      <c r="E39" s="5" t="s">
        <v>60</v>
      </c>
      <c r="F39" s="5" t="s">
        <v>61</v>
      </c>
      <c r="G39" s="5" t="s">
        <v>42</v>
      </c>
      <c r="H39" s="5" t="s">
        <v>219</v>
      </c>
      <c r="I39" s="5"/>
      <c r="J39" s="23" t="s">
        <v>105</v>
      </c>
      <c r="K39" s="5" t="s">
        <v>52</v>
      </c>
      <c r="L39" s="5" t="s">
        <v>64</v>
      </c>
      <c r="M39" s="5" t="s">
        <v>65</v>
      </c>
      <c r="N39" s="5" t="s">
        <v>99</v>
      </c>
      <c r="O39" s="5" t="s">
        <v>100</v>
      </c>
      <c r="P39" s="5" t="s">
        <v>106</v>
      </c>
      <c r="Q39" s="5">
        <v>-0.26689598617910698</v>
      </c>
      <c r="R39" s="5">
        <v>1.6E-2</v>
      </c>
      <c r="S39" s="5">
        <v>-4.2175165658106001E-2</v>
      </c>
      <c r="T39" s="9">
        <v>0.63700000000000001</v>
      </c>
    </row>
    <row r="40" spans="1:20" x14ac:dyDescent="0.2">
      <c r="A40" s="9" t="s">
        <v>222</v>
      </c>
      <c r="B40" s="5" t="s">
        <v>218</v>
      </c>
      <c r="C40" s="5" t="s">
        <v>28</v>
      </c>
      <c r="D40" s="5" t="s">
        <v>59</v>
      </c>
      <c r="E40" s="5" t="s">
        <v>60</v>
      </c>
      <c r="F40" s="5" t="s">
        <v>61</v>
      </c>
      <c r="G40" s="5" t="s">
        <v>42</v>
      </c>
      <c r="H40" s="5" t="s">
        <v>219</v>
      </c>
      <c r="I40" s="5"/>
      <c r="J40" s="23" t="s">
        <v>108</v>
      </c>
      <c r="K40" s="5" t="s">
        <v>109</v>
      </c>
      <c r="L40" s="5" t="s">
        <v>110</v>
      </c>
      <c r="M40" s="5" t="s">
        <v>111</v>
      </c>
      <c r="N40" s="5" t="s">
        <v>112</v>
      </c>
      <c r="O40" s="5" t="s">
        <v>113</v>
      </c>
      <c r="P40" s="5" t="s">
        <v>114</v>
      </c>
      <c r="Q40" s="5">
        <v>-0.34005532992946902</v>
      </c>
      <c r="R40" s="5">
        <v>2E-3</v>
      </c>
      <c r="S40" s="5">
        <v>-3.1894476816771697E-2</v>
      </c>
      <c r="T40" s="9">
        <v>0.76500000000000001</v>
      </c>
    </row>
    <row r="41" spans="1:20" x14ac:dyDescent="0.2">
      <c r="A41" s="9" t="s">
        <v>222</v>
      </c>
      <c r="B41" s="5" t="s">
        <v>34</v>
      </c>
      <c r="C41" s="5" t="s">
        <v>28</v>
      </c>
      <c r="D41" s="5" t="s">
        <v>29</v>
      </c>
      <c r="E41" s="5" t="s">
        <v>30</v>
      </c>
      <c r="F41" s="5" t="s">
        <v>31</v>
      </c>
      <c r="G41" s="5" t="s">
        <v>35</v>
      </c>
      <c r="H41" s="5" t="s">
        <v>166</v>
      </c>
      <c r="I41" s="5" t="s">
        <v>167</v>
      </c>
      <c r="J41" s="23" t="s">
        <v>171</v>
      </c>
      <c r="K41" s="5" t="s">
        <v>140</v>
      </c>
      <c r="L41" s="5" t="s">
        <v>141</v>
      </c>
      <c r="M41" s="5" t="s">
        <v>142</v>
      </c>
      <c r="N41" s="5" t="s">
        <v>42</v>
      </c>
      <c r="O41" s="5" t="s">
        <v>42</v>
      </c>
      <c r="P41" s="5" t="s">
        <v>172</v>
      </c>
      <c r="Q41" s="5">
        <v>0.42532988652683401</v>
      </c>
      <c r="R41" s="5">
        <v>0</v>
      </c>
      <c r="S41" s="5">
        <v>5.3769356107069101E-2</v>
      </c>
      <c r="T41" s="9">
        <v>0.84699999999999998</v>
      </c>
    </row>
    <row r="42" spans="1:20" x14ac:dyDescent="0.2">
      <c r="A42" s="10" t="s">
        <v>222</v>
      </c>
      <c r="B42" s="4" t="s">
        <v>178</v>
      </c>
      <c r="C42" s="4" t="s">
        <v>28</v>
      </c>
      <c r="D42" s="4" t="s">
        <v>29</v>
      </c>
      <c r="E42" s="4" t="s">
        <v>30</v>
      </c>
      <c r="F42" s="4" t="s">
        <v>31</v>
      </c>
      <c r="G42" s="4" t="s">
        <v>32</v>
      </c>
      <c r="H42" s="4" t="s">
        <v>179</v>
      </c>
      <c r="I42" s="4" t="s">
        <v>180</v>
      </c>
      <c r="J42" s="24" t="s">
        <v>185</v>
      </c>
      <c r="K42" s="4" t="s">
        <v>140</v>
      </c>
      <c r="L42" s="4" t="s">
        <v>141</v>
      </c>
      <c r="M42" s="4" t="s">
        <v>186</v>
      </c>
      <c r="N42" s="4" t="s">
        <v>42</v>
      </c>
      <c r="O42" s="4" t="s">
        <v>42</v>
      </c>
      <c r="P42" s="4" t="s">
        <v>187</v>
      </c>
      <c r="Q42" s="4">
        <v>0.42685038907133299</v>
      </c>
      <c r="R42" s="4">
        <v>0.05</v>
      </c>
      <c r="S42" s="4">
        <v>0.16288808704215699</v>
      </c>
      <c r="T42" s="10">
        <v>0.75600000000000001</v>
      </c>
    </row>
    <row r="43" spans="1:20" x14ac:dyDescent="0.2">
      <c r="A43" s="9" t="s">
        <v>8</v>
      </c>
      <c r="B43" s="5" t="s">
        <v>27</v>
      </c>
      <c r="C43" s="5" t="s">
        <v>28</v>
      </c>
      <c r="D43" s="5" t="s">
        <v>29</v>
      </c>
      <c r="E43" s="5" t="s">
        <v>30</v>
      </c>
      <c r="F43" s="5" t="s">
        <v>31</v>
      </c>
      <c r="G43" s="5" t="s">
        <v>32</v>
      </c>
      <c r="H43" s="26" t="s">
        <v>223</v>
      </c>
      <c r="I43" s="5"/>
      <c r="J43" s="23" t="s">
        <v>34</v>
      </c>
      <c r="K43" s="5" t="s">
        <v>28</v>
      </c>
      <c r="L43" s="5" t="s">
        <v>29</v>
      </c>
      <c r="M43" s="5" t="s">
        <v>30</v>
      </c>
      <c r="N43" s="5" t="s">
        <v>31</v>
      </c>
      <c r="O43" s="5" t="s">
        <v>35</v>
      </c>
      <c r="P43" s="5" t="s">
        <v>166</v>
      </c>
      <c r="Q43" s="5">
        <v>0.77932092091265304</v>
      </c>
      <c r="R43" s="5">
        <v>2E-3</v>
      </c>
      <c r="S43" s="5">
        <v>0.77280624410242504</v>
      </c>
      <c r="T43" s="9">
        <v>0.996</v>
      </c>
    </row>
    <row r="44" spans="1:20" x14ac:dyDescent="0.2">
      <c r="A44" s="9" t="s">
        <v>8</v>
      </c>
      <c r="B44" s="5" t="s">
        <v>58</v>
      </c>
      <c r="C44" s="5" t="s">
        <v>28</v>
      </c>
      <c r="D44" s="5" t="s">
        <v>59</v>
      </c>
      <c r="E44" s="5" t="s">
        <v>60</v>
      </c>
      <c r="F44" s="5" t="s">
        <v>61</v>
      </c>
      <c r="G44" s="5" t="s">
        <v>42</v>
      </c>
      <c r="H44" s="5" t="s">
        <v>232</v>
      </c>
      <c r="I44" s="5"/>
      <c r="J44" s="23" t="s">
        <v>218</v>
      </c>
      <c r="K44" s="5" t="s">
        <v>28</v>
      </c>
      <c r="L44" s="5" t="s">
        <v>59</v>
      </c>
      <c r="M44" s="5" t="s">
        <v>60</v>
      </c>
      <c r="N44" s="5" t="s">
        <v>61</v>
      </c>
      <c r="O44" s="5" t="s">
        <v>42</v>
      </c>
      <c r="P44" s="5" t="s">
        <v>219</v>
      </c>
      <c r="Q44" s="5">
        <v>0.44319571341795999</v>
      </c>
      <c r="R44" s="5">
        <v>4.2000000000000003E-2</v>
      </c>
      <c r="S44" s="5">
        <v>6.7765240938617605E-2</v>
      </c>
      <c r="T44" s="9">
        <v>0.622</v>
      </c>
    </row>
    <row r="45" spans="1:20" x14ac:dyDescent="0.2">
      <c r="A45" s="9" t="s">
        <v>8</v>
      </c>
      <c r="B45" s="5" t="s">
        <v>224</v>
      </c>
      <c r="C45" s="5" t="s">
        <v>28</v>
      </c>
      <c r="D45" s="5" t="s">
        <v>190</v>
      </c>
      <c r="E45" s="5" t="s">
        <v>191</v>
      </c>
      <c r="F45" s="5" t="s">
        <v>192</v>
      </c>
      <c r="G45" s="5" t="s">
        <v>193</v>
      </c>
      <c r="H45" s="5" t="s">
        <v>225</v>
      </c>
      <c r="I45" s="5"/>
      <c r="J45" s="23" t="s">
        <v>226</v>
      </c>
      <c r="K45" s="5" t="s">
        <v>52</v>
      </c>
      <c r="L45" s="5" t="s">
        <v>64</v>
      </c>
      <c r="M45" s="5" t="s">
        <v>65</v>
      </c>
      <c r="N45" s="5" t="s">
        <v>75</v>
      </c>
      <c r="O45" s="5" t="s">
        <v>42</v>
      </c>
      <c r="P45" s="5" t="s">
        <v>227</v>
      </c>
      <c r="Q45" s="5">
        <v>0.37222219087641401</v>
      </c>
      <c r="R45" s="5">
        <v>1.4E-2</v>
      </c>
      <c r="S45" s="5">
        <v>0.13461289801326601</v>
      </c>
      <c r="T45" s="9">
        <v>0.67900000000000005</v>
      </c>
    </row>
    <row r="46" spans="1:20" x14ac:dyDescent="0.2">
      <c r="A46" s="9" t="s">
        <v>8</v>
      </c>
      <c r="B46" s="5" t="s">
        <v>169</v>
      </c>
      <c r="C46" s="5" t="s">
        <v>28</v>
      </c>
      <c r="D46" s="5" t="s">
        <v>29</v>
      </c>
      <c r="E46" s="5" t="s">
        <v>30</v>
      </c>
      <c r="F46" s="5" t="s">
        <v>31</v>
      </c>
      <c r="G46" s="5" t="s">
        <v>32</v>
      </c>
      <c r="H46" s="5" t="s">
        <v>170</v>
      </c>
      <c r="I46" s="5"/>
      <c r="J46" s="23" t="s">
        <v>228</v>
      </c>
      <c r="K46" s="5" t="s">
        <v>52</v>
      </c>
      <c r="L46" s="5" t="s">
        <v>64</v>
      </c>
      <c r="M46" s="5" t="s">
        <v>65</v>
      </c>
      <c r="N46" s="5" t="s">
        <v>75</v>
      </c>
      <c r="O46" s="5" t="s">
        <v>42</v>
      </c>
      <c r="P46" s="5" t="s">
        <v>229</v>
      </c>
      <c r="Q46" s="5">
        <v>0.58277938453490996</v>
      </c>
      <c r="R46" s="5">
        <v>3.2000000000000001E-2</v>
      </c>
      <c r="S46" s="5">
        <v>0.410084750950229</v>
      </c>
      <c r="T46" s="9">
        <v>0.85899999999999999</v>
      </c>
    </row>
    <row r="47" spans="1:20" x14ac:dyDescent="0.2">
      <c r="A47" s="9" t="s">
        <v>8</v>
      </c>
      <c r="B47" s="5" t="s">
        <v>48</v>
      </c>
      <c r="C47" s="5" t="s">
        <v>38</v>
      </c>
      <c r="D47" s="5" t="s">
        <v>39</v>
      </c>
      <c r="E47" s="5" t="s">
        <v>40</v>
      </c>
      <c r="F47" s="5" t="s">
        <v>41</v>
      </c>
      <c r="G47" s="5" t="s">
        <v>49</v>
      </c>
      <c r="H47" s="5" t="s">
        <v>230</v>
      </c>
      <c r="I47" s="5"/>
      <c r="J47" s="23" t="s">
        <v>231</v>
      </c>
      <c r="K47" s="5" t="s">
        <v>52</v>
      </c>
      <c r="L47" s="5" t="s">
        <v>53</v>
      </c>
      <c r="M47" s="5" t="s">
        <v>54</v>
      </c>
      <c r="N47" s="5" t="s">
        <v>55</v>
      </c>
      <c r="O47" s="5" t="s">
        <v>56</v>
      </c>
      <c r="P47" s="5" t="s">
        <v>57</v>
      </c>
      <c r="Q47" s="5">
        <v>0.49155698777732798</v>
      </c>
      <c r="R47" s="5">
        <v>0.05</v>
      </c>
      <c r="S47" s="5">
        <v>0.36229230931933798</v>
      </c>
      <c r="T47" s="9">
        <v>0.71199999999999997</v>
      </c>
    </row>
    <row r="48" spans="1:20" x14ac:dyDescent="0.2">
      <c r="A48" s="9" t="s">
        <v>8</v>
      </c>
      <c r="B48" s="5" t="s">
        <v>58</v>
      </c>
      <c r="C48" s="5" t="s">
        <v>28</v>
      </c>
      <c r="D48" s="5" t="s">
        <v>59</v>
      </c>
      <c r="E48" s="5" t="s">
        <v>60</v>
      </c>
      <c r="F48" s="5" t="s">
        <v>61</v>
      </c>
      <c r="G48" s="5" t="s">
        <v>42</v>
      </c>
      <c r="H48" s="5" t="s">
        <v>232</v>
      </c>
      <c r="I48" s="5"/>
      <c r="J48" s="23" t="s">
        <v>233</v>
      </c>
      <c r="K48" s="5" t="s">
        <v>52</v>
      </c>
      <c r="L48" s="5" t="s">
        <v>64</v>
      </c>
      <c r="M48" s="5" t="s">
        <v>65</v>
      </c>
      <c r="N48" s="5" t="s">
        <v>96</v>
      </c>
      <c r="O48" s="5" t="s">
        <v>136</v>
      </c>
      <c r="P48" s="5" t="s">
        <v>139</v>
      </c>
      <c r="Q48" s="5">
        <v>0.43389446589061298</v>
      </c>
      <c r="R48" s="5">
        <v>0.04</v>
      </c>
      <c r="S48" s="5">
        <v>0.160311390255583</v>
      </c>
      <c r="T48" s="9">
        <v>0.69699999999999995</v>
      </c>
    </row>
    <row r="49" spans="1:20" x14ac:dyDescent="0.2">
      <c r="A49" s="10" t="s">
        <v>8</v>
      </c>
      <c r="B49" s="4" t="s">
        <v>58</v>
      </c>
      <c r="C49" s="4" t="s">
        <v>28</v>
      </c>
      <c r="D49" s="4" t="s">
        <v>59</v>
      </c>
      <c r="E49" s="4" t="s">
        <v>60</v>
      </c>
      <c r="F49" s="4" t="s">
        <v>61</v>
      </c>
      <c r="G49" s="4" t="s">
        <v>42</v>
      </c>
      <c r="H49" s="4" t="s">
        <v>232</v>
      </c>
      <c r="I49" s="4"/>
      <c r="J49" s="24" t="s">
        <v>234</v>
      </c>
      <c r="K49" s="4" t="s">
        <v>52</v>
      </c>
      <c r="L49" s="4" t="s">
        <v>64</v>
      </c>
      <c r="M49" s="4" t="s">
        <v>65</v>
      </c>
      <c r="N49" s="4" t="s">
        <v>66</v>
      </c>
      <c r="O49" s="4" t="s">
        <v>70</v>
      </c>
      <c r="P49" s="4" t="s">
        <v>71</v>
      </c>
      <c r="Q49" s="4">
        <v>0.42068225766532502</v>
      </c>
      <c r="R49" s="4">
        <v>0.05</v>
      </c>
      <c r="S49" s="4">
        <v>3.59066187841528E-2</v>
      </c>
      <c r="T49" s="10">
        <v>0.44900000000000001</v>
      </c>
    </row>
    <row r="50" spans="1:20" x14ac:dyDescent="0.2">
      <c r="A50" s="9" t="s">
        <v>11</v>
      </c>
      <c r="B50" s="5" t="s">
        <v>224</v>
      </c>
      <c r="C50" s="5" t="s">
        <v>28</v>
      </c>
      <c r="D50" s="5" t="s">
        <v>190</v>
      </c>
      <c r="E50" s="5" t="s">
        <v>191</v>
      </c>
      <c r="F50" s="5" t="s">
        <v>192</v>
      </c>
      <c r="G50" s="5" t="s">
        <v>193</v>
      </c>
      <c r="H50" s="26" t="s">
        <v>246</v>
      </c>
      <c r="I50" s="5"/>
      <c r="J50" s="23" t="s">
        <v>93</v>
      </c>
      <c r="K50" s="5" t="s">
        <v>87</v>
      </c>
      <c r="L50" s="5" t="s">
        <v>88</v>
      </c>
      <c r="M50" s="5" t="s">
        <v>89</v>
      </c>
      <c r="N50" s="5" t="s">
        <v>90</v>
      </c>
      <c r="O50" s="5" t="s">
        <v>94</v>
      </c>
      <c r="P50" s="5" t="s">
        <v>95</v>
      </c>
      <c r="Q50" s="5">
        <v>0.48021417883214701</v>
      </c>
      <c r="R50" s="5">
        <v>0.04</v>
      </c>
      <c r="S50" s="5">
        <v>6.71034812856275E-2</v>
      </c>
      <c r="T50" s="9">
        <v>0.51500000000000001</v>
      </c>
    </row>
    <row r="51" spans="1:20" x14ac:dyDescent="0.2">
      <c r="A51" s="10" t="s">
        <v>11</v>
      </c>
      <c r="B51" s="4" t="s">
        <v>247</v>
      </c>
      <c r="C51" s="4" t="s">
        <v>28</v>
      </c>
      <c r="D51" s="4" t="s">
        <v>59</v>
      </c>
      <c r="E51" s="4" t="s">
        <v>60</v>
      </c>
      <c r="F51" s="4" t="s">
        <v>248</v>
      </c>
      <c r="G51" s="4" t="s">
        <v>249</v>
      </c>
      <c r="H51" s="4" t="s">
        <v>250</v>
      </c>
      <c r="I51" s="4"/>
      <c r="J51" s="24" t="s">
        <v>251</v>
      </c>
      <c r="K51" s="4" t="s">
        <v>52</v>
      </c>
      <c r="L51" s="4" t="s">
        <v>64</v>
      </c>
      <c r="M51" s="4" t="s">
        <v>65</v>
      </c>
      <c r="N51" s="4" t="s">
        <v>96</v>
      </c>
      <c r="O51" s="4" t="s">
        <v>42</v>
      </c>
      <c r="P51" s="4" t="s">
        <v>252</v>
      </c>
      <c r="Q51" s="4">
        <v>0.54354549036194499</v>
      </c>
      <c r="R51" s="4">
        <v>4.3999999999999997E-2</v>
      </c>
      <c r="S51" s="4">
        <v>0.167303820517584</v>
      </c>
      <c r="T51" s="10">
        <v>0.59099999999999997</v>
      </c>
    </row>
  </sheetData>
  <autoFilter ref="A1:T51" xr:uid="{BF1418D0-BCDB-2E46-8D28-E4EFC8D4BE19}"/>
  <conditionalFormatting sqref="Q1:Q1048576 S1:S1048576">
    <cfRule type="cellIs" dxfId="0" priority="2"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Caption</vt:lpstr>
      <vt:lpstr>summary_table_cooccurence</vt:lpstr>
      <vt:lpstr>cooccurrence_arc-bac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Courtney Thomas</dc:creator>
  <cp:lastModifiedBy>Guillaume</cp:lastModifiedBy>
  <dcterms:created xsi:type="dcterms:W3CDTF">2020-11-09T09:53:50Z</dcterms:created>
  <dcterms:modified xsi:type="dcterms:W3CDTF">2022-05-13T13:52:48Z</dcterms:modified>
</cp:coreProperties>
</file>