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reetwolfert/Desktop/Margreet/CCRC UGA/GJB/Pubs/347-Chantelle Matriglycan bioRxiv &gt; NatCommun 2022/"/>
    </mc:Choice>
  </mc:AlternateContent>
  <xr:revisionPtr revIDLastSave="0" documentId="13_ncr:1_{D2FBCF1E-4BAB-EB4F-A4E9-BD7C3B4BE358}" xr6:coauthVersionLast="47" xr6:coauthVersionMax="47" xr10:uidLastSave="{00000000-0000-0000-0000-000000000000}"/>
  <bookViews>
    <workbookView xWindow="900" yWindow="460" windowWidth="33000" windowHeight="17720" activeTab="1" xr2:uid="{66CC67F7-9F07-4D73-94C6-B4D5C4A22C52}"/>
  </bookViews>
  <sheets>
    <sheet name="Fig 2B-D" sheetId="1" r:id="rId1"/>
    <sheet name="Fig 4E" sheetId="7" r:id="rId2"/>
    <sheet name="Fig 5B" sheetId="4" r:id="rId3"/>
    <sheet name="Fig 5C" sheetId="5" r:id="rId4"/>
    <sheet name="Fig 6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11" i="6" l="1"/>
  <c r="AD11" i="6"/>
  <c r="AE10" i="6"/>
  <c r="AD10" i="6"/>
  <c r="AE9" i="6"/>
  <c r="AD9" i="6"/>
  <c r="AE8" i="6"/>
  <c r="AD8" i="6"/>
  <c r="AE7" i="6"/>
  <c r="AD7" i="6"/>
  <c r="AE6" i="6"/>
  <c r="AD6" i="6"/>
  <c r="AE5" i="6"/>
  <c r="AD5" i="6"/>
  <c r="Z11" i="6"/>
  <c r="Y11" i="6"/>
  <c r="Z10" i="6"/>
  <c r="Y10" i="6"/>
  <c r="Z9" i="6"/>
  <c r="Y9" i="6"/>
  <c r="Z8" i="6"/>
  <c r="Y8" i="6"/>
  <c r="Z7" i="6"/>
  <c r="Y7" i="6"/>
  <c r="Z6" i="6"/>
  <c r="Y6" i="6"/>
  <c r="Z5" i="6"/>
  <c r="Y5" i="6"/>
  <c r="U11" i="6"/>
  <c r="T11" i="6"/>
  <c r="U10" i="6"/>
  <c r="T10" i="6"/>
  <c r="U9" i="6"/>
  <c r="T9" i="6"/>
  <c r="U8" i="6"/>
  <c r="T8" i="6"/>
  <c r="U7" i="6"/>
  <c r="T7" i="6"/>
  <c r="U6" i="6"/>
  <c r="T6" i="6"/>
  <c r="U5" i="6"/>
  <c r="T5" i="6"/>
  <c r="P11" i="6"/>
  <c r="O11" i="6"/>
  <c r="P10" i="6"/>
  <c r="O10" i="6"/>
  <c r="P9" i="6"/>
  <c r="O9" i="6"/>
  <c r="P8" i="6"/>
  <c r="O8" i="6"/>
  <c r="P7" i="6"/>
  <c r="O7" i="6"/>
  <c r="P6" i="6"/>
  <c r="O6" i="6"/>
  <c r="P5" i="6"/>
  <c r="O5" i="6"/>
  <c r="K11" i="6"/>
  <c r="J11" i="6"/>
  <c r="K10" i="6"/>
  <c r="J10" i="6"/>
  <c r="K9" i="6"/>
  <c r="J9" i="6"/>
  <c r="K8" i="6"/>
  <c r="J8" i="6"/>
  <c r="K7" i="6"/>
  <c r="J7" i="6"/>
  <c r="K6" i="6"/>
  <c r="J6" i="6"/>
  <c r="K5" i="6"/>
  <c r="J5" i="6"/>
  <c r="E6" i="6"/>
  <c r="F6" i="6"/>
  <c r="E7" i="6"/>
  <c r="F7" i="6"/>
  <c r="E8" i="6"/>
  <c r="F8" i="6"/>
  <c r="E9" i="6"/>
  <c r="F9" i="6"/>
  <c r="E10" i="6"/>
  <c r="F10" i="6"/>
  <c r="E11" i="6"/>
  <c r="F11" i="6"/>
  <c r="F5" i="6"/>
  <c r="E5" i="6"/>
  <c r="F10" i="5"/>
  <c r="E10" i="5"/>
  <c r="F9" i="5"/>
  <c r="E9" i="5"/>
  <c r="F8" i="5"/>
  <c r="E8" i="5"/>
  <c r="F7" i="5"/>
  <c r="E7" i="5"/>
  <c r="F6" i="5"/>
  <c r="E6" i="5"/>
  <c r="F5" i="5"/>
  <c r="E5" i="5"/>
  <c r="AX11" i="4"/>
  <c r="AX8" i="4"/>
  <c r="AY8" i="4"/>
  <c r="AX9" i="4"/>
  <c r="AY9" i="4"/>
  <c r="AX10" i="4"/>
  <c r="AY10" i="4"/>
  <c r="AY11" i="4"/>
  <c r="AX12" i="4"/>
  <c r="AY12" i="4"/>
  <c r="AY7" i="4"/>
  <c r="AX7" i="4"/>
  <c r="AY6" i="4"/>
  <c r="AX6" i="4"/>
  <c r="AY5" i="4"/>
  <c r="AX5" i="4"/>
  <c r="AS12" i="4"/>
  <c r="AS8" i="4"/>
  <c r="AT8" i="4"/>
  <c r="AS9" i="4"/>
  <c r="AT9" i="4"/>
  <c r="AS10" i="4"/>
  <c r="AT10" i="4"/>
  <c r="AS11" i="4"/>
  <c r="AT11" i="4"/>
  <c r="AT12" i="4"/>
  <c r="AS7" i="4"/>
  <c r="AT7" i="4"/>
  <c r="AT6" i="4"/>
  <c r="AS6" i="4"/>
  <c r="AT5" i="4"/>
  <c r="AS5" i="4"/>
  <c r="AN6" i="4"/>
  <c r="AO6" i="4"/>
  <c r="AN7" i="4"/>
  <c r="AO7" i="4"/>
  <c r="AN8" i="4"/>
  <c r="AO8" i="4"/>
  <c r="AN9" i="4"/>
  <c r="AO9" i="4"/>
  <c r="AN10" i="4"/>
  <c r="AO10" i="4"/>
  <c r="AN11" i="4"/>
  <c r="AO11" i="4"/>
  <c r="AN12" i="4"/>
  <c r="AO12" i="4"/>
  <c r="AN5" i="4"/>
  <c r="AO5" i="4"/>
  <c r="AF9" i="4"/>
  <c r="AF6" i="4"/>
  <c r="AG6" i="4"/>
  <c r="AF7" i="4"/>
  <c r="AG7" i="4"/>
  <c r="AF8" i="4"/>
  <c r="AG8" i="4"/>
  <c r="AG9" i="4"/>
  <c r="AF10" i="4"/>
  <c r="AG10" i="4"/>
  <c r="AF11" i="4"/>
  <c r="AG11" i="4"/>
  <c r="AF12" i="4"/>
  <c r="AG12" i="4"/>
  <c r="AG5" i="4"/>
  <c r="AF5" i="4"/>
  <c r="X5" i="4"/>
  <c r="Y12" i="4"/>
  <c r="X12" i="4"/>
  <c r="Y11" i="4"/>
  <c r="X11" i="4"/>
  <c r="Y10" i="4"/>
  <c r="X10" i="4"/>
  <c r="Y9" i="4"/>
  <c r="X9" i="4"/>
  <c r="Y8" i="4"/>
  <c r="X8" i="4"/>
  <c r="Y7" i="4"/>
  <c r="X7" i="4"/>
  <c r="Y6" i="4"/>
  <c r="X6" i="4"/>
  <c r="Y5" i="4"/>
  <c r="S6" i="4"/>
  <c r="T6" i="4"/>
  <c r="S7" i="4"/>
  <c r="T7" i="4"/>
  <c r="S8" i="4"/>
  <c r="T8" i="4"/>
  <c r="S9" i="4"/>
  <c r="T9" i="4"/>
  <c r="S10" i="4"/>
  <c r="T10" i="4"/>
  <c r="S11" i="4"/>
  <c r="T11" i="4"/>
  <c r="S12" i="4"/>
  <c r="T12" i="4"/>
  <c r="T5" i="4"/>
  <c r="S5" i="4"/>
  <c r="N6" i="4"/>
  <c r="O6" i="4"/>
  <c r="N7" i="4"/>
  <c r="O7" i="4"/>
  <c r="N8" i="4"/>
  <c r="O8" i="4"/>
  <c r="N9" i="4"/>
  <c r="O9" i="4"/>
  <c r="N10" i="4"/>
  <c r="O10" i="4"/>
  <c r="N11" i="4"/>
  <c r="O11" i="4"/>
  <c r="N12" i="4"/>
  <c r="O12" i="4"/>
  <c r="O5" i="4"/>
  <c r="N5" i="4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S14" i="1"/>
  <c r="R14" i="1"/>
  <c r="S5" i="1"/>
  <c r="R5" i="1"/>
  <c r="S13" i="1"/>
  <c r="R13" i="1"/>
  <c r="S12" i="1"/>
  <c r="R12" i="1"/>
  <c r="S11" i="1"/>
  <c r="R11" i="1"/>
  <c r="S10" i="1"/>
  <c r="R10" i="1"/>
  <c r="S9" i="1"/>
  <c r="R9" i="1"/>
  <c r="S8" i="1"/>
  <c r="R8" i="1"/>
  <c r="S7" i="1"/>
  <c r="R7" i="1"/>
  <c r="S6" i="1"/>
  <c r="R6" i="1"/>
  <c r="M6" i="1"/>
  <c r="M7" i="1"/>
  <c r="M8" i="1"/>
  <c r="M9" i="1"/>
  <c r="M10" i="1"/>
  <c r="M11" i="1"/>
  <c r="M12" i="1"/>
  <c r="M13" i="1"/>
  <c r="M14" i="1"/>
  <c r="M5" i="1"/>
  <c r="L6" i="1"/>
  <c r="L7" i="1"/>
  <c r="L8" i="1"/>
  <c r="L9" i="1"/>
  <c r="L10" i="1"/>
  <c r="L11" i="1"/>
  <c r="L12" i="1"/>
  <c r="L13" i="1"/>
  <c r="L14" i="1"/>
  <c r="L5" i="1"/>
</calcChain>
</file>

<file path=xl/sharedStrings.xml><?xml version="1.0" encoding="utf-8"?>
<sst xmlns="http://schemas.openxmlformats.org/spreadsheetml/2006/main" count="482" uniqueCount="157">
  <si>
    <t>Number of Repeats</t>
  </si>
  <si>
    <t>Rep 1</t>
  </si>
  <si>
    <t>Rep 2</t>
  </si>
  <si>
    <t>Rep 3</t>
  </si>
  <si>
    <t>Fig 2B - IIH6</t>
  </si>
  <si>
    <t>Fig 2C - Laminin α1 LG4/5</t>
  </si>
  <si>
    <t>9-11</t>
  </si>
  <si>
    <t>12-14</t>
  </si>
  <si>
    <t>Fig 2D - LASV GP1</t>
  </si>
  <si>
    <t>Rep 4</t>
  </si>
  <si>
    <t>Average</t>
  </si>
  <si>
    <t>StDev</t>
  </si>
  <si>
    <t>N/A</t>
  </si>
  <si>
    <t>Controls</t>
  </si>
  <si>
    <t>2 repeats</t>
  </si>
  <si>
    <t>3 repeats</t>
  </si>
  <si>
    <t>4 repeats</t>
  </si>
  <si>
    <t>5 repeats</t>
  </si>
  <si>
    <t>6 repeats</t>
  </si>
  <si>
    <t>9 repeats</t>
  </si>
  <si>
    <t>WT
Unlabeled</t>
  </si>
  <si>
    <t>DAG1-
Unlabeled</t>
  </si>
  <si>
    <t>DAG1-
Biotin Only</t>
  </si>
  <si>
    <t>0.1 µM</t>
  </si>
  <si>
    <t>1 µM</t>
  </si>
  <si>
    <t>10 µM</t>
  </si>
  <si>
    <t>25 µM</t>
  </si>
  <si>
    <t>Rep 5</t>
  </si>
  <si>
    <t>Rep 6</t>
  </si>
  <si>
    <t>Rep 7</t>
  </si>
  <si>
    <t>Rep 8</t>
  </si>
  <si>
    <t>Rep 9</t>
  </si>
  <si>
    <t>Rep 10</t>
  </si>
  <si>
    <t>Rep 11</t>
  </si>
  <si>
    <t>Rep 12</t>
  </si>
  <si>
    <t>Fold Increase of Infection, Relative to Infected WT Control</t>
  </si>
  <si>
    <t>N.D.</t>
  </si>
  <si>
    <t>N/A: Not Applicable</t>
  </si>
  <si>
    <t>N.D.: Not Determined</t>
  </si>
  <si>
    <t>WT Unlabeled</t>
  </si>
  <si>
    <t>DAG1 + 0.1 µM</t>
  </si>
  <si>
    <t>DAG1 + 1 µM</t>
  </si>
  <si>
    <t>DAG1 + 10 µM</t>
  </si>
  <si>
    <t>DAG1 + 25 µM</t>
  </si>
  <si>
    <t>DAG1 + 100 µM</t>
  </si>
  <si>
    <t>POMT2-Unlabeled</t>
  </si>
  <si>
    <t>HAP1_DAG1-</t>
  </si>
  <si>
    <t>HAP1-WT + 2 repeats</t>
  </si>
  <si>
    <t>HAP1-WT + 4 repeats</t>
  </si>
  <si>
    <t>HAP1-WT + 6 repeats</t>
  </si>
  <si>
    <t>HAP1-WT + Linker Alone</t>
  </si>
  <si>
    <t>HAP1-WT + Linker + XylGlcA Primer</t>
  </si>
  <si>
    <t>Inhibitor Concentration (µM)</t>
  </si>
  <si>
    <t>Figure 5B</t>
  </si>
  <si>
    <t>Figure 5C</t>
  </si>
  <si>
    <t>Figure 6A</t>
  </si>
  <si>
    <t>Figure 2B-D</t>
  </si>
  <si>
    <t>Relative Fluorescence Units (RFU)</t>
  </si>
  <si>
    <t>PODXL</t>
  </si>
  <si>
    <t xml:space="preserve">Podocalyxin </t>
  </si>
  <si>
    <t>O00592</t>
  </si>
  <si>
    <t>ATRN</t>
  </si>
  <si>
    <t xml:space="preserve">Attractin </t>
  </si>
  <si>
    <t>O75882</t>
  </si>
  <si>
    <t>ADGRL2</t>
  </si>
  <si>
    <t xml:space="preserve">Adhesion G protein-coupled receptor L2 </t>
  </si>
  <si>
    <t>B1ALU1</t>
  </si>
  <si>
    <t>PVR</t>
  </si>
  <si>
    <t xml:space="preserve">Poliovirus receptor </t>
  </si>
  <si>
    <t>A0A0A0MSA9</t>
  </si>
  <si>
    <t>SLC1A5</t>
  </si>
  <si>
    <t xml:space="preserve">Amino acid transporter </t>
  </si>
  <si>
    <t>M0QXM4</t>
  </si>
  <si>
    <t>LRP6</t>
  </si>
  <si>
    <t xml:space="preserve">Low-density lipoprotein receptor-related protein </t>
  </si>
  <si>
    <t>F5H7J9</t>
  </si>
  <si>
    <t>SLC12A2</t>
  </si>
  <si>
    <t>Solute carrier family 12 (Sodium/potassium/chloride transporters), member 2, isoform CRA</t>
  </si>
  <si>
    <t>G3XAL9</t>
  </si>
  <si>
    <t>IGSF3</t>
  </si>
  <si>
    <t xml:space="preserve">Immunoglobulin superfamily member 3 </t>
  </si>
  <si>
    <t>O75054</t>
  </si>
  <si>
    <t>CSPG4</t>
  </si>
  <si>
    <t xml:space="preserve">Chondroitin sulfate proteoglycan 4 </t>
  </si>
  <si>
    <t>Q6UVK1</t>
  </si>
  <si>
    <t>PLXNA3</t>
  </si>
  <si>
    <t xml:space="preserve">Plexin-A3 </t>
  </si>
  <si>
    <t>P51805</t>
  </si>
  <si>
    <t>PLXNA1</t>
  </si>
  <si>
    <t xml:space="preserve">Plexin-A1 </t>
  </si>
  <si>
    <t>Q9UIW2</t>
  </si>
  <si>
    <t>CELSR2</t>
  </si>
  <si>
    <t xml:space="preserve">Cadherin EGF LAG seven-pass G-type receptor 2 </t>
  </si>
  <si>
    <t>Q9HCU4</t>
  </si>
  <si>
    <t>BCAM</t>
  </si>
  <si>
    <t xml:space="preserve">Basal cell adhesion molecule </t>
  </si>
  <si>
    <t>A0A087WXM8</t>
  </si>
  <si>
    <t>PTPRJ</t>
  </si>
  <si>
    <t xml:space="preserve">Receptor-type tyrosine-protein phosphatase eta </t>
  </si>
  <si>
    <t>A0A087WTK0</t>
  </si>
  <si>
    <t>NOTCH2</t>
  </si>
  <si>
    <t xml:space="preserve">Neurogenic locus notch homolog protein 2 </t>
  </si>
  <si>
    <t>Q04721</t>
  </si>
  <si>
    <t>PTPRK</t>
  </si>
  <si>
    <t xml:space="preserve">Receptor-type tyrosine-protein phosphatase kappa </t>
  </si>
  <si>
    <t>E9PGC5</t>
  </si>
  <si>
    <t>CEMIP2</t>
  </si>
  <si>
    <t xml:space="preserve">Cell surface hyaluronidase </t>
  </si>
  <si>
    <t>Q9UHN6</t>
  </si>
  <si>
    <t>PTPRD</t>
  </si>
  <si>
    <t xml:space="preserve">Receptor-type tyrosine-protein phosphatase delta </t>
  </si>
  <si>
    <t>P23468</t>
  </si>
  <si>
    <t>PLXNC1</t>
  </si>
  <si>
    <t xml:space="preserve">Plexin-C1 </t>
  </si>
  <si>
    <t>O60486</t>
  </si>
  <si>
    <t>NEO1</t>
  </si>
  <si>
    <t xml:space="preserve">Neogenin </t>
  </si>
  <si>
    <t>Q92859</t>
  </si>
  <si>
    <t>ITGA4</t>
  </si>
  <si>
    <t xml:space="preserve">Integrin alpha-4 (Fragment) </t>
  </si>
  <si>
    <t>E7EP60</t>
  </si>
  <si>
    <t>DSG2</t>
  </si>
  <si>
    <t xml:space="preserve">Desmoglein-2 </t>
  </si>
  <si>
    <t>Q14126</t>
  </si>
  <si>
    <t>MCAM</t>
  </si>
  <si>
    <t xml:space="preserve">Cell surface glycoprotein MUC18 </t>
  </si>
  <si>
    <t>P43121</t>
  </si>
  <si>
    <t>LRP1</t>
  </si>
  <si>
    <t xml:space="preserve">Prolow-density lipoprotein receptor-related protein 1 </t>
  </si>
  <si>
    <t>Q07954</t>
  </si>
  <si>
    <t>CDH6</t>
  </si>
  <si>
    <t xml:space="preserve">Cadherin-6 </t>
  </si>
  <si>
    <t>P55285</t>
  </si>
  <si>
    <t>FAT1</t>
  </si>
  <si>
    <t xml:space="preserve">Protocadherin Fat 1 </t>
  </si>
  <si>
    <t>A0A087WVP1</t>
  </si>
  <si>
    <t>IGF2R</t>
  </si>
  <si>
    <t xml:space="preserve">Cation-independent mannose-6-phosphate receptor </t>
  </si>
  <si>
    <t>P11717</t>
  </si>
  <si>
    <t>ITGA2</t>
  </si>
  <si>
    <t xml:space="preserve">Integrin alpha-2 </t>
  </si>
  <si>
    <t>P17301</t>
  </si>
  <si>
    <t>ITGB1</t>
  </si>
  <si>
    <t xml:space="preserve">Integrin beta-1 </t>
  </si>
  <si>
    <t>P05556</t>
  </si>
  <si>
    <t>PTPRF</t>
  </si>
  <si>
    <t xml:space="preserve">Receptor-type tyrosine-protein phosphatase F </t>
  </si>
  <si>
    <t>P10586</t>
  </si>
  <si>
    <t>PTK7</t>
  </si>
  <si>
    <t>Inactive tyrosine-protein kinase 7</t>
  </si>
  <si>
    <t>Q13308</t>
  </si>
  <si>
    <t>Biotin + 8 repeats</t>
  </si>
  <si>
    <t>Biotin</t>
  </si>
  <si>
    <t>Gene Name</t>
  </si>
  <si>
    <t>Protein Name</t>
  </si>
  <si>
    <t>UNIPROT ID</t>
  </si>
  <si>
    <t>Spectral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</si>
</sst>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3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k"/>
    </font>
    <font>
      <i/>
      <sz val="11"/>
      <color theme="1"/>
      <name val="Arialk"/>
    </font>
    <font>
      <b/>
      <sz val="11"/>
      <color theme="1"/>
      <name val="Arialk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0" xfId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0" fillId="0" borderId="0" xfId="1" applyFont="1"/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20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19EB1D71-7306-435F-9270-C6ADCC7B3D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12EF-7F76-48CA-95A6-A8C42E905D96}">
  <dimension ref="A1:S14"/>
  <sheetViews>
    <sheetView workbookViewId="0">
      <selection activeCell="K29" sqref="K29"/>
    </sheetView>
  </sheetViews>
  <sheetFormatPr baseColWidth="10" defaultColWidth="8.83203125" defaultRowHeight="14"/>
  <cols>
    <col min="1" max="1" width="18.33203125" customWidth="1"/>
    <col min="2" max="19" width="12.83203125" customWidth="1"/>
  </cols>
  <sheetData>
    <row r="1" spans="1:19">
      <c r="A1" s="28" t="s">
        <v>56</v>
      </c>
    </row>
    <row r="2" spans="1:19" ht="15" thickBot="1">
      <c r="A2" s="28" t="s">
        <v>57</v>
      </c>
    </row>
    <row r="3" spans="1:19" s="1" customFormat="1" thickBot="1">
      <c r="B3" s="49" t="s">
        <v>4</v>
      </c>
      <c r="C3" s="50"/>
      <c r="D3" s="50"/>
      <c r="E3" s="50"/>
      <c r="F3" s="50"/>
      <c r="G3" s="51"/>
      <c r="H3" s="49" t="s">
        <v>5</v>
      </c>
      <c r="I3" s="50"/>
      <c r="J3" s="50"/>
      <c r="K3" s="50"/>
      <c r="L3" s="50"/>
      <c r="M3" s="51"/>
      <c r="N3" s="49" t="s">
        <v>8</v>
      </c>
      <c r="O3" s="50"/>
      <c r="P3" s="50"/>
      <c r="Q3" s="50"/>
      <c r="R3" s="50"/>
      <c r="S3" s="51"/>
    </row>
    <row r="4" spans="1:19" s="1" customFormat="1" thickBot="1">
      <c r="A4" s="2" t="s">
        <v>0</v>
      </c>
      <c r="B4" s="41" t="s">
        <v>1</v>
      </c>
      <c r="C4" s="42" t="s">
        <v>2</v>
      </c>
      <c r="D4" s="42" t="s">
        <v>3</v>
      </c>
      <c r="E4" s="42" t="s">
        <v>9</v>
      </c>
      <c r="F4" s="39" t="s">
        <v>10</v>
      </c>
      <c r="G4" s="40" t="s">
        <v>11</v>
      </c>
      <c r="H4" s="41" t="s">
        <v>1</v>
      </c>
      <c r="I4" s="42" t="s">
        <v>2</v>
      </c>
      <c r="J4" s="42" t="s">
        <v>3</v>
      </c>
      <c r="K4" s="42" t="s">
        <v>9</v>
      </c>
      <c r="L4" s="39" t="s">
        <v>10</v>
      </c>
      <c r="M4" s="40" t="s">
        <v>11</v>
      </c>
      <c r="N4" s="41" t="s">
        <v>1</v>
      </c>
      <c r="O4" s="42" t="s">
        <v>2</v>
      </c>
      <c r="P4" s="42" t="s">
        <v>3</v>
      </c>
      <c r="Q4" s="42" t="s">
        <v>9</v>
      </c>
      <c r="R4" s="39" t="s">
        <v>10</v>
      </c>
      <c r="S4" s="40" t="s">
        <v>11</v>
      </c>
    </row>
    <row r="5" spans="1:19" s="1" customFormat="1" ht="13">
      <c r="A5" s="3">
        <v>0</v>
      </c>
      <c r="B5" s="30">
        <v>1</v>
      </c>
      <c r="C5" s="31">
        <v>2997</v>
      </c>
      <c r="D5" s="31">
        <v>3782</v>
      </c>
      <c r="E5" s="31">
        <v>3990</v>
      </c>
      <c r="F5" s="32">
        <f>AVERAGE(B5:E5)</f>
        <v>2692.5</v>
      </c>
      <c r="G5" s="33">
        <f>_xlfn.STDEV.S(B5:E5)</f>
        <v>1844.5784522938206</v>
      </c>
      <c r="H5" s="30">
        <v>11663</v>
      </c>
      <c r="I5" s="31">
        <v>12393</v>
      </c>
      <c r="J5" s="31">
        <v>18259</v>
      </c>
      <c r="K5" s="31">
        <v>33443</v>
      </c>
      <c r="L5" s="32">
        <f>AVERAGE(H5:K5)</f>
        <v>18939.5</v>
      </c>
      <c r="M5" s="33">
        <f>_xlfn.STDEV.S(H5:K5)</f>
        <v>10109.709969463351</v>
      </c>
      <c r="N5" s="30">
        <v>6679</v>
      </c>
      <c r="O5" s="31">
        <v>7155</v>
      </c>
      <c r="P5" s="31">
        <v>7692</v>
      </c>
      <c r="Q5" s="31">
        <v>8924</v>
      </c>
      <c r="R5" s="32">
        <f>AVERAGE(N5:Q5)</f>
        <v>7612.5</v>
      </c>
      <c r="S5" s="33">
        <f>_xlfn.STDEV.S(N5:Q5)</f>
        <v>967.31260028321071</v>
      </c>
    </row>
    <row r="6" spans="1:19" s="1" customFormat="1" ht="13">
      <c r="A6" s="4">
        <v>2</v>
      </c>
      <c r="B6" s="30">
        <v>1</v>
      </c>
      <c r="C6" s="31">
        <v>235</v>
      </c>
      <c r="D6" s="31">
        <v>1650</v>
      </c>
      <c r="E6" s="31">
        <v>3746</v>
      </c>
      <c r="F6" s="32">
        <f t="shared" ref="F6:F13" si="0">AVERAGE(B6:E6)</f>
        <v>1408</v>
      </c>
      <c r="G6" s="33">
        <f t="shared" ref="G6:G13" si="1">_xlfn.STDEV.S(B6:E6)</f>
        <v>1720.5024459926428</v>
      </c>
      <c r="H6" s="30">
        <v>143379</v>
      </c>
      <c r="I6" s="31">
        <v>152774</v>
      </c>
      <c r="J6" s="31">
        <v>154364</v>
      </c>
      <c r="K6" s="31">
        <v>167217</v>
      </c>
      <c r="L6" s="32">
        <f t="shared" ref="L6:L14" si="2">AVERAGE(H6:K6)</f>
        <v>154433.5</v>
      </c>
      <c r="M6" s="33">
        <f t="shared" ref="M6:M14" si="3">_xlfn.STDEV.S(H6:K6)</f>
        <v>9804.3971937765418</v>
      </c>
      <c r="N6" s="30">
        <v>7655</v>
      </c>
      <c r="O6" s="31">
        <v>7866</v>
      </c>
      <c r="P6" s="31">
        <v>8589</v>
      </c>
      <c r="Q6" s="31">
        <v>8639</v>
      </c>
      <c r="R6" s="32">
        <f t="shared" ref="R6:R13" si="4">AVERAGE(N6:Q6)</f>
        <v>8187.25</v>
      </c>
      <c r="S6" s="33">
        <f t="shared" ref="S6:S13" si="5">_xlfn.STDEV.S(N6:Q6)</f>
        <v>500.65715148525874</v>
      </c>
    </row>
    <row r="7" spans="1:19" s="1" customFormat="1" ht="13">
      <c r="A7" s="4">
        <v>3</v>
      </c>
      <c r="B7" s="30">
        <v>59888</v>
      </c>
      <c r="C7" s="31">
        <v>61476</v>
      </c>
      <c r="D7" s="31">
        <v>63312</v>
      </c>
      <c r="E7" s="31">
        <v>63538</v>
      </c>
      <c r="F7" s="32">
        <f t="shared" si="0"/>
        <v>62053.5</v>
      </c>
      <c r="G7" s="33">
        <f t="shared" si="1"/>
        <v>1713.7151649754012</v>
      </c>
      <c r="H7" s="30">
        <v>284800</v>
      </c>
      <c r="I7" s="31">
        <v>307251</v>
      </c>
      <c r="J7" s="31">
        <v>326984</v>
      </c>
      <c r="K7" s="31">
        <v>329155</v>
      </c>
      <c r="L7" s="32">
        <f t="shared" si="2"/>
        <v>312047.5</v>
      </c>
      <c r="M7" s="33">
        <f t="shared" si="3"/>
        <v>20665.577312687557</v>
      </c>
      <c r="N7" s="30">
        <v>27574</v>
      </c>
      <c r="O7" s="31">
        <v>28629</v>
      </c>
      <c r="P7" s="31">
        <v>28662</v>
      </c>
      <c r="Q7" s="31">
        <v>28736</v>
      </c>
      <c r="R7" s="32">
        <f t="shared" si="4"/>
        <v>28400.25</v>
      </c>
      <c r="S7" s="33">
        <f t="shared" si="5"/>
        <v>552.64719004683877</v>
      </c>
    </row>
    <row r="8" spans="1:19" s="1" customFormat="1" ht="13">
      <c r="A8" s="4">
        <v>4</v>
      </c>
      <c r="B8" s="30">
        <v>134012</v>
      </c>
      <c r="C8" s="31">
        <v>139715</v>
      </c>
      <c r="D8" s="31">
        <v>148485</v>
      </c>
      <c r="E8" s="31">
        <v>149365</v>
      </c>
      <c r="F8" s="32">
        <f t="shared" si="0"/>
        <v>142894.25</v>
      </c>
      <c r="G8" s="33">
        <f t="shared" si="1"/>
        <v>7351.396392296273</v>
      </c>
      <c r="H8" s="30">
        <v>428198</v>
      </c>
      <c r="I8" s="31">
        <v>438968</v>
      </c>
      <c r="J8" s="31">
        <v>528925</v>
      </c>
      <c r="K8" s="31">
        <v>550750</v>
      </c>
      <c r="L8" s="32">
        <f t="shared" si="2"/>
        <v>486710.25</v>
      </c>
      <c r="M8" s="33">
        <f t="shared" si="3"/>
        <v>62145.475922092133</v>
      </c>
      <c r="N8" s="30">
        <v>59360</v>
      </c>
      <c r="O8" s="31">
        <v>59875</v>
      </c>
      <c r="P8" s="31">
        <v>65595</v>
      </c>
      <c r="Q8" s="31">
        <v>65929</v>
      </c>
      <c r="R8" s="32">
        <f t="shared" si="4"/>
        <v>62689.75</v>
      </c>
      <c r="S8" s="33">
        <f t="shared" si="5"/>
        <v>3556.3685012476794</v>
      </c>
    </row>
    <row r="9" spans="1:19" s="1" customFormat="1" ht="13">
      <c r="A9" s="4">
        <v>5</v>
      </c>
      <c r="B9" s="30">
        <v>197113</v>
      </c>
      <c r="C9" s="31">
        <v>205553</v>
      </c>
      <c r="D9" s="31">
        <v>213232</v>
      </c>
      <c r="E9" s="31">
        <v>220483</v>
      </c>
      <c r="F9" s="32">
        <f t="shared" si="0"/>
        <v>209095.25</v>
      </c>
      <c r="G9" s="33">
        <f t="shared" si="1"/>
        <v>10048.472533176373</v>
      </c>
      <c r="H9" s="30">
        <v>695185</v>
      </c>
      <c r="I9" s="31">
        <v>702797</v>
      </c>
      <c r="J9" s="31">
        <v>716769</v>
      </c>
      <c r="K9" s="31">
        <v>721362</v>
      </c>
      <c r="L9" s="32">
        <f t="shared" si="2"/>
        <v>709028.25</v>
      </c>
      <c r="M9" s="33">
        <f t="shared" si="3"/>
        <v>12145.021569213726</v>
      </c>
      <c r="N9" s="30">
        <v>164367</v>
      </c>
      <c r="O9" s="31">
        <v>166560</v>
      </c>
      <c r="P9" s="31">
        <v>175087</v>
      </c>
      <c r="Q9" s="31">
        <v>180653</v>
      </c>
      <c r="R9" s="32">
        <f t="shared" si="4"/>
        <v>171666.75</v>
      </c>
      <c r="S9" s="33">
        <f t="shared" si="5"/>
        <v>7567.8276220238176</v>
      </c>
    </row>
    <row r="10" spans="1:19" s="1" customFormat="1" ht="13">
      <c r="A10" s="4">
        <v>6</v>
      </c>
      <c r="B10" s="30">
        <v>203698</v>
      </c>
      <c r="C10" s="31">
        <v>211701</v>
      </c>
      <c r="D10" s="31">
        <v>216508</v>
      </c>
      <c r="E10" s="31">
        <v>219589</v>
      </c>
      <c r="F10" s="32">
        <f t="shared" si="0"/>
        <v>212874</v>
      </c>
      <c r="G10" s="33">
        <f t="shared" si="1"/>
        <v>6925.1254140268102</v>
      </c>
      <c r="H10" s="30">
        <v>827372</v>
      </c>
      <c r="I10" s="31">
        <v>832323</v>
      </c>
      <c r="J10" s="31">
        <v>844291</v>
      </c>
      <c r="K10" s="31">
        <v>860840</v>
      </c>
      <c r="L10" s="32">
        <f t="shared" si="2"/>
        <v>841206.5</v>
      </c>
      <c r="M10" s="33">
        <f t="shared" si="3"/>
        <v>14891.81458609617</v>
      </c>
      <c r="N10" s="30">
        <v>234522</v>
      </c>
      <c r="O10" s="31">
        <v>244112</v>
      </c>
      <c r="P10" s="31">
        <v>259417</v>
      </c>
      <c r="Q10" s="31">
        <v>280879</v>
      </c>
      <c r="R10" s="32">
        <f t="shared" si="4"/>
        <v>254732.5</v>
      </c>
      <c r="S10" s="33">
        <f t="shared" si="5"/>
        <v>20222.457260844112</v>
      </c>
    </row>
    <row r="11" spans="1:19" s="1" customFormat="1" ht="13">
      <c r="A11" s="4">
        <v>7</v>
      </c>
      <c r="B11" s="30">
        <v>235422</v>
      </c>
      <c r="C11" s="31">
        <v>256057</v>
      </c>
      <c r="D11" s="31">
        <v>257223</v>
      </c>
      <c r="E11" s="31">
        <v>262889</v>
      </c>
      <c r="F11" s="32">
        <f t="shared" si="0"/>
        <v>252897.75</v>
      </c>
      <c r="G11" s="33">
        <f t="shared" si="1"/>
        <v>12026.575610566237</v>
      </c>
      <c r="H11" s="30">
        <v>1069086</v>
      </c>
      <c r="I11" s="31">
        <v>1162456</v>
      </c>
      <c r="J11" s="31">
        <v>1241978</v>
      </c>
      <c r="K11" s="31">
        <v>1307486</v>
      </c>
      <c r="L11" s="32">
        <f t="shared" si="2"/>
        <v>1195251.5</v>
      </c>
      <c r="M11" s="33">
        <f t="shared" si="3"/>
        <v>102912.95189463116</v>
      </c>
      <c r="N11" s="30">
        <v>357301</v>
      </c>
      <c r="O11" s="31">
        <v>372883</v>
      </c>
      <c r="P11" s="31">
        <v>404767</v>
      </c>
      <c r="Q11" s="31">
        <v>408314</v>
      </c>
      <c r="R11" s="32">
        <f t="shared" si="4"/>
        <v>385816.25</v>
      </c>
      <c r="S11" s="33">
        <f t="shared" si="5"/>
        <v>24803.683320224842</v>
      </c>
    </row>
    <row r="12" spans="1:19" s="1" customFormat="1" ht="13">
      <c r="A12" s="4">
        <v>8</v>
      </c>
      <c r="B12" s="30">
        <v>297217</v>
      </c>
      <c r="C12" s="31">
        <v>300678</v>
      </c>
      <c r="D12" s="31">
        <v>307374</v>
      </c>
      <c r="E12" s="31">
        <v>323457</v>
      </c>
      <c r="F12" s="32">
        <f t="shared" si="0"/>
        <v>307181.5</v>
      </c>
      <c r="G12" s="33">
        <f t="shared" si="1"/>
        <v>11640.671930777879</v>
      </c>
      <c r="H12" s="30">
        <v>1231923</v>
      </c>
      <c r="I12" s="31">
        <v>1237999</v>
      </c>
      <c r="J12" s="31">
        <v>1266972</v>
      </c>
      <c r="K12" s="31">
        <v>1298819</v>
      </c>
      <c r="L12" s="32">
        <f t="shared" si="2"/>
        <v>1258928.25</v>
      </c>
      <c r="M12" s="33">
        <f t="shared" si="3"/>
        <v>30677.303677420325</v>
      </c>
      <c r="N12" s="30">
        <v>550773</v>
      </c>
      <c r="O12" s="31">
        <v>613606</v>
      </c>
      <c r="P12" s="31">
        <v>651812</v>
      </c>
      <c r="Q12" s="31">
        <v>656941</v>
      </c>
      <c r="R12" s="32">
        <f t="shared" si="4"/>
        <v>618283</v>
      </c>
      <c r="S12" s="33">
        <f t="shared" si="5"/>
        <v>48983.361916743386</v>
      </c>
    </row>
    <row r="13" spans="1:19" s="1" customFormat="1" ht="13">
      <c r="A13" s="4" t="s">
        <v>6</v>
      </c>
      <c r="B13" s="30">
        <v>395787</v>
      </c>
      <c r="C13" s="31">
        <v>402278</v>
      </c>
      <c r="D13" s="31">
        <v>428216</v>
      </c>
      <c r="E13" s="31">
        <v>432996</v>
      </c>
      <c r="F13" s="32">
        <f t="shared" si="0"/>
        <v>414819.25</v>
      </c>
      <c r="G13" s="33">
        <f t="shared" si="1"/>
        <v>18523.64833350421</v>
      </c>
      <c r="H13" s="30">
        <v>1745687</v>
      </c>
      <c r="I13" s="31">
        <v>1809049</v>
      </c>
      <c r="J13" s="31">
        <v>1866587</v>
      </c>
      <c r="K13" s="31">
        <v>1905138</v>
      </c>
      <c r="L13" s="32">
        <f t="shared" si="2"/>
        <v>1831615.25</v>
      </c>
      <c r="M13" s="33">
        <f t="shared" si="3"/>
        <v>69573.744695227288</v>
      </c>
      <c r="N13" s="30">
        <v>1023543</v>
      </c>
      <c r="O13" s="31">
        <v>1124551</v>
      </c>
      <c r="P13" s="31">
        <v>1184925</v>
      </c>
      <c r="Q13" s="31">
        <v>1190862</v>
      </c>
      <c r="R13" s="32">
        <f t="shared" si="4"/>
        <v>1130970.25</v>
      </c>
      <c r="S13" s="33">
        <f t="shared" si="5"/>
        <v>77631.517608829468</v>
      </c>
    </row>
    <row r="14" spans="1:19" s="1" customFormat="1" thickBot="1">
      <c r="A14" s="5" t="s">
        <v>7</v>
      </c>
      <c r="B14" s="34">
        <v>419721</v>
      </c>
      <c r="C14" s="35">
        <v>420551</v>
      </c>
      <c r="D14" s="35">
        <v>442747</v>
      </c>
      <c r="E14" s="35">
        <v>443494</v>
      </c>
      <c r="F14" s="36">
        <f>AVERAGE(B14:E14)</f>
        <v>431628.25</v>
      </c>
      <c r="G14" s="37">
        <f>_xlfn.STDEV.S(B14:E14)</f>
        <v>13277.935265569969</v>
      </c>
      <c r="H14" s="34">
        <v>2372024</v>
      </c>
      <c r="I14" s="35">
        <v>2381339</v>
      </c>
      <c r="J14" s="35">
        <v>2601529</v>
      </c>
      <c r="K14" s="35">
        <v>2679790</v>
      </c>
      <c r="L14" s="36">
        <f t="shared" si="2"/>
        <v>2508670.5</v>
      </c>
      <c r="M14" s="37">
        <f t="shared" si="3"/>
        <v>155767.09232804383</v>
      </c>
      <c r="N14" s="34">
        <v>1240395</v>
      </c>
      <c r="O14" s="35">
        <v>1329359</v>
      </c>
      <c r="P14" s="35">
        <v>1348771</v>
      </c>
      <c r="Q14" s="35">
        <v>1356858</v>
      </c>
      <c r="R14" s="36">
        <f>AVERAGE(N14:Q14)</f>
        <v>1318845.75</v>
      </c>
      <c r="S14" s="37">
        <f>_xlfn.STDEV.S(N14:Q14)</f>
        <v>53558.380417229448</v>
      </c>
    </row>
  </sheetData>
  <mergeCells count="3">
    <mergeCell ref="B3:G3"/>
    <mergeCell ref="H3:M3"/>
    <mergeCell ref="N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AFD7-E154-4E86-B781-B0E437F51E3A}">
  <dimension ref="A1:E33"/>
  <sheetViews>
    <sheetView tabSelected="1" workbookViewId="0">
      <selection activeCell="I6" sqref="I6"/>
    </sheetView>
  </sheetViews>
  <sheetFormatPr baseColWidth="10" defaultColWidth="9" defaultRowHeight="15"/>
  <cols>
    <col min="1" max="1" width="13.6640625" style="43" customWidth="1"/>
    <col min="2" max="2" width="47.6640625" style="43" customWidth="1"/>
    <col min="3" max="3" width="14" style="43" customWidth="1"/>
    <col min="4" max="5" width="9.6640625" style="43" customWidth="1"/>
    <col min="6" max="16384" width="9" style="43"/>
  </cols>
  <sheetData>
    <row r="1" spans="1:5">
      <c r="A1" s="46"/>
      <c r="B1" s="46"/>
      <c r="C1" s="46"/>
      <c r="D1" s="52" t="s">
        <v>156</v>
      </c>
      <c r="E1" s="52"/>
    </row>
    <row r="2" spans="1:5" ht="32">
      <c r="A2" s="47" t="s">
        <v>155</v>
      </c>
      <c r="B2" s="48" t="s">
        <v>154</v>
      </c>
      <c r="C2" s="47" t="s">
        <v>153</v>
      </c>
      <c r="D2" s="47" t="s">
        <v>152</v>
      </c>
      <c r="E2" s="47" t="s">
        <v>151</v>
      </c>
    </row>
    <row r="3" spans="1:5">
      <c r="A3" s="46" t="s">
        <v>150</v>
      </c>
      <c r="B3" s="46" t="s">
        <v>149</v>
      </c>
      <c r="C3" s="45" t="s">
        <v>148</v>
      </c>
      <c r="D3" s="44">
        <v>68</v>
      </c>
      <c r="E3" s="44">
        <v>22</v>
      </c>
    </row>
    <row r="4" spans="1:5">
      <c r="A4" s="46" t="s">
        <v>147</v>
      </c>
      <c r="B4" s="46" t="s">
        <v>146</v>
      </c>
      <c r="C4" s="45" t="s">
        <v>145</v>
      </c>
      <c r="D4" s="44">
        <v>62</v>
      </c>
      <c r="E4" s="44">
        <v>4</v>
      </c>
    </row>
    <row r="5" spans="1:5">
      <c r="A5" s="46" t="s">
        <v>144</v>
      </c>
      <c r="B5" s="46" t="s">
        <v>143</v>
      </c>
      <c r="C5" s="45" t="s">
        <v>142</v>
      </c>
      <c r="D5" s="44">
        <v>44</v>
      </c>
      <c r="E5" s="44">
        <v>12</v>
      </c>
    </row>
    <row r="6" spans="1:5">
      <c r="A6" s="46" t="s">
        <v>141</v>
      </c>
      <c r="B6" s="46" t="s">
        <v>140</v>
      </c>
      <c r="C6" s="45" t="s">
        <v>139</v>
      </c>
      <c r="D6" s="44">
        <v>37</v>
      </c>
      <c r="E6" s="44">
        <v>16</v>
      </c>
    </row>
    <row r="7" spans="1:5">
      <c r="A7" s="46" t="s">
        <v>138</v>
      </c>
      <c r="B7" s="46" t="s">
        <v>137</v>
      </c>
      <c r="C7" s="45" t="s">
        <v>136</v>
      </c>
      <c r="D7" s="44">
        <v>35</v>
      </c>
      <c r="E7" s="44">
        <v>11</v>
      </c>
    </row>
    <row r="8" spans="1:5">
      <c r="A8" s="46" t="s">
        <v>135</v>
      </c>
      <c r="B8" s="46" t="s">
        <v>134</v>
      </c>
      <c r="C8" s="45" t="s">
        <v>133</v>
      </c>
      <c r="D8" s="44">
        <v>34</v>
      </c>
      <c r="E8" s="44">
        <v>0</v>
      </c>
    </row>
    <row r="9" spans="1:5">
      <c r="A9" s="46" t="s">
        <v>132</v>
      </c>
      <c r="B9" s="46" t="s">
        <v>131</v>
      </c>
      <c r="C9" s="45" t="s">
        <v>130</v>
      </c>
      <c r="D9" s="44">
        <v>30</v>
      </c>
      <c r="E9" s="44">
        <v>0</v>
      </c>
    </row>
    <row r="10" spans="1:5">
      <c r="A10" s="46" t="s">
        <v>129</v>
      </c>
      <c r="B10" s="46" t="s">
        <v>128</v>
      </c>
      <c r="C10" s="45" t="s">
        <v>127</v>
      </c>
      <c r="D10" s="44">
        <v>28</v>
      </c>
      <c r="E10" s="44">
        <v>5</v>
      </c>
    </row>
    <row r="11" spans="1:5">
      <c r="A11" s="46" t="s">
        <v>126</v>
      </c>
      <c r="B11" s="46" t="s">
        <v>125</v>
      </c>
      <c r="C11" s="45" t="s">
        <v>124</v>
      </c>
      <c r="D11" s="44">
        <v>27</v>
      </c>
      <c r="E11" s="44">
        <v>13</v>
      </c>
    </row>
    <row r="12" spans="1:5">
      <c r="A12" s="46" t="s">
        <v>123</v>
      </c>
      <c r="B12" s="46" t="s">
        <v>122</v>
      </c>
      <c r="C12" s="45" t="s">
        <v>121</v>
      </c>
      <c r="D12" s="44">
        <v>24</v>
      </c>
      <c r="E12" s="44">
        <v>11</v>
      </c>
    </row>
    <row r="13" spans="1:5">
      <c r="A13" s="46" t="s">
        <v>120</v>
      </c>
      <c r="B13" s="46" t="s">
        <v>119</v>
      </c>
      <c r="C13" s="45" t="s">
        <v>118</v>
      </c>
      <c r="D13" s="44">
        <v>21</v>
      </c>
      <c r="E13" s="44">
        <v>2</v>
      </c>
    </row>
    <row r="14" spans="1:5">
      <c r="A14" s="46" t="s">
        <v>117</v>
      </c>
      <c r="B14" s="46" t="s">
        <v>116</v>
      </c>
      <c r="C14" s="45" t="s">
        <v>115</v>
      </c>
      <c r="D14" s="44">
        <v>19</v>
      </c>
      <c r="E14" s="44">
        <v>4</v>
      </c>
    </row>
    <row r="15" spans="1:5">
      <c r="A15" s="46" t="s">
        <v>114</v>
      </c>
      <c r="B15" s="46" t="s">
        <v>113</v>
      </c>
      <c r="C15" s="45" t="s">
        <v>112</v>
      </c>
      <c r="D15" s="44">
        <v>19</v>
      </c>
      <c r="E15" s="44">
        <v>0</v>
      </c>
    </row>
    <row r="16" spans="1:5">
      <c r="A16" s="46" t="s">
        <v>111</v>
      </c>
      <c r="B16" s="46" t="s">
        <v>110</v>
      </c>
      <c r="C16" s="45" t="s">
        <v>109</v>
      </c>
      <c r="D16" s="44">
        <v>18</v>
      </c>
      <c r="E16" s="44">
        <v>2</v>
      </c>
    </row>
    <row r="17" spans="1:5">
      <c r="A17" s="46" t="s">
        <v>108</v>
      </c>
      <c r="B17" s="46" t="s">
        <v>107</v>
      </c>
      <c r="C17" s="45" t="s">
        <v>106</v>
      </c>
      <c r="D17" s="44">
        <v>18</v>
      </c>
      <c r="E17" s="44">
        <v>7</v>
      </c>
    </row>
    <row r="18" spans="1:5">
      <c r="A18" s="46" t="s">
        <v>105</v>
      </c>
      <c r="B18" s="46" t="s">
        <v>104</v>
      </c>
      <c r="C18" s="45" t="s">
        <v>103</v>
      </c>
      <c r="D18" s="44">
        <v>17</v>
      </c>
      <c r="E18" s="44">
        <v>0</v>
      </c>
    </row>
    <row r="19" spans="1:5">
      <c r="A19" s="46" t="s">
        <v>102</v>
      </c>
      <c r="B19" s="46" t="s">
        <v>101</v>
      </c>
      <c r="C19" s="45" t="s">
        <v>100</v>
      </c>
      <c r="D19" s="44">
        <v>17</v>
      </c>
      <c r="E19" s="44">
        <v>0</v>
      </c>
    </row>
    <row r="20" spans="1:5">
      <c r="A20" s="46" t="s">
        <v>99</v>
      </c>
      <c r="B20" s="46" t="s">
        <v>98</v>
      </c>
      <c r="C20" s="45" t="s">
        <v>97</v>
      </c>
      <c r="D20" s="44">
        <v>16</v>
      </c>
      <c r="E20" s="44">
        <v>4</v>
      </c>
    </row>
    <row r="21" spans="1:5">
      <c r="A21" s="46" t="s">
        <v>96</v>
      </c>
      <c r="B21" s="46" t="s">
        <v>95</v>
      </c>
      <c r="C21" s="45" t="s">
        <v>94</v>
      </c>
      <c r="D21" s="44">
        <v>16</v>
      </c>
      <c r="E21" s="44">
        <v>5</v>
      </c>
    </row>
    <row r="22" spans="1:5">
      <c r="A22" s="46" t="s">
        <v>93</v>
      </c>
      <c r="B22" s="46" t="s">
        <v>92</v>
      </c>
      <c r="C22" s="45" t="s">
        <v>91</v>
      </c>
      <c r="D22" s="44">
        <v>16</v>
      </c>
      <c r="E22" s="44">
        <v>2</v>
      </c>
    </row>
    <row r="23" spans="1:5">
      <c r="A23" s="46" t="s">
        <v>90</v>
      </c>
      <c r="B23" s="46" t="s">
        <v>89</v>
      </c>
      <c r="C23" s="45" t="s">
        <v>88</v>
      </c>
      <c r="D23" s="44">
        <v>16</v>
      </c>
      <c r="E23" s="44">
        <v>2</v>
      </c>
    </row>
    <row r="24" spans="1:5">
      <c r="A24" s="46" t="s">
        <v>87</v>
      </c>
      <c r="B24" s="46" t="s">
        <v>86</v>
      </c>
      <c r="C24" s="45" t="s">
        <v>85</v>
      </c>
      <c r="D24" s="44">
        <v>15</v>
      </c>
      <c r="E24" s="44">
        <v>2</v>
      </c>
    </row>
    <row r="25" spans="1:5">
      <c r="A25" s="46" t="s">
        <v>84</v>
      </c>
      <c r="B25" s="46" t="s">
        <v>83</v>
      </c>
      <c r="C25" s="45" t="s">
        <v>82</v>
      </c>
      <c r="D25" s="44">
        <v>14</v>
      </c>
      <c r="E25" s="44">
        <v>11</v>
      </c>
    </row>
    <row r="26" spans="1:5">
      <c r="A26" s="46" t="s">
        <v>81</v>
      </c>
      <c r="B26" s="46" t="s">
        <v>80</v>
      </c>
      <c r="C26" s="45" t="s">
        <v>79</v>
      </c>
      <c r="D26" s="44">
        <v>14</v>
      </c>
      <c r="E26" s="44">
        <v>16</v>
      </c>
    </row>
    <row r="27" spans="1:5">
      <c r="A27" s="46" t="s">
        <v>78</v>
      </c>
      <c r="B27" s="46" t="s">
        <v>77</v>
      </c>
      <c r="C27" s="45" t="s">
        <v>76</v>
      </c>
      <c r="D27" s="44">
        <v>13</v>
      </c>
      <c r="E27" s="44">
        <v>0</v>
      </c>
    </row>
    <row r="28" spans="1:5">
      <c r="A28" s="46" t="s">
        <v>75</v>
      </c>
      <c r="B28" s="46" t="s">
        <v>74</v>
      </c>
      <c r="C28" s="45" t="s">
        <v>73</v>
      </c>
      <c r="D28" s="44">
        <v>12</v>
      </c>
      <c r="E28" s="44">
        <v>0</v>
      </c>
    </row>
    <row r="29" spans="1:5">
      <c r="A29" s="46" t="s">
        <v>72</v>
      </c>
      <c r="B29" s="46" t="s">
        <v>71</v>
      </c>
      <c r="C29" s="45" t="s">
        <v>70</v>
      </c>
      <c r="D29" s="44">
        <v>12</v>
      </c>
      <c r="E29" s="44">
        <v>2</v>
      </c>
    </row>
    <row r="30" spans="1:5">
      <c r="A30" s="46" t="s">
        <v>69</v>
      </c>
      <c r="B30" s="46" t="s">
        <v>68</v>
      </c>
      <c r="C30" s="45" t="s">
        <v>67</v>
      </c>
      <c r="D30" s="44">
        <v>11</v>
      </c>
      <c r="E30" s="44">
        <v>1</v>
      </c>
    </row>
    <row r="31" spans="1:5">
      <c r="A31" s="46" t="s">
        <v>66</v>
      </c>
      <c r="B31" s="46" t="s">
        <v>65</v>
      </c>
      <c r="C31" s="45" t="s">
        <v>64</v>
      </c>
      <c r="D31" s="44">
        <v>10</v>
      </c>
      <c r="E31" s="44">
        <v>0</v>
      </c>
    </row>
    <row r="32" spans="1:5">
      <c r="A32" s="46" t="s">
        <v>63</v>
      </c>
      <c r="B32" s="46" t="s">
        <v>62</v>
      </c>
      <c r="C32" s="45" t="s">
        <v>61</v>
      </c>
      <c r="D32" s="44">
        <v>10</v>
      </c>
      <c r="E32" s="44">
        <v>3</v>
      </c>
    </row>
    <row r="33" spans="1:5">
      <c r="A33" s="46" t="s">
        <v>60</v>
      </c>
      <c r="B33" s="46" t="s">
        <v>59</v>
      </c>
      <c r="C33" s="45" t="s">
        <v>58</v>
      </c>
      <c r="D33" s="44">
        <v>10</v>
      </c>
      <c r="E33" s="44">
        <v>6</v>
      </c>
    </row>
  </sheetData>
  <mergeCells count="1"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29A7-860E-4806-B675-7F7C78A42E27}">
  <dimension ref="A1:BF14"/>
  <sheetViews>
    <sheetView workbookViewId="0"/>
  </sheetViews>
  <sheetFormatPr baseColWidth="10" defaultColWidth="9" defaultRowHeight="14"/>
  <cols>
    <col min="1" max="1" width="16.83203125" style="9" customWidth="1"/>
    <col min="2" max="51" width="8.1640625" style="9" customWidth="1"/>
    <col min="52" max="16384" width="9" style="9"/>
  </cols>
  <sheetData>
    <row r="1" spans="1:58">
      <c r="A1" s="28" t="s">
        <v>53</v>
      </c>
    </row>
    <row r="2" spans="1:58" ht="15" thickBot="1">
      <c r="A2" s="28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58" ht="15" thickBot="1">
      <c r="A3" s="7"/>
      <c r="B3" s="53" t="s">
        <v>13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 t="s">
        <v>14</v>
      </c>
      <c r="Q3" s="53"/>
      <c r="R3" s="53"/>
      <c r="S3" s="53"/>
      <c r="T3" s="53"/>
      <c r="U3" s="53" t="s">
        <v>15</v>
      </c>
      <c r="V3" s="53"/>
      <c r="W3" s="53"/>
      <c r="X3" s="53"/>
      <c r="Y3" s="53"/>
      <c r="Z3" s="53" t="s">
        <v>16</v>
      </c>
      <c r="AA3" s="53"/>
      <c r="AB3" s="53"/>
      <c r="AC3" s="53"/>
      <c r="AD3" s="53"/>
      <c r="AE3" s="53"/>
      <c r="AF3" s="53"/>
      <c r="AG3" s="53"/>
      <c r="AH3" s="53" t="s">
        <v>17</v>
      </c>
      <c r="AI3" s="53"/>
      <c r="AJ3" s="53"/>
      <c r="AK3" s="53"/>
      <c r="AL3" s="53"/>
      <c r="AM3" s="53"/>
      <c r="AN3" s="53"/>
      <c r="AO3" s="53"/>
      <c r="AP3" s="53" t="s">
        <v>18</v>
      </c>
      <c r="AQ3" s="53"/>
      <c r="AR3" s="53"/>
      <c r="AS3" s="53"/>
      <c r="AT3" s="53"/>
      <c r="AU3" s="53" t="s">
        <v>19</v>
      </c>
      <c r="AV3" s="53"/>
      <c r="AW3" s="53"/>
      <c r="AX3" s="53"/>
      <c r="AY3" s="53"/>
      <c r="AZ3" s="7"/>
      <c r="BA3" s="7"/>
      <c r="BB3" s="7"/>
      <c r="BC3" s="7"/>
      <c r="BD3" s="7"/>
      <c r="BE3" s="7"/>
      <c r="BF3" s="7"/>
    </row>
    <row r="4" spans="1:58" ht="15" thickBot="1">
      <c r="A4" s="7"/>
      <c r="B4" s="20" t="s">
        <v>1</v>
      </c>
      <c r="C4" s="13" t="s">
        <v>2</v>
      </c>
      <c r="D4" s="13" t="s">
        <v>3</v>
      </c>
      <c r="E4" s="13" t="s">
        <v>9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31</v>
      </c>
      <c r="K4" s="13" t="s">
        <v>32</v>
      </c>
      <c r="L4" s="13" t="s">
        <v>33</v>
      </c>
      <c r="M4" s="13" t="s">
        <v>34</v>
      </c>
      <c r="N4" s="6" t="s">
        <v>10</v>
      </c>
      <c r="O4" s="21" t="s">
        <v>11</v>
      </c>
      <c r="P4" s="20" t="s">
        <v>1</v>
      </c>
      <c r="Q4" s="13" t="s">
        <v>2</v>
      </c>
      <c r="R4" s="13" t="s">
        <v>3</v>
      </c>
      <c r="S4" s="6" t="s">
        <v>10</v>
      </c>
      <c r="T4" s="21" t="s">
        <v>11</v>
      </c>
      <c r="U4" s="20" t="s">
        <v>1</v>
      </c>
      <c r="V4" s="13" t="s">
        <v>2</v>
      </c>
      <c r="W4" s="13" t="s">
        <v>3</v>
      </c>
      <c r="X4" s="6" t="s">
        <v>10</v>
      </c>
      <c r="Y4" s="21" t="s">
        <v>11</v>
      </c>
      <c r="Z4" s="20" t="s">
        <v>1</v>
      </c>
      <c r="AA4" s="13" t="s">
        <v>2</v>
      </c>
      <c r="AB4" s="13" t="s">
        <v>3</v>
      </c>
      <c r="AC4" s="13" t="s">
        <v>9</v>
      </c>
      <c r="AD4" s="13" t="s">
        <v>27</v>
      </c>
      <c r="AE4" s="13" t="s">
        <v>28</v>
      </c>
      <c r="AF4" s="6" t="s">
        <v>10</v>
      </c>
      <c r="AG4" s="21" t="s">
        <v>11</v>
      </c>
      <c r="AH4" s="20" t="s">
        <v>1</v>
      </c>
      <c r="AI4" s="13" t="s">
        <v>2</v>
      </c>
      <c r="AJ4" s="13" t="s">
        <v>3</v>
      </c>
      <c r="AK4" s="13" t="s">
        <v>9</v>
      </c>
      <c r="AL4" s="13" t="s">
        <v>27</v>
      </c>
      <c r="AM4" s="13" t="s">
        <v>28</v>
      </c>
      <c r="AN4" s="6" t="s">
        <v>10</v>
      </c>
      <c r="AO4" s="21" t="s">
        <v>11</v>
      </c>
      <c r="AP4" s="20" t="s">
        <v>1</v>
      </c>
      <c r="AQ4" s="13" t="s">
        <v>2</v>
      </c>
      <c r="AR4" s="13" t="s">
        <v>3</v>
      </c>
      <c r="AS4" s="6" t="s">
        <v>10</v>
      </c>
      <c r="AT4" s="21" t="s">
        <v>11</v>
      </c>
      <c r="AU4" s="20" t="s">
        <v>1</v>
      </c>
      <c r="AV4" s="13" t="s">
        <v>2</v>
      </c>
      <c r="AW4" s="13" t="s">
        <v>3</v>
      </c>
      <c r="AX4" s="6" t="s">
        <v>10</v>
      </c>
      <c r="AY4" s="21" t="s">
        <v>11</v>
      </c>
      <c r="AZ4" s="7"/>
      <c r="BA4" s="7"/>
      <c r="BB4" s="7"/>
      <c r="BC4" s="7"/>
      <c r="BD4" s="7"/>
      <c r="BE4" s="7"/>
      <c r="BF4" s="7"/>
    </row>
    <row r="5" spans="1:58">
      <c r="A5" s="17" t="s">
        <v>39</v>
      </c>
      <c r="B5" s="22">
        <v>0.74074074074074103</v>
      </c>
      <c r="C5" s="10">
        <v>0.86419753086419804</v>
      </c>
      <c r="D5" s="10">
        <v>0.61728395061728403</v>
      </c>
      <c r="E5" s="10">
        <v>1.5432098765432101</v>
      </c>
      <c r="F5" s="10">
        <v>1.3580246913580201</v>
      </c>
      <c r="G5" s="10">
        <v>0.67901234567901203</v>
      </c>
      <c r="H5" s="10">
        <v>1.2345679012345701</v>
      </c>
      <c r="I5" s="10">
        <v>0.92592592592592604</v>
      </c>
      <c r="J5" s="10" t="s">
        <v>36</v>
      </c>
      <c r="K5" s="10" t="s">
        <v>36</v>
      </c>
      <c r="L5" s="10" t="s">
        <v>36</v>
      </c>
      <c r="M5" s="10" t="s">
        <v>36</v>
      </c>
      <c r="N5" s="11">
        <f>AVERAGE(B5:M5)</f>
        <v>0.99537037037037024</v>
      </c>
      <c r="O5" s="23">
        <f>_xlfn.STDEV.S(B5:M5)</f>
        <v>0.34200220830285372</v>
      </c>
      <c r="P5" s="22" t="s">
        <v>12</v>
      </c>
      <c r="Q5" s="10" t="s">
        <v>12</v>
      </c>
      <c r="R5" s="10" t="s">
        <v>12</v>
      </c>
      <c r="S5" s="11" t="e">
        <f>AVERAGE(P5:R5)</f>
        <v>#DIV/0!</v>
      </c>
      <c r="T5" s="23" t="e">
        <f>_xlfn.STDEV.S(P5:R5)</f>
        <v>#DIV/0!</v>
      </c>
      <c r="U5" s="22" t="s">
        <v>12</v>
      </c>
      <c r="V5" s="10" t="s">
        <v>12</v>
      </c>
      <c r="W5" s="10" t="s">
        <v>12</v>
      </c>
      <c r="X5" s="11" t="e">
        <f>AVERAGE(U5:W5)</f>
        <v>#DIV/0!</v>
      </c>
      <c r="Y5" s="23" t="e">
        <f>_xlfn.STDEV.S(U5:W5)</f>
        <v>#DIV/0!</v>
      </c>
      <c r="Z5" s="22" t="s">
        <v>12</v>
      </c>
      <c r="AA5" s="10" t="s">
        <v>12</v>
      </c>
      <c r="AB5" s="10" t="s">
        <v>12</v>
      </c>
      <c r="AC5" s="10" t="s">
        <v>12</v>
      </c>
      <c r="AD5" s="10" t="s">
        <v>12</v>
      </c>
      <c r="AE5" s="10" t="s">
        <v>12</v>
      </c>
      <c r="AF5" s="11" t="e">
        <f>AVERAGE(Z5:AE5)</f>
        <v>#DIV/0!</v>
      </c>
      <c r="AG5" s="23" t="e">
        <f>_xlfn.STDEV.S(Z5:AE5)</f>
        <v>#DIV/0!</v>
      </c>
      <c r="AH5" s="22" t="s">
        <v>12</v>
      </c>
      <c r="AI5" s="10" t="s">
        <v>12</v>
      </c>
      <c r="AJ5" s="10" t="s">
        <v>12</v>
      </c>
      <c r="AK5" s="10" t="s">
        <v>12</v>
      </c>
      <c r="AL5" s="10" t="s">
        <v>12</v>
      </c>
      <c r="AM5" s="10" t="s">
        <v>12</v>
      </c>
      <c r="AN5" s="11" t="e">
        <f>AVERAGE(AH5:AM5)</f>
        <v>#DIV/0!</v>
      </c>
      <c r="AO5" s="23" t="e">
        <f>_xlfn.STDEV.S(AH5:AM5)</f>
        <v>#DIV/0!</v>
      </c>
      <c r="AP5" s="22" t="s">
        <v>12</v>
      </c>
      <c r="AQ5" s="10" t="s">
        <v>12</v>
      </c>
      <c r="AR5" s="10" t="s">
        <v>12</v>
      </c>
      <c r="AS5" s="11" t="e">
        <f>AVERAGE(AP5:AR5)</f>
        <v>#DIV/0!</v>
      </c>
      <c r="AT5" s="23" t="e">
        <f>_xlfn.STDEV.S(AP5:AR5)</f>
        <v>#DIV/0!</v>
      </c>
      <c r="AU5" s="22" t="s">
        <v>12</v>
      </c>
      <c r="AV5" s="10" t="s">
        <v>12</v>
      </c>
      <c r="AW5" s="10" t="s">
        <v>12</v>
      </c>
      <c r="AX5" s="11" t="e">
        <f>AVERAGE(AU5:AW5)</f>
        <v>#DIV/0!</v>
      </c>
      <c r="AY5" s="23" t="e">
        <f>_xlfn.STDEV.S(AU5:AW5)</f>
        <v>#DIV/0!</v>
      </c>
      <c r="AZ5" s="7"/>
      <c r="BA5" s="7"/>
      <c r="BB5" s="7"/>
      <c r="BC5" s="7"/>
      <c r="BD5" s="7"/>
      <c r="BE5" s="7"/>
      <c r="BF5" s="7"/>
    </row>
    <row r="6" spans="1:58">
      <c r="A6" s="18" t="s">
        <v>21</v>
      </c>
      <c r="B6" s="22">
        <v>6.1728395061728399E-2</v>
      </c>
      <c r="C6" s="10">
        <v>6.1728395061728399E-2</v>
      </c>
      <c r="D6" s="10">
        <v>6.1728395061728399E-2</v>
      </c>
      <c r="E6" s="10">
        <v>0.12345679012345701</v>
      </c>
      <c r="F6" s="10">
        <v>0.12345679012345701</v>
      </c>
      <c r="G6" s="10">
        <v>0.18518518518518501</v>
      </c>
      <c r="H6" s="10">
        <v>6.1728395061728399E-2</v>
      </c>
      <c r="I6" s="10">
        <v>0</v>
      </c>
      <c r="J6" s="10">
        <v>0</v>
      </c>
      <c r="K6" s="10">
        <v>0.12345679012345701</v>
      </c>
      <c r="L6" s="10">
        <v>6.1728395061728399E-2</v>
      </c>
      <c r="M6" s="10">
        <v>0</v>
      </c>
      <c r="N6" s="11">
        <f t="shared" ref="N6:N12" si="0">AVERAGE(B6:M6)</f>
        <v>7.2016460905349841E-2</v>
      </c>
      <c r="O6" s="23">
        <f t="shared" ref="O6:O12" si="1">_xlfn.STDEV.S(B6:M6)</f>
        <v>5.7866473244511864E-2</v>
      </c>
      <c r="P6" s="22" t="s">
        <v>12</v>
      </c>
      <c r="Q6" s="10" t="s">
        <v>12</v>
      </c>
      <c r="R6" s="10" t="s">
        <v>12</v>
      </c>
      <c r="S6" s="11" t="e">
        <f t="shared" ref="S6:S12" si="2">AVERAGE(P6:R6)</f>
        <v>#DIV/0!</v>
      </c>
      <c r="T6" s="23" t="e">
        <f t="shared" ref="T6:T12" si="3">_xlfn.STDEV.S(P6:R6)</f>
        <v>#DIV/0!</v>
      </c>
      <c r="U6" s="22" t="s">
        <v>12</v>
      </c>
      <c r="V6" s="10" t="s">
        <v>12</v>
      </c>
      <c r="W6" s="10" t="s">
        <v>12</v>
      </c>
      <c r="X6" s="11" t="e">
        <f t="shared" ref="X6:X12" si="4">AVERAGE(U6:W6)</f>
        <v>#DIV/0!</v>
      </c>
      <c r="Y6" s="23" t="e">
        <f t="shared" ref="Y6:Y12" si="5">_xlfn.STDEV.S(U6:W6)</f>
        <v>#DIV/0!</v>
      </c>
      <c r="Z6" s="22" t="s">
        <v>12</v>
      </c>
      <c r="AA6" s="10" t="s">
        <v>12</v>
      </c>
      <c r="AB6" s="10" t="s">
        <v>12</v>
      </c>
      <c r="AC6" s="10" t="s">
        <v>12</v>
      </c>
      <c r="AD6" s="10" t="s">
        <v>12</v>
      </c>
      <c r="AE6" s="10" t="s">
        <v>12</v>
      </c>
      <c r="AF6" s="11" t="e">
        <f t="shared" ref="AF6:AF12" si="6">AVERAGE(Z6:AE6)</f>
        <v>#DIV/0!</v>
      </c>
      <c r="AG6" s="23" t="e">
        <f t="shared" ref="AG6:AG12" si="7">_xlfn.STDEV.S(Z6:AE6)</f>
        <v>#DIV/0!</v>
      </c>
      <c r="AH6" s="22" t="s">
        <v>12</v>
      </c>
      <c r="AI6" s="10" t="s">
        <v>12</v>
      </c>
      <c r="AJ6" s="10" t="s">
        <v>12</v>
      </c>
      <c r="AK6" s="10" t="s">
        <v>12</v>
      </c>
      <c r="AL6" s="10" t="s">
        <v>12</v>
      </c>
      <c r="AM6" s="10" t="s">
        <v>12</v>
      </c>
      <c r="AN6" s="11" t="e">
        <f t="shared" ref="AN6:AN12" si="8">AVERAGE(AH6:AM6)</f>
        <v>#DIV/0!</v>
      </c>
      <c r="AO6" s="23" t="e">
        <f t="shared" ref="AO6:AO12" si="9">_xlfn.STDEV.S(AH6:AM6)</f>
        <v>#DIV/0!</v>
      </c>
      <c r="AP6" s="22" t="s">
        <v>12</v>
      </c>
      <c r="AQ6" s="10" t="s">
        <v>12</v>
      </c>
      <c r="AR6" s="10" t="s">
        <v>12</v>
      </c>
      <c r="AS6" s="11" t="e">
        <f t="shared" ref="AS6" si="10">AVERAGE(AP6:AR6)</f>
        <v>#DIV/0!</v>
      </c>
      <c r="AT6" s="23" t="e">
        <f t="shared" ref="AT6:AT7" si="11">_xlfn.STDEV.S(AP6:AR6)</f>
        <v>#DIV/0!</v>
      </c>
      <c r="AU6" s="22" t="s">
        <v>12</v>
      </c>
      <c r="AV6" s="10" t="s">
        <v>12</v>
      </c>
      <c r="AW6" s="10" t="s">
        <v>12</v>
      </c>
      <c r="AX6" s="11" t="e">
        <f t="shared" ref="AX6" si="12">AVERAGE(AU6:AW6)</f>
        <v>#DIV/0!</v>
      </c>
      <c r="AY6" s="23" t="e">
        <f t="shared" ref="AY6:AY7" si="13">_xlfn.STDEV.S(AU6:AW6)</f>
        <v>#DIV/0!</v>
      </c>
      <c r="AZ6" s="7"/>
      <c r="BA6" s="7"/>
      <c r="BB6" s="7"/>
      <c r="BC6" s="7"/>
      <c r="BD6" s="7"/>
      <c r="BE6" s="7"/>
      <c r="BF6" s="7"/>
    </row>
    <row r="7" spans="1:58">
      <c r="A7" s="18" t="s">
        <v>22</v>
      </c>
      <c r="B7" s="22">
        <v>0</v>
      </c>
      <c r="C7" s="10">
        <v>6.1728395061728399E-2</v>
      </c>
      <c r="D7" s="10">
        <v>0</v>
      </c>
      <c r="E7" s="10">
        <v>6.1728395061728399E-2</v>
      </c>
      <c r="F7" s="10">
        <v>0.24691358024691401</v>
      </c>
      <c r="G7" s="10">
        <v>0</v>
      </c>
      <c r="H7" s="10" t="s">
        <v>36</v>
      </c>
      <c r="I7" s="10" t="s">
        <v>36</v>
      </c>
      <c r="J7" s="10" t="s">
        <v>36</v>
      </c>
      <c r="K7" s="10" t="s">
        <v>36</v>
      </c>
      <c r="L7" s="10" t="s">
        <v>36</v>
      </c>
      <c r="M7" s="10" t="s">
        <v>36</v>
      </c>
      <c r="N7" s="11">
        <f t="shared" si="0"/>
        <v>6.1728395061728468E-2</v>
      </c>
      <c r="O7" s="23">
        <f t="shared" si="1"/>
        <v>9.5629218424874665E-2</v>
      </c>
      <c r="P7" s="22" t="s">
        <v>12</v>
      </c>
      <c r="Q7" s="10" t="s">
        <v>12</v>
      </c>
      <c r="R7" s="10" t="s">
        <v>12</v>
      </c>
      <c r="S7" s="11" t="e">
        <f t="shared" si="2"/>
        <v>#DIV/0!</v>
      </c>
      <c r="T7" s="23" t="e">
        <f t="shared" si="3"/>
        <v>#DIV/0!</v>
      </c>
      <c r="U7" s="22" t="s">
        <v>12</v>
      </c>
      <c r="V7" s="10" t="s">
        <v>12</v>
      </c>
      <c r="W7" s="10" t="s">
        <v>12</v>
      </c>
      <c r="X7" s="11" t="e">
        <f t="shared" si="4"/>
        <v>#DIV/0!</v>
      </c>
      <c r="Y7" s="23" t="e">
        <f t="shared" si="5"/>
        <v>#DIV/0!</v>
      </c>
      <c r="Z7" s="22" t="s">
        <v>12</v>
      </c>
      <c r="AA7" s="10" t="s">
        <v>12</v>
      </c>
      <c r="AB7" s="10" t="s">
        <v>12</v>
      </c>
      <c r="AC7" s="10" t="s">
        <v>12</v>
      </c>
      <c r="AD7" s="10" t="s">
        <v>12</v>
      </c>
      <c r="AE7" s="10" t="s">
        <v>12</v>
      </c>
      <c r="AF7" s="11" t="e">
        <f t="shared" si="6"/>
        <v>#DIV/0!</v>
      </c>
      <c r="AG7" s="23" t="e">
        <f t="shared" si="7"/>
        <v>#DIV/0!</v>
      </c>
      <c r="AH7" s="22" t="s">
        <v>12</v>
      </c>
      <c r="AI7" s="10" t="s">
        <v>12</v>
      </c>
      <c r="AJ7" s="10" t="s">
        <v>12</v>
      </c>
      <c r="AK7" s="10" t="s">
        <v>12</v>
      </c>
      <c r="AL7" s="10" t="s">
        <v>12</v>
      </c>
      <c r="AM7" s="10" t="s">
        <v>12</v>
      </c>
      <c r="AN7" s="11" t="e">
        <f t="shared" si="8"/>
        <v>#DIV/0!</v>
      </c>
      <c r="AO7" s="23" t="e">
        <f t="shared" si="9"/>
        <v>#DIV/0!</v>
      </c>
      <c r="AP7" s="22" t="s">
        <v>12</v>
      </c>
      <c r="AQ7" s="10" t="s">
        <v>12</v>
      </c>
      <c r="AR7" s="10" t="s">
        <v>12</v>
      </c>
      <c r="AS7" s="11" t="e">
        <f>AVERAGE(AP7:AR7)</f>
        <v>#DIV/0!</v>
      </c>
      <c r="AT7" s="23" t="e">
        <f t="shared" si="11"/>
        <v>#DIV/0!</v>
      </c>
      <c r="AU7" s="22" t="s">
        <v>12</v>
      </c>
      <c r="AV7" s="10" t="s">
        <v>12</v>
      </c>
      <c r="AW7" s="10" t="s">
        <v>12</v>
      </c>
      <c r="AX7" s="11" t="e">
        <f>AVERAGE(AU7:AW7)</f>
        <v>#DIV/0!</v>
      </c>
      <c r="AY7" s="23" t="e">
        <f t="shared" si="13"/>
        <v>#DIV/0!</v>
      </c>
      <c r="AZ7" s="7"/>
      <c r="BA7" s="7"/>
      <c r="BB7" s="7"/>
      <c r="BC7" s="7"/>
      <c r="BD7" s="7"/>
      <c r="BE7" s="7"/>
      <c r="BF7" s="7"/>
    </row>
    <row r="8" spans="1:58">
      <c r="A8" s="18" t="s">
        <v>40</v>
      </c>
      <c r="B8" s="22" t="s">
        <v>12</v>
      </c>
      <c r="C8" s="10" t="s">
        <v>12</v>
      </c>
      <c r="D8" s="10" t="s">
        <v>12</v>
      </c>
      <c r="E8" s="10" t="s">
        <v>12</v>
      </c>
      <c r="F8" s="10" t="s">
        <v>12</v>
      </c>
      <c r="G8" s="10" t="s">
        <v>12</v>
      </c>
      <c r="H8" s="10" t="s">
        <v>12</v>
      </c>
      <c r="I8" s="10" t="s">
        <v>12</v>
      </c>
      <c r="J8" s="10" t="s">
        <v>12</v>
      </c>
      <c r="K8" s="10" t="s">
        <v>12</v>
      </c>
      <c r="L8" s="10" t="s">
        <v>12</v>
      </c>
      <c r="M8" s="10" t="s">
        <v>12</v>
      </c>
      <c r="N8" s="11" t="e">
        <f t="shared" si="0"/>
        <v>#DIV/0!</v>
      </c>
      <c r="O8" s="23" t="e">
        <f t="shared" si="1"/>
        <v>#DIV/0!</v>
      </c>
      <c r="P8" s="22" t="s">
        <v>36</v>
      </c>
      <c r="Q8" s="10" t="s">
        <v>36</v>
      </c>
      <c r="R8" s="10" t="s">
        <v>36</v>
      </c>
      <c r="S8" s="11" t="e">
        <f t="shared" si="2"/>
        <v>#DIV/0!</v>
      </c>
      <c r="T8" s="23" t="e">
        <f t="shared" si="3"/>
        <v>#DIV/0!</v>
      </c>
      <c r="U8" s="22" t="s">
        <v>36</v>
      </c>
      <c r="V8" s="10" t="s">
        <v>36</v>
      </c>
      <c r="W8" s="10" t="s">
        <v>36</v>
      </c>
      <c r="X8" s="11" t="e">
        <f t="shared" si="4"/>
        <v>#DIV/0!</v>
      </c>
      <c r="Y8" s="23" t="e">
        <f t="shared" si="5"/>
        <v>#DIV/0!</v>
      </c>
      <c r="Z8" s="22" t="s">
        <v>36</v>
      </c>
      <c r="AA8" s="10" t="s">
        <v>36</v>
      </c>
      <c r="AB8" s="10" t="s">
        <v>36</v>
      </c>
      <c r="AC8" s="10" t="s">
        <v>36</v>
      </c>
      <c r="AD8" s="10" t="s">
        <v>36</v>
      </c>
      <c r="AE8" s="10" t="s">
        <v>36</v>
      </c>
      <c r="AF8" s="11" t="e">
        <f t="shared" si="6"/>
        <v>#DIV/0!</v>
      </c>
      <c r="AG8" s="23" t="e">
        <f t="shared" si="7"/>
        <v>#DIV/0!</v>
      </c>
      <c r="AH8" s="22">
        <v>0.18518518518518501</v>
      </c>
      <c r="AI8" s="10">
        <v>0</v>
      </c>
      <c r="AJ8" s="10">
        <v>0.12345679012345701</v>
      </c>
      <c r="AK8" s="10" t="s">
        <v>36</v>
      </c>
      <c r="AL8" s="10" t="s">
        <v>36</v>
      </c>
      <c r="AM8" s="10" t="s">
        <v>36</v>
      </c>
      <c r="AN8" s="11">
        <f t="shared" si="8"/>
        <v>0.10288065843621401</v>
      </c>
      <c r="AO8" s="23">
        <f t="shared" si="9"/>
        <v>9.4291680966169494E-2</v>
      </c>
      <c r="AP8" s="22">
        <v>0.18518518518518501</v>
      </c>
      <c r="AQ8" s="10">
        <v>0.24691358024691401</v>
      </c>
      <c r="AR8" s="10">
        <v>0.18518518518518501</v>
      </c>
      <c r="AS8" s="11">
        <f t="shared" ref="AS8:AS11" si="14">AVERAGE(AP8:AR8)</f>
        <v>0.20576131687242802</v>
      </c>
      <c r="AT8" s="23">
        <f t="shared" ref="AT8:AT12" si="15">_xlfn.STDEV.S(AP8:AR8)</f>
        <v>3.5638905505532663E-2</v>
      </c>
      <c r="AU8" s="22">
        <v>0.67901234567901203</v>
      </c>
      <c r="AV8" s="10">
        <v>0.55555555555555602</v>
      </c>
      <c r="AW8" s="10">
        <v>0.74074074074074103</v>
      </c>
      <c r="AX8" s="11">
        <f t="shared" ref="AX8:AX12" si="16">AVERAGE(AU8:AW8)</f>
        <v>0.65843621399176966</v>
      </c>
      <c r="AY8" s="23">
        <f t="shared" ref="AY8:AY12" si="17">_xlfn.STDEV.S(AU8:AW8)</f>
        <v>9.4291680966170174E-2</v>
      </c>
      <c r="AZ8" s="7"/>
      <c r="BA8" s="7"/>
      <c r="BB8" s="7"/>
      <c r="BC8" s="7"/>
      <c r="BD8" s="7"/>
      <c r="BE8" s="7"/>
      <c r="BF8" s="7"/>
    </row>
    <row r="9" spans="1:58">
      <c r="A9" s="18" t="s">
        <v>41</v>
      </c>
      <c r="B9" s="22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  <c r="J9" s="10" t="s">
        <v>12</v>
      </c>
      <c r="K9" s="10" t="s">
        <v>12</v>
      </c>
      <c r="L9" s="10" t="s">
        <v>12</v>
      </c>
      <c r="M9" s="10" t="s">
        <v>12</v>
      </c>
      <c r="N9" s="11" t="e">
        <f t="shared" si="0"/>
        <v>#DIV/0!</v>
      </c>
      <c r="O9" s="23" t="e">
        <f t="shared" si="1"/>
        <v>#DIV/0!</v>
      </c>
      <c r="P9" s="22">
        <v>0.18518518518518501</v>
      </c>
      <c r="Q9" s="10">
        <v>0.18518518518518501</v>
      </c>
      <c r="R9" s="10">
        <v>0.18518518518518501</v>
      </c>
      <c r="S9" s="11">
        <f t="shared" si="2"/>
        <v>0.18518518518518501</v>
      </c>
      <c r="T9" s="23">
        <f t="shared" si="3"/>
        <v>0</v>
      </c>
      <c r="U9" s="22">
        <v>0.18518518518518501</v>
      </c>
      <c r="V9" s="10">
        <v>0.18518518518518501</v>
      </c>
      <c r="W9" s="10">
        <v>0.12345679012345701</v>
      </c>
      <c r="X9" s="11">
        <f t="shared" si="4"/>
        <v>0.16460905349794233</v>
      </c>
      <c r="Y9" s="23">
        <f t="shared" si="5"/>
        <v>3.5638905505532177E-2</v>
      </c>
      <c r="Z9" s="22">
        <v>0.24691358024691401</v>
      </c>
      <c r="AA9" s="10">
        <v>6.1728395061728399E-2</v>
      </c>
      <c r="AB9" s="10">
        <v>0</v>
      </c>
      <c r="AC9" s="10" t="s">
        <v>36</v>
      </c>
      <c r="AD9" s="10" t="s">
        <v>36</v>
      </c>
      <c r="AE9" s="10" t="s">
        <v>36</v>
      </c>
      <c r="AF9" s="11">
        <f>AVERAGE(Z9:AE9)</f>
        <v>0.10288065843621413</v>
      </c>
      <c r="AG9" s="23">
        <f t="shared" si="7"/>
        <v>0.12849790120161336</v>
      </c>
      <c r="AH9" s="22">
        <v>0.12345679012345701</v>
      </c>
      <c r="AI9" s="10">
        <v>6.1728395061728399E-2</v>
      </c>
      <c r="AJ9" s="10">
        <v>6.1728395061728399E-2</v>
      </c>
      <c r="AK9" s="10" t="s">
        <v>36</v>
      </c>
      <c r="AL9" s="10" t="s">
        <v>36</v>
      </c>
      <c r="AM9" s="10" t="s">
        <v>36</v>
      </c>
      <c r="AN9" s="11">
        <f t="shared" si="8"/>
        <v>8.2304526748971263E-2</v>
      </c>
      <c r="AO9" s="23">
        <f t="shared" si="9"/>
        <v>3.5638905505532593E-2</v>
      </c>
      <c r="AP9" s="22">
        <v>0.80246913580246904</v>
      </c>
      <c r="AQ9" s="10">
        <v>0.74074074074074103</v>
      </c>
      <c r="AR9" s="10">
        <v>0.55555555555555602</v>
      </c>
      <c r="AS9" s="11">
        <f t="shared" si="14"/>
        <v>0.69958847736625529</v>
      </c>
      <c r="AT9" s="23">
        <f t="shared" si="15"/>
        <v>0.12849790120161361</v>
      </c>
      <c r="AU9" s="22">
        <v>0.86419753086419804</v>
      </c>
      <c r="AV9" s="10">
        <v>0.74074074074074103</v>
      </c>
      <c r="AW9" s="10">
        <v>1.4197530864197501</v>
      </c>
      <c r="AX9" s="11">
        <f t="shared" si="16"/>
        <v>1.0082304526748964</v>
      </c>
      <c r="AY9" s="23">
        <f t="shared" si="17"/>
        <v>0.3616953874742147</v>
      </c>
      <c r="AZ9" s="7"/>
      <c r="BA9" s="7"/>
      <c r="BB9" s="7"/>
      <c r="BC9" s="7"/>
      <c r="BD9" s="7"/>
      <c r="BE9" s="7"/>
      <c r="BF9" s="7"/>
    </row>
    <row r="10" spans="1:58">
      <c r="A10" s="18" t="s">
        <v>42</v>
      </c>
      <c r="B10" s="22" t="s">
        <v>12</v>
      </c>
      <c r="C10" s="10" t="s">
        <v>12</v>
      </c>
      <c r="D10" s="10" t="s">
        <v>12</v>
      </c>
      <c r="E10" s="10" t="s">
        <v>12</v>
      </c>
      <c r="F10" s="10" t="s">
        <v>12</v>
      </c>
      <c r="G10" s="10" t="s">
        <v>12</v>
      </c>
      <c r="H10" s="10" t="s">
        <v>12</v>
      </c>
      <c r="I10" s="10" t="s">
        <v>12</v>
      </c>
      <c r="J10" s="10" t="s">
        <v>12</v>
      </c>
      <c r="K10" s="10" t="s">
        <v>12</v>
      </c>
      <c r="L10" s="10" t="s">
        <v>12</v>
      </c>
      <c r="M10" s="10" t="s">
        <v>12</v>
      </c>
      <c r="N10" s="11" t="e">
        <f t="shared" si="0"/>
        <v>#DIV/0!</v>
      </c>
      <c r="O10" s="23" t="e">
        <f t="shared" si="1"/>
        <v>#DIV/0!</v>
      </c>
      <c r="P10" s="22">
        <v>0.18518518518518501</v>
      </c>
      <c r="Q10" s="10">
        <v>0.24691358024691401</v>
      </c>
      <c r="R10" s="10">
        <v>0.18518518518518501</v>
      </c>
      <c r="S10" s="11">
        <f t="shared" si="2"/>
        <v>0.20576131687242802</v>
      </c>
      <c r="T10" s="23">
        <f t="shared" si="3"/>
        <v>3.5638905505532663E-2</v>
      </c>
      <c r="U10" s="22">
        <v>0.12345679012345701</v>
      </c>
      <c r="V10" s="10">
        <v>0.18518518518518501</v>
      </c>
      <c r="W10" s="10">
        <v>0.18518518518518501</v>
      </c>
      <c r="X10" s="11">
        <f t="shared" si="4"/>
        <v>0.16460905349794233</v>
      </c>
      <c r="Y10" s="23">
        <f t="shared" si="5"/>
        <v>3.5638905505532177E-2</v>
      </c>
      <c r="Z10" s="22">
        <v>0</v>
      </c>
      <c r="AA10" s="10">
        <v>0.24691358024691401</v>
      </c>
      <c r="AB10" s="10">
        <v>0.12345679012345701</v>
      </c>
      <c r="AC10" s="10" t="s">
        <v>36</v>
      </c>
      <c r="AD10" s="10" t="s">
        <v>36</v>
      </c>
      <c r="AE10" s="10" t="s">
        <v>36</v>
      </c>
      <c r="AF10" s="11">
        <f t="shared" si="6"/>
        <v>0.12345679012345701</v>
      </c>
      <c r="AG10" s="23">
        <f t="shared" si="7"/>
        <v>0.12345679012345699</v>
      </c>
      <c r="AH10" s="22">
        <v>0.67901234567901203</v>
      </c>
      <c r="AI10" s="10">
        <v>0.74074074074074103</v>
      </c>
      <c r="AJ10" s="10">
        <v>0.80246913580246904</v>
      </c>
      <c r="AK10" s="10" t="s">
        <v>36</v>
      </c>
      <c r="AL10" s="10" t="s">
        <v>36</v>
      </c>
      <c r="AM10" s="10" t="s">
        <v>36</v>
      </c>
      <c r="AN10" s="11">
        <f t="shared" si="8"/>
        <v>0.74074074074074081</v>
      </c>
      <c r="AO10" s="23">
        <f t="shared" si="9"/>
        <v>6.1728395061728503E-2</v>
      </c>
      <c r="AP10" s="22">
        <v>0.98765432098765404</v>
      </c>
      <c r="AQ10" s="10">
        <v>1.04938271604938</v>
      </c>
      <c r="AR10" s="10">
        <v>1.1111111111111101</v>
      </c>
      <c r="AS10" s="11">
        <f t="shared" si="14"/>
        <v>1.0493827160493814</v>
      </c>
      <c r="AT10" s="23">
        <f t="shared" si="15"/>
        <v>6.1728395061728003E-2</v>
      </c>
      <c r="AU10" s="22">
        <v>1.1111111111111101</v>
      </c>
      <c r="AV10" s="10">
        <v>0.80246913580246904</v>
      </c>
      <c r="AW10" s="10">
        <v>0.98765432098765404</v>
      </c>
      <c r="AX10" s="11">
        <f t="shared" si="16"/>
        <v>0.96707818930041112</v>
      </c>
      <c r="AY10" s="23">
        <f t="shared" si="17"/>
        <v>0.15534638755701066</v>
      </c>
      <c r="AZ10" s="7"/>
      <c r="BA10" s="7"/>
      <c r="BB10" s="7"/>
      <c r="BC10" s="7"/>
      <c r="BD10" s="7"/>
      <c r="BE10" s="7"/>
      <c r="BF10" s="7"/>
    </row>
    <row r="11" spans="1:58">
      <c r="A11" s="18" t="s">
        <v>43</v>
      </c>
      <c r="B11" s="22" t="s">
        <v>12</v>
      </c>
      <c r="C11" s="10" t="s">
        <v>12</v>
      </c>
      <c r="D11" s="10" t="s">
        <v>12</v>
      </c>
      <c r="E11" s="10" t="s">
        <v>12</v>
      </c>
      <c r="F11" s="10" t="s">
        <v>12</v>
      </c>
      <c r="G11" s="10" t="s">
        <v>12</v>
      </c>
      <c r="H11" s="10" t="s">
        <v>12</v>
      </c>
      <c r="I11" s="10" t="s">
        <v>12</v>
      </c>
      <c r="J11" s="10" t="s">
        <v>12</v>
      </c>
      <c r="K11" s="10" t="s">
        <v>12</v>
      </c>
      <c r="L11" s="10" t="s">
        <v>12</v>
      </c>
      <c r="M11" s="10" t="s">
        <v>12</v>
      </c>
      <c r="N11" s="11" t="e">
        <f t="shared" si="0"/>
        <v>#DIV/0!</v>
      </c>
      <c r="O11" s="23" t="e">
        <f t="shared" si="1"/>
        <v>#DIV/0!</v>
      </c>
      <c r="P11" s="22">
        <v>0.12345679012345701</v>
      </c>
      <c r="Q11" s="10">
        <v>0.18518518518518501</v>
      </c>
      <c r="R11" s="10">
        <v>0.24691358024691401</v>
      </c>
      <c r="S11" s="11">
        <f t="shared" si="2"/>
        <v>0.18518518518518534</v>
      </c>
      <c r="T11" s="23">
        <f t="shared" si="3"/>
        <v>6.1728395061728475E-2</v>
      </c>
      <c r="U11" s="22">
        <v>0.30864197530864201</v>
      </c>
      <c r="V11" s="10">
        <v>6.1728395061728399E-2</v>
      </c>
      <c r="W11" s="10">
        <v>0.18518518518518501</v>
      </c>
      <c r="X11" s="11">
        <f t="shared" si="4"/>
        <v>0.18518518518518512</v>
      </c>
      <c r="Y11" s="23">
        <f t="shared" si="5"/>
        <v>0.12345679012345684</v>
      </c>
      <c r="Z11" s="22">
        <v>0.30864197530864201</v>
      </c>
      <c r="AA11" s="10">
        <v>0.12345679012345701</v>
      </c>
      <c r="AB11" s="10">
        <v>0.18518518518518501</v>
      </c>
      <c r="AC11" s="10" t="s">
        <v>36</v>
      </c>
      <c r="AD11" s="10" t="s">
        <v>36</v>
      </c>
      <c r="AE11" s="10" t="s">
        <v>36</v>
      </c>
      <c r="AF11" s="11">
        <f t="shared" si="6"/>
        <v>0.20576131687242802</v>
      </c>
      <c r="AG11" s="23">
        <f t="shared" si="7"/>
        <v>9.4291680966169508E-2</v>
      </c>
      <c r="AH11" s="22">
        <v>1.1728395061728401</v>
      </c>
      <c r="AI11" s="10">
        <v>1.2962962962963001</v>
      </c>
      <c r="AJ11" s="10">
        <v>1.4814814814814801</v>
      </c>
      <c r="AK11" s="10">
        <v>0.67901234567901203</v>
      </c>
      <c r="AL11" s="10" t="s">
        <v>36</v>
      </c>
      <c r="AM11" s="10" t="s">
        <v>36</v>
      </c>
      <c r="AN11" s="11">
        <f t="shared" si="8"/>
        <v>1.1574074074074081</v>
      </c>
      <c r="AO11" s="23">
        <f t="shared" si="9"/>
        <v>0.3432268995393471</v>
      </c>
      <c r="AP11" s="22">
        <v>0.80246913580246904</v>
      </c>
      <c r="AQ11" s="10">
        <v>0.86419753086419804</v>
      </c>
      <c r="AR11" s="10">
        <v>0.98765432098765404</v>
      </c>
      <c r="AS11" s="11">
        <f t="shared" si="14"/>
        <v>0.88477366255144041</v>
      </c>
      <c r="AT11" s="23">
        <f t="shared" si="15"/>
        <v>9.4291680966169383E-2</v>
      </c>
      <c r="AU11" s="22">
        <v>0.98765432098765404</v>
      </c>
      <c r="AV11" s="10">
        <v>0.92592592592592604</v>
      </c>
      <c r="AW11" s="10">
        <v>0.92592592592592604</v>
      </c>
      <c r="AX11" s="11">
        <f>AVERAGE(AU11:AW11)</f>
        <v>0.94650205761316875</v>
      </c>
      <c r="AY11" s="23">
        <f t="shared" si="17"/>
        <v>3.5638905505532233E-2</v>
      </c>
      <c r="AZ11" s="7"/>
      <c r="BA11" s="7"/>
      <c r="BB11" s="7"/>
      <c r="BC11" s="7"/>
      <c r="BD11" s="7"/>
      <c r="BE11" s="7"/>
      <c r="BF11" s="7"/>
    </row>
    <row r="12" spans="1:58" ht="15" thickBot="1">
      <c r="A12" s="19" t="s">
        <v>44</v>
      </c>
      <c r="B12" s="24" t="s">
        <v>12</v>
      </c>
      <c r="C12" s="25" t="s">
        <v>12</v>
      </c>
      <c r="D12" s="25" t="s">
        <v>12</v>
      </c>
      <c r="E12" s="25" t="s">
        <v>12</v>
      </c>
      <c r="F12" s="25" t="s">
        <v>12</v>
      </c>
      <c r="G12" s="25" t="s">
        <v>12</v>
      </c>
      <c r="H12" s="25" t="s">
        <v>12</v>
      </c>
      <c r="I12" s="25" t="s">
        <v>12</v>
      </c>
      <c r="J12" s="25" t="s">
        <v>12</v>
      </c>
      <c r="K12" s="25" t="s">
        <v>12</v>
      </c>
      <c r="L12" s="25" t="s">
        <v>12</v>
      </c>
      <c r="M12" s="25" t="s">
        <v>12</v>
      </c>
      <c r="N12" s="26" t="e">
        <f t="shared" si="0"/>
        <v>#DIV/0!</v>
      </c>
      <c r="O12" s="27" t="e">
        <f t="shared" si="1"/>
        <v>#DIV/0!</v>
      </c>
      <c r="P12" s="24">
        <v>6.1728395061728399E-2</v>
      </c>
      <c r="Q12" s="25">
        <v>0.30864197530864201</v>
      </c>
      <c r="R12" s="25">
        <v>0.37037037037037002</v>
      </c>
      <c r="S12" s="26">
        <f t="shared" si="2"/>
        <v>0.24691358024691348</v>
      </c>
      <c r="T12" s="27">
        <f t="shared" si="3"/>
        <v>0.16331798216448076</v>
      </c>
      <c r="U12" s="24">
        <v>0.18518518518518501</v>
      </c>
      <c r="V12" s="25">
        <v>0.24691358024691401</v>
      </c>
      <c r="W12" s="25">
        <v>0.12345679012345701</v>
      </c>
      <c r="X12" s="26">
        <f t="shared" si="4"/>
        <v>0.18518518518518534</v>
      </c>
      <c r="Y12" s="27">
        <f t="shared" si="5"/>
        <v>6.1728395061728419E-2</v>
      </c>
      <c r="Z12" s="24">
        <v>0.74074074074074103</v>
      </c>
      <c r="AA12" s="25">
        <v>0.92592592592592604</v>
      </c>
      <c r="AB12" s="25">
        <v>0.86419753086419804</v>
      </c>
      <c r="AC12" s="25">
        <v>0.74074074074074103</v>
      </c>
      <c r="AD12" s="25">
        <v>1.1111111111111101</v>
      </c>
      <c r="AE12" s="25">
        <v>0.92592592592592604</v>
      </c>
      <c r="AF12" s="26">
        <f t="shared" si="6"/>
        <v>0.88477366255144041</v>
      </c>
      <c r="AG12" s="27">
        <f t="shared" si="7"/>
        <v>0.13894603305460071</v>
      </c>
      <c r="AH12" s="24">
        <v>0.74074074074074103</v>
      </c>
      <c r="AI12" s="25">
        <v>1.5432098765432101</v>
      </c>
      <c r="AJ12" s="25">
        <v>1.1111111111111101</v>
      </c>
      <c r="AK12" s="25">
        <v>0.55555555555555602</v>
      </c>
      <c r="AL12" s="25">
        <v>0.67901234567901203</v>
      </c>
      <c r="AM12" s="25">
        <v>0.61728395061728403</v>
      </c>
      <c r="AN12" s="26">
        <f t="shared" si="8"/>
        <v>0.87448559670781878</v>
      </c>
      <c r="AO12" s="27">
        <f t="shared" si="9"/>
        <v>0.3813529422397251</v>
      </c>
      <c r="AP12" s="24" t="s">
        <v>36</v>
      </c>
      <c r="AQ12" s="25" t="s">
        <v>36</v>
      </c>
      <c r="AR12" s="25" t="s">
        <v>36</v>
      </c>
      <c r="AS12" s="26" t="e">
        <f>AVERAGE(AP12:AR12)</f>
        <v>#DIV/0!</v>
      </c>
      <c r="AT12" s="27" t="e">
        <f t="shared" si="15"/>
        <v>#DIV/0!</v>
      </c>
      <c r="AU12" s="24" t="s">
        <v>36</v>
      </c>
      <c r="AV12" s="25" t="s">
        <v>36</v>
      </c>
      <c r="AW12" s="25" t="s">
        <v>36</v>
      </c>
      <c r="AX12" s="26" t="e">
        <f t="shared" si="16"/>
        <v>#DIV/0!</v>
      </c>
      <c r="AY12" s="27" t="e">
        <f t="shared" si="17"/>
        <v>#DIV/0!</v>
      </c>
      <c r="AZ12" s="7"/>
      <c r="BA12" s="7"/>
      <c r="BB12" s="7"/>
      <c r="BC12" s="7"/>
      <c r="BD12" s="7"/>
      <c r="BE12" s="7"/>
      <c r="BF12" s="7"/>
    </row>
    <row r="13" spans="1:58">
      <c r="A13" s="12" t="s">
        <v>37</v>
      </c>
    </row>
    <row r="14" spans="1:58">
      <c r="A14" s="12" t="s">
        <v>38</v>
      </c>
    </row>
  </sheetData>
  <mergeCells count="7">
    <mergeCell ref="AP3:AT3"/>
    <mergeCell ref="AU3:AY3"/>
    <mergeCell ref="B3:O3"/>
    <mergeCell ref="P3:T3"/>
    <mergeCell ref="U3:Y3"/>
    <mergeCell ref="Z3:AG3"/>
    <mergeCell ref="AH3:AO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4873-5E37-43A8-9DC2-90E9805A2BB8}">
  <dimension ref="A1:M12"/>
  <sheetViews>
    <sheetView workbookViewId="0"/>
  </sheetViews>
  <sheetFormatPr baseColWidth="10" defaultColWidth="9" defaultRowHeight="14"/>
  <cols>
    <col min="1" max="1" width="16.83203125" style="9" customWidth="1"/>
    <col min="2" max="6" width="8.1640625" style="9" customWidth="1"/>
    <col min="7" max="16384" width="9" style="9"/>
  </cols>
  <sheetData>
    <row r="1" spans="1:13">
      <c r="A1" s="28" t="s">
        <v>54</v>
      </c>
    </row>
    <row r="2" spans="1:13" ht="15" thickBot="1">
      <c r="A2" s="28" t="s">
        <v>35</v>
      </c>
      <c r="B2" s="8"/>
      <c r="C2" s="8"/>
      <c r="D2" s="8"/>
      <c r="E2" s="8"/>
      <c r="F2" s="8"/>
    </row>
    <row r="3" spans="1:13" ht="15" thickBot="1">
      <c r="A3" s="7"/>
      <c r="B3" s="53" t="s">
        <v>18</v>
      </c>
      <c r="C3" s="53"/>
      <c r="D3" s="53"/>
      <c r="E3" s="53"/>
      <c r="F3" s="53"/>
      <c r="G3" s="7"/>
      <c r="H3" s="7"/>
      <c r="I3" s="7"/>
      <c r="J3" s="7"/>
      <c r="K3" s="7"/>
      <c r="L3" s="7"/>
      <c r="M3" s="7"/>
    </row>
    <row r="4" spans="1:13" ht="15" thickBot="1">
      <c r="A4" s="7"/>
      <c r="B4" s="20" t="s">
        <v>1</v>
      </c>
      <c r="C4" s="13" t="s">
        <v>2</v>
      </c>
      <c r="D4" s="13" t="s">
        <v>3</v>
      </c>
      <c r="E4" s="6" t="s">
        <v>10</v>
      </c>
      <c r="F4" s="21" t="s">
        <v>11</v>
      </c>
      <c r="G4" s="7"/>
      <c r="H4" s="7"/>
      <c r="I4" s="7"/>
      <c r="J4" s="7"/>
      <c r="K4" s="7"/>
      <c r="L4" s="7"/>
      <c r="M4" s="7"/>
    </row>
    <row r="5" spans="1:13">
      <c r="A5" s="14" t="s">
        <v>20</v>
      </c>
      <c r="B5" s="22">
        <v>0.9375</v>
      </c>
      <c r="C5" s="10">
        <v>1.0625</v>
      </c>
      <c r="D5" s="10">
        <v>1.0625</v>
      </c>
      <c r="E5" s="11">
        <f>AVERAGE(B5:D5)</f>
        <v>1.0208333333333333</v>
      </c>
      <c r="F5" s="23">
        <f>_xlfn.STDEV.S(B5:D5)</f>
        <v>7.2168783648703216E-2</v>
      </c>
      <c r="G5" s="7"/>
      <c r="H5" s="7"/>
      <c r="I5" s="7"/>
      <c r="J5" s="7"/>
      <c r="K5" s="7"/>
      <c r="L5" s="7"/>
      <c r="M5" s="7"/>
    </row>
    <row r="6" spans="1:13">
      <c r="A6" s="38" t="s">
        <v>45</v>
      </c>
      <c r="B6" s="22">
        <v>6.25E-2</v>
      </c>
      <c r="C6" s="10">
        <v>0</v>
      </c>
      <c r="D6" s="10">
        <v>0</v>
      </c>
      <c r="E6" s="11">
        <f t="shared" ref="E6" si="0">AVERAGE(B6:D6)</f>
        <v>2.0833333333333332E-2</v>
      </c>
      <c r="F6" s="23">
        <f t="shared" ref="F6:F10" si="1">_xlfn.STDEV.S(B6:D6)</f>
        <v>3.6084391824351615E-2</v>
      </c>
      <c r="G6" s="7"/>
      <c r="H6" s="7"/>
      <c r="I6" s="7"/>
      <c r="J6" s="7"/>
      <c r="K6" s="7"/>
      <c r="L6" s="7"/>
      <c r="M6" s="7"/>
    </row>
    <row r="7" spans="1:13">
      <c r="A7" s="15" t="s">
        <v>23</v>
      </c>
      <c r="B7" s="22">
        <v>6.25E-2</v>
      </c>
      <c r="C7" s="10">
        <v>0</v>
      </c>
      <c r="D7" s="10">
        <v>6.25E-2</v>
      </c>
      <c r="E7" s="11">
        <f t="shared" ref="E7:E10" si="2">AVERAGE(B7:D7)</f>
        <v>4.1666666666666664E-2</v>
      </c>
      <c r="F7" s="23">
        <f t="shared" si="1"/>
        <v>3.6084391824351615E-2</v>
      </c>
      <c r="G7" s="7"/>
      <c r="H7" s="7"/>
      <c r="I7" s="7"/>
      <c r="J7" s="7"/>
      <c r="K7" s="7"/>
      <c r="L7" s="7"/>
      <c r="M7" s="7"/>
    </row>
    <row r="8" spans="1:13">
      <c r="A8" s="15" t="s">
        <v>24</v>
      </c>
      <c r="B8" s="22">
        <v>6.25E-2</v>
      </c>
      <c r="C8" s="10">
        <v>6.25E-2</v>
      </c>
      <c r="D8" s="10">
        <v>6.25E-2</v>
      </c>
      <c r="E8" s="11">
        <f t="shared" si="2"/>
        <v>6.25E-2</v>
      </c>
      <c r="F8" s="23">
        <f t="shared" si="1"/>
        <v>0</v>
      </c>
      <c r="G8" s="7"/>
      <c r="H8" s="7"/>
      <c r="I8" s="7"/>
      <c r="J8" s="7"/>
      <c r="K8" s="7"/>
      <c r="L8" s="7"/>
      <c r="M8" s="7"/>
    </row>
    <row r="9" spans="1:13">
      <c r="A9" s="15" t="s">
        <v>25</v>
      </c>
      <c r="B9" s="22">
        <v>0.625</v>
      </c>
      <c r="C9" s="10">
        <v>0.4375</v>
      </c>
      <c r="D9" s="10">
        <v>0.4375</v>
      </c>
      <c r="E9" s="11">
        <f t="shared" si="2"/>
        <v>0.5</v>
      </c>
      <c r="F9" s="23">
        <f t="shared" si="1"/>
        <v>0.10825317547305482</v>
      </c>
      <c r="G9" s="7"/>
      <c r="H9" s="7"/>
      <c r="I9" s="7"/>
      <c r="J9" s="7"/>
      <c r="K9" s="7"/>
      <c r="L9" s="7"/>
      <c r="M9" s="7"/>
    </row>
    <row r="10" spans="1:13" ht="15" thickBot="1">
      <c r="A10" s="16" t="s">
        <v>26</v>
      </c>
      <c r="B10" s="24">
        <v>0.375</v>
      </c>
      <c r="C10" s="25">
        <v>0.375</v>
      </c>
      <c r="D10" s="25">
        <v>0.5</v>
      </c>
      <c r="E10" s="26">
        <f t="shared" si="2"/>
        <v>0.41666666666666669</v>
      </c>
      <c r="F10" s="27">
        <f t="shared" si="1"/>
        <v>7.2168783648703091E-2</v>
      </c>
      <c r="G10" s="7"/>
      <c r="H10" s="7"/>
      <c r="I10" s="7"/>
      <c r="J10" s="7"/>
      <c r="K10" s="7"/>
      <c r="L10" s="7"/>
      <c r="M10" s="7"/>
    </row>
    <row r="11" spans="1:13">
      <c r="A11" s="12"/>
    </row>
    <row r="12" spans="1:13">
      <c r="A12" s="12"/>
    </row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BB07-C7E0-40EE-8F49-3A1CF535BAD2}">
  <dimension ref="A1:AE12"/>
  <sheetViews>
    <sheetView workbookViewId="0"/>
  </sheetViews>
  <sheetFormatPr baseColWidth="10" defaultColWidth="8.83203125" defaultRowHeight="14"/>
  <cols>
    <col min="1" max="1" width="29.6640625" customWidth="1"/>
  </cols>
  <sheetData>
    <row r="1" spans="1:31">
      <c r="A1" s="28" t="s">
        <v>55</v>
      </c>
    </row>
    <row r="2" spans="1:31" ht="15" thickBot="1">
      <c r="A2" s="28" t="s">
        <v>35</v>
      </c>
    </row>
    <row r="3" spans="1:31" ht="15" thickBot="1">
      <c r="A3" s="7"/>
      <c r="B3" s="53" t="s">
        <v>47</v>
      </c>
      <c r="C3" s="53"/>
      <c r="D3" s="53"/>
      <c r="E3" s="53"/>
      <c r="F3" s="53"/>
      <c r="G3" s="53" t="s">
        <v>48</v>
      </c>
      <c r="H3" s="53"/>
      <c r="I3" s="53"/>
      <c r="J3" s="53"/>
      <c r="K3" s="53"/>
      <c r="L3" s="53" t="s">
        <v>49</v>
      </c>
      <c r="M3" s="53"/>
      <c r="N3" s="53"/>
      <c r="O3" s="53"/>
      <c r="P3" s="53"/>
      <c r="Q3" s="53" t="s">
        <v>50</v>
      </c>
      <c r="R3" s="53"/>
      <c r="S3" s="53"/>
      <c r="T3" s="53"/>
      <c r="U3" s="53"/>
      <c r="V3" s="53" t="s">
        <v>51</v>
      </c>
      <c r="W3" s="53"/>
      <c r="X3" s="53"/>
      <c r="Y3" s="53"/>
      <c r="Z3" s="53"/>
      <c r="AA3" s="53" t="s">
        <v>46</v>
      </c>
      <c r="AB3" s="53"/>
      <c r="AC3" s="53"/>
      <c r="AD3" s="53"/>
      <c r="AE3" s="53"/>
    </row>
    <row r="4" spans="1:31" ht="15" thickBot="1">
      <c r="A4" s="29" t="s">
        <v>52</v>
      </c>
      <c r="B4" s="20" t="s">
        <v>1</v>
      </c>
      <c r="C4" s="13" t="s">
        <v>2</v>
      </c>
      <c r="D4" s="13" t="s">
        <v>3</v>
      </c>
      <c r="E4" s="6" t="s">
        <v>10</v>
      </c>
      <c r="F4" s="21" t="s">
        <v>11</v>
      </c>
      <c r="G4" s="20" t="s">
        <v>1</v>
      </c>
      <c r="H4" s="13" t="s">
        <v>2</v>
      </c>
      <c r="I4" s="13" t="s">
        <v>3</v>
      </c>
      <c r="J4" s="6" t="s">
        <v>10</v>
      </c>
      <c r="K4" s="21" t="s">
        <v>11</v>
      </c>
      <c r="L4" s="20" t="s">
        <v>1</v>
      </c>
      <c r="M4" s="13" t="s">
        <v>2</v>
      </c>
      <c r="N4" s="13" t="s">
        <v>3</v>
      </c>
      <c r="O4" s="6" t="s">
        <v>10</v>
      </c>
      <c r="P4" s="21" t="s">
        <v>11</v>
      </c>
      <c r="Q4" s="20" t="s">
        <v>1</v>
      </c>
      <c r="R4" s="13" t="s">
        <v>2</v>
      </c>
      <c r="S4" s="13" t="s">
        <v>3</v>
      </c>
      <c r="T4" s="6" t="s">
        <v>10</v>
      </c>
      <c r="U4" s="21" t="s">
        <v>11</v>
      </c>
      <c r="V4" s="20" t="s">
        <v>1</v>
      </c>
      <c r="W4" s="13" t="s">
        <v>2</v>
      </c>
      <c r="X4" s="13" t="s">
        <v>3</v>
      </c>
      <c r="Y4" s="6" t="s">
        <v>10</v>
      </c>
      <c r="Z4" s="21" t="s">
        <v>11</v>
      </c>
      <c r="AA4" s="20" t="s">
        <v>1</v>
      </c>
      <c r="AB4" s="13" t="s">
        <v>2</v>
      </c>
      <c r="AC4" s="13" t="s">
        <v>3</v>
      </c>
      <c r="AD4" s="6" t="s">
        <v>10</v>
      </c>
      <c r="AE4" s="21" t="s">
        <v>11</v>
      </c>
    </row>
    <row r="5" spans="1:31">
      <c r="A5" s="17">
        <v>0</v>
      </c>
      <c r="B5" s="22">
        <v>0.78160919540229901</v>
      </c>
      <c r="C5" s="10">
        <v>0.86206896551724099</v>
      </c>
      <c r="D5" s="10">
        <v>1.3563218390804599</v>
      </c>
      <c r="E5" s="11">
        <f>AVERAGE(B5:D5)</f>
        <v>1</v>
      </c>
      <c r="F5" s="23">
        <f>_xlfn.STDEV.S(B5:D5)</f>
        <v>0.31119508898116977</v>
      </c>
      <c r="G5" s="22">
        <v>0.78160919540229901</v>
      </c>
      <c r="H5" s="10">
        <v>0.86206896551724099</v>
      </c>
      <c r="I5" s="10">
        <v>1.3563218390804599</v>
      </c>
      <c r="J5" s="11">
        <f>AVERAGE(G5:I5)</f>
        <v>1</v>
      </c>
      <c r="K5" s="23">
        <f>_xlfn.STDEV.S(G5:I5)</f>
        <v>0.31119508898116977</v>
      </c>
      <c r="L5" s="22">
        <v>0.78160919540229901</v>
      </c>
      <c r="M5" s="10">
        <v>0.86206896551724099</v>
      </c>
      <c r="N5" s="10">
        <v>1.3563218390804599</v>
      </c>
      <c r="O5" s="11">
        <f>AVERAGE(L5:N5)</f>
        <v>1</v>
      </c>
      <c r="P5" s="23">
        <f>_xlfn.STDEV.S(L5:N5)</f>
        <v>0.31119508898116977</v>
      </c>
      <c r="Q5" s="22" t="s">
        <v>12</v>
      </c>
      <c r="R5" s="10" t="s">
        <v>12</v>
      </c>
      <c r="S5" s="10" t="s">
        <v>12</v>
      </c>
      <c r="T5" s="11" t="e">
        <f>AVERAGE(Q5:S5)</f>
        <v>#DIV/0!</v>
      </c>
      <c r="U5" s="23" t="e">
        <f>_xlfn.STDEV.S(Q5:S5)</f>
        <v>#DIV/0!</v>
      </c>
      <c r="V5" s="22" t="s">
        <v>12</v>
      </c>
      <c r="W5" s="10" t="s">
        <v>12</v>
      </c>
      <c r="X5" s="10" t="s">
        <v>12</v>
      </c>
      <c r="Y5" s="11" t="e">
        <f>AVERAGE(V5:X5)</f>
        <v>#DIV/0!</v>
      </c>
      <c r="Z5" s="23" t="e">
        <f>_xlfn.STDEV.S(V5:X5)</f>
        <v>#DIV/0!</v>
      </c>
      <c r="AA5" s="22">
        <v>4.5977011494252901E-2</v>
      </c>
      <c r="AB5" s="10">
        <v>6.8965517241379296E-2</v>
      </c>
      <c r="AC5" s="10">
        <v>0</v>
      </c>
      <c r="AD5" s="11">
        <f>AVERAGE(AA5:AC5)</f>
        <v>3.8314176245210732E-2</v>
      </c>
      <c r="AE5" s="23">
        <f>_xlfn.STDEV.S(AA5:AC5)</f>
        <v>3.511552256671141E-2</v>
      </c>
    </row>
    <row r="6" spans="1:31">
      <c r="A6" s="18">
        <v>1.5625</v>
      </c>
      <c r="B6" s="22">
        <v>1.02298850574713</v>
      </c>
      <c r="C6" s="10">
        <v>1.2298850574712601</v>
      </c>
      <c r="D6" s="10">
        <v>0.94252873563218398</v>
      </c>
      <c r="E6" s="11">
        <f t="shared" ref="E6:E11" si="0">AVERAGE(B6:D6)</f>
        <v>1.0651340996168581</v>
      </c>
      <c r="F6" s="23">
        <f t="shared" ref="F6:F11" si="1">_xlfn.STDEV.S(B6:D6)</f>
        <v>0.14824170208546122</v>
      </c>
      <c r="G6" s="22">
        <v>0.57471264367816099</v>
      </c>
      <c r="H6" s="10">
        <v>1.14942528735632</v>
      </c>
      <c r="I6" s="10">
        <v>0.81609195402298895</v>
      </c>
      <c r="J6" s="11">
        <f t="shared" ref="J6:J11" si="2">AVERAGE(G6:I6)</f>
        <v>0.84674329501915668</v>
      </c>
      <c r="K6" s="23">
        <f t="shared" ref="K6:K11" si="3">_xlfn.STDEV.S(G6:I6)</f>
        <v>0.28857977099847471</v>
      </c>
      <c r="L6" s="22">
        <v>0.50574712643678199</v>
      </c>
      <c r="M6" s="10">
        <v>0.55172413793103403</v>
      </c>
      <c r="N6" s="10">
        <v>0.67816091954022995</v>
      </c>
      <c r="O6" s="11">
        <f t="shared" ref="O6:O11" si="4">AVERAGE(L6:N6)</f>
        <v>0.57854406130268199</v>
      </c>
      <c r="P6" s="23">
        <f t="shared" ref="P6:P11" si="5">_xlfn.STDEV.S(L6:N6)</f>
        <v>8.928107431211485E-2</v>
      </c>
      <c r="Q6" s="22" t="s">
        <v>12</v>
      </c>
      <c r="R6" s="10" t="s">
        <v>12</v>
      </c>
      <c r="S6" s="10" t="s">
        <v>12</v>
      </c>
      <c r="T6" s="11" t="e">
        <f t="shared" ref="T6:T11" si="6">AVERAGE(Q6:S6)</f>
        <v>#DIV/0!</v>
      </c>
      <c r="U6" s="23" t="e">
        <f t="shared" ref="U6:U11" si="7">_xlfn.STDEV.S(Q6:S6)</f>
        <v>#DIV/0!</v>
      </c>
      <c r="V6" s="22" t="s">
        <v>12</v>
      </c>
      <c r="W6" s="10" t="s">
        <v>12</v>
      </c>
      <c r="X6" s="10" t="s">
        <v>12</v>
      </c>
      <c r="Y6" s="11" t="e">
        <f t="shared" ref="Y6:Y11" si="8">AVERAGE(V6:X6)</f>
        <v>#DIV/0!</v>
      </c>
      <c r="Z6" s="23" t="e">
        <f t="shared" ref="Z6:Z11" si="9">_xlfn.STDEV.S(V6:X6)</f>
        <v>#DIV/0!</v>
      </c>
      <c r="AA6" s="22" t="s">
        <v>12</v>
      </c>
      <c r="AB6" s="10" t="s">
        <v>12</v>
      </c>
      <c r="AC6" s="10" t="s">
        <v>12</v>
      </c>
      <c r="AD6" s="11" t="e">
        <f t="shared" ref="AD6:AD11" si="10">AVERAGE(AA6:AC6)</f>
        <v>#DIV/0!</v>
      </c>
      <c r="AE6" s="23" t="e">
        <f t="shared" ref="AE6:AE11" si="11">_xlfn.STDEV.S(AA6:AC6)</f>
        <v>#DIV/0!</v>
      </c>
    </row>
    <row r="7" spans="1:31">
      <c r="A7" s="18">
        <v>3.125</v>
      </c>
      <c r="B7" s="22">
        <v>0.86206896551724099</v>
      </c>
      <c r="C7" s="10">
        <v>1.2183908045977001</v>
      </c>
      <c r="D7" s="10">
        <v>1.0574712643678199</v>
      </c>
      <c r="E7" s="11">
        <f t="shared" si="0"/>
        <v>1.0459770114942535</v>
      </c>
      <c r="F7" s="23">
        <f t="shared" si="1"/>
        <v>0.17843878961218565</v>
      </c>
      <c r="G7" s="22">
        <v>0.931034482758621</v>
      </c>
      <c r="H7" s="10">
        <v>0.89655172413793105</v>
      </c>
      <c r="I7" s="10">
        <v>0.43678160919540199</v>
      </c>
      <c r="J7" s="11">
        <f t="shared" si="2"/>
        <v>0.75478927203065138</v>
      </c>
      <c r="K7" s="23">
        <f t="shared" si="3"/>
        <v>0.27594187862116248</v>
      </c>
      <c r="L7" s="22">
        <v>0.44827586206896602</v>
      </c>
      <c r="M7" s="10">
        <v>0.60919540229885105</v>
      </c>
      <c r="N7" s="10">
        <v>0.40229885057471299</v>
      </c>
      <c r="O7" s="11">
        <f t="shared" si="4"/>
        <v>0.48659003831417663</v>
      </c>
      <c r="P7" s="23">
        <f t="shared" si="5"/>
        <v>0.10863943968396832</v>
      </c>
      <c r="Q7" s="22" t="s">
        <v>12</v>
      </c>
      <c r="R7" s="10" t="s">
        <v>12</v>
      </c>
      <c r="S7" s="10" t="s">
        <v>12</v>
      </c>
      <c r="T7" s="11" t="e">
        <f t="shared" si="6"/>
        <v>#DIV/0!</v>
      </c>
      <c r="U7" s="23" t="e">
        <f t="shared" si="7"/>
        <v>#DIV/0!</v>
      </c>
      <c r="V7" s="22" t="s">
        <v>12</v>
      </c>
      <c r="W7" s="10" t="s">
        <v>12</v>
      </c>
      <c r="X7" s="10" t="s">
        <v>12</v>
      </c>
      <c r="Y7" s="11" t="e">
        <f t="shared" si="8"/>
        <v>#DIV/0!</v>
      </c>
      <c r="Z7" s="23" t="e">
        <f t="shared" si="9"/>
        <v>#DIV/0!</v>
      </c>
      <c r="AA7" s="22" t="s">
        <v>12</v>
      </c>
      <c r="AB7" s="10" t="s">
        <v>12</v>
      </c>
      <c r="AC7" s="10" t="s">
        <v>12</v>
      </c>
      <c r="AD7" s="11" t="e">
        <f t="shared" si="10"/>
        <v>#DIV/0!</v>
      </c>
      <c r="AE7" s="23" t="e">
        <f t="shared" si="11"/>
        <v>#DIV/0!</v>
      </c>
    </row>
    <row r="8" spans="1:31">
      <c r="A8" s="18">
        <v>6.25</v>
      </c>
      <c r="B8" s="22">
        <v>0.21839080459770099</v>
      </c>
      <c r="C8" s="10">
        <v>1.1954022988505699</v>
      </c>
      <c r="D8" s="10">
        <v>1.0459770114942499</v>
      </c>
      <c r="E8" s="11">
        <f t="shared" si="0"/>
        <v>0.81992337164750706</v>
      </c>
      <c r="F8" s="23">
        <f t="shared" si="1"/>
        <v>0.52627279146990524</v>
      </c>
      <c r="G8" s="22">
        <v>0.64367816091954</v>
      </c>
      <c r="H8" s="10">
        <v>0.66666666666666696</v>
      </c>
      <c r="I8" s="10">
        <v>0.52873563218390796</v>
      </c>
      <c r="J8" s="11">
        <f t="shared" si="2"/>
        <v>0.6130268199233716</v>
      </c>
      <c r="K8" s="23">
        <f t="shared" si="3"/>
        <v>7.3897706980789041E-2</v>
      </c>
      <c r="L8" s="22">
        <v>0.36781609195402298</v>
      </c>
      <c r="M8" s="10">
        <v>0.37931034482758602</v>
      </c>
      <c r="N8" s="10">
        <v>0.64367816091954</v>
      </c>
      <c r="O8" s="11">
        <f t="shared" si="4"/>
        <v>0.46360153256704972</v>
      </c>
      <c r="P8" s="23">
        <f t="shared" si="5"/>
        <v>0.15605679581928192</v>
      </c>
      <c r="Q8" s="22" t="s">
        <v>12</v>
      </c>
      <c r="R8" s="10" t="s">
        <v>12</v>
      </c>
      <c r="S8" s="10" t="s">
        <v>12</v>
      </c>
      <c r="T8" s="11" t="e">
        <f t="shared" si="6"/>
        <v>#DIV/0!</v>
      </c>
      <c r="U8" s="23" t="e">
        <f t="shared" si="7"/>
        <v>#DIV/0!</v>
      </c>
      <c r="V8" s="22" t="s">
        <v>12</v>
      </c>
      <c r="W8" s="10" t="s">
        <v>12</v>
      </c>
      <c r="X8" s="10" t="s">
        <v>12</v>
      </c>
      <c r="Y8" s="11" t="e">
        <f t="shared" si="8"/>
        <v>#DIV/0!</v>
      </c>
      <c r="Z8" s="23" t="e">
        <f t="shared" si="9"/>
        <v>#DIV/0!</v>
      </c>
      <c r="AA8" s="22" t="s">
        <v>12</v>
      </c>
      <c r="AB8" s="10" t="s">
        <v>12</v>
      </c>
      <c r="AC8" s="10" t="s">
        <v>12</v>
      </c>
      <c r="AD8" s="11" t="e">
        <f t="shared" si="10"/>
        <v>#DIV/0!</v>
      </c>
      <c r="AE8" s="23" t="e">
        <f t="shared" si="11"/>
        <v>#DIV/0!</v>
      </c>
    </row>
    <row r="9" spans="1:31">
      <c r="A9" s="18">
        <v>12.5</v>
      </c>
      <c r="B9" s="22">
        <v>0.89655172413793105</v>
      </c>
      <c r="C9" s="10">
        <v>0.78160919540229901</v>
      </c>
      <c r="D9" s="10">
        <v>0.70114942528735602</v>
      </c>
      <c r="E9" s="11">
        <f t="shared" si="0"/>
        <v>0.7931034482758621</v>
      </c>
      <c r="F9" s="23">
        <f t="shared" si="1"/>
        <v>9.8206939601350102E-2</v>
      </c>
      <c r="G9" s="22">
        <v>0.28735632183908</v>
      </c>
      <c r="H9" s="10">
        <v>0.52873563218390796</v>
      </c>
      <c r="I9" s="10">
        <v>0.65517241379310398</v>
      </c>
      <c r="J9" s="11">
        <f t="shared" si="2"/>
        <v>0.49042145593869729</v>
      </c>
      <c r="K9" s="23">
        <f t="shared" si="3"/>
        <v>0.18687737008823335</v>
      </c>
      <c r="L9" s="22">
        <v>0.114942528735632</v>
      </c>
      <c r="M9" s="10">
        <v>0.31034482758620702</v>
      </c>
      <c r="N9" s="10">
        <v>0.31034482758620702</v>
      </c>
      <c r="O9" s="11">
        <f t="shared" si="4"/>
        <v>0.24521072796934865</v>
      </c>
      <c r="P9" s="23">
        <f t="shared" si="5"/>
        <v>0.11281556984165121</v>
      </c>
      <c r="Q9" s="22" t="s">
        <v>12</v>
      </c>
      <c r="R9" s="10" t="s">
        <v>12</v>
      </c>
      <c r="S9" s="10" t="s">
        <v>12</v>
      </c>
      <c r="T9" s="11" t="e">
        <f t="shared" si="6"/>
        <v>#DIV/0!</v>
      </c>
      <c r="U9" s="23" t="e">
        <f t="shared" si="7"/>
        <v>#DIV/0!</v>
      </c>
      <c r="V9" s="22" t="s">
        <v>12</v>
      </c>
      <c r="W9" s="10" t="s">
        <v>12</v>
      </c>
      <c r="X9" s="10" t="s">
        <v>12</v>
      </c>
      <c r="Y9" s="11" t="e">
        <f t="shared" si="8"/>
        <v>#DIV/0!</v>
      </c>
      <c r="Z9" s="23" t="e">
        <f t="shared" si="9"/>
        <v>#DIV/0!</v>
      </c>
      <c r="AA9" s="22" t="s">
        <v>12</v>
      </c>
      <c r="AB9" s="10" t="s">
        <v>12</v>
      </c>
      <c r="AC9" s="10" t="s">
        <v>12</v>
      </c>
      <c r="AD9" s="11" t="e">
        <f t="shared" si="10"/>
        <v>#DIV/0!</v>
      </c>
      <c r="AE9" s="23" t="e">
        <f t="shared" si="11"/>
        <v>#DIV/0!</v>
      </c>
    </row>
    <row r="10" spans="1:31">
      <c r="A10" s="18">
        <v>25</v>
      </c>
      <c r="B10" s="22">
        <v>0.63218390804597702</v>
      </c>
      <c r="C10" s="10">
        <v>0.44827586206896602</v>
      </c>
      <c r="D10" s="10">
        <v>0.97701149425287404</v>
      </c>
      <c r="E10" s="11">
        <f t="shared" si="0"/>
        <v>0.68582375478927238</v>
      </c>
      <c r="F10" s="23">
        <f t="shared" si="1"/>
        <v>0.26841808257681227</v>
      </c>
      <c r="G10" s="22">
        <v>0.20689655172413801</v>
      </c>
      <c r="H10" s="10">
        <v>0.60919540229885105</v>
      </c>
      <c r="I10" s="10">
        <v>0.51724137931034497</v>
      </c>
      <c r="J10" s="11">
        <f t="shared" si="2"/>
        <v>0.44444444444444464</v>
      </c>
      <c r="K10" s="23">
        <f t="shared" si="3"/>
        <v>0.21079761997668878</v>
      </c>
      <c r="L10" s="22">
        <v>0.195402298850575</v>
      </c>
      <c r="M10" s="10">
        <v>6.8965517241379296E-2</v>
      </c>
      <c r="N10" s="10">
        <v>0.17241379310344801</v>
      </c>
      <c r="O10" s="11">
        <f t="shared" si="4"/>
        <v>0.14559386973180077</v>
      </c>
      <c r="P10" s="23">
        <f t="shared" si="5"/>
        <v>6.7350175598647352E-2</v>
      </c>
      <c r="Q10" s="22" t="s">
        <v>12</v>
      </c>
      <c r="R10" s="10" t="s">
        <v>12</v>
      </c>
      <c r="S10" s="10" t="s">
        <v>12</v>
      </c>
      <c r="T10" s="11" t="e">
        <f t="shared" si="6"/>
        <v>#DIV/0!</v>
      </c>
      <c r="U10" s="23" t="e">
        <f t="shared" si="7"/>
        <v>#DIV/0!</v>
      </c>
      <c r="V10" s="22" t="s">
        <v>12</v>
      </c>
      <c r="W10" s="10" t="s">
        <v>12</v>
      </c>
      <c r="X10" s="10" t="s">
        <v>12</v>
      </c>
      <c r="Y10" s="11" t="e">
        <f t="shared" si="8"/>
        <v>#DIV/0!</v>
      </c>
      <c r="Z10" s="23" t="e">
        <f t="shared" si="9"/>
        <v>#DIV/0!</v>
      </c>
      <c r="AA10" s="22" t="s">
        <v>12</v>
      </c>
      <c r="AB10" s="10" t="s">
        <v>12</v>
      </c>
      <c r="AC10" s="10" t="s">
        <v>12</v>
      </c>
      <c r="AD10" s="11" t="e">
        <f t="shared" si="10"/>
        <v>#DIV/0!</v>
      </c>
      <c r="AE10" s="23" t="e">
        <f t="shared" si="11"/>
        <v>#DIV/0!</v>
      </c>
    </row>
    <row r="11" spans="1:31" ht="15" thickBot="1">
      <c r="A11" s="19">
        <v>50</v>
      </c>
      <c r="B11" s="24">
        <v>0.35632183908046</v>
      </c>
      <c r="C11" s="25">
        <v>0.59770114942528696</v>
      </c>
      <c r="D11" s="25">
        <v>0.83908045977011503</v>
      </c>
      <c r="E11" s="26">
        <f t="shared" si="0"/>
        <v>0.5977011494252874</v>
      </c>
      <c r="F11" s="27">
        <f t="shared" si="1"/>
        <v>0.24137931034482735</v>
      </c>
      <c r="G11" s="24">
        <v>0.26436781609195398</v>
      </c>
      <c r="H11" s="25">
        <v>0.229885057471264</v>
      </c>
      <c r="I11" s="25">
        <v>0.21839080459770099</v>
      </c>
      <c r="J11" s="26">
        <f t="shared" si="2"/>
        <v>0.23754789272030633</v>
      </c>
      <c r="K11" s="27">
        <f t="shared" si="3"/>
        <v>2.3927195396162542E-2</v>
      </c>
      <c r="L11" s="24">
        <v>0.21839080459770099</v>
      </c>
      <c r="M11" s="25">
        <v>0.20689655172413801</v>
      </c>
      <c r="N11" s="25">
        <v>0.24137931034482801</v>
      </c>
      <c r="O11" s="26">
        <f t="shared" si="4"/>
        <v>0.22222222222222232</v>
      </c>
      <c r="P11" s="27">
        <f t="shared" si="5"/>
        <v>1.7557761283355924E-2</v>
      </c>
      <c r="Q11" s="24">
        <v>1</v>
      </c>
      <c r="R11" s="25">
        <v>0.88505747126436796</v>
      </c>
      <c r="S11" s="25">
        <v>0.81609195402298895</v>
      </c>
      <c r="T11" s="26">
        <f t="shared" si="6"/>
        <v>0.90038314176245227</v>
      </c>
      <c r="U11" s="27">
        <f t="shared" si="7"/>
        <v>9.2906939869594737E-2</v>
      </c>
      <c r="V11" s="24">
        <v>1</v>
      </c>
      <c r="W11" s="25">
        <v>1.2528735632183901</v>
      </c>
      <c r="X11" s="25">
        <v>0.74712643678160895</v>
      </c>
      <c r="Y11" s="26">
        <f t="shared" si="8"/>
        <v>0.99999999999999967</v>
      </c>
      <c r="Z11" s="27">
        <f t="shared" si="9"/>
        <v>0.2528735632183905</v>
      </c>
      <c r="AA11" s="24" t="s">
        <v>12</v>
      </c>
      <c r="AB11" s="25" t="s">
        <v>12</v>
      </c>
      <c r="AC11" s="25" t="s">
        <v>12</v>
      </c>
      <c r="AD11" s="26" t="e">
        <f t="shared" si="10"/>
        <v>#DIV/0!</v>
      </c>
      <c r="AE11" s="27" t="e">
        <f t="shared" si="11"/>
        <v>#DIV/0!</v>
      </c>
    </row>
    <row r="12" spans="1:31">
      <c r="A12" s="12" t="s">
        <v>37</v>
      </c>
    </row>
  </sheetData>
  <mergeCells count="6">
    <mergeCell ref="V3:Z3"/>
    <mergeCell ref="AA3:AE3"/>
    <mergeCell ref="B3:F3"/>
    <mergeCell ref="G3:K3"/>
    <mergeCell ref="L3:P3"/>
    <mergeCell ref="Q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2B-D</vt:lpstr>
      <vt:lpstr>Fig 4E</vt:lpstr>
      <vt:lpstr>Fig 5B</vt:lpstr>
      <vt:lpstr>Fig 5C</vt:lpstr>
      <vt:lpstr>Fig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Sheikh</dc:creator>
  <cp:lastModifiedBy>Microsoft Office User</cp:lastModifiedBy>
  <dcterms:created xsi:type="dcterms:W3CDTF">2021-02-18T16:11:47Z</dcterms:created>
  <dcterms:modified xsi:type="dcterms:W3CDTF">2022-05-12T07:32:09Z</dcterms:modified>
</cp:coreProperties>
</file>