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iles\Final revision_June2022\"/>
    </mc:Choice>
  </mc:AlternateContent>
  <bookViews>
    <workbookView xWindow="0" yWindow="0" windowWidth="30720" windowHeight="13512" firstSheet="5" activeTab="7"/>
  </bookViews>
  <sheets>
    <sheet name="Fig. 3f, 3g" sheetId="5" r:id="rId1"/>
    <sheet name="Fig. 3h, i" sheetId="8" r:id="rId2"/>
    <sheet name="Fig. 4a, 4e" sheetId="9" r:id="rId3"/>
    <sheet name="Fig. 5h, 5i, 5j" sheetId="1" r:id="rId4"/>
    <sheet name="Fig. 5l, 5k, Supplement Fig. 17" sheetId="2" r:id="rId5"/>
    <sheet name="Supplementary Fig. 2" sheetId="10" r:id="rId6"/>
    <sheet name="Supplementary Fig. 7a, 7b" sheetId="11" r:id="rId7"/>
    <sheet name="Supplementary Fig. 9b" sheetId="12" r:id="rId8"/>
    <sheet name="Supplementary Fig. 11" sheetId="6" r:id="rId9"/>
    <sheet name="Supplementary Fig. 16a " sheetId="3" r:id="rId10"/>
    <sheet name="Supplementary Fig. 16b" sheetId="4" r:id="rId1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0" i="4" l="1"/>
  <c r="O10" i="4"/>
  <c r="K10" i="4"/>
  <c r="J10" i="4"/>
  <c r="F10" i="4"/>
  <c r="E10" i="4"/>
  <c r="N5" i="4"/>
  <c r="M5" i="4"/>
  <c r="L5" i="4"/>
  <c r="O5" i="4" s="1"/>
  <c r="I5" i="4"/>
  <c r="G5" i="4"/>
  <c r="P4" i="4"/>
  <c r="O4" i="4"/>
  <c r="K4" i="4"/>
  <c r="J4" i="4"/>
  <c r="F4" i="4"/>
  <c r="E4" i="4"/>
  <c r="H5" i="4" s="1"/>
  <c r="J5" i="4" s="1"/>
  <c r="K5" i="4" l="1"/>
  <c r="P5" i="4"/>
  <c r="L11" i="4"/>
  <c r="M11" i="4"/>
  <c r="O11" i="4" s="1"/>
  <c r="H11" i="4"/>
  <c r="I11" i="4"/>
  <c r="G11" i="4"/>
  <c r="J11" i="4" s="1"/>
  <c r="N11" i="4"/>
  <c r="P11" i="4" l="1"/>
  <c r="K11" i="4"/>
  <c r="AJ13" i="1"/>
  <c r="AI13" i="1"/>
  <c r="AJ12" i="1"/>
  <c r="AI12" i="1"/>
  <c r="AJ11" i="1"/>
  <c r="AI11" i="1"/>
  <c r="AJ10" i="1"/>
  <c r="AI10" i="1"/>
  <c r="AJ9" i="1"/>
  <c r="AI9" i="1"/>
  <c r="AJ8" i="1"/>
  <c r="AI8" i="1"/>
  <c r="AJ7" i="1"/>
  <c r="AI7" i="1"/>
  <c r="AJ6" i="1"/>
  <c r="AI6" i="1"/>
  <c r="AJ5" i="1"/>
  <c r="AI5" i="1"/>
  <c r="AJ4" i="1"/>
  <c r="AI4" i="1"/>
  <c r="AJ3" i="1"/>
  <c r="AI3" i="1"/>
  <c r="AY43" i="2"/>
  <c r="AY5" i="2"/>
  <c r="AY6" i="2"/>
  <c r="AY103" i="2" l="1"/>
  <c r="AX103" i="2"/>
  <c r="AY102" i="2"/>
  <c r="AX102" i="2"/>
  <c r="AY101" i="2"/>
  <c r="AX101" i="2"/>
  <c r="AY100" i="2"/>
  <c r="AX100" i="2"/>
  <c r="AY99" i="2"/>
  <c r="AX99" i="2"/>
  <c r="AY98" i="2"/>
  <c r="AX98" i="2"/>
  <c r="AY97" i="2"/>
  <c r="AX97" i="2"/>
  <c r="AY96" i="2"/>
  <c r="AX96" i="2"/>
  <c r="AY95" i="2"/>
  <c r="AX95" i="2"/>
  <c r="AY94" i="2"/>
  <c r="AX94" i="2"/>
  <c r="AW94" i="2"/>
  <c r="AY88" i="2"/>
  <c r="AX88" i="2"/>
  <c r="AY87" i="2"/>
  <c r="AX87" i="2"/>
  <c r="AY86" i="2"/>
  <c r="AX86" i="2"/>
  <c r="AY85" i="2"/>
  <c r="AX85" i="2"/>
  <c r="AY84" i="2"/>
  <c r="AX84" i="2"/>
  <c r="AY83" i="2"/>
  <c r="AX83" i="2"/>
  <c r="AY82" i="2"/>
  <c r="AX82" i="2"/>
  <c r="AY81" i="2"/>
  <c r="AX81" i="2"/>
  <c r="AY80" i="2"/>
  <c r="AX80" i="2"/>
  <c r="AY79" i="2"/>
  <c r="AX79" i="2"/>
  <c r="AW79" i="2"/>
  <c r="AY73" i="2"/>
  <c r="AX73" i="2"/>
  <c r="AY72" i="2"/>
  <c r="AX72" i="2"/>
  <c r="AY71" i="2"/>
  <c r="AX71" i="2"/>
  <c r="AY70" i="2"/>
  <c r="AX70" i="2"/>
  <c r="AY69" i="2"/>
  <c r="AX69" i="2"/>
  <c r="AY68" i="2"/>
  <c r="AX68" i="2"/>
  <c r="AY67" i="2"/>
  <c r="AX67" i="2"/>
  <c r="AY66" i="2"/>
  <c r="AX66" i="2"/>
  <c r="AY65" i="2"/>
  <c r="AX65" i="2"/>
  <c r="AY64" i="2"/>
  <c r="AY74" i="2" s="1"/>
  <c r="AX64" i="2"/>
  <c r="AW64" i="2"/>
  <c r="AY58" i="2"/>
  <c r="AX58" i="2"/>
  <c r="AY57" i="2"/>
  <c r="AX57" i="2"/>
  <c r="AY56" i="2"/>
  <c r="AX56" i="2"/>
  <c r="AY55" i="2"/>
  <c r="AX55" i="2"/>
  <c r="AY54" i="2"/>
  <c r="AX54" i="2"/>
  <c r="AY53" i="2"/>
  <c r="AX53" i="2"/>
  <c r="AY52" i="2"/>
  <c r="AX52" i="2"/>
  <c r="AY51" i="2"/>
  <c r="AX51" i="2"/>
  <c r="AY50" i="2"/>
  <c r="AX50" i="2"/>
  <c r="AY49" i="2"/>
  <c r="AX49" i="2"/>
  <c r="AW49" i="2"/>
  <c r="AX43" i="2"/>
  <c r="AY42" i="2"/>
  <c r="AX42" i="2"/>
  <c r="AY41" i="2"/>
  <c r="AX41" i="2"/>
  <c r="AY40" i="2"/>
  <c r="AX40" i="2"/>
  <c r="AY39" i="2"/>
  <c r="AX39" i="2"/>
  <c r="AY38" i="2"/>
  <c r="AX38" i="2"/>
  <c r="AY37" i="2"/>
  <c r="AX37" i="2"/>
  <c r="AY36" i="2"/>
  <c r="AX36" i="2"/>
  <c r="AY35" i="2"/>
  <c r="AX35" i="2"/>
  <c r="AY34" i="2"/>
  <c r="AX34" i="2"/>
  <c r="AW34" i="2"/>
  <c r="AY28" i="2"/>
  <c r="AX28" i="2"/>
  <c r="AY27" i="2"/>
  <c r="AX27" i="2"/>
  <c r="AY26" i="2"/>
  <c r="AX26" i="2"/>
  <c r="AY25" i="2"/>
  <c r="AX25" i="2"/>
  <c r="AY24" i="2"/>
  <c r="AX24" i="2"/>
  <c r="AY23" i="2"/>
  <c r="AX23" i="2"/>
  <c r="AY22" i="2"/>
  <c r="AX22" i="2"/>
  <c r="AY21" i="2"/>
  <c r="AX21" i="2"/>
  <c r="AY20" i="2"/>
  <c r="AX20" i="2"/>
  <c r="AY19" i="2"/>
  <c r="AX19" i="2"/>
  <c r="AW19" i="2"/>
  <c r="AX5" i="2"/>
  <c r="AX6" i="2"/>
  <c r="AX7" i="2"/>
  <c r="AY7" i="2"/>
  <c r="AX8" i="2"/>
  <c r="AY8" i="2"/>
  <c r="AX9" i="2"/>
  <c r="AY9" i="2"/>
  <c r="AX10" i="2"/>
  <c r="AY10" i="2"/>
  <c r="AX11" i="2"/>
  <c r="AY11" i="2"/>
  <c r="AX12" i="2"/>
  <c r="AY12" i="2"/>
  <c r="AX13" i="2"/>
  <c r="AY13" i="2"/>
  <c r="AX4" i="2"/>
  <c r="AY4" i="2"/>
  <c r="AW4" i="2"/>
  <c r="AY59" i="2" l="1"/>
  <c r="AX104" i="2"/>
  <c r="AX44" i="2"/>
  <c r="AY104" i="2"/>
  <c r="AX59" i="2"/>
  <c r="AY44" i="2"/>
  <c r="AX89" i="2"/>
  <c r="AY14" i="2"/>
  <c r="AX29" i="2"/>
  <c r="AY89" i="2"/>
  <c r="AX14" i="2"/>
  <c r="AY29" i="2"/>
  <c r="AX74" i="2"/>
  <c r="AW6" i="2"/>
  <c r="AW8" i="2"/>
  <c r="F103" i="2"/>
  <c r="E103" i="2"/>
  <c r="F102" i="2"/>
  <c r="E102" i="2"/>
  <c r="F101" i="2"/>
  <c r="E101" i="2"/>
  <c r="F100" i="2"/>
  <c r="E100" i="2"/>
  <c r="F99" i="2"/>
  <c r="E99" i="2"/>
  <c r="F98" i="2"/>
  <c r="E98" i="2"/>
  <c r="F97" i="2"/>
  <c r="E97" i="2"/>
  <c r="F96" i="2"/>
  <c r="E96" i="2"/>
  <c r="F95" i="2"/>
  <c r="E95" i="2"/>
  <c r="F94" i="2"/>
  <c r="E94" i="2"/>
  <c r="F88" i="2"/>
  <c r="E88" i="2"/>
  <c r="F87" i="2"/>
  <c r="E87" i="2"/>
  <c r="F86" i="2"/>
  <c r="E86" i="2"/>
  <c r="F85" i="2"/>
  <c r="E85" i="2"/>
  <c r="F84" i="2"/>
  <c r="E84" i="2"/>
  <c r="F83" i="2"/>
  <c r="E83" i="2"/>
  <c r="F82" i="2"/>
  <c r="E82" i="2"/>
  <c r="F81" i="2"/>
  <c r="E81" i="2"/>
  <c r="F80" i="2"/>
  <c r="E80" i="2"/>
  <c r="F79" i="2"/>
  <c r="E79" i="2"/>
  <c r="F73" i="2"/>
  <c r="E73" i="2"/>
  <c r="F72" i="2"/>
  <c r="E72" i="2"/>
  <c r="F71" i="2"/>
  <c r="E71" i="2"/>
  <c r="F70" i="2"/>
  <c r="E70" i="2"/>
  <c r="F69" i="2"/>
  <c r="E69" i="2"/>
  <c r="F68" i="2"/>
  <c r="E68" i="2"/>
  <c r="F67" i="2"/>
  <c r="E67" i="2"/>
  <c r="F66" i="2"/>
  <c r="E66" i="2"/>
  <c r="F65" i="2"/>
  <c r="E65" i="2"/>
  <c r="F64" i="2"/>
  <c r="E64" i="2"/>
  <c r="F58" i="2"/>
  <c r="E58" i="2"/>
  <c r="F57" i="2"/>
  <c r="E57" i="2"/>
  <c r="F56" i="2"/>
  <c r="E56" i="2"/>
  <c r="F55" i="2"/>
  <c r="E55" i="2"/>
  <c r="F54" i="2"/>
  <c r="E54" i="2"/>
  <c r="F53" i="2"/>
  <c r="E53" i="2"/>
  <c r="F52" i="2"/>
  <c r="E52" i="2"/>
  <c r="F51" i="2"/>
  <c r="E51" i="2"/>
  <c r="F50" i="2"/>
  <c r="E50" i="2"/>
  <c r="F49" i="2"/>
  <c r="E49" i="2"/>
  <c r="F43" i="2"/>
  <c r="E43" i="2"/>
  <c r="F42" i="2"/>
  <c r="E42" i="2"/>
  <c r="F41" i="2"/>
  <c r="E41" i="2"/>
  <c r="F40" i="2"/>
  <c r="E40" i="2"/>
  <c r="F39" i="2"/>
  <c r="E39" i="2"/>
  <c r="F38" i="2"/>
  <c r="E38" i="2"/>
  <c r="F37" i="2"/>
  <c r="E37" i="2"/>
  <c r="F36" i="2"/>
  <c r="E36" i="2"/>
  <c r="F35" i="2"/>
  <c r="E35" i="2"/>
  <c r="F34" i="2"/>
  <c r="E34" i="2"/>
  <c r="F28" i="2"/>
  <c r="E28" i="2"/>
  <c r="F27" i="2"/>
  <c r="E27" i="2"/>
  <c r="F26" i="2"/>
  <c r="E26" i="2"/>
  <c r="F25" i="2"/>
  <c r="E25" i="2"/>
  <c r="F24" i="2"/>
  <c r="E24" i="2"/>
  <c r="F23" i="2"/>
  <c r="E23" i="2"/>
  <c r="F22" i="2"/>
  <c r="E22" i="2"/>
  <c r="F21" i="2"/>
  <c r="E21" i="2"/>
  <c r="F20" i="2"/>
  <c r="E20" i="2"/>
  <c r="F19" i="2"/>
  <c r="E19" i="2"/>
  <c r="F13" i="2"/>
  <c r="E13" i="2"/>
  <c r="AW13" i="2" s="1"/>
  <c r="F12" i="2"/>
  <c r="E12" i="2"/>
  <c r="AW12" i="2" s="1"/>
  <c r="F11" i="2"/>
  <c r="E11" i="2"/>
  <c r="AW11" i="2" s="1"/>
  <c r="F10" i="2"/>
  <c r="E10" i="2"/>
  <c r="AW10" i="2" s="1"/>
  <c r="F9" i="2"/>
  <c r="E9" i="2"/>
  <c r="AW9" i="2" s="1"/>
  <c r="F8" i="2"/>
  <c r="E8" i="2"/>
  <c r="F7" i="2"/>
  <c r="E7" i="2"/>
  <c r="AW7" i="2" s="1"/>
  <c r="F6" i="2"/>
  <c r="E6" i="2"/>
  <c r="F5" i="2"/>
  <c r="E5" i="2"/>
  <c r="AW5" i="2" s="1"/>
  <c r="F4" i="2"/>
  <c r="E4" i="2"/>
  <c r="K103" i="2"/>
  <c r="J103" i="2"/>
  <c r="K102" i="2"/>
  <c r="J102" i="2"/>
  <c r="K101" i="2"/>
  <c r="J101" i="2"/>
  <c r="K100" i="2"/>
  <c r="J100" i="2"/>
  <c r="K99" i="2"/>
  <c r="J99" i="2"/>
  <c r="K98" i="2"/>
  <c r="J98" i="2"/>
  <c r="K97" i="2"/>
  <c r="J97" i="2"/>
  <c r="K96" i="2"/>
  <c r="J96" i="2"/>
  <c r="K95" i="2"/>
  <c r="J95" i="2"/>
  <c r="K94" i="2"/>
  <c r="J94" i="2"/>
  <c r="K88" i="2"/>
  <c r="J88" i="2"/>
  <c r="K87" i="2"/>
  <c r="J87" i="2"/>
  <c r="K86" i="2"/>
  <c r="J86" i="2"/>
  <c r="K85" i="2"/>
  <c r="J85" i="2"/>
  <c r="K84" i="2"/>
  <c r="J84" i="2"/>
  <c r="K83" i="2"/>
  <c r="J83" i="2"/>
  <c r="K82" i="2"/>
  <c r="J82" i="2"/>
  <c r="K81" i="2"/>
  <c r="J81" i="2"/>
  <c r="K80" i="2"/>
  <c r="J80" i="2"/>
  <c r="K79" i="2"/>
  <c r="J79" i="2"/>
  <c r="K73" i="2"/>
  <c r="J73" i="2"/>
  <c r="K72" i="2"/>
  <c r="J72" i="2"/>
  <c r="K71" i="2"/>
  <c r="J71" i="2"/>
  <c r="K70" i="2"/>
  <c r="J70" i="2"/>
  <c r="K69" i="2"/>
  <c r="J69" i="2"/>
  <c r="K68" i="2"/>
  <c r="J68" i="2"/>
  <c r="K67" i="2"/>
  <c r="J67" i="2"/>
  <c r="K66" i="2"/>
  <c r="J66" i="2"/>
  <c r="K65" i="2"/>
  <c r="J65" i="2"/>
  <c r="K64" i="2"/>
  <c r="J64" i="2"/>
  <c r="K58" i="2"/>
  <c r="J58" i="2"/>
  <c r="K57" i="2"/>
  <c r="J57" i="2"/>
  <c r="K56" i="2"/>
  <c r="J56" i="2"/>
  <c r="K55" i="2"/>
  <c r="J55" i="2"/>
  <c r="K54" i="2"/>
  <c r="J54" i="2"/>
  <c r="K53" i="2"/>
  <c r="J53" i="2"/>
  <c r="K52" i="2"/>
  <c r="J52" i="2"/>
  <c r="K51" i="2"/>
  <c r="J51" i="2"/>
  <c r="K50" i="2"/>
  <c r="J50" i="2"/>
  <c r="K49" i="2"/>
  <c r="J49" i="2"/>
  <c r="K43" i="2"/>
  <c r="J43" i="2"/>
  <c r="K42" i="2"/>
  <c r="J42" i="2"/>
  <c r="K41" i="2"/>
  <c r="J41" i="2"/>
  <c r="K40" i="2"/>
  <c r="J40" i="2"/>
  <c r="K39" i="2"/>
  <c r="J39" i="2"/>
  <c r="K38" i="2"/>
  <c r="J38" i="2"/>
  <c r="K37" i="2"/>
  <c r="J37" i="2"/>
  <c r="K36" i="2"/>
  <c r="J36" i="2"/>
  <c r="K35" i="2"/>
  <c r="J35" i="2"/>
  <c r="K34" i="2"/>
  <c r="J34" i="2"/>
  <c r="K28" i="2"/>
  <c r="J28" i="2"/>
  <c r="K27" i="2"/>
  <c r="J27" i="2"/>
  <c r="K26" i="2"/>
  <c r="J26" i="2"/>
  <c r="K25" i="2"/>
  <c r="J25" i="2"/>
  <c r="K24" i="2"/>
  <c r="J24" i="2"/>
  <c r="K23" i="2"/>
  <c r="J23" i="2"/>
  <c r="K22" i="2"/>
  <c r="J22" i="2"/>
  <c r="K21" i="2"/>
  <c r="J21" i="2"/>
  <c r="K20" i="2"/>
  <c r="J20" i="2"/>
  <c r="K19" i="2"/>
  <c r="J19" i="2"/>
  <c r="K13" i="2"/>
  <c r="J13" i="2"/>
  <c r="K12" i="2"/>
  <c r="J12" i="2"/>
  <c r="K11" i="2"/>
  <c r="J11" i="2"/>
  <c r="K10" i="2"/>
  <c r="J10" i="2"/>
  <c r="K9" i="2"/>
  <c r="J9" i="2"/>
  <c r="K8" i="2"/>
  <c r="J8" i="2"/>
  <c r="K7" i="2"/>
  <c r="J7" i="2"/>
  <c r="K6" i="2"/>
  <c r="J6" i="2"/>
  <c r="K5" i="2"/>
  <c r="J5" i="2"/>
  <c r="K4" i="2"/>
  <c r="J4" i="2"/>
  <c r="AT103" i="2"/>
  <c r="AS103" i="2"/>
  <c r="AT102" i="2"/>
  <c r="AS102" i="2"/>
  <c r="AT101" i="2"/>
  <c r="AS101" i="2"/>
  <c r="AT100" i="2"/>
  <c r="AS100" i="2"/>
  <c r="AT99" i="2"/>
  <c r="AS99" i="2"/>
  <c r="AT98" i="2"/>
  <c r="AS98" i="2"/>
  <c r="AT97" i="2"/>
  <c r="AS97" i="2"/>
  <c r="AT96" i="2"/>
  <c r="AS96" i="2"/>
  <c r="AT95" i="2"/>
  <c r="AS95" i="2"/>
  <c r="AT94" i="2"/>
  <c r="AS94" i="2"/>
  <c r="AT88" i="2"/>
  <c r="AS88" i="2"/>
  <c r="AT87" i="2"/>
  <c r="AS87" i="2"/>
  <c r="AT86" i="2"/>
  <c r="AS86" i="2"/>
  <c r="AT85" i="2"/>
  <c r="AS85" i="2"/>
  <c r="AT84" i="2"/>
  <c r="AS84" i="2"/>
  <c r="AT83" i="2"/>
  <c r="AS83" i="2"/>
  <c r="AT82" i="2"/>
  <c r="AS82" i="2"/>
  <c r="AT81" i="2"/>
  <c r="AS81" i="2"/>
  <c r="AT80" i="2"/>
  <c r="AS80" i="2"/>
  <c r="AT79" i="2"/>
  <c r="AS79" i="2"/>
  <c r="AT73" i="2"/>
  <c r="AS73" i="2"/>
  <c r="AT72" i="2"/>
  <c r="AS72" i="2"/>
  <c r="AT71" i="2"/>
  <c r="AS71" i="2"/>
  <c r="AT70" i="2"/>
  <c r="AS70" i="2"/>
  <c r="AT69" i="2"/>
  <c r="AS69" i="2"/>
  <c r="AT68" i="2"/>
  <c r="AS68" i="2"/>
  <c r="AT67" i="2"/>
  <c r="AS67" i="2"/>
  <c r="AT66" i="2"/>
  <c r="AS66" i="2"/>
  <c r="AT65" i="2"/>
  <c r="AS65" i="2"/>
  <c r="AT64" i="2"/>
  <c r="AS64" i="2"/>
  <c r="AT58" i="2"/>
  <c r="AS58" i="2"/>
  <c r="AT57" i="2"/>
  <c r="AS57" i="2"/>
  <c r="AT56" i="2"/>
  <c r="AS56" i="2"/>
  <c r="AT55" i="2"/>
  <c r="AS55" i="2"/>
  <c r="AT54" i="2"/>
  <c r="AS54" i="2"/>
  <c r="AT53" i="2"/>
  <c r="AS53" i="2"/>
  <c r="AT52" i="2"/>
  <c r="AS52" i="2"/>
  <c r="AT51" i="2"/>
  <c r="AS51" i="2"/>
  <c r="AT50" i="2"/>
  <c r="AS50" i="2"/>
  <c r="AT49" i="2"/>
  <c r="AS49" i="2"/>
  <c r="AT43" i="2"/>
  <c r="AS43" i="2"/>
  <c r="AT42" i="2"/>
  <c r="AS42" i="2"/>
  <c r="AT41" i="2"/>
  <c r="AS41" i="2"/>
  <c r="AT40" i="2"/>
  <c r="AS40" i="2"/>
  <c r="AT39" i="2"/>
  <c r="AS39" i="2"/>
  <c r="AT38" i="2"/>
  <c r="AS38" i="2"/>
  <c r="AT37" i="2"/>
  <c r="AS37" i="2"/>
  <c r="AT36" i="2"/>
  <c r="AS36" i="2"/>
  <c r="AT35" i="2"/>
  <c r="AS35" i="2"/>
  <c r="AT34" i="2"/>
  <c r="AS34" i="2"/>
  <c r="AT28" i="2"/>
  <c r="AS28" i="2"/>
  <c r="AT27" i="2"/>
  <c r="AS27" i="2"/>
  <c r="AT26" i="2"/>
  <c r="AS26" i="2"/>
  <c r="AT25" i="2"/>
  <c r="AS25" i="2"/>
  <c r="AT24" i="2"/>
  <c r="AS24" i="2"/>
  <c r="AT23" i="2"/>
  <c r="AS23" i="2"/>
  <c r="AT22" i="2"/>
  <c r="AS22" i="2"/>
  <c r="AT21" i="2"/>
  <c r="AS21" i="2"/>
  <c r="AT20" i="2"/>
  <c r="AS20" i="2"/>
  <c r="AT19" i="2"/>
  <c r="AS19" i="2"/>
  <c r="AT13" i="2"/>
  <c r="AS13" i="2"/>
  <c r="AT12" i="2"/>
  <c r="AS12" i="2"/>
  <c r="AT11" i="2"/>
  <c r="AS11" i="2"/>
  <c r="AT10" i="2"/>
  <c r="AS10" i="2"/>
  <c r="AT9" i="2"/>
  <c r="AS9" i="2"/>
  <c r="AT8" i="2"/>
  <c r="AS8" i="2"/>
  <c r="AT7" i="2"/>
  <c r="AS7" i="2"/>
  <c r="AT6" i="2"/>
  <c r="AS6" i="2"/>
  <c r="AT5" i="2"/>
  <c r="AS5" i="2"/>
  <c r="AT4" i="2"/>
  <c r="AS4" i="2"/>
  <c r="AO103" i="2"/>
  <c r="AN103" i="2"/>
  <c r="AO102" i="2"/>
  <c r="AN102" i="2"/>
  <c r="AO101" i="2"/>
  <c r="AN101" i="2"/>
  <c r="AO100" i="2"/>
  <c r="AN100" i="2"/>
  <c r="AO99" i="2"/>
  <c r="AN99" i="2"/>
  <c r="AO98" i="2"/>
  <c r="AN98" i="2"/>
  <c r="AO97" i="2"/>
  <c r="AN97" i="2"/>
  <c r="AO96" i="2"/>
  <c r="AN96" i="2"/>
  <c r="AO95" i="2"/>
  <c r="AN95" i="2"/>
  <c r="AO94" i="2"/>
  <c r="AN94" i="2"/>
  <c r="AO88" i="2"/>
  <c r="AN88" i="2"/>
  <c r="AO87" i="2"/>
  <c r="AN87" i="2"/>
  <c r="AO86" i="2"/>
  <c r="AN86" i="2"/>
  <c r="AO85" i="2"/>
  <c r="AN85" i="2"/>
  <c r="AO84" i="2"/>
  <c r="AN84" i="2"/>
  <c r="AO83" i="2"/>
  <c r="AN83" i="2"/>
  <c r="AO82" i="2"/>
  <c r="AN82" i="2"/>
  <c r="AO81" i="2"/>
  <c r="AN81" i="2"/>
  <c r="AO80" i="2"/>
  <c r="AN80" i="2"/>
  <c r="AO79" i="2"/>
  <c r="AN79" i="2"/>
  <c r="AO73" i="2"/>
  <c r="AN73" i="2"/>
  <c r="AO72" i="2"/>
  <c r="AN72" i="2"/>
  <c r="AO71" i="2"/>
  <c r="AN71" i="2"/>
  <c r="AO70" i="2"/>
  <c r="AN70" i="2"/>
  <c r="AO69" i="2"/>
  <c r="AN69" i="2"/>
  <c r="AO68" i="2"/>
  <c r="AN68" i="2"/>
  <c r="AO67" i="2"/>
  <c r="AN67" i="2"/>
  <c r="AO66" i="2"/>
  <c r="AN66" i="2"/>
  <c r="AO65" i="2"/>
  <c r="AN65" i="2"/>
  <c r="AO64" i="2"/>
  <c r="AN64" i="2"/>
  <c r="AO58" i="2"/>
  <c r="AN58" i="2"/>
  <c r="AO57" i="2"/>
  <c r="AN57" i="2"/>
  <c r="AO56" i="2"/>
  <c r="AN56" i="2"/>
  <c r="AO55" i="2"/>
  <c r="AN55" i="2"/>
  <c r="AO54" i="2"/>
  <c r="AN54" i="2"/>
  <c r="AO53" i="2"/>
  <c r="AN53" i="2"/>
  <c r="AO52" i="2"/>
  <c r="AN52" i="2"/>
  <c r="AO51" i="2"/>
  <c r="AN51" i="2"/>
  <c r="AO50" i="2"/>
  <c r="AN50" i="2"/>
  <c r="AO49" i="2"/>
  <c r="AN49" i="2"/>
  <c r="AO43" i="2"/>
  <c r="AN43" i="2"/>
  <c r="AO42" i="2"/>
  <c r="AN42" i="2"/>
  <c r="AO41" i="2"/>
  <c r="AN41" i="2"/>
  <c r="AO40" i="2"/>
  <c r="AN40" i="2"/>
  <c r="AO39" i="2"/>
  <c r="AN39" i="2"/>
  <c r="AO38" i="2"/>
  <c r="AN38" i="2"/>
  <c r="AO37" i="2"/>
  <c r="AN37" i="2"/>
  <c r="AO36" i="2"/>
  <c r="AN36" i="2"/>
  <c r="AO35" i="2"/>
  <c r="AN35" i="2"/>
  <c r="AO34" i="2"/>
  <c r="AN34" i="2"/>
  <c r="AO28" i="2"/>
  <c r="AN28" i="2"/>
  <c r="AO27" i="2"/>
  <c r="AN27" i="2"/>
  <c r="AO26" i="2"/>
  <c r="AN26" i="2"/>
  <c r="AO25" i="2"/>
  <c r="AN25" i="2"/>
  <c r="AO24" i="2"/>
  <c r="AN24" i="2"/>
  <c r="AO23" i="2"/>
  <c r="AN23" i="2"/>
  <c r="AO22" i="2"/>
  <c r="AN22" i="2"/>
  <c r="AO21" i="2"/>
  <c r="AN21" i="2"/>
  <c r="AO20" i="2"/>
  <c r="AN20" i="2"/>
  <c r="AO19" i="2"/>
  <c r="AN19" i="2"/>
  <c r="AO13" i="2"/>
  <c r="AN13" i="2"/>
  <c r="AO12" i="2"/>
  <c r="AN12" i="2"/>
  <c r="AO11" i="2"/>
  <c r="AN11" i="2"/>
  <c r="AO10" i="2"/>
  <c r="AN10" i="2"/>
  <c r="AO9" i="2"/>
  <c r="AN9" i="2"/>
  <c r="AO8" i="2"/>
  <c r="AN8" i="2"/>
  <c r="AO7" i="2"/>
  <c r="AN7" i="2"/>
  <c r="AO6" i="2"/>
  <c r="AN6" i="2"/>
  <c r="AO5" i="2"/>
  <c r="AN5" i="2"/>
  <c r="AO4" i="2"/>
  <c r="AN4" i="2"/>
  <c r="AJ103" i="2"/>
  <c r="AI103" i="2"/>
  <c r="AJ102" i="2"/>
  <c r="AI102" i="2"/>
  <c r="AJ101" i="2"/>
  <c r="AI101" i="2"/>
  <c r="AJ100" i="2"/>
  <c r="AI100" i="2"/>
  <c r="AJ99" i="2"/>
  <c r="AI99" i="2"/>
  <c r="AJ98" i="2"/>
  <c r="AI98" i="2"/>
  <c r="AJ97" i="2"/>
  <c r="AI97" i="2"/>
  <c r="AJ96" i="2"/>
  <c r="AI96" i="2"/>
  <c r="AJ95" i="2"/>
  <c r="AI95" i="2"/>
  <c r="AJ94" i="2"/>
  <c r="AI94" i="2"/>
  <c r="AJ88" i="2"/>
  <c r="AI88" i="2"/>
  <c r="AJ87" i="2"/>
  <c r="AI87" i="2"/>
  <c r="AJ86" i="2"/>
  <c r="AI86" i="2"/>
  <c r="AJ85" i="2"/>
  <c r="AI85" i="2"/>
  <c r="AJ84" i="2"/>
  <c r="AI84" i="2"/>
  <c r="AJ83" i="2"/>
  <c r="AI83" i="2"/>
  <c r="AJ82" i="2"/>
  <c r="AI82" i="2"/>
  <c r="AJ81" i="2"/>
  <c r="AI81" i="2"/>
  <c r="AJ80" i="2"/>
  <c r="AI80" i="2"/>
  <c r="AJ79" i="2"/>
  <c r="AI79" i="2"/>
  <c r="AJ73" i="2"/>
  <c r="AI73" i="2"/>
  <c r="AJ72" i="2"/>
  <c r="AI72" i="2"/>
  <c r="AJ71" i="2"/>
  <c r="AI71" i="2"/>
  <c r="AJ70" i="2"/>
  <c r="AI70" i="2"/>
  <c r="AJ69" i="2"/>
  <c r="AI69" i="2"/>
  <c r="AJ68" i="2"/>
  <c r="AI68" i="2"/>
  <c r="AJ67" i="2"/>
  <c r="AI67" i="2"/>
  <c r="AJ66" i="2"/>
  <c r="AI66" i="2"/>
  <c r="AJ65" i="2"/>
  <c r="AI65" i="2"/>
  <c r="AJ64" i="2"/>
  <c r="AI64" i="2"/>
  <c r="AJ58" i="2"/>
  <c r="AI58" i="2"/>
  <c r="AJ57" i="2"/>
  <c r="AI57" i="2"/>
  <c r="AJ56" i="2"/>
  <c r="AI56" i="2"/>
  <c r="AJ55" i="2"/>
  <c r="AI55" i="2"/>
  <c r="AJ54" i="2"/>
  <c r="AI54" i="2"/>
  <c r="AJ53" i="2"/>
  <c r="AI53" i="2"/>
  <c r="AJ52" i="2"/>
  <c r="AI52" i="2"/>
  <c r="AJ51" i="2"/>
  <c r="AI51" i="2"/>
  <c r="AJ50" i="2"/>
  <c r="AI50" i="2"/>
  <c r="AJ49" i="2"/>
  <c r="AI49" i="2"/>
  <c r="AJ43" i="2"/>
  <c r="AI43" i="2"/>
  <c r="AJ42" i="2"/>
  <c r="AI42" i="2"/>
  <c r="AJ41" i="2"/>
  <c r="AI41" i="2"/>
  <c r="AJ40" i="2"/>
  <c r="AI40" i="2"/>
  <c r="AJ39" i="2"/>
  <c r="AI39" i="2"/>
  <c r="AJ38" i="2"/>
  <c r="AI38" i="2"/>
  <c r="AJ37" i="2"/>
  <c r="AI37" i="2"/>
  <c r="AJ36" i="2"/>
  <c r="AI36" i="2"/>
  <c r="AJ35" i="2"/>
  <c r="AI35" i="2"/>
  <c r="AJ34" i="2"/>
  <c r="AI34" i="2"/>
  <c r="AJ28" i="2"/>
  <c r="AI28" i="2"/>
  <c r="AJ27" i="2"/>
  <c r="AI27" i="2"/>
  <c r="AJ26" i="2"/>
  <c r="AI26" i="2"/>
  <c r="AJ25" i="2"/>
  <c r="AI25" i="2"/>
  <c r="AJ24" i="2"/>
  <c r="AI24" i="2"/>
  <c r="AJ23" i="2"/>
  <c r="AI23" i="2"/>
  <c r="AJ22" i="2"/>
  <c r="AI22" i="2"/>
  <c r="AJ21" i="2"/>
  <c r="AI21" i="2"/>
  <c r="AJ20" i="2"/>
  <c r="AI20" i="2"/>
  <c r="AJ19" i="2"/>
  <c r="AI19" i="2"/>
  <c r="AJ13" i="2"/>
  <c r="AI13" i="2"/>
  <c r="AJ12" i="2"/>
  <c r="AI12" i="2"/>
  <c r="AJ11" i="2"/>
  <c r="AI11" i="2"/>
  <c r="AJ10" i="2"/>
  <c r="AI10" i="2"/>
  <c r="AJ9" i="2"/>
  <c r="AI9" i="2"/>
  <c r="AJ8" i="2"/>
  <c r="AI8" i="2"/>
  <c r="AJ7" i="2"/>
  <c r="AI7" i="2"/>
  <c r="AJ6" i="2"/>
  <c r="AI6" i="2"/>
  <c r="AJ5" i="2"/>
  <c r="AI5" i="2"/>
  <c r="AJ4" i="2"/>
  <c r="AI4" i="2"/>
  <c r="AE103" i="2"/>
  <c r="AD103" i="2"/>
  <c r="AE102" i="2"/>
  <c r="AD102" i="2"/>
  <c r="AE101" i="2"/>
  <c r="AD101" i="2"/>
  <c r="AE100" i="2"/>
  <c r="AD100" i="2"/>
  <c r="AE99" i="2"/>
  <c r="AD99" i="2"/>
  <c r="AE98" i="2"/>
  <c r="AD98" i="2"/>
  <c r="AE97" i="2"/>
  <c r="AD97" i="2"/>
  <c r="AE96" i="2"/>
  <c r="AD96" i="2"/>
  <c r="AE95" i="2"/>
  <c r="AD95" i="2"/>
  <c r="AE94" i="2"/>
  <c r="AD94" i="2"/>
  <c r="AE88" i="2"/>
  <c r="AD88" i="2"/>
  <c r="AE87" i="2"/>
  <c r="AD87" i="2"/>
  <c r="AE86" i="2"/>
  <c r="AD86" i="2"/>
  <c r="AE85" i="2"/>
  <c r="AD85" i="2"/>
  <c r="AE84" i="2"/>
  <c r="AD84" i="2"/>
  <c r="AE83" i="2"/>
  <c r="AD83" i="2"/>
  <c r="AE82" i="2"/>
  <c r="AD82" i="2"/>
  <c r="AE81" i="2"/>
  <c r="AD81" i="2"/>
  <c r="AE80" i="2"/>
  <c r="AD80" i="2"/>
  <c r="AE79" i="2"/>
  <c r="AD79" i="2"/>
  <c r="AE73" i="2"/>
  <c r="AD73" i="2"/>
  <c r="AE72" i="2"/>
  <c r="AD72" i="2"/>
  <c r="AE71" i="2"/>
  <c r="AD71" i="2"/>
  <c r="AE70" i="2"/>
  <c r="AD70" i="2"/>
  <c r="AE69" i="2"/>
  <c r="AD69" i="2"/>
  <c r="AE68" i="2"/>
  <c r="AD68" i="2"/>
  <c r="AE67" i="2"/>
  <c r="AD67" i="2"/>
  <c r="AE66" i="2"/>
  <c r="AD66" i="2"/>
  <c r="AE65" i="2"/>
  <c r="AD65" i="2"/>
  <c r="AE64" i="2"/>
  <c r="AD64" i="2"/>
  <c r="AE58" i="2"/>
  <c r="AD58" i="2"/>
  <c r="AE57" i="2"/>
  <c r="AD57" i="2"/>
  <c r="AE56" i="2"/>
  <c r="AD56" i="2"/>
  <c r="AE55" i="2"/>
  <c r="AD55" i="2"/>
  <c r="AE54" i="2"/>
  <c r="AD54" i="2"/>
  <c r="AE53" i="2"/>
  <c r="AD53" i="2"/>
  <c r="AE52" i="2"/>
  <c r="AD52" i="2"/>
  <c r="AE51" i="2"/>
  <c r="AD51" i="2"/>
  <c r="AE50" i="2"/>
  <c r="AD50" i="2"/>
  <c r="AE49" i="2"/>
  <c r="AD49" i="2"/>
  <c r="AE43" i="2"/>
  <c r="AD43" i="2"/>
  <c r="AE42" i="2"/>
  <c r="AD42" i="2"/>
  <c r="AE41" i="2"/>
  <c r="AD41" i="2"/>
  <c r="AE40" i="2"/>
  <c r="AD40" i="2"/>
  <c r="AE39" i="2"/>
  <c r="AD39" i="2"/>
  <c r="AE38" i="2"/>
  <c r="AD38" i="2"/>
  <c r="AE37" i="2"/>
  <c r="AD37" i="2"/>
  <c r="AE36" i="2"/>
  <c r="AD36" i="2"/>
  <c r="AE35" i="2"/>
  <c r="AD35" i="2"/>
  <c r="AE34" i="2"/>
  <c r="AD34" i="2"/>
  <c r="AE28" i="2"/>
  <c r="AD28" i="2"/>
  <c r="AE27" i="2"/>
  <c r="AD27" i="2"/>
  <c r="AE26" i="2"/>
  <c r="AD26" i="2"/>
  <c r="AE25" i="2"/>
  <c r="AD25" i="2"/>
  <c r="AE24" i="2"/>
  <c r="AD24" i="2"/>
  <c r="AE23" i="2"/>
  <c r="AD23" i="2"/>
  <c r="AE22" i="2"/>
  <c r="AD22" i="2"/>
  <c r="AE21" i="2"/>
  <c r="AD21" i="2"/>
  <c r="AE20" i="2"/>
  <c r="AD20" i="2"/>
  <c r="AE19" i="2"/>
  <c r="AD19" i="2"/>
  <c r="AE13" i="2"/>
  <c r="AD13" i="2"/>
  <c r="AE12" i="2"/>
  <c r="AD12" i="2"/>
  <c r="AE11" i="2"/>
  <c r="AD11" i="2"/>
  <c r="AE10" i="2"/>
  <c r="AD10" i="2"/>
  <c r="AE9" i="2"/>
  <c r="AD9" i="2"/>
  <c r="AE8" i="2"/>
  <c r="AD8" i="2"/>
  <c r="AE7" i="2"/>
  <c r="AD7" i="2"/>
  <c r="AE6" i="2"/>
  <c r="AD6" i="2"/>
  <c r="AE5" i="2"/>
  <c r="AD5" i="2"/>
  <c r="AE4" i="2"/>
  <c r="AD4" i="2"/>
  <c r="Z103" i="2"/>
  <c r="Y103" i="2"/>
  <c r="Z102" i="2"/>
  <c r="Y102" i="2"/>
  <c r="Z101" i="2"/>
  <c r="Y101" i="2"/>
  <c r="Z100" i="2"/>
  <c r="Y100" i="2"/>
  <c r="Z99" i="2"/>
  <c r="Y99" i="2"/>
  <c r="Z98" i="2"/>
  <c r="Y98" i="2"/>
  <c r="Z97" i="2"/>
  <c r="Y97" i="2"/>
  <c r="Z96" i="2"/>
  <c r="Y96" i="2"/>
  <c r="Z95" i="2"/>
  <c r="Y95" i="2"/>
  <c r="Z94" i="2"/>
  <c r="Y94" i="2"/>
  <c r="Z88" i="2"/>
  <c r="Y88" i="2"/>
  <c r="Z87" i="2"/>
  <c r="Y87" i="2"/>
  <c r="Z86" i="2"/>
  <c r="Y86" i="2"/>
  <c r="Z85" i="2"/>
  <c r="Y85" i="2"/>
  <c r="Z84" i="2"/>
  <c r="Y84" i="2"/>
  <c r="Z83" i="2"/>
  <c r="Y83" i="2"/>
  <c r="Z82" i="2"/>
  <c r="Y82" i="2"/>
  <c r="Z81" i="2"/>
  <c r="Y81" i="2"/>
  <c r="Z80" i="2"/>
  <c r="Y80" i="2"/>
  <c r="Z79" i="2"/>
  <c r="Y79" i="2"/>
  <c r="Z73" i="2"/>
  <c r="Y73" i="2"/>
  <c r="Z72" i="2"/>
  <c r="Y72" i="2"/>
  <c r="Z71" i="2"/>
  <c r="Y71" i="2"/>
  <c r="Z70" i="2"/>
  <c r="Y70" i="2"/>
  <c r="Z69" i="2"/>
  <c r="Y69" i="2"/>
  <c r="Z68" i="2"/>
  <c r="Y68" i="2"/>
  <c r="Z67" i="2"/>
  <c r="Y67" i="2"/>
  <c r="Z66" i="2"/>
  <c r="Y66" i="2"/>
  <c r="Z65" i="2"/>
  <c r="Y65" i="2"/>
  <c r="Z64" i="2"/>
  <c r="Y64" i="2"/>
  <c r="Z58" i="2"/>
  <c r="Y58" i="2"/>
  <c r="Z57" i="2"/>
  <c r="Y57" i="2"/>
  <c r="Z56" i="2"/>
  <c r="Y56" i="2"/>
  <c r="Z55" i="2"/>
  <c r="Y55" i="2"/>
  <c r="Z54" i="2"/>
  <c r="Y54" i="2"/>
  <c r="Z53" i="2"/>
  <c r="Y53" i="2"/>
  <c r="Z52" i="2"/>
  <c r="Y52" i="2"/>
  <c r="Z51" i="2"/>
  <c r="Y51" i="2"/>
  <c r="Z50" i="2"/>
  <c r="Y50" i="2"/>
  <c r="Z49" i="2"/>
  <c r="Y49" i="2"/>
  <c r="Z43" i="2"/>
  <c r="Y43" i="2"/>
  <c r="Z42" i="2"/>
  <c r="Y42" i="2"/>
  <c r="Z41" i="2"/>
  <c r="Y41" i="2"/>
  <c r="Z40" i="2"/>
  <c r="Y40" i="2"/>
  <c r="Z39" i="2"/>
  <c r="Y39" i="2"/>
  <c r="Z38" i="2"/>
  <c r="Y38" i="2"/>
  <c r="Z37" i="2"/>
  <c r="Y37" i="2"/>
  <c r="Z36" i="2"/>
  <c r="Y36" i="2"/>
  <c r="Z35" i="2"/>
  <c r="Y35" i="2"/>
  <c r="Z34" i="2"/>
  <c r="Y34" i="2"/>
  <c r="Z28" i="2"/>
  <c r="Y28" i="2"/>
  <c r="Z27" i="2"/>
  <c r="Y27" i="2"/>
  <c r="Z26" i="2"/>
  <c r="Y26" i="2"/>
  <c r="Z25" i="2"/>
  <c r="Y25" i="2"/>
  <c r="Z24" i="2"/>
  <c r="Y24" i="2"/>
  <c r="Z23" i="2"/>
  <c r="Y23" i="2"/>
  <c r="Z22" i="2"/>
  <c r="Y22" i="2"/>
  <c r="Z21" i="2"/>
  <c r="Y21" i="2"/>
  <c r="Z20" i="2"/>
  <c r="Y20" i="2"/>
  <c r="Z19" i="2"/>
  <c r="Y19" i="2"/>
  <c r="Z13" i="2"/>
  <c r="Y13" i="2"/>
  <c r="Z12" i="2"/>
  <c r="Y12" i="2"/>
  <c r="Z11" i="2"/>
  <c r="Y11" i="2"/>
  <c r="Z10" i="2"/>
  <c r="Y10" i="2"/>
  <c r="Z9" i="2"/>
  <c r="Y9" i="2"/>
  <c r="Z8" i="2"/>
  <c r="Y8" i="2"/>
  <c r="Z7" i="2"/>
  <c r="Y7" i="2"/>
  <c r="Z6" i="2"/>
  <c r="Y6" i="2"/>
  <c r="Z5" i="2"/>
  <c r="Y5" i="2"/>
  <c r="Z4" i="2"/>
  <c r="Y4" i="2"/>
  <c r="U103" i="2"/>
  <c r="T103" i="2"/>
  <c r="U102" i="2"/>
  <c r="T102" i="2"/>
  <c r="U101" i="2"/>
  <c r="T101" i="2"/>
  <c r="U100" i="2"/>
  <c r="T100" i="2"/>
  <c r="U99" i="2"/>
  <c r="T99" i="2"/>
  <c r="U98" i="2"/>
  <c r="T98" i="2"/>
  <c r="U97" i="2"/>
  <c r="T97" i="2"/>
  <c r="U96" i="2"/>
  <c r="T96" i="2"/>
  <c r="U95" i="2"/>
  <c r="T95" i="2"/>
  <c r="U94" i="2"/>
  <c r="T94" i="2"/>
  <c r="U88" i="2"/>
  <c r="T88" i="2"/>
  <c r="U87" i="2"/>
  <c r="T87" i="2"/>
  <c r="U86" i="2"/>
  <c r="T86" i="2"/>
  <c r="U85" i="2"/>
  <c r="T85" i="2"/>
  <c r="U84" i="2"/>
  <c r="T84" i="2"/>
  <c r="U83" i="2"/>
  <c r="T83" i="2"/>
  <c r="U82" i="2"/>
  <c r="T82" i="2"/>
  <c r="U81" i="2"/>
  <c r="T81" i="2"/>
  <c r="U80" i="2"/>
  <c r="T80" i="2"/>
  <c r="U79" i="2"/>
  <c r="T79" i="2"/>
  <c r="U73" i="2"/>
  <c r="T73" i="2"/>
  <c r="U72" i="2"/>
  <c r="T72" i="2"/>
  <c r="U71" i="2"/>
  <c r="T71" i="2"/>
  <c r="U70" i="2"/>
  <c r="T70" i="2"/>
  <c r="U69" i="2"/>
  <c r="T69" i="2"/>
  <c r="U68" i="2"/>
  <c r="T68" i="2"/>
  <c r="U67" i="2"/>
  <c r="T67" i="2"/>
  <c r="U66" i="2"/>
  <c r="T66" i="2"/>
  <c r="U65" i="2"/>
  <c r="T65" i="2"/>
  <c r="U64" i="2"/>
  <c r="T64" i="2"/>
  <c r="U58" i="2"/>
  <c r="T58" i="2"/>
  <c r="U57" i="2"/>
  <c r="T57" i="2"/>
  <c r="U56" i="2"/>
  <c r="T56" i="2"/>
  <c r="U55" i="2"/>
  <c r="T55" i="2"/>
  <c r="U54" i="2"/>
  <c r="T54" i="2"/>
  <c r="U53" i="2"/>
  <c r="T53" i="2"/>
  <c r="U52" i="2"/>
  <c r="T52" i="2"/>
  <c r="U51" i="2"/>
  <c r="T51" i="2"/>
  <c r="U50" i="2"/>
  <c r="T50" i="2"/>
  <c r="U49" i="2"/>
  <c r="T49" i="2"/>
  <c r="U43" i="2"/>
  <c r="T43" i="2"/>
  <c r="U42" i="2"/>
  <c r="T42" i="2"/>
  <c r="U41" i="2"/>
  <c r="T41" i="2"/>
  <c r="U40" i="2"/>
  <c r="T40" i="2"/>
  <c r="U39" i="2"/>
  <c r="T39" i="2"/>
  <c r="U38" i="2"/>
  <c r="T38" i="2"/>
  <c r="U37" i="2"/>
  <c r="T37" i="2"/>
  <c r="U36" i="2"/>
  <c r="T36" i="2"/>
  <c r="U35" i="2"/>
  <c r="T35" i="2"/>
  <c r="U34" i="2"/>
  <c r="T34" i="2"/>
  <c r="U28" i="2"/>
  <c r="T28" i="2"/>
  <c r="U27" i="2"/>
  <c r="T27" i="2"/>
  <c r="U26" i="2"/>
  <c r="T26" i="2"/>
  <c r="U25" i="2"/>
  <c r="T25" i="2"/>
  <c r="U24" i="2"/>
  <c r="T24" i="2"/>
  <c r="U23" i="2"/>
  <c r="T23" i="2"/>
  <c r="U22" i="2"/>
  <c r="T22" i="2"/>
  <c r="U21" i="2"/>
  <c r="T21" i="2"/>
  <c r="U20" i="2"/>
  <c r="T20" i="2"/>
  <c r="U19" i="2"/>
  <c r="T19" i="2"/>
  <c r="U13" i="2"/>
  <c r="T13" i="2"/>
  <c r="U12" i="2"/>
  <c r="T12" i="2"/>
  <c r="U11" i="2"/>
  <c r="T11" i="2"/>
  <c r="U10" i="2"/>
  <c r="T10" i="2"/>
  <c r="U9" i="2"/>
  <c r="T9" i="2"/>
  <c r="U8" i="2"/>
  <c r="T8" i="2"/>
  <c r="U7" i="2"/>
  <c r="T7" i="2"/>
  <c r="U6" i="2"/>
  <c r="T6" i="2"/>
  <c r="U5" i="2"/>
  <c r="T5" i="2"/>
  <c r="U4" i="2"/>
  <c r="T4" i="2"/>
  <c r="P103" i="2"/>
  <c r="O103" i="2"/>
  <c r="P102" i="2"/>
  <c r="O102" i="2"/>
  <c r="P101" i="2"/>
  <c r="O101" i="2"/>
  <c r="P100" i="2"/>
  <c r="O100" i="2"/>
  <c r="P99" i="2"/>
  <c r="O99" i="2"/>
  <c r="P98" i="2"/>
  <c r="O98" i="2"/>
  <c r="P97" i="2"/>
  <c r="O97" i="2"/>
  <c r="P96" i="2"/>
  <c r="O96" i="2"/>
  <c r="P95" i="2"/>
  <c r="O95" i="2"/>
  <c r="P94" i="2"/>
  <c r="O94" i="2"/>
  <c r="P88" i="2"/>
  <c r="O88" i="2"/>
  <c r="P87" i="2"/>
  <c r="O87" i="2"/>
  <c r="P86" i="2"/>
  <c r="O86" i="2"/>
  <c r="P85" i="2"/>
  <c r="O85" i="2"/>
  <c r="P84" i="2"/>
  <c r="O84" i="2"/>
  <c r="P83" i="2"/>
  <c r="O83" i="2"/>
  <c r="P82" i="2"/>
  <c r="O82" i="2"/>
  <c r="P81" i="2"/>
  <c r="O81" i="2"/>
  <c r="P80" i="2"/>
  <c r="O80" i="2"/>
  <c r="P79" i="2"/>
  <c r="O79" i="2"/>
  <c r="P73" i="2"/>
  <c r="O73" i="2"/>
  <c r="P72" i="2"/>
  <c r="O72" i="2"/>
  <c r="P71" i="2"/>
  <c r="O71" i="2"/>
  <c r="P70" i="2"/>
  <c r="O70" i="2"/>
  <c r="P69" i="2"/>
  <c r="O69" i="2"/>
  <c r="P68" i="2"/>
  <c r="O68" i="2"/>
  <c r="P67" i="2"/>
  <c r="O67" i="2"/>
  <c r="P66" i="2"/>
  <c r="O66" i="2"/>
  <c r="P65" i="2"/>
  <c r="O65" i="2"/>
  <c r="P64" i="2"/>
  <c r="O64" i="2"/>
  <c r="P58" i="2"/>
  <c r="O58" i="2"/>
  <c r="P57" i="2"/>
  <c r="O57" i="2"/>
  <c r="P56" i="2"/>
  <c r="O56" i="2"/>
  <c r="P55" i="2"/>
  <c r="O55" i="2"/>
  <c r="P54" i="2"/>
  <c r="O54" i="2"/>
  <c r="P53" i="2"/>
  <c r="O53" i="2"/>
  <c r="P52" i="2"/>
  <c r="O52" i="2"/>
  <c r="P51" i="2"/>
  <c r="O51" i="2"/>
  <c r="P50" i="2"/>
  <c r="O50" i="2"/>
  <c r="P49" i="2"/>
  <c r="O49" i="2"/>
  <c r="P43" i="2"/>
  <c r="O43" i="2"/>
  <c r="P42" i="2"/>
  <c r="O42" i="2"/>
  <c r="P41" i="2"/>
  <c r="O41" i="2"/>
  <c r="P40" i="2"/>
  <c r="O40" i="2"/>
  <c r="P39" i="2"/>
  <c r="O39" i="2"/>
  <c r="P38" i="2"/>
  <c r="O38" i="2"/>
  <c r="P37" i="2"/>
  <c r="O37" i="2"/>
  <c r="P36" i="2"/>
  <c r="O36" i="2"/>
  <c r="P35" i="2"/>
  <c r="O35" i="2"/>
  <c r="P34" i="2"/>
  <c r="O34" i="2"/>
  <c r="P28" i="2"/>
  <c r="O28" i="2"/>
  <c r="P27" i="2"/>
  <c r="O27" i="2"/>
  <c r="P26" i="2"/>
  <c r="O26" i="2"/>
  <c r="P25" i="2"/>
  <c r="O25" i="2"/>
  <c r="P24" i="2"/>
  <c r="O24" i="2"/>
  <c r="P23" i="2"/>
  <c r="O23" i="2"/>
  <c r="P22" i="2"/>
  <c r="O22" i="2"/>
  <c r="P21" i="2"/>
  <c r="O21" i="2"/>
  <c r="P20" i="2"/>
  <c r="O20" i="2"/>
  <c r="P19" i="2"/>
  <c r="O19" i="2"/>
  <c r="P13" i="2"/>
  <c r="O13" i="2"/>
  <c r="P12" i="2"/>
  <c r="O12" i="2"/>
  <c r="P11" i="2"/>
  <c r="O11" i="2"/>
  <c r="P10" i="2"/>
  <c r="O10" i="2"/>
  <c r="P9" i="2"/>
  <c r="O9" i="2"/>
  <c r="P8" i="2"/>
  <c r="O8" i="2"/>
  <c r="P7" i="2"/>
  <c r="O7" i="2"/>
  <c r="P6" i="2"/>
  <c r="O6" i="2"/>
  <c r="P5" i="2"/>
  <c r="O5" i="2"/>
  <c r="P4" i="2"/>
  <c r="O4" i="2"/>
  <c r="AW14" i="2" l="1"/>
  <c r="AW22" i="2"/>
  <c r="AW26" i="2"/>
  <c r="AW35" i="2"/>
  <c r="AW39" i="2"/>
  <c r="AW43" i="2"/>
  <c r="AW52" i="2"/>
  <c r="AW56" i="2"/>
  <c r="AW65" i="2"/>
  <c r="AW74" i="2" s="1"/>
  <c r="AW69" i="2"/>
  <c r="AW73" i="2"/>
  <c r="AW82" i="2"/>
  <c r="AW86" i="2"/>
  <c r="AW95" i="2"/>
  <c r="AW99" i="2"/>
  <c r="AW103" i="2"/>
  <c r="AW23" i="2"/>
  <c r="AW27" i="2"/>
  <c r="AW36" i="2"/>
  <c r="AW40" i="2"/>
  <c r="AW53" i="2"/>
  <c r="AW57" i="2"/>
  <c r="AW66" i="2"/>
  <c r="AW70" i="2"/>
  <c r="AW83" i="2"/>
  <c r="AW87" i="2"/>
  <c r="AW96" i="2"/>
  <c r="AW100" i="2"/>
  <c r="AW20" i="2"/>
  <c r="AW24" i="2"/>
  <c r="AW28" i="2"/>
  <c r="AW37" i="2"/>
  <c r="AW41" i="2"/>
  <c r="AW50" i="2"/>
  <c r="AW54" i="2"/>
  <c r="AW58" i="2"/>
  <c r="AW67" i="2"/>
  <c r="AW71" i="2"/>
  <c r="AW80" i="2"/>
  <c r="AW84" i="2"/>
  <c r="AW88" i="2"/>
  <c r="AW97" i="2"/>
  <c r="AW101" i="2"/>
  <c r="AW21" i="2"/>
  <c r="AW25" i="2"/>
  <c r="AW38" i="2"/>
  <c r="AW42" i="2"/>
  <c r="AW51" i="2"/>
  <c r="AW55" i="2"/>
  <c r="AW68" i="2"/>
  <c r="AW72" i="2"/>
  <c r="AW81" i="2"/>
  <c r="AW85" i="2"/>
  <c r="AW98" i="2"/>
  <c r="AW102" i="2"/>
  <c r="AE13" i="1"/>
  <c r="AD13" i="1"/>
  <c r="AE12" i="1"/>
  <c r="AD12" i="1"/>
  <c r="AE11" i="1"/>
  <c r="AD11" i="1"/>
  <c r="AE10" i="1"/>
  <c r="AD10" i="1"/>
  <c r="AE9" i="1"/>
  <c r="AD9" i="1"/>
  <c r="AE8" i="1"/>
  <c r="AD8" i="1"/>
  <c r="AE7" i="1"/>
  <c r="AD7" i="1"/>
  <c r="AE6" i="1"/>
  <c r="AD6" i="1"/>
  <c r="AE5" i="1"/>
  <c r="AD5" i="1"/>
  <c r="AE4" i="1"/>
  <c r="AD4" i="1"/>
  <c r="AE3" i="1"/>
  <c r="AD3" i="1"/>
  <c r="Z13" i="1"/>
  <c r="Y13" i="1"/>
  <c r="Z12" i="1"/>
  <c r="Y12" i="1"/>
  <c r="Z11" i="1"/>
  <c r="Y11" i="1"/>
  <c r="Z10" i="1"/>
  <c r="Y10" i="1"/>
  <c r="Z9" i="1"/>
  <c r="Y9" i="1"/>
  <c r="Z8" i="1"/>
  <c r="Y8" i="1"/>
  <c r="Z7" i="1"/>
  <c r="Y7" i="1"/>
  <c r="Z6" i="1"/>
  <c r="Y6" i="1"/>
  <c r="Z5" i="1"/>
  <c r="Y5" i="1"/>
  <c r="Z4" i="1"/>
  <c r="Y4" i="1"/>
  <c r="Z3" i="1"/>
  <c r="Y3" i="1"/>
  <c r="U13" i="1"/>
  <c r="T13" i="1"/>
  <c r="U12" i="1"/>
  <c r="T12" i="1"/>
  <c r="U11" i="1"/>
  <c r="T11" i="1"/>
  <c r="U10" i="1"/>
  <c r="T10" i="1"/>
  <c r="U9" i="1"/>
  <c r="T9" i="1"/>
  <c r="U8" i="1"/>
  <c r="T8" i="1"/>
  <c r="U7" i="1"/>
  <c r="T7" i="1"/>
  <c r="U6" i="1"/>
  <c r="T6" i="1"/>
  <c r="U5" i="1"/>
  <c r="T5" i="1"/>
  <c r="U4" i="1"/>
  <c r="T4" i="1"/>
  <c r="U3" i="1"/>
  <c r="T3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P4" i="1"/>
  <c r="O4" i="1"/>
  <c r="P3" i="1"/>
  <c r="O3" i="1"/>
  <c r="K13" i="1"/>
  <c r="J13" i="1"/>
  <c r="K12" i="1"/>
  <c r="J12" i="1"/>
  <c r="K11" i="1"/>
  <c r="J11" i="1"/>
  <c r="K10" i="1"/>
  <c r="J10" i="1"/>
  <c r="K9" i="1"/>
  <c r="J9" i="1"/>
  <c r="K8" i="1"/>
  <c r="J8" i="1"/>
  <c r="K7" i="1"/>
  <c r="J7" i="1"/>
  <c r="K6" i="1"/>
  <c r="J6" i="1"/>
  <c r="K5" i="1"/>
  <c r="J5" i="1"/>
  <c r="K4" i="1"/>
  <c r="J4" i="1"/>
  <c r="K3" i="1"/>
  <c r="J3" i="1"/>
  <c r="E4" i="1"/>
  <c r="F4" i="1"/>
  <c r="E5" i="1"/>
  <c r="F5" i="1"/>
  <c r="E6" i="1"/>
  <c r="F6" i="1"/>
  <c r="E7" i="1"/>
  <c r="F7" i="1"/>
  <c r="E8" i="1"/>
  <c r="F8" i="1"/>
  <c r="E9" i="1"/>
  <c r="F9" i="1"/>
  <c r="E10" i="1"/>
  <c r="F10" i="1"/>
  <c r="E11" i="1"/>
  <c r="F11" i="1"/>
  <c r="E12" i="1"/>
  <c r="F12" i="1"/>
  <c r="E13" i="1"/>
  <c r="F13" i="1"/>
  <c r="F3" i="1"/>
  <c r="E3" i="1"/>
  <c r="AW89" i="2" l="1"/>
  <c r="AW29" i="2"/>
  <c r="AW104" i="2"/>
  <c r="AW44" i="2"/>
  <c r="AW59" i="2"/>
</calcChain>
</file>

<file path=xl/sharedStrings.xml><?xml version="1.0" encoding="utf-8"?>
<sst xmlns="http://schemas.openxmlformats.org/spreadsheetml/2006/main" count="433" uniqueCount="85">
  <si>
    <t>Time (min)</t>
  </si>
  <si>
    <t>Condition 1 (blue)</t>
  </si>
  <si>
    <t>Condition 3 (orange)</t>
  </si>
  <si>
    <t>Condition 2 (red)</t>
  </si>
  <si>
    <t>Condition 5 (lavender)</t>
  </si>
  <si>
    <t>Condition 6 (bordeaux)</t>
  </si>
  <si>
    <t>Condition 4 (green)</t>
  </si>
  <si>
    <t>I</t>
  </si>
  <si>
    <t>II</t>
  </si>
  <si>
    <t>III</t>
  </si>
  <si>
    <t>average</t>
  </si>
  <si>
    <t>stdev</t>
  </si>
  <si>
    <t>Propionyl-CoA</t>
  </si>
  <si>
    <t>Methylmalonyl-CoA</t>
  </si>
  <si>
    <t>Succinyl-CoA</t>
  </si>
  <si>
    <t>4-hydroxybutyryl-CoA</t>
  </si>
  <si>
    <t>Crotonyl-CoA</t>
  </si>
  <si>
    <t>Ethylmalonyl-CoA</t>
  </si>
  <si>
    <t>Methylsuccinyl-CoA</t>
  </si>
  <si>
    <t>Mesaconyl-CoA</t>
  </si>
  <si>
    <t>Methylmalyl-CoA</t>
  </si>
  <si>
    <t>Condition 2 (orange)</t>
  </si>
  <si>
    <t>Condition 3 (red)</t>
  </si>
  <si>
    <t>control (black)</t>
  </si>
  <si>
    <t>Total CoA ester</t>
  </si>
  <si>
    <t>sum</t>
  </si>
  <si>
    <t>Control (black)</t>
  </si>
  <si>
    <t>Control</t>
  </si>
  <si>
    <t>10% HBS</t>
  </si>
  <si>
    <t>500% HBS</t>
  </si>
  <si>
    <t>Cobalt 0 mM</t>
  </si>
  <si>
    <t>Cobalt 1 mM</t>
  </si>
  <si>
    <t>mco</t>
  </si>
  <si>
    <t>hbd</t>
  </si>
  <si>
    <t>cat</t>
  </si>
  <si>
    <t>% of control</t>
  </si>
  <si>
    <t>positive control</t>
  </si>
  <si>
    <t xml:space="preserve">III </t>
  </si>
  <si>
    <t>Glycolate (µM) 3h</t>
  </si>
  <si>
    <t>0</t>
  </si>
  <si>
    <t>10</t>
  </si>
  <si>
    <t>25</t>
  </si>
  <si>
    <t>75</t>
  </si>
  <si>
    <t>Fig. 3f left</t>
  </si>
  <si>
    <t>Fig. 3f right</t>
  </si>
  <si>
    <t>Fig. 3g</t>
  </si>
  <si>
    <t xml:space="preserve">average </t>
  </si>
  <si>
    <t>std</t>
  </si>
  <si>
    <t>T7 RNA polymerase concentration (ug/ml)</t>
  </si>
  <si>
    <t>PT7-LacI plasmid concentration (nM)</t>
  </si>
  <si>
    <t xml:space="preserve">number </t>
  </si>
  <si>
    <t>Fig. 3h</t>
  </si>
  <si>
    <t>const.-lacI : const.-gfp</t>
  </si>
  <si>
    <t>pT7-lacI : const.-gfp</t>
  </si>
  <si>
    <t>const.-lacI : pT7-gfp</t>
  </si>
  <si>
    <t>pT7-lacI : pT7-gfp</t>
  </si>
  <si>
    <t>1 h</t>
  </si>
  <si>
    <t>4 h</t>
  </si>
  <si>
    <t>10 h</t>
  </si>
  <si>
    <t>LacI plasmid concentration (nM)</t>
  </si>
  <si>
    <t>Fig. 3i</t>
  </si>
  <si>
    <t xml:space="preserve">PCR </t>
  </si>
  <si>
    <t>Plasmid</t>
  </si>
  <si>
    <t>PCR+Gams</t>
  </si>
  <si>
    <t>Fig. 4a</t>
  </si>
  <si>
    <t>Fig. 4e</t>
  </si>
  <si>
    <t>cell-free yield</t>
  </si>
  <si>
    <t>in vivo yield</t>
  </si>
  <si>
    <t>sfGFP (ug/ml)</t>
  </si>
  <si>
    <t>Fluorescence (au)</t>
  </si>
  <si>
    <t>Average</t>
  </si>
  <si>
    <t>Supplementary Fig. 2</t>
  </si>
  <si>
    <t>[IPTG] mM</t>
  </si>
  <si>
    <t>Ptac</t>
  </si>
  <si>
    <t>THS</t>
  </si>
  <si>
    <t>DC</t>
  </si>
  <si>
    <t>STAR</t>
  </si>
  <si>
    <t>Supplementary Fig. 7a</t>
  </si>
  <si>
    <t>Supplementary Fig. 7b</t>
  </si>
  <si>
    <t>TAC</t>
  </si>
  <si>
    <t>Purified lacI concentration (uM)</t>
  </si>
  <si>
    <t>const.-gfp</t>
  </si>
  <si>
    <t>pT7-gfp</t>
  </si>
  <si>
    <t>Supplementary Fig. 11</t>
  </si>
  <si>
    <t>Supplementary Fig. 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</si>
</sst>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0" xfId="0" applyFont="1" applyBorder="1" applyAlignment="1">
      <alignment horizontal="center"/>
    </xf>
    <xf numFmtId="0" fontId="1" fillId="0" borderId="12" xfId="0" applyFont="1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Border="1" applyAlignment="1"/>
    <xf numFmtId="0" fontId="1" fillId="0" borderId="0" xfId="0" applyFont="1" applyBorder="1" applyAlignme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Slope</a:t>
            </a:r>
            <a:r>
              <a:rPr lang="en-US" baseline="0"/>
              <a:t> condition 1 (blue)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5h, 5i, 5j'!$A$3:$A$6</c:f>
              <c:numCache>
                <c:formatCode>General</c:formatCode>
                <c:ptCount val="4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</c:numCache>
            </c:numRef>
          </c:xVal>
          <c:yVal>
            <c:numRef>
              <c:f>'Fig. 5h, 5i, 5j'!$E$3:$E$6</c:f>
              <c:numCache>
                <c:formatCode>General</c:formatCode>
                <c:ptCount val="4"/>
                <c:pt idx="0">
                  <c:v>17.867360000000001</c:v>
                </c:pt>
                <c:pt idx="1">
                  <c:v>171.83136666666664</c:v>
                </c:pt>
                <c:pt idx="2">
                  <c:v>362.49186666666668</c:v>
                </c:pt>
                <c:pt idx="3">
                  <c:v>420.68956666666668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71A-4D23-A16A-7F87C2E28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1601887"/>
        <c:axId val="2081595231"/>
      </c:scatterChart>
      <c:valAx>
        <c:axId val="20816018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(min)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595231"/>
        <c:crosses val="autoZero"/>
        <c:crossBetween val="midCat"/>
      </c:valAx>
      <c:valAx>
        <c:axId val="20815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Glycolate (µM)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6018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Slope</a:t>
            </a:r>
            <a:r>
              <a:rPr lang="en-US" baseline="0"/>
              <a:t> condition 5 (lavender)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5h, 5i, 5j'!$A$3:$A$6</c:f>
              <c:numCache>
                <c:formatCode>General</c:formatCode>
                <c:ptCount val="4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</c:numCache>
            </c:numRef>
          </c:xVal>
          <c:yVal>
            <c:numRef>
              <c:f>'Fig. 5h, 5i, 5j'!$J$3:$J$6</c:f>
              <c:numCache>
                <c:formatCode>General</c:formatCode>
                <c:ptCount val="4"/>
                <c:pt idx="0">
                  <c:v>14.96954</c:v>
                </c:pt>
                <c:pt idx="1">
                  <c:v>62.019013333333334</c:v>
                </c:pt>
                <c:pt idx="2">
                  <c:v>120.09616666666666</c:v>
                </c:pt>
                <c:pt idx="3">
                  <c:v>179.45423333333335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2B4-43DB-88C2-014A6C511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1601887"/>
        <c:axId val="2081595231"/>
      </c:scatterChart>
      <c:valAx>
        <c:axId val="20816018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(min)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595231"/>
        <c:crosses val="autoZero"/>
        <c:crossBetween val="midCat"/>
      </c:valAx>
      <c:valAx>
        <c:axId val="20815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Glycolate (µM)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6018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Slope</a:t>
            </a:r>
            <a:r>
              <a:rPr lang="en-US" baseline="0"/>
              <a:t> condition 6 (bordeaux)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5h, 5i, 5j'!$A$3:$A$6</c:f>
              <c:numCache>
                <c:formatCode>General</c:formatCode>
                <c:ptCount val="4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</c:numCache>
            </c:numRef>
          </c:xVal>
          <c:yVal>
            <c:numRef>
              <c:f>'Fig. 5h, 5i, 5j'!$O$3:$O$6</c:f>
              <c:numCache>
                <c:formatCode>General</c:formatCode>
                <c:ptCount val="4"/>
                <c:pt idx="0">
                  <c:v>18.962266666666665</c:v>
                </c:pt>
                <c:pt idx="1">
                  <c:v>45.351803333333329</c:v>
                </c:pt>
                <c:pt idx="2">
                  <c:v>79.178716666666659</c:v>
                </c:pt>
                <c:pt idx="3">
                  <c:v>118.98656666666666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179-48DF-B2CD-1F06EEDDB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1601887"/>
        <c:axId val="2081595231"/>
      </c:scatterChart>
      <c:valAx>
        <c:axId val="20816018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(min)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595231"/>
        <c:crosses val="autoZero"/>
        <c:crossBetween val="midCat"/>
      </c:valAx>
      <c:valAx>
        <c:axId val="20815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Glycolate (µM)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6018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Slope</a:t>
            </a:r>
            <a:r>
              <a:rPr lang="en-US" baseline="0"/>
              <a:t> condition 2 (red)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5h, 5i, 5j'!$A$3:$A$6</c:f>
              <c:numCache>
                <c:formatCode>General</c:formatCode>
                <c:ptCount val="4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</c:numCache>
            </c:numRef>
          </c:xVal>
          <c:yVal>
            <c:numRef>
              <c:f>'Fig. 5h, 5i, 5j'!$T$3:$T$6</c:f>
              <c:numCache>
                <c:formatCode>General</c:formatCode>
                <c:ptCount val="4"/>
                <c:pt idx="0">
                  <c:v>14.018649999999999</c:v>
                </c:pt>
                <c:pt idx="1">
                  <c:v>164.97686666666667</c:v>
                </c:pt>
                <c:pt idx="2">
                  <c:v>317.363</c:v>
                </c:pt>
                <c:pt idx="3">
                  <c:v>395.93906666666663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AD5-47B1-BE04-D46D7E34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1601887"/>
        <c:axId val="2081595231"/>
      </c:scatterChart>
      <c:valAx>
        <c:axId val="20816018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(min)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595231"/>
        <c:crosses val="autoZero"/>
        <c:crossBetween val="midCat"/>
      </c:valAx>
      <c:valAx>
        <c:axId val="20815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Glycolate (µM)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6018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Slope</a:t>
            </a:r>
            <a:r>
              <a:rPr lang="en-US" baseline="0"/>
              <a:t> condition 3 (orange)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5h, 5i, 5j'!$A$3:$A$6</c:f>
              <c:numCache>
                <c:formatCode>General</c:formatCode>
                <c:ptCount val="4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</c:numCache>
            </c:numRef>
          </c:xVal>
          <c:yVal>
            <c:numRef>
              <c:f>'Fig. 5h, 5i, 5j'!$Y$3:$Y$6</c:f>
              <c:numCache>
                <c:formatCode>General</c:formatCode>
                <c:ptCount val="4"/>
                <c:pt idx="0">
                  <c:v>15.209783333333334</c:v>
                </c:pt>
                <c:pt idx="1">
                  <c:v>113.60450666666667</c:v>
                </c:pt>
                <c:pt idx="2">
                  <c:v>285.91680000000002</c:v>
                </c:pt>
                <c:pt idx="3">
                  <c:v>368.06783333333334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219-4C61-B59C-147B2CC0F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1601887"/>
        <c:axId val="2081595231"/>
      </c:scatterChart>
      <c:valAx>
        <c:axId val="20816018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(min)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595231"/>
        <c:crosses val="autoZero"/>
        <c:crossBetween val="midCat"/>
      </c:valAx>
      <c:valAx>
        <c:axId val="20815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Glycolate (µM)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6018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Slope</a:t>
            </a:r>
            <a:r>
              <a:rPr lang="en-US" baseline="0"/>
              <a:t> condition 4 (green)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5h, 5i, 5j'!$A$3:$A$6</c:f>
              <c:numCache>
                <c:formatCode>General</c:formatCode>
                <c:ptCount val="4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</c:numCache>
            </c:numRef>
          </c:xVal>
          <c:yVal>
            <c:numRef>
              <c:f>'Fig. 5h, 5i, 5j'!$AD$3:$AD$6</c:f>
              <c:numCache>
                <c:formatCode>General</c:formatCode>
                <c:ptCount val="4"/>
                <c:pt idx="0">
                  <c:v>10.717723333333332</c:v>
                </c:pt>
                <c:pt idx="1">
                  <c:v>92.93240333333334</c:v>
                </c:pt>
                <c:pt idx="2">
                  <c:v>183.29203333333331</c:v>
                </c:pt>
                <c:pt idx="3">
                  <c:v>204.16433333333336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0E0-4B94-8A13-09E82F597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1601887"/>
        <c:axId val="2081595231"/>
      </c:scatterChart>
      <c:valAx>
        <c:axId val="20816018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(min)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595231"/>
        <c:crosses val="autoZero"/>
        <c:crossBetween val="midCat"/>
      </c:valAx>
      <c:valAx>
        <c:axId val="20815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Glycolate (µM)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6018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Slope</a:t>
            </a:r>
            <a:r>
              <a:rPr lang="en-US" baseline="0"/>
              <a:t> control (black)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'Fig. 5h, 5i, 5j'!$A$3:$A$6</c:f>
              <c:numCache>
                <c:formatCode>General</c:formatCode>
                <c:ptCount val="4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</c:numCache>
            </c:numRef>
          </c:xVal>
          <c:yVal>
            <c:numRef>
              <c:f>'Fig. 5h, 5i, 5j'!$AI$3:$AI$6</c:f>
              <c:numCache>
                <c:formatCode>General</c:formatCode>
                <c:ptCount val="4"/>
                <c:pt idx="0">
                  <c:v>10.064711333333333</c:v>
                </c:pt>
                <c:pt idx="1">
                  <c:v>116.71659999999999</c:v>
                </c:pt>
                <c:pt idx="2">
                  <c:v>217.89543333333336</c:v>
                </c:pt>
                <c:pt idx="3">
                  <c:v>290.46146666666669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BCB-4221-B29D-CB8A4B028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1601887"/>
        <c:axId val="2081595231"/>
      </c:scatterChart>
      <c:valAx>
        <c:axId val="20816018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(min)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595231"/>
        <c:crosses val="autoZero"/>
        <c:crossBetween val="midCat"/>
      </c:valAx>
      <c:valAx>
        <c:axId val="20815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Glycolate (µM)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6018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</xdr:colOff>
      <xdr:row>14</xdr:row>
      <xdr:rowOff>6350</xdr:rowOff>
    </xdr:from>
    <xdr:to>
      <xdr:col>5</xdr:col>
      <xdr:colOff>590550</xdr:colOff>
      <xdr:row>28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14</xdr:row>
      <xdr:rowOff>0</xdr:rowOff>
    </xdr:from>
    <xdr:to>
      <xdr:col>10</xdr:col>
      <xdr:colOff>587375</xdr:colOff>
      <xdr:row>28</xdr:row>
      <xdr:rowOff>174625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14</xdr:row>
      <xdr:rowOff>0</xdr:rowOff>
    </xdr:from>
    <xdr:to>
      <xdr:col>15</xdr:col>
      <xdr:colOff>587375</xdr:colOff>
      <xdr:row>28</xdr:row>
      <xdr:rowOff>174625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14</xdr:row>
      <xdr:rowOff>0</xdr:rowOff>
    </xdr:from>
    <xdr:to>
      <xdr:col>20</xdr:col>
      <xdr:colOff>587375</xdr:colOff>
      <xdr:row>28</xdr:row>
      <xdr:rowOff>174625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0</xdr:colOff>
      <xdr:row>14</xdr:row>
      <xdr:rowOff>0</xdr:rowOff>
    </xdr:from>
    <xdr:to>
      <xdr:col>25</xdr:col>
      <xdr:colOff>587375</xdr:colOff>
      <xdr:row>28</xdr:row>
      <xdr:rowOff>174625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0</xdr:colOff>
      <xdr:row>14</xdr:row>
      <xdr:rowOff>0</xdr:rowOff>
    </xdr:from>
    <xdr:to>
      <xdr:col>30</xdr:col>
      <xdr:colOff>587375</xdr:colOff>
      <xdr:row>28</xdr:row>
      <xdr:rowOff>174625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0</xdr:colOff>
      <xdr:row>14</xdr:row>
      <xdr:rowOff>0</xdr:rowOff>
    </xdr:from>
    <xdr:to>
      <xdr:col>35</xdr:col>
      <xdr:colOff>587375</xdr:colOff>
      <xdr:row>28</xdr:row>
      <xdr:rowOff>174625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A4" sqref="A4:A11"/>
    </sheetView>
  </sheetViews>
  <sheetFormatPr defaultRowHeight="14.4" x14ac:dyDescent="0.3"/>
  <cols>
    <col min="1" max="1" width="33.88671875" bestFit="1" customWidth="1"/>
  </cols>
  <sheetData>
    <row r="1" spans="1:10" x14ac:dyDescent="0.3">
      <c r="A1" s="30" t="s">
        <v>43</v>
      </c>
      <c r="C1" s="35" t="s">
        <v>48</v>
      </c>
      <c r="D1" s="35"/>
      <c r="E1" s="35"/>
      <c r="F1" s="35"/>
      <c r="G1" s="35"/>
      <c r="H1" s="35"/>
      <c r="I1" s="35"/>
      <c r="J1" s="35"/>
    </row>
    <row r="2" spans="1:10" x14ac:dyDescent="0.3">
      <c r="C2" s="34" t="s">
        <v>39</v>
      </c>
      <c r="D2" s="34"/>
      <c r="E2" s="34" t="s">
        <v>40</v>
      </c>
      <c r="F2" s="34"/>
      <c r="G2" s="34" t="s">
        <v>41</v>
      </c>
      <c r="H2" s="34"/>
      <c r="I2" s="34" t="s">
        <v>42</v>
      </c>
      <c r="J2" s="34"/>
    </row>
    <row r="3" spans="1:10" x14ac:dyDescent="0.3">
      <c r="B3" s="6"/>
      <c r="C3" t="s">
        <v>46</v>
      </c>
      <c r="D3" t="s">
        <v>47</v>
      </c>
      <c r="E3" t="s">
        <v>46</v>
      </c>
      <c r="F3" t="s">
        <v>47</v>
      </c>
      <c r="G3" t="s">
        <v>46</v>
      </c>
      <c r="H3" t="s">
        <v>47</v>
      </c>
      <c r="I3" t="s">
        <v>46</v>
      </c>
      <c r="J3" t="s">
        <v>47</v>
      </c>
    </row>
    <row r="4" spans="1:10" x14ac:dyDescent="0.3">
      <c r="A4" s="36" t="s">
        <v>49</v>
      </c>
      <c r="B4" s="4">
        <v>0</v>
      </c>
      <c r="C4" s="1">
        <v>9928.6389999999992</v>
      </c>
      <c r="D4" s="1">
        <v>1951.11</v>
      </c>
      <c r="E4" s="1">
        <v>9001.8220000000001</v>
      </c>
      <c r="F4" s="1">
        <v>1944.2729999999999</v>
      </c>
      <c r="G4" s="1">
        <v>5984.1469999999999</v>
      </c>
      <c r="H4" s="1">
        <v>5380.8530000000001</v>
      </c>
      <c r="I4" s="1">
        <v>6964.0969999999998</v>
      </c>
      <c r="J4" s="1">
        <v>3852.319</v>
      </c>
    </row>
    <row r="5" spans="1:10" x14ac:dyDescent="0.3">
      <c r="A5" s="36"/>
      <c r="B5" s="4">
        <v>1</v>
      </c>
      <c r="C5" s="1">
        <v>8809.0259999999998</v>
      </c>
      <c r="D5" s="1">
        <v>2086.1709999999998</v>
      </c>
      <c r="E5" s="1">
        <v>9057.2060000000001</v>
      </c>
      <c r="F5" s="1">
        <v>3494.0929999999998</v>
      </c>
      <c r="G5" s="1">
        <v>3157.38</v>
      </c>
      <c r="H5" s="1">
        <v>5516.7889999999998</v>
      </c>
      <c r="I5" s="1">
        <v>4784.8869999999997</v>
      </c>
      <c r="J5" s="1">
        <v>1281.3620000000001</v>
      </c>
    </row>
    <row r="6" spans="1:10" x14ac:dyDescent="0.3">
      <c r="A6" s="36"/>
      <c r="B6" s="4">
        <v>2</v>
      </c>
      <c r="C6" s="1">
        <v>7974.8090000000002</v>
      </c>
      <c r="D6" s="1">
        <v>1887.5609999999999</v>
      </c>
      <c r="E6" s="1">
        <v>6921.576</v>
      </c>
      <c r="F6" s="1">
        <v>4180.8119999999999</v>
      </c>
      <c r="G6" s="1">
        <v>5690.49</v>
      </c>
      <c r="H6" s="1">
        <v>5278.39</v>
      </c>
      <c r="I6" s="1">
        <v>12953.85</v>
      </c>
      <c r="J6" s="1">
        <v>7670.9409999999998</v>
      </c>
    </row>
    <row r="7" spans="1:10" x14ac:dyDescent="0.3">
      <c r="A7" s="36"/>
      <c r="B7" s="4">
        <v>5</v>
      </c>
      <c r="C7" s="1">
        <v>7048.9089999999997</v>
      </c>
      <c r="D7" s="1">
        <v>4427.5469999999996</v>
      </c>
      <c r="E7" s="1">
        <v>4462.567</v>
      </c>
      <c r="F7" s="1">
        <v>2092.634</v>
      </c>
      <c r="G7" s="1">
        <v>6508.5020000000004</v>
      </c>
      <c r="H7" s="1">
        <v>5382.0050000000001</v>
      </c>
      <c r="I7" s="1">
        <v>14453.25</v>
      </c>
      <c r="J7" s="1">
        <v>5434.6570000000002</v>
      </c>
    </row>
    <row r="8" spans="1:10" x14ac:dyDescent="0.3">
      <c r="A8" s="36"/>
      <c r="B8" s="4">
        <v>10</v>
      </c>
      <c r="C8" s="1">
        <v>7830.9390000000003</v>
      </c>
      <c r="D8" s="1">
        <v>2550.627</v>
      </c>
      <c r="E8" s="1">
        <v>3495.4140000000002</v>
      </c>
      <c r="F8" s="1">
        <v>1860.24</v>
      </c>
      <c r="G8" s="1">
        <v>5181.71</v>
      </c>
      <c r="H8" s="1">
        <v>4867.4530000000004</v>
      </c>
      <c r="I8" s="1">
        <v>11357.58</v>
      </c>
      <c r="J8" s="1">
        <v>5591.05</v>
      </c>
    </row>
    <row r="9" spans="1:10" x14ac:dyDescent="0.3">
      <c r="A9" s="36"/>
      <c r="B9" s="4">
        <v>20</v>
      </c>
      <c r="C9" s="1">
        <v>3819.348</v>
      </c>
      <c r="D9" s="1">
        <v>4826.8540000000003</v>
      </c>
      <c r="E9" s="1">
        <v>821.42840000000001</v>
      </c>
      <c r="F9" s="1">
        <v>1497.8510000000001</v>
      </c>
      <c r="G9" s="1">
        <v>722.39670000000001</v>
      </c>
      <c r="H9" s="1">
        <v>704.39949999999999</v>
      </c>
      <c r="I9" s="1">
        <v>2234.2689999999998</v>
      </c>
      <c r="J9" s="1">
        <v>2199.6619999999998</v>
      </c>
    </row>
    <row r="10" spans="1:10" x14ac:dyDescent="0.3">
      <c r="A10" s="36"/>
      <c r="B10" s="4">
        <v>50</v>
      </c>
      <c r="C10" s="1">
        <v>893.33140000000003</v>
      </c>
      <c r="D10" s="1">
        <v>850.64329999999995</v>
      </c>
      <c r="E10" s="1">
        <v>1837.769</v>
      </c>
      <c r="F10" s="1">
        <v>1300.355</v>
      </c>
      <c r="G10" s="1">
        <v>294.5736</v>
      </c>
      <c r="H10" s="1">
        <v>212.70259999999999</v>
      </c>
      <c r="I10" s="1">
        <v>19.520859999999999</v>
      </c>
      <c r="J10" s="1">
        <v>64.884100000000004</v>
      </c>
    </row>
    <row r="11" spans="1:10" x14ac:dyDescent="0.3">
      <c r="A11" s="36"/>
      <c r="B11" s="4">
        <v>100</v>
      </c>
      <c r="C11" s="1">
        <v>380.3134</v>
      </c>
      <c r="D11" s="1">
        <v>366.51729999999998</v>
      </c>
      <c r="E11" s="1">
        <v>711.36879999999996</v>
      </c>
      <c r="F11" s="1">
        <v>1197.3019999999999</v>
      </c>
      <c r="G11" s="1">
        <v>76.854399999999998</v>
      </c>
      <c r="H11" s="1">
        <v>159.9271</v>
      </c>
      <c r="I11" s="1">
        <v>2.6280190000000001</v>
      </c>
      <c r="J11" s="1">
        <v>48.937849999999997</v>
      </c>
    </row>
    <row r="14" spans="1:10" x14ac:dyDescent="0.3">
      <c r="A14" s="30" t="s">
        <v>44</v>
      </c>
      <c r="C14" s="35" t="s">
        <v>48</v>
      </c>
      <c r="D14" s="35"/>
      <c r="E14" s="35"/>
      <c r="F14" s="35"/>
      <c r="G14" s="35"/>
      <c r="H14" s="35"/>
      <c r="I14" s="35"/>
      <c r="J14" s="35"/>
    </row>
    <row r="15" spans="1:10" x14ac:dyDescent="0.3">
      <c r="B15" s="6"/>
      <c r="C15" s="34" t="s">
        <v>39</v>
      </c>
      <c r="D15" s="34"/>
      <c r="E15" s="34" t="s">
        <v>40</v>
      </c>
      <c r="F15" s="34"/>
      <c r="G15" s="34" t="s">
        <v>41</v>
      </c>
      <c r="H15" s="34"/>
      <c r="I15" s="34" t="s">
        <v>42</v>
      </c>
      <c r="J15" s="34"/>
    </row>
    <row r="16" spans="1:10" x14ac:dyDescent="0.3">
      <c r="B16" s="6"/>
      <c r="C16" t="s">
        <v>46</v>
      </c>
      <c r="D16" t="s">
        <v>47</v>
      </c>
      <c r="E16" t="s">
        <v>46</v>
      </c>
      <c r="F16" t="s">
        <v>47</v>
      </c>
      <c r="G16" t="s">
        <v>46</v>
      </c>
      <c r="H16" t="s">
        <v>47</v>
      </c>
      <c r="I16" t="s">
        <v>46</v>
      </c>
      <c r="J16" t="s">
        <v>47</v>
      </c>
    </row>
    <row r="17" spans="1:10" x14ac:dyDescent="0.3">
      <c r="A17" s="36" t="s">
        <v>49</v>
      </c>
      <c r="B17" s="4">
        <v>0</v>
      </c>
      <c r="C17" s="1">
        <v>2.4461590000000002</v>
      </c>
      <c r="D17" s="1">
        <v>0.26737</v>
      </c>
      <c r="E17" s="1">
        <v>2.3165529999999999</v>
      </c>
      <c r="F17" s="1">
        <v>0.23064499999999999</v>
      </c>
      <c r="G17" s="1">
        <v>1.8214649999999999</v>
      </c>
      <c r="H17" s="1">
        <v>0.77400800000000003</v>
      </c>
      <c r="I17" s="1">
        <v>2.1404920000000001</v>
      </c>
      <c r="J17" s="1">
        <v>0.52012000000000003</v>
      </c>
    </row>
    <row r="18" spans="1:10" x14ac:dyDescent="0.3">
      <c r="A18" s="36"/>
      <c r="B18" s="4">
        <v>1</v>
      </c>
      <c r="C18" s="1">
        <v>2.37493</v>
      </c>
      <c r="D18" s="1">
        <v>0.242537</v>
      </c>
      <c r="E18" s="1">
        <v>2.3952170000000002</v>
      </c>
      <c r="F18" s="1">
        <v>0.38117899999999999</v>
      </c>
      <c r="G18" s="1">
        <v>1.468618</v>
      </c>
      <c r="H18" s="1">
        <v>0.859155</v>
      </c>
      <c r="I18" s="1">
        <v>1.883872</v>
      </c>
      <c r="J18" s="1">
        <v>0.18105299999999999</v>
      </c>
    </row>
    <row r="19" spans="1:10" x14ac:dyDescent="0.3">
      <c r="A19" s="36"/>
      <c r="B19" s="4">
        <v>2</v>
      </c>
      <c r="C19" s="1">
        <v>2.3868070000000001</v>
      </c>
      <c r="D19" s="1">
        <v>0.28634900000000002</v>
      </c>
      <c r="E19" s="1">
        <v>2.218931</v>
      </c>
      <c r="F19" s="1">
        <v>0.62063500000000005</v>
      </c>
      <c r="G19" s="1">
        <v>1.9346000000000001</v>
      </c>
      <c r="H19" s="1">
        <v>1.000896</v>
      </c>
      <c r="I19" s="1">
        <v>2.8493750000000002</v>
      </c>
      <c r="J19" s="1">
        <v>0.64655499999999999</v>
      </c>
    </row>
    <row r="20" spans="1:10" x14ac:dyDescent="0.3">
      <c r="A20" s="36"/>
      <c r="B20" s="4">
        <v>5</v>
      </c>
      <c r="C20" s="1">
        <v>2.2959450000000001</v>
      </c>
      <c r="D20" s="1">
        <v>0.58945099999999995</v>
      </c>
      <c r="E20" s="1">
        <v>1.9326319999999999</v>
      </c>
      <c r="F20" s="1">
        <v>0.360292</v>
      </c>
      <c r="G20" s="1">
        <v>2.4074900000000001</v>
      </c>
      <c r="H20" s="1">
        <v>1.021566</v>
      </c>
      <c r="I20" s="1">
        <v>4.147526</v>
      </c>
      <c r="J20" s="1">
        <v>1.3580300000000001</v>
      </c>
    </row>
    <row r="21" spans="1:10" x14ac:dyDescent="0.3">
      <c r="A21" s="36"/>
      <c r="B21" s="4">
        <v>10</v>
      </c>
      <c r="C21" s="1">
        <v>2.58283</v>
      </c>
      <c r="D21" s="1">
        <v>0.40755799999999998</v>
      </c>
      <c r="E21" s="1">
        <v>1.9204909999999999</v>
      </c>
      <c r="F21" s="1">
        <v>0.386992</v>
      </c>
      <c r="G21" s="1">
        <v>2.9670930000000002</v>
      </c>
      <c r="H21" s="1">
        <v>1.651187</v>
      </c>
      <c r="I21" s="1">
        <v>4.3472359999999997</v>
      </c>
      <c r="J21" s="1">
        <v>1.2610429999999999</v>
      </c>
    </row>
    <row r="22" spans="1:10" x14ac:dyDescent="0.3">
      <c r="A22" s="36"/>
      <c r="B22" s="4">
        <v>20</v>
      </c>
      <c r="C22" s="1">
        <v>2.0587460000000002</v>
      </c>
      <c r="D22" s="1">
        <v>1.0990709999999999</v>
      </c>
      <c r="E22" s="1">
        <v>1.270416</v>
      </c>
      <c r="F22" s="1">
        <v>0.77792600000000001</v>
      </c>
      <c r="G22" s="1">
        <v>1.668739</v>
      </c>
      <c r="H22" s="1">
        <v>0.69844399999999995</v>
      </c>
      <c r="I22" s="1">
        <v>2.9311240000000001</v>
      </c>
      <c r="J22" s="1">
        <v>1.54156</v>
      </c>
    </row>
    <row r="23" spans="1:10" x14ac:dyDescent="0.3">
      <c r="A23" s="36"/>
      <c r="B23" s="4">
        <v>50</v>
      </c>
      <c r="C23" s="1">
        <v>1.570897</v>
      </c>
      <c r="D23" s="1">
        <v>0.44114199999999998</v>
      </c>
      <c r="E23" s="1">
        <v>2.105146</v>
      </c>
      <c r="F23" s="1">
        <v>0.51867799999999997</v>
      </c>
      <c r="G23" s="1">
        <v>1.513895</v>
      </c>
      <c r="H23" s="1">
        <v>0.34880800000000001</v>
      </c>
      <c r="I23" s="1">
        <v>1.0752679999999999</v>
      </c>
      <c r="J23" s="1">
        <v>0.26754099999999997</v>
      </c>
    </row>
    <row r="24" spans="1:10" x14ac:dyDescent="0.3">
      <c r="A24" s="36"/>
      <c r="B24" s="4">
        <v>100</v>
      </c>
      <c r="C24" s="1">
        <v>1.4216390000000001</v>
      </c>
      <c r="D24" s="1">
        <v>0.41921399999999998</v>
      </c>
      <c r="E24" s="1">
        <v>1.5583720000000001</v>
      </c>
      <c r="F24" s="1">
        <v>0.96649300000000005</v>
      </c>
      <c r="G24" s="1">
        <v>1.243654</v>
      </c>
      <c r="H24" s="1">
        <v>0.51732299999999998</v>
      </c>
      <c r="I24" s="1">
        <v>0.89984500000000001</v>
      </c>
      <c r="J24" s="1">
        <v>0.41249999999999998</v>
      </c>
    </row>
    <row r="27" spans="1:10" x14ac:dyDescent="0.3">
      <c r="A27" s="30" t="s">
        <v>45</v>
      </c>
      <c r="C27" s="35" t="s">
        <v>48</v>
      </c>
      <c r="D27" s="35"/>
      <c r="E27" s="35"/>
      <c r="F27" s="35"/>
      <c r="G27" s="35"/>
      <c r="H27" s="35"/>
      <c r="I27" s="35"/>
      <c r="J27" s="35"/>
    </row>
    <row r="28" spans="1:10" x14ac:dyDescent="0.3">
      <c r="B28" s="6"/>
      <c r="C28" s="34" t="s">
        <v>39</v>
      </c>
      <c r="D28" s="34"/>
      <c r="E28" s="34" t="s">
        <v>40</v>
      </c>
      <c r="F28" s="34"/>
      <c r="G28" s="34" t="s">
        <v>41</v>
      </c>
      <c r="H28" s="34"/>
      <c r="I28" s="34" t="s">
        <v>42</v>
      </c>
      <c r="J28" s="34"/>
    </row>
    <row r="29" spans="1:10" x14ac:dyDescent="0.3">
      <c r="B29" s="6"/>
      <c r="C29" t="s">
        <v>46</v>
      </c>
      <c r="D29" t="s">
        <v>47</v>
      </c>
      <c r="E29" t="s">
        <v>46</v>
      </c>
      <c r="F29" t="s">
        <v>47</v>
      </c>
      <c r="G29" t="s">
        <v>46</v>
      </c>
      <c r="H29" t="s">
        <v>47</v>
      </c>
      <c r="I29" t="s">
        <v>46</v>
      </c>
      <c r="J29" t="s">
        <v>47</v>
      </c>
    </row>
    <row r="30" spans="1:10" x14ac:dyDescent="0.3">
      <c r="A30" s="36" t="s">
        <v>49</v>
      </c>
      <c r="B30" s="4">
        <v>0</v>
      </c>
      <c r="C30" s="1">
        <v>5033.5</v>
      </c>
      <c r="D30" s="1">
        <v>1012.08</v>
      </c>
      <c r="E30" s="1">
        <v>5313.5</v>
      </c>
      <c r="F30" s="1">
        <v>63.579349999999998</v>
      </c>
      <c r="G30" s="1">
        <v>5114.5</v>
      </c>
      <c r="H30" s="1">
        <v>292.35989999999998</v>
      </c>
      <c r="I30" s="1">
        <v>4417.8329999999996</v>
      </c>
      <c r="J30" s="1">
        <v>207.29929999999999</v>
      </c>
    </row>
    <row r="31" spans="1:10" x14ac:dyDescent="0.3">
      <c r="A31" s="36"/>
      <c r="B31" s="4">
        <v>1</v>
      </c>
      <c r="C31" s="1">
        <v>4490.5</v>
      </c>
      <c r="D31" s="1">
        <v>1517.14</v>
      </c>
      <c r="E31" s="1">
        <v>4253.1670000000004</v>
      </c>
      <c r="F31" s="1">
        <v>375.02839999999998</v>
      </c>
      <c r="G31" s="1">
        <v>4466.8329999999996</v>
      </c>
      <c r="H31" s="1">
        <v>337.74990000000003</v>
      </c>
      <c r="I31" s="1">
        <v>3902.5</v>
      </c>
      <c r="J31" s="1">
        <v>675.79160000000002</v>
      </c>
    </row>
    <row r="32" spans="1:10" x14ac:dyDescent="0.3">
      <c r="A32" s="36"/>
      <c r="B32" s="4">
        <v>2</v>
      </c>
      <c r="C32" s="1">
        <v>4057.8330000000001</v>
      </c>
      <c r="D32" s="1">
        <v>1423.798</v>
      </c>
      <c r="E32" s="1">
        <v>3768.1669999999999</v>
      </c>
      <c r="F32" s="1">
        <v>254.77510000000001</v>
      </c>
      <c r="G32" s="1">
        <v>3215.5</v>
      </c>
      <c r="H32" s="1">
        <v>71.5565</v>
      </c>
      <c r="I32" s="1">
        <v>3439.5</v>
      </c>
      <c r="J32" s="1">
        <v>342.10129999999998</v>
      </c>
    </row>
    <row r="33" spans="1:10" x14ac:dyDescent="0.3">
      <c r="A33" s="36"/>
      <c r="B33" s="4">
        <v>5</v>
      </c>
      <c r="C33" s="1">
        <v>3716.1669999999999</v>
      </c>
      <c r="D33" s="1">
        <v>916.91949999999997</v>
      </c>
      <c r="E33" s="1">
        <v>3221.5</v>
      </c>
      <c r="F33" s="1">
        <v>495.2276</v>
      </c>
      <c r="G33" s="1">
        <v>2315.8330000000001</v>
      </c>
      <c r="H33" s="1">
        <v>290.26369999999997</v>
      </c>
      <c r="I33" s="1">
        <v>2322.8330000000001</v>
      </c>
      <c r="J33" s="1">
        <v>124.952</v>
      </c>
    </row>
    <row r="34" spans="1:10" x14ac:dyDescent="0.3">
      <c r="A34" s="36"/>
      <c r="B34" s="4">
        <v>10</v>
      </c>
      <c r="C34" s="1">
        <v>3252.8330000000001</v>
      </c>
      <c r="D34" s="1">
        <v>961.14459999999997</v>
      </c>
      <c r="E34" s="1">
        <v>2813.1669999999999</v>
      </c>
      <c r="F34" s="1">
        <v>176.2423</v>
      </c>
      <c r="G34" s="1">
        <v>1992.8330000000001</v>
      </c>
      <c r="H34" s="1">
        <v>730.46010000000001</v>
      </c>
      <c r="I34" s="1">
        <v>1374.5</v>
      </c>
      <c r="J34" s="1">
        <v>363.77100000000002</v>
      </c>
    </row>
    <row r="35" spans="1:10" x14ac:dyDescent="0.3">
      <c r="A35" s="36"/>
      <c r="B35" s="4">
        <v>20</v>
      </c>
      <c r="C35" s="1">
        <v>2729.5</v>
      </c>
      <c r="D35" s="1">
        <v>924.65200000000004</v>
      </c>
      <c r="E35" s="1">
        <v>2707.8330000000001</v>
      </c>
      <c r="F35" s="1">
        <v>424.42079999999999</v>
      </c>
      <c r="G35" s="1">
        <v>1234.5</v>
      </c>
      <c r="H35" s="1">
        <v>90.279200000000003</v>
      </c>
      <c r="I35" s="1">
        <v>524.5</v>
      </c>
      <c r="J35" s="1">
        <v>49.217210000000001</v>
      </c>
    </row>
    <row r="36" spans="1:10" x14ac:dyDescent="0.3">
      <c r="A36" s="36"/>
      <c r="B36" s="4">
        <v>50</v>
      </c>
      <c r="C36" s="1">
        <v>1816.5</v>
      </c>
      <c r="D36" s="1">
        <v>593.97080000000005</v>
      </c>
      <c r="E36" s="1">
        <v>1469.1669999999999</v>
      </c>
      <c r="F36" s="1">
        <v>328.85</v>
      </c>
      <c r="G36" s="1">
        <v>825.16660000000002</v>
      </c>
      <c r="H36" s="1">
        <v>24.704930000000001</v>
      </c>
      <c r="I36" s="1">
        <v>81.166629999999998</v>
      </c>
      <c r="J36" s="1">
        <v>26.501570000000001</v>
      </c>
    </row>
    <row r="37" spans="1:10" x14ac:dyDescent="0.3">
      <c r="A37" s="36"/>
      <c r="B37" s="4">
        <v>100</v>
      </c>
      <c r="C37" s="1">
        <v>851.83330000000001</v>
      </c>
      <c r="D37" s="1">
        <v>489.78460000000001</v>
      </c>
      <c r="E37" s="1">
        <v>784.16660000000002</v>
      </c>
      <c r="F37" s="1">
        <v>139.05869999999999</v>
      </c>
      <c r="G37" s="1">
        <v>476.5</v>
      </c>
      <c r="H37" s="1">
        <v>19.604420000000001</v>
      </c>
      <c r="I37" s="1">
        <v>61.833300000000001</v>
      </c>
      <c r="J37" s="1">
        <v>33.406590000000001</v>
      </c>
    </row>
  </sheetData>
  <mergeCells count="18">
    <mergeCell ref="A4:A11"/>
    <mergeCell ref="A17:A24"/>
    <mergeCell ref="A30:A37"/>
    <mergeCell ref="C28:D28"/>
    <mergeCell ref="E28:F28"/>
    <mergeCell ref="G28:H28"/>
    <mergeCell ref="I28:J28"/>
    <mergeCell ref="C1:J1"/>
    <mergeCell ref="C14:J14"/>
    <mergeCell ref="C27:J27"/>
    <mergeCell ref="C2:D2"/>
    <mergeCell ref="E2:F2"/>
    <mergeCell ref="G2:H2"/>
    <mergeCell ref="I2:J2"/>
    <mergeCell ref="C15:D15"/>
    <mergeCell ref="E15:F15"/>
    <mergeCell ref="G15:H15"/>
    <mergeCell ref="I15:J1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I12" sqref="I12"/>
    </sheetView>
  </sheetViews>
  <sheetFormatPr defaultRowHeight="14.4" x14ac:dyDescent="0.3"/>
  <cols>
    <col min="2" max="2" width="6.5546875" bestFit="1" customWidth="1"/>
    <col min="3" max="3" width="8.5546875" bestFit="1" customWidth="1"/>
    <col min="4" max="4" width="9.5546875" bestFit="1" customWidth="1"/>
  </cols>
  <sheetData>
    <row r="1" spans="1:17" x14ac:dyDescent="0.3">
      <c r="A1" s="19" t="s">
        <v>0</v>
      </c>
      <c r="B1" s="38" t="s">
        <v>27</v>
      </c>
      <c r="C1" s="39"/>
      <c r="D1" s="40"/>
      <c r="E1" s="38" t="s">
        <v>28</v>
      </c>
      <c r="F1" s="39"/>
      <c r="G1" s="40"/>
      <c r="H1" s="38" t="s">
        <v>29</v>
      </c>
      <c r="I1" s="39"/>
      <c r="J1" s="40"/>
      <c r="L1" s="38" t="s">
        <v>30</v>
      </c>
      <c r="M1" s="39"/>
      <c r="N1" s="40"/>
      <c r="O1" s="38" t="s">
        <v>31</v>
      </c>
      <c r="P1" s="39"/>
      <c r="Q1" s="40"/>
    </row>
    <row r="2" spans="1:17" ht="15" thickBot="1" x14ac:dyDescent="0.35">
      <c r="A2" s="20">
        <v>120</v>
      </c>
      <c r="B2" s="13">
        <v>1109.3009999999999</v>
      </c>
      <c r="C2" s="14">
        <v>1155.9259999999999</v>
      </c>
      <c r="D2" s="15">
        <v>1224.0519999999999</v>
      </c>
      <c r="E2" s="13">
        <v>1169.7829999999999</v>
      </c>
      <c r="F2" s="14">
        <v>1266.0940000000001</v>
      </c>
      <c r="G2" s="15">
        <v>1194.0830000000001</v>
      </c>
      <c r="H2" s="13">
        <v>766.5575</v>
      </c>
      <c r="I2" s="14">
        <v>632.4796</v>
      </c>
      <c r="J2" s="15">
        <v>591.28009999999995</v>
      </c>
      <c r="L2" s="13">
        <v>947.58040000000005</v>
      </c>
      <c r="M2" s="14">
        <v>1068.3420000000001</v>
      </c>
      <c r="N2" s="15">
        <v>930.96500000000003</v>
      </c>
      <c r="O2" s="13">
        <v>436.36829999999998</v>
      </c>
      <c r="P2" s="14">
        <v>493.43009999999998</v>
      </c>
      <c r="Q2" s="15">
        <v>491.09789999999998</v>
      </c>
    </row>
  </sheetData>
  <mergeCells count="5">
    <mergeCell ref="L1:N1"/>
    <mergeCell ref="O1:Q1"/>
    <mergeCell ref="B1:D1"/>
    <mergeCell ref="E1:G1"/>
    <mergeCell ref="H1:J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workbookViewId="0">
      <selection activeCell="H35" sqref="H35"/>
    </sheetView>
  </sheetViews>
  <sheetFormatPr defaultRowHeight="14.4" x14ac:dyDescent="0.3"/>
  <cols>
    <col min="1" max="1" width="15.5546875" bestFit="1" customWidth="1"/>
    <col min="3" max="3" width="10.88671875" bestFit="1" customWidth="1"/>
    <col min="6" max="6" width="11.88671875" bestFit="1" customWidth="1"/>
  </cols>
  <sheetData>
    <row r="1" spans="1:23" ht="15" thickBot="1" x14ac:dyDescent="0.35"/>
    <row r="2" spans="1:23" x14ac:dyDescent="0.3">
      <c r="B2" s="41" t="s">
        <v>36</v>
      </c>
      <c r="C2" s="42"/>
      <c r="D2" s="42"/>
      <c r="E2" s="42"/>
      <c r="F2" s="43"/>
      <c r="G2" s="41" t="s">
        <v>32</v>
      </c>
      <c r="H2" s="42"/>
      <c r="I2" s="42"/>
      <c r="J2" s="42"/>
      <c r="K2" s="43"/>
      <c r="L2" s="41" t="s">
        <v>33</v>
      </c>
      <c r="M2" s="42"/>
      <c r="N2" s="42"/>
      <c r="O2" s="42"/>
      <c r="P2" s="43"/>
    </row>
    <row r="3" spans="1:23" ht="15" thickBot="1" x14ac:dyDescent="0.35">
      <c r="B3" s="7" t="s">
        <v>7</v>
      </c>
      <c r="C3" s="8" t="s">
        <v>8</v>
      </c>
      <c r="D3" s="8" t="s">
        <v>37</v>
      </c>
      <c r="E3" s="8" t="s">
        <v>10</v>
      </c>
      <c r="F3" s="9" t="s">
        <v>11</v>
      </c>
      <c r="G3" s="7" t="s">
        <v>7</v>
      </c>
      <c r="H3" s="8" t="s">
        <v>8</v>
      </c>
      <c r="I3" s="8" t="s">
        <v>37</v>
      </c>
      <c r="J3" s="8" t="s">
        <v>10</v>
      </c>
      <c r="K3" s="9" t="s">
        <v>11</v>
      </c>
      <c r="L3" s="7" t="s">
        <v>7</v>
      </c>
      <c r="M3" s="8" t="s">
        <v>8</v>
      </c>
      <c r="N3" s="8" t="s">
        <v>37</v>
      </c>
      <c r="O3" s="8" t="s">
        <v>10</v>
      </c>
      <c r="P3" s="9" t="s">
        <v>11</v>
      </c>
    </row>
    <row r="4" spans="1:23" ht="15" thickBot="1" x14ac:dyDescent="0.35">
      <c r="A4" s="21" t="s">
        <v>38</v>
      </c>
      <c r="B4" s="22">
        <v>870.75658536634751</v>
      </c>
      <c r="C4" s="23">
        <v>910.24294576157865</v>
      </c>
      <c r="D4" s="23">
        <v>1005.9480765501499</v>
      </c>
      <c r="E4" s="23">
        <f>AVERAGE(B4:D4)</f>
        <v>928.982535892692</v>
      </c>
      <c r="F4" s="24">
        <f>STDEV(B4:D4)</f>
        <v>69.516645494705969</v>
      </c>
      <c r="G4" s="22">
        <v>933.2396905401398</v>
      </c>
      <c r="H4" s="23">
        <v>922.87757322287382</v>
      </c>
      <c r="I4" s="23">
        <v>889.99095867378003</v>
      </c>
      <c r="J4" s="23">
        <f>AVERAGE(G4:I4)</f>
        <v>915.36940747893129</v>
      </c>
      <c r="K4" s="24">
        <f>STDEV(G4:I4)</f>
        <v>22.580801948579147</v>
      </c>
      <c r="L4" s="22">
        <v>819.78881616709623</v>
      </c>
      <c r="M4" s="23">
        <v>1251.9923404162375</v>
      </c>
      <c r="N4" s="23">
        <v>850.47970719027376</v>
      </c>
      <c r="O4" s="23">
        <f>AVERAGE(L4:N4)</f>
        <v>974.08695459120247</v>
      </c>
      <c r="P4" s="24">
        <f>STDEV(L4:N4)</f>
        <v>241.16184462072394</v>
      </c>
    </row>
    <row r="5" spans="1:23" ht="15" thickBot="1" x14ac:dyDescent="0.35">
      <c r="F5" s="21" t="s">
        <v>35</v>
      </c>
      <c r="G5" s="25">
        <f>G4/$E$4*100</f>
        <v>100.45825992233073</v>
      </c>
      <c r="H5" s="26">
        <f t="shared" ref="H5:I5" si="0">H4/$E$4*100</f>
        <v>99.342833429699326</v>
      </c>
      <c r="I5" s="26">
        <f t="shared" si="0"/>
        <v>95.802765314479927</v>
      </c>
      <c r="J5" s="26">
        <f>AVERAGE(G5:I5)</f>
        <v>98.534619555503312</v>
      </c>
      <c r="K5" s="27">
        <f>STDEV(G5:I5)</f>
        <v>2.4307025241201656</v>
      </c>
      <c r="L5" s="25">
        <f>L4/$E$4*100</f>
        <v>88.245880249980402</v>
      </c>
      <c r="M5" s="26">
        <f t="shared" ref="M5" si="1">M4/$E$4*100</f>
        <v>134.77027737805147</v>
      </c>
      <c r="N5" s="26">
        <f t="shared" ref="N5" si="2">N4/$E$4*100</f>
        <v>91.549590474595718</v>
      </c>
      <c r="O5" s="26">
        <f>AVERAGE(L5:N5)</f>
        <v>104.85524936754253</v>
      </c>
      <c r="P5" s="27">
        <f>STDEV(L5:N5)</f>
        <v>25.959782375131841</v>
      </c>
    </row>
    <row r="7" spans="1:23" ht="15" thickBot="1" x14ac:dyDescent="0.35"/>
    <row r="8" spans="1:23" x14ac:dyDescent="0.3">
      <c r="B8" s="41" t="s">
        <v>36</v>
      </c>
      <c r="C8" s="42"/>
      <c r="D8" s="42"/>
      <c r="E8" s="42"/>
      <c r="F8" s="43"/>
      <c r="G8" s="41" t="s">
        <v>34</v>
      </c>
      <c r="H8" s="42"/>
      <c r="I8" s="42"/>
      <c r="J8" s="42"/>
      <c r="K8" s="43"/>
      <c r="L8" s="41" t="s">
        <v>33</v>
      </c>
      <c r="M8" s="42"/>
      <c r="N8" s="42"/>
      <c r="O8" s="42"/>
      <c r="P8" s="43"/>
    </row>
    <row r="9" spans="1:23" ht="15" thickBot="1" x14ac:dyDescent="0.35">
      <c r="B9" s="7" t="s">
        <v>7</v>
      </c>
      <c r="C9" s="8" t="s">
        <v>8</v>
      </c>
      <c r="D9" s="8" t="s">
        <v>37</v>
      </c>
      <c r="E9" s="8" t="s">
        <v>10</v>
      </c>
      <c r="F9" s="9" t="s">
        <v>11</v>
      </c>
      <c r="G9" s="7" t="s">
        <v>7</v>
      </c>
      <c r="H9" s="8" t="s">
        <v>8</v>
      </c>
      <c r="I9" s="8" t="s">
        <v>37</v>
      </c>
      <c r="J9" s="8" t="s">
        <v>10</v>
      </c>
      <c r="K9" s="9" t="s">
        <v>11</v>
      </c>
      <c r="L9" s="7" t="s">
        <v>7</v>
      </c>
      <c r="M9" s="8" t="s">
        <v>8</v>
      </c>
      <c r="N9" s="8" t="s">
        <v>37</v>
      </c>
      <c r="O9" s="8" t="s">
        <v>10</v>
      </c>
      <c r="P9" s="9" t="s">
        <v>11</v>
      </c>
    </row>
    <row r="10" spans="1:23" ht="15" thickBot="1" x14ac:dyDescent="0.35">
      <c r="A10" s="21" t="s">
        <v>38</v>
      </c>
      <c r="B10" s="22">
        <v>515.12054425383246</v>
      </c>
      <c r="C10" s="23">
        <v>543.93323233207002</v>
      </c>
      <c r="D10" s="23">
        <v>524.26573095052754</v>
      </c>
      <c r="E10" s="23">
        <f>AVERAGE(B10:D10)</f>
        <v>527.77316917881001</v>
      </c>
      <c r="F10" s="24">
        <f>STDEV(B10:D10)</f>
        <v>14.723088696580145</v>
      </c>
      <c r="G10">
        <v>294.36817253149121</v>
      </c>
      <c r="H10">
        <v>332.16694432675502</v>
      </c>
      <c r="I10">
        <v>330.12830993733633</v>
      </c>
      <c r="J10" s="23">
        <f>AVERAGE(G10:I10)</f>
        <v>318.88780893186089</v>
      </c>
      <c r="K10" s="24">
        <f>STDEV(G10:I10)</f>
        <v>21.259078871112433</v>
      </c>
      <c r="L10">
        <v>540.0084826294775</v>
      </c>
      <c r="M10">
        <v>536.55197244936869</v>
      </c>
      <c r="N10">
        <v>559.68982783720503</v>
      </c>
      <c r="O10" s="23">
        <f>AVERAGE(L10:N10)</f>
        <v>545.41676097201707</v>
      </c>
      <c r="P10" s="24">
        <f>STDEV(L10:N10)</f>
        <v>12.481073429793359</v>
      </c>
    </row>
    <row r="11" spans="1:23" ht="15" thickBot="1" x14ac:dyDescent="0.35">
      <c r="F11" s="18" t="s">
        <v>35</v>
      </c>
      <c r="G11" s="25">
        <f>G10/$E$10*100</f>
        <v>55.775509200195629</v>
      </c>
      <c r="H11" s="25">
        <f t="shared" ref="H11:I11" si="3">H10/$E$10*100</f>
        <v>62.937444289483494</v>
      </c>
      <c r="I11" s="25">
        <f t="shared" si="3"/>
        <v>62.551173348012426</v>
      </c>
      <c r="J11" s="26">
        <f>AVERAGE(G11:I11)</f>
        <v>60.42137561256385</v>
      </c>
      <c r="K11" s="27">
        <f>STDEV(G11:I11)</f>
        <v>4.0280711700806142</v>
      </c>
      <c r="L11" s="25">
        <f>L10/$E$10*100</f>
        <v>102.31829016046893</v>
      </c>
      <c r="M11" s="25">
        <f t="shared" ref="M11" si="4">M10/$E$10*100</f>
        <v>101.66336672328723</v>
      </c>
      <c r="N11" s="25">
        <f t="shared" ref="N11" si="5">N10/$E$10*100</f>
        <v>106.04741971026223</v>
      </c>
      <c r="O11" s="26">
        <f>AVERAGE(L11:N11)</f>
        <v>103.34302553133948</v>
      </c>
      <c r="P11" s="27">
        <f>STDEV(L11:N11)</f>
        <v>2.3648556157588128</v>
      </c>
    </row>
    <row r="16" spans="1:23" x14ac:dyDescent="0.3">
      <c r="C16" s="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8"/>
      <c r="T16" s="8"/>
      <c r="U16" s="8"/>
      <c r="V16" s="8"/>
      <c r="W16" s="8"/>
    </row>
    <row r="17" spans="3:23" x14ac:dyDescent="0.3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3:23" x14ac:dyDescent="0.3"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3:23" x14ac:dyDescent="0.3"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3:23" x14ac:dyDescent="0.3"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3:23" x14ac:dyDescent="0.3"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3:23" x14ac:dyDescent="0.3"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3:23" x14ac:dyDescent="0.3"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3:23" x14ac:dyDescent="0.3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3:23" x14ac:dyDescent="0.3"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3:23" x14ac:dyDescent="0.3"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3:23" x14ac:dyDescent="0.3"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3:23" x14ac:dyDescent="0.3"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3:23" x14ac:dyDescent="0.3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3:23" x14ac:dyDescent="0.3">
      <c r="C30" s="8"/>
      <c r="D30" s="8"/>
      <c r="E30" s="8"/>
      <c r="F30" s="8"/>
      <c r="G30" s="8"/>
      <c r="H30" s="8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8"/>
      <c r="V30" s="8"/>
      <c r="W30" s="8"/>
    </row>
    <row r="31" spans="3:23" x14ac:dyDescent="0.3">
      <c r="C31" s="8"/>
      <c r="D31" s="8"/>
      <c r="E31" s="8"/>
      <c r="F31" s="8"/>
      <c r="G31" s="8"/>
      <c r="H31" s="8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8"/>
      <c r="V31" s="8"/>
      <c r="W31" s="8"/>
    </row>
    <row r="32" spans="3:23" x14ac:dyDescent="0.3"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3:23" x14ac:dyDescent="0.3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3:23" x14ac:dyDescent="0.3"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3:23" x14ac:dyDescent="0.3"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3:23" x14ac:dyDescent="0.3"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3:23" x14ac:dyDescent="0.3"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</sheetData>
  <mergeCells count="6">
    <mergeCell ref="B2:F2"/>
    <mergeCell ref="G2:K2"/>
    <mergeCell ref="L2:P2"/>
    <mergeCell ref="B8:F8"/>
    <mergeCell ref="G8:K8"/>
    <mergeCell ref="L8:P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9"/>
  <sheetViews>
    <sheetView workbookViewId="0">
      <selection activeCell="A5" sqref="A5:A22"/>
    </sheetView>
  </sheetViews>
  <sheetFormatPr defaultRowHeight="14.4" x14ac:dyDescent="0.3"/>
  <cols>
    <col min="1" max="1" width="31.44140625" bestFit="1" customWidth="1"/>
  </cols>
  <sheetData>
    <row r="3" spans="1:18" x14ac:dyDescent="0.3">
      <c r="A3" s="30" t="s">
        <v>51</v>
      </c>
    </row>
    <row r="4" spans="1:18" x14ac:dyDescent="0.3">
      <c r="C4" s="32"/>
      <c r="D4" s="37" t="s">
        <v>52</v>
      </c>
      <c r="E4" s="37"/>
      <c r="F4" s="37"/>
      <c r="G4" s="32"/>
      <c r="H4" s="37" t="s">
        <v>53</v>
      </c>
      <c r="I4" s="37"/>
      <c r="J4" s="37"/>
      <c r="K4" s="32"/>
      <c r="L4" s="37" t="s">
        <v>54</v>
      </c>
      <c r="M4" s="37"/>
      <c r="N4" s="37"/>
      <c r="O4" s="32"/>
      <c r="P4" s="37" t="s">
        <v>55</v>
      </c>
      <c r="Q4" s="37"/>
      <c r="R4" s="37"/>
    </row>
    <row r="5" spans="1:18" x14ac:dyDescent="0.3">
      <c r="A5" s="36" t="s">
        <v>59</v>
      </c>
      <c r="B5" s="36" t="s">
        <v>56</v>
      </c>
      <c r="C5" s="31">
        <v>0</v>
      </c>
      <c r="D5" s="31">
        <v>907</v>
      </c>
      <c r="E5" s="31">
        <v>754</v>
      </c>
      <c r="F5" s="31">
        <v>845</v>
      </c>
      <c r="G5" s="31"/>
      <c r="H5" s="31">
        <v>798</v>
      </c>
      <c r="I5" s="31">
        <v>972</v>
      </c>
      <c r="J5" s="31">
        <v>839</v>
      </c>
      <c r="K5" s="31"/>
      <c r="L5" s="31">
        <v>1176</v>
      </c>
      <c r="M5" s="31">
        <v>1289</v>
      </c>
      <c r="N5" s="31">
        <v>1472</v>
      </c>
      <c r="O5" s="31"/>
      <c r="P5" s="31">
        <v>1292</v>
      </c>
      <c r="Q5" s="31">
        <v>1662</v>
      </c>
      <c r="R5" s="31">
        <v>1188</v>
      </c>
    </row>
    <row r="6" spans="1:18" x14ac:dyDescent="0.3">
      <c r="A6" s="36"/>
      <c r="B6" s="36"/>
      <c r="C6" s="31">
        <v>1</v>
      </c>
      <c r="D6" s="31">
        <v>808</v>
      </c>
      <c r="E6" s="31">
        <v>801</v>
      </c>
      <c r="F6" s="31">
        <v>773</v>
      </c>
      <c r="G6" s="31"/>
      <c r="H6" s="31">
        <v>681</v>
      </c>
      <c r="I6" s="31">
        <v>743</v>
      </c>
      <c r="J6" s="31">
        <v>741</v>
      </c>
      <c r="K6" s="31"/>
      <c r="L6" s="31">
        <v>1034</v>
      </c>
      <c r="M6" s="31">
        <v>1174</v>
      </c>
      <c r="N6" s="31">
        <v>1380</v>
      </c>
      <c r="O6" s="31"/>
      <c r="P6" s="31">
        <v>1030</v>
      </c>
      <c r="Q6" s="31">
        <v>1194</v>
      </c>
      <c r="R6" s="31">
        <v>884</v>
      </c>
    </row>
    <row r="7" spans="1:18" x14ac:dyDescent="0.3">
      <c r="A7" s="36"/>
      <c r="B7" s="36"/>
      <c r="C7" s="31">
        <v>3</v>
      </c>
      <c r="D7" s="31">
        <v>831</v>
      </c>
      <c r="E7" s="31">
        <v>703</v>
      </c>
      <c r="F7" s="31">
        <v>862</v>
      </c>
      <c r="G7" s="31"/>
      <c r="H7" s="31">
        <v>586</v>
      </c>
      <c r="I7" s="31">
        <v>611</v>
      </c>
      <c r="J7" s="31">
        <v>613</v>
      </c>
      <c r="K7" s="31"/>
      <c r="L7" s="31">
        <v>1144</v>
      </c>
      <c r="M7" s="31">
        <v>1139</v>
      </c>
      <c r="N7" s="31">
        <v>1309</v>
      </c>
      <c r="O7" s="31"/>
      <c r="P7" s="31">
        <v>865</v>
      </c>
      <c r="Q7" s="31">
        <v>949</v>
      </c>
      <c r="R7" s="31">
        <v>806</v>
      </c>
    </row>
    <row r="8" spans="1:18" x14ac:dyDescent="0.3">
      <c r="A8" s="36"/>
      <c r="B8" s="36"/>
      <c r="C8" s="31">
        <v>10</v>
      </c>
      <c r="D8" s="31">
        <v>638</v>
      </c>
      <c r="E8" s="31">
        <v>556</v>
      </c>
      <c r="F8" s="31">
        <v>658</v>
      </c>
      <c r="G8" s="31"/>
      <c r="H8" s="31">
        <v>409</v>
      </c>
      <c r="I8" s="31">
        <v>412</v>
      </c>
      <c r="J8" s="31">
        <v>461</v>
      </c>
      <c r="K8" s="31"/>
      <c r="L8" s="31">
        <v>1001</v>
      </c>
      <c r="M8" s="31">
        <v>1129</v>
      </c>
      <c r="N8" s="31">
        <v>1217</v>
      </c>
      <c r="O8" s="31"/>
      <c r="P8" s="31">
        <v>497</v>
      </c>
      <c r="Q8" s="31">
        <v>570</v>
      </c>
      <c r="R8" s="31">
        <v>519</v>
      </c>
    </row>
    <row r="9" spans="1:18" x14ac:dyDescent="0.3">
      <c r="A9" s="36"/>
      <c r="B9" s="36"/>
      <c r="C9" s="31">
        <v>30</v>
      </c>
      <c r="D9" s="31">
        <v>302</v>
      </c>
      <c r="E9" s="31">
        <v>283</v>
      </c>
      <c r="F9" s="31">
        <v>387</v>
      </c>
      <c r="G9" s="31"/>
      <c r="H9" s="31">
        <v>179</v>
      </c>
      <c r="I9" s="31">
        <v>222</v>
      </c>
      <c r="J9" s="31">
        <v>221</v>
      </c>
      <c r="K9" s="31"/>
      <c r="L9" s="31">
        <v>906</v>
      </c>
      <c r="M9" s="31">
        <v>1078</v>
      </c>
      <c r="N9" s="31">
        <v>1090</v>
      </c>
      <c r="O9" s="31"/>
      <c r="P9" s="31">
        <v>226</v>
      </c>
      <c r="Q9" s="31">
        <v>265</v>
      </c>
      <c r="R9" s="31">
        <v>195</v>
      </c>
    </row>
    <row r="10" spans="1:18" x14ac:dyDescent="0.3">
      <c r="A10" s="36"/>
      <c r="B10" s="36"/>
      <c r="C10" s="31">
        <v>100</v>
      </c>
      <c r="D10" s="31">
        <v>79</v>
      </c>
      <c r="E10" s="31">
        <v>113</v>
      </c>
      <c r="F10" s="31">
        <v>122</v>
      </c>
      <c r="G10" s="31"/>
      <c r="H10" s="31">
        <v>80</v>
      </c>
      <c r="I10" s="31">
        <v>79</v>
      </c>
      <c r="J10" s="31">
        <v>100</v>
      </c>
      <c r="K10" s="31"/>
      <c r="L10" s="31">
        <v>805</v>
      </c>
      <c r="M10" s="31">
        <v>950</v>
      </c>
      <c r="N10" s="31">
        <v>1003</v>
      </c>
      <c r="O10" s="31"/>
      <c r="P10" s="31">
        <v>159</v>
      </c>
      <c r="Q10" s="31">
        <v>110</v>
      </c>
      <c r="R10" s="31">
        <v>79</v>
      </c>
    </row>
    <row r="11" spans="1:18" x14ac:dyDescent="0.3">
      <c r="A11" s="36"/>
      <c r="B11" s="36" t="s">
        <v>57</v>
      </c>
      <c r="C11" s="31">
        <v>0</v>
      </c>
      <c r="D11" s="31">
        <v>2079</v>
      </c>
      <c r="E11" s="31">
        <v>1912</v>
      </c>
      <c r="F11" s="31">
        <v>2187</v>
      </c>
      <c r="G11" s="31"/>
      <c r="H11" s="31">
        <v>1819</v>
      </c>
      <c r="I11" s="31">
        <v>2410</v>
      </c>
      <c r="J11" s="31">
        <v>2149</v>
      </c>
      <c r="K11" s="31"/>
      <c r="L11" s="31">
        <v>2161</v>
      </c>
      <c r="M11" s="31">
        <v>2390</v>
      </c>
      <c r="N11" s="31">
        <v>2708</v>
      </c>
      <c r="O11" s="31"/>
      <c r="P11" s="31">
        <v>2449</v>
      </c>
      <c r="Q11" s="31">
        <v>2771</v>
      </c>
      <c r="R11" s="31">
        <v>2062</v>
      </c>
    </row>
    <row r="12" spans="1:18" x14ac:dyDescent="0.3">
      <c r="A12" s="36"/>
      <c r="B12" s="36"/>
      <c r="C12" s="31">
        <v>1</v>
      </c>
      <c r="D12" s="31">
        <v>1852</v>
      </c>
      <c r="E12" s="31">
        <v>1841</v>
      </c>
      <c r="F12" s="31">
        <v>2063</v>
      </c>
      <c r="G12" s="31"/>
      <c r="H12" s="31">
        <v>1628</v>
      </c>
      <c r="I12" s="31">
        <v>1801</v>
      </c>
      <c r="J12" s="31">
        <v>1797</v>
      </c>
      <c r="K12" s="31"/>
      <c r="L12" s="31">
        <v>2006</v>
      </c>
      <c r="M12" s="31">
        <v>2237</v>
      </c>
      <c r="N12" s="31">
        <v>2618</v>
      </c>
      <c r="O12" s="31"/>
      <c r="P12" s="31">
        <v>1976</v>
      </c>
      <c r="Q12" s="31">
        <v>2309</v>
      </c>
      <c r="R12" s="31">
        <v>1606</v>
      </c>
    </row>
    <row r="13" spans="1:18" x14ac:dyDescent="0.3">
      <c r="A13" s="36"/>
      <c r="B13" s="36"/>
      <c r="C13" s="31">
        <v>3</v>
      </c>
      <c r="D13" s="31">
        <v>2008</v>
      </c>
      <c r="E13" s="31">
        <v>1842</v>
      </c>
      <c r="F13" s="31">
        <v>2292</v>
      </c>
      <c r="G13" s="31"/>
      <c r="H13" s="31">
        <v>1298</v>
      </c>
      <c r="I13" s="31">
        <v>1358</v>
      </c>
      <c r="J13" s="31">
        <v>1309</v>
      </c>
      <c r="K13" s="31"/>
      <c r="L13" s="31">
        <v>2242</v>
      </c>
      <c r="M13" s="31">
        <v>2196</v>
      </c>
      <c r="N13" s="31">
        <v>2572</v>
      </c>
      <c r="O13" s="31"/>
      <c r="P13" s="31">
        <v>1708</v>
      </c>
      <c r="Q13" s="31">
        <v>1841</v>
      </c>
      <c r="R13" s="31">
        <v>1488</v>
      </c>
    </row>
    <row r="14" spans="1:18" x14ac:dyDescent="0.3">
      <c r="A14" s="36"/>
      <c r="B14" s="36"/>
      <c r="C14" s="31">
        <v>10</v>
      </c>
      <c r="D14" s="31">
        <v>1488</v>
      </c>
      <c r="E14" s="31">
        <v>1433</v>
      </c>
      <c r="F14" s="31">
        <v>1777</v>
      </c>
      <c r="G14" s="31"/>
      <c r="H14" s="31">
        <v>762</v>
      </c>
      <c r="I14" s="31">
        <v>788</v>
      </c>
      <c r="J14" s="31">
        <v>875</v>
      </c>
      <c r="K14" s="31"/>
      <c r="L14" s="31">
        <v>2054</v>
      </c>
      <c r="M14" s="31">
        <v>2195</v>
      </c>
      <c r="N14" s="31">
        <v>2523</v>
      </c>
      <c r="O14" s="31"/>
      <c r="P14" s="31">
        <v>957</v>
      </c>
      <c r="Q14" s="31">
        <v>1069</v>
      </c>
      <c r="R14" s="31">
        <v>979</v>
      </c>
    </row>
    <row r="15" spans="1:18" x14ac:dyDescent="0.3">
      <c r="A15" s="36"/>
      <c r="B15" s="36"/>
      <c r="C15" s="31">
        <v>30</v>
      </c>
      <c r="D15" s="31">
        <v>836</v>
      </c>
      <c r="E15" s="31">
        <v>799</v>
      </c>
      <c r="F15" s="31">
        <v>1067</v>
      </c>
      <c r="G15" s="31"/>
      <c r="H15" s="31">
        <v>305</v>
      </c>
      <c r="I15" s="31">
        <v>393</v>
      </c>
      <c r="J15" s="31">
        <v>397</v>
      </c>
      <c r="K15" s="31"/>
      <c r="L15" s="31">
        <v>1931</v>
      </c>
      <c r="M15" s="31">
        <v>2213</v>
      </c>
      <c r="N15" s="31">
        <v>2370</v>
      </c>
      <c r="O15" s="31"/>
      <c r="P15" s="31">
        <v>424</v>
      </c>
      <c r="Q15" s="31">
        <v>490</v>
      </c>
      <c r="R15" s="31">
        <v>362</v>
      </c>
    </row>
    <row r="16" spans="1:18" x14ac:dyDescent="0.3">
      <c r="A16" s="36"/>
      <c r="B16" s="36"/>
      <c r="C16" s="31">
        <v>100</v>
      </c>
      <c r="D16" s="31">
        <v>242</v>
      </c>
      <c r="E16" s="31">
        <v>307</v>
      </c>
      <c r="F16" s="31">
        <v>318</v>
      </c>
      <c r="G16" s="31"/>
      <c r="H16" s="31">
        <v>135</v>
      </c>
      <c r="I16" s="31">
        <v>134</v>
      </c>
      <c r="J16" s="31">
        <v>156</v>
      </c>
      <c r="K16" s="31"/>
      <c r="L16" s="31">
        <v>1759</v>
      </c>
      <c r="M16" s="31">
        <v>1978</v>
      </c>
      <c r="N16" s="31">
        <v>2155</v>
      </c>
      <c r="O16" s="31"/>
      <c r="P16" s="31">
        <v>258</v>
      </c>
      <c r="Q16" s="31">
        <v>196</v>
      </c>
      <c r="R16" s="31">
        <v>147</v>
      </c>
    </row>
    <row r="17" spans="1:18" x14ac:dyDescent="0.3">
      <c r="A17" s="36"/>
      <c r="B17" s="36" t="s">
        <v>58</v>
      </c>
      <c r="C17" s="31">
        <v>0</v>
      </c>
      <c r="D17" s="31">
        <v>2278</v>
      </c>
      <c r="E17" s="31">
        <v>2201</v>
      </c>
      <c r="F17" s="31">
        <v>2679</v>
      </c>
      <c r="G17" s="31"/>
      <c r="H17" s="31">
        <v>2101</v>
      </c>
      <c r="I17" s="31">
        <v>2883</v>
      </c>
      <c r="J17" s="31">
        <v>2640</v>
      </c>
      <c r="K17" s="31"/>
      <c r="L17" s="31">
        <v>2193</v>
      </c>
      <c r="M17" s="31">
        <v>2421</v>
      </c>
      <c r="N17" s="31">
        <v>2689</v>
      </c>
      <c r="O17" s="31"/>
      <c r="P17" s="31">
        <v>2483</v>
      </c>
      <c r="Q17" s="31">
        <v>2530</v>
      </c>
      <c r="R17" s="31">
        <v>1998</v>
      </c>
    </row>
    <row r="18" spans="1:18" x14ac:dyDescent="0.3">
      <c r="A18" s="36"/>
      <c r="B18" s="36"/>
      <c r="C18" s="31">
        <v>1</v>
      </c>
      <c r="D18" s="31">
        <v>2000</v>
      </c>
      <c r="E18" s="31">
        <v>1987</v>
      </c>
      <c r="F18" s="31">
        <v>2560</v>
      </c>
      <c r="G18" s="31"/>
      <c r="H18" s="31">
        <v>1798</v>
      </c>
      <c r="I18" s="31">
        <v>2008</v>
      </c>
      <c r="J18" s="31">
        <v>1969</v>
      </c>
      <c r="K18" s="31"/>
      <c r="L18" s="31">
        <v>2044</v>
      </c>
      <c r="M18" s="31">
        <v>2253</v>
      </c>
      <c r="N18" s="31">
        <v>2579</v>
      </c>
      <c r="O18" s="31"/>
      <c r="P18" s="31">
        <v>2001</v>
      </c>
      <c r="Q18" s="31">
        <v>2344</v>
      </c>
      <c r="R18" s="31">
        <v>1651</v>
      </c>
    </row>
    <row r="19" spans="1:18" x14ac:dyDescent="0.3">
      <c r="A19" s="36"/>
      <c r="B19" s="36"/>
      <c r="C19" s="31">
        <v>3</v>
      </c>
      <c r="D19" s="31">
        <v>2359</v>
      </c>
      <c r="E19" s="31">
        <v>2185</v>
      </c>
      <c r="F19" s="31">
        <v>2739</v>
      </c>
      <c r="G19" s="31"/>
      <c r="H19" s="31">
        <v>1384</v>
      </c>
      <c r="I19" s="31">
        <v>1471</v>
      </c>
      <c r="J19" s="31">
        <v>1329</v>
      </c>
      <c r="K19" s="31"/>
      <c r="L19" s="31">
        <v>2275</v>
      </c>
      <c r="M19" s="31">
        <v>2166</v>
      </c>
      <c r="N19" s="31">
        <v>2641</v>
      </c>
      <c r="O19" s="31"/>
      <c r="P19" s="31">
        <v>1763</v>
      </c>
      <c r="Q19" s="31">
        <v>1880</v>
      </c>
      <c r="R19" s="31">
        <v>1534</v>
      </c>
    </row>
    <row r="20" spans="1:18" x14ac:dyDescent="0.3">
      <c r="A20" s="36"/>
      <c r="B20" s="36"/>
      <c r="C20" s="31">
        <v>10</v>
      </c>
      <c r="D20" s="31">
        <v>1611</v>
      </c>
      <c r="E20" s="31">
        <v>1582</v>
      </c>
      <c r="F20" s="31">
        <v>1994</v>
      </c>
      <c r="G20" s="31"/>
      <c r="H20" s="31">
        <v>804</v>
      </c>
      <c r="I20" s="31">
        <v>813</v>
      </c>
      <c r="J20" s="31">
        <v>883</v>
      </c>
      <c r="K20" s="31"/>
      <c r="L20" s="31">
        <v>2100</v>
      </c>
      <c r="M20" s="31">
        <v>2090</v>
      </c>
      <c r="N20" s="31">
        <v>2545</v>
      </c>
      <c r="O20" s="31"/>
      <c r="P20" s="31">
        <v>999</v>
      </c>
      <c r="Q20" s="31">
        <v>1074</v>
      </c>
      <c r="R20" s="31">
        <v>1018</v>
      </c>
    </row>
    <row r="21" spans="1:18" x14ac:dyDescent="0.3">
      <c r="A21" s="36"/>
      <c r="B21" s="36"/>
      <c r="C21" s="31">
        <v>30</v>
      </c>
      <c r="D21" s="31">
        <v>972</v>
      </c>
      <c r="E21" s="31">
        <v>850</v>
      </c>
      <c r="F21" s="31">
        <v>1145</v>
      </c>
      <c r="G21" s="31"/>
      <c r="H21" s="31">
        <v>326</v>
      </c>
      <c r="I21" s="31">
        <v>419</v>
      </c>
      <c r="J21" s="31">
        <v>438</v>
      </c>
      <c r="K21" s="31"/>
      <c r="L21" s="31">
        <v>1973</v>
      </c>
      <c r="M21" s="31">
        <v>2122</v>
      </c>
      <c r="N21" s="31">
        <v>2414</v>
      </c>
      <c r="O21" s="31"/>
      <c r="P21" s="31">
        <v>462</v>
      </c>
      <c r="Q21" s="31">
        <v>530</v>
      </c>
      <c r="R21" s="31">
        <v>378</v>
      </c>
    </row>
    <row r="22" spans="1:18" x14ac:dyDescent="0.3">
      <c r="A22" s="36"/>
      <c r="B22" s="36"/>
      <c r="C22" s="31">
        <v>100</v>
      </c>
      <c r="D22" s="31">
        <v>307</v>
      </c>
      <c r="E22" s="31">
        <v>381</v>
      </c>
      <c r="F22" s="31">
        <v>382</v>
      </c>
      <c r="G22" s="31"/>
      <c r="H22" s="31">
        <v>160</v>
      </c>
      <c r="I22" s="31">
        <v>153</v>
      </c>
      <c r="J22" s="31">
        <v>169</v>
      </c>
      <c r="K22" s="31"/>
      <c r="L22" s="31">
        <v>1806</v>
      </c>
      <c r="M22" s="31">
        <v>1845</v>
      </c>
      <c r="N22" s="31">
        <v>2168</v>
      </c>
      <c r="O22" s="31"/>
      <c r="P22" s="31">
        <v>300</v>
      </c>
      <c r="Q22" s="31">
        <v>236</v>
      </c>
      <c r="R22" s="31">
        <v>181</v>
      </c>
    </row>
    <row r="25" spans="1:18" x14ac:dyDescent="0.3">
      <c r="A25" s="30" t="s">
        <v>60</v>
      </c>
    </row>
    <row r="26" spans="1:18" x14ac:dyDescent="0.3">
      <c r="C26" s="32"/>
      <c r="D26" s="37" t="s">
        <v>52</v>
      </c>
      <c r="E26" s="37"/>
      <c r="F26" s="37"/>
      <c r="H26" s="37" t="s">
        <v>53</v>
      </c>
      <c r="I26" s="37"/>
      <c r="J26" s="37"/>
      <c r="L26" s="37" t="s">
        <v>54</v>
      </c>
      <c r="M26" s="37"/>
      <c r="N26" s="37"/>
      <c r="P26" s="37" t="s">
        <v>55</v>
      </c>
      <c r="Q26" s="37"/>
      <c r="R26" s="37"/>
    </row>
    <row r="27" spans="1:18" x14ac:dyDescent="0.3">
      <c r="A27" s="36" t="s">
        <v>59</v>
      </c>
      <c r="C27" s="31">
        <v>0</v>
      </c>
      <c r="D27" s="31">
        <v>11.83</v>
      </c>
      <c r="E27" s="31">
        <v>10.83</v>
      </c>
      <c r="F27" s="31">
        <v>11.16</v>
      </c>
      <c r="H27" s="31">
        <v>10.29</v>
      </c>
      <c r="I27" s="31">
        <v>10.48</v>
      </c>
      <c r="J27" s="31">
        <v>7.3</v>
      </c>
      <c r="L27" s="31">
        <v>11.72</v>
      </c>
      <c r="M27" s="31">
        <v>19.21</v>
      </c>
      <c r="N27" s="31">
        <v>14.98</v>
      </c>
      <c r="P27" s="31">
        <v>18.809999999999999</v>
      </c>
      <c r="Q27" s="31">
        <v>18.739999999999998</v>
      </c>
      <c r="R27" s="31">
        <v>19.22</v>
      </c>
    </row>
    <row r="28" spans="1:18" x14ac:dyDescent="0.3">
      <c r="A28" s="36"/>
      <c r="C28" s="31">
        <v>10</v>
      </c>
      <c r="D28" s="31">
        <v>-0.41</v>
      </c>
      <c r="E28" s="31">
        <v>-2.33</v>
      </c>
      <c r="F28" s="31">
        <v>-2.64</v>
      </c>
      <c r="H28" s="31">
        <v>-8.23</v>
      </c>
      <c r="I28" s="31">
        <v>-7.83</v>
      </c>
      <c r="J28" s="31">
        <v>-7.62</v>
      </c>
      <c r="L28" s="31">
        <v>8.25</v>
      </c>
      <c r="M28" s="31">
        <v>10.38</v>
      </c>
      <c r="N28" s="31">
        <v>9.31</v>
      </c>
      <c r="P28" s="31">
        <v>1.1499999999999999</v>
      </c>
      <c r="Q28" s="31">
        <v>0.7</v>
      </c>
      <c r="R28" s="31">
        <v>1.1299999999999999</v>
      </c>
    </row>
    <row r="29" spans="1:18" x14ac:dyDescent="0.3">
      <c r="A29" s="36"/>
      <c r="C29" s="31">
        <v>100</v>
      </c>
      <c r="D29" s="31">
        <v>-3.52</v>
      </c>
      <c r="E29" s="31">
        <v>-3.42</v>
      </c>
      <c r="F29" s="31">
        <v>-3.18</v>
      </c>
      <c r="H29" s="31">
        <v>-10.46</v>
      </c>
      <c r="I29" s="31">
        <v>-10.59</v>
      </c>
      <c r="J29" s="31">
        <v>-10.65</v>
      </c>
      <c r="L29" s="31">
        <v>9.16</v>
      </c>
      <c r="M29" s="31">
        <v>8.66</v>
      </c>
      <c r="N29" s="31">
        <v>8.65</v>
      </c>
      <c r="P29" s="31">
        <v>-2.72</v>
      </c>
      <c r="Q29" s="31">
        <v>-1.66</v>
      </c>
      <c r="R29" s="31">
        <v>-2.41</v>
      </c>
    </row>
  </sheetData>
  <mergeCells count="13">
    <mergeCell ref="A27:A29"/>
    <mergeCell ref="B17:B22"/>
    <mergeCell ref="A5:A22"/>
    <mergeCell ref="D26:F26"/>
    <mergeCell ref="H26:J26"/>
    <mergeCell ref="B5:B10"/>
    <mergeCell ref="B11:B16"/>
    <mergeCell ref="L26:N26"/>
    <mergeCell ref="P26:R26"/>
    <mergeCell ref="D4:F4"/>
    <mergeCell ref="H4:J4"/>
    <mergeCell ref="L4:N4"/>
    <mergeCell ref="P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36"/>
  <sheetViews>
    <sheetView topLeftCell="A5" workbookViewId="0">
      <selection activeCell="L20" sqref="L20"/>
    </sheetView>
  </sheetViews>
  <sheetFormatPr defaultRowHeight="14.4" x14ac:dyDescent="0.3"/>
  <cols>
    <col min="3" max="4" width="9.5546875" bestFit="1" customWidth="1"/>
  </cols>
  <sheetData>
    <row r="6" spans="1:16" x14ac:dyDescent="0.3">
      <c r="A6" s="30" t="s">
        <v>64</v>
      </c>
    </row>
    <row r="7" spans="1:16" x14ac:dyDescent="0.3">
      <c r="C7" s="37" t="s">
        <v>62</v>
      </c>
      <c r="D7" s="37"/>
      <c r="E7" s="37"/>
      <c r="G7" s="37" t="s">
        <v>61</v>
      </c>
      <c r="H7" s="37"/>
      <c r="I7" s="37"/>
      <c r="K7" s="37" t="s">
        <v>63</v>
      </c>
      <c r="L7" s="37"/>
      <c r="M7" s="37"/>
    </row>
    <row r="8" spans="1:16" x14ac:dyDescent="0.3">
      <c r="C8" s="31">
        <v>2773</v>
      </c>
      <c r="D8" s="31">
        <v>2175</v>
      </c>
      <c r="E8" s="31">
        <v>2497</v>
      </c>
      <c r="G8" s="31">
        <v>562</v>
      </c>
      <c r="H8" s="31">
        <v>518</v>
      </c>
      <c r="I8" s="31">
        <v>585</v>
      </c>
      <c r="K8" s="31">
        <v>2799</v>
      </c>
      <c r="L8" s="31">
        <v>2440</v>
      </c>
      <c r="M8" s="31">
        <v>2592</v>
      </c>
    </row>
    <row r="13" spans="1:16" x14ac:dyDescent="0.3">
      <c r="A13" s="30" t="s">
        <v>65</v>
      </c>
    </row>
    <row r="14" spans="1:16" x14ac:dyDescent="0.3">
      <c r="C14" s="37" t="s">
        <v>67</v>
      </c>
      <c r="D14" s="37"/>
      <c r="F14" s="37" t="s">
        <v>66</v>
      </c>
      <c r="G14" s="37"/>
      <c r="N14" s="31"/>
      <c r="O14" s="31"/>
      <c r="P14" s="31"/>
    </row>
    <row r="15" spans="1:16" x14ac:dyDescent="0.3">
      <c r="C15" s="32" t="s">
        <v>10</v>
      </c>
      <c r="D15" s="32" t="s">
        <v>47</v>
      </c>
      <c r="F15" s="32" t="s">
        <v>10</v>
      </c>
      <c r="G15" s="32" t="s">
        <v>47</v>
      </c>
      <c r="N15" s="31"/>
      <c r="O15" s="31"/>
      <c r="P15" s="31"/>
    </row>
    <row r="16" spans="1:16" x14ac:dyDescent="0.3">
      <c r="C16" s="33">
        <v>86.111111109999996</v>
      </c>
      <c r="D16" s="33">
        <v>25.71533805</v>
      </c>
      <c r="F16" s="31">
        <v>5.8</v>
      </c>
      <c r="G16" s="31">
        <v>0.1</v>
      </c>
      <c r="N16" s="31"/>
      <c r="O16" s="31"/>
      <c r="P16" s="31"/>
    </row>
    <row r="17" spans="3:16" x14ac:dyDescent="0.3">
      <c r="C17" s="33">
        <v>32.461111109999997</v>
      </c>
      <c r="D17" s="33">
        <v>1.245101513</v>
      </c>
      <c r="F17" s="31">
        <v>5.3</v>
      </c>
      <c r="G17" s="31">
        <v>0.5</v>
      </c>
      <c r="N17" s="31"/>
      <c r="O17" s="31"/>
      <c r="P17" s="31"/>
    </row>
    <row r="18" spans="3:16" x14ac:dyDescent="0.3">
      <c r="C18" s="33">
        <v>28.366666670000001</v>
      </c>
      <c r="D18" s="33">
        <v>2.9386945959999999</v>
      </c>
      <c r="F18" s="31">
        <v>2.7</v>
      </c>
      <c r="G18" s="31">
        <v>0.1</v>
      </c>
      <c r="N18" s="31"/>
      <c r="O18" s="31"/>
      <c r="P18" s="31"/>
    </row>
    <row r="19" spans="3:16" x14ac:dyDescent="0.3">
      <c r="C19" s="33">
        <v>7.9444444440000002</v>
      </c>
      <c r="D19" s="33">
        <v>2.0933094479999999</v>
      </c>
      <c r="F19" s="31">
        <v>0.313</v>
      </c>
      <c r="G19" s="31">
        <v>9.0999999999999998E-2</v>
      </c>
      <c r="N19" s="31"/>
      <c r="O19" s="31"/>
      <c r="P19" s="31"/>
    </row>
    <row r="20" spans="3:16" x14ac:dyDescent="0.3">
      <c r="C20" s="33">
        <v>24.40555556</v>
      </c>
      <c r="D20" s="33">
        <v>1.253587445</v>
      </c>
      <c r="F20" s="31">
        <v>5.6</v>
      </c>
      <c r="G20" s="31">
        <v>0.4</v>
      </c>
      <c r="N20" s="31"/>
      <c r="O20" s="31"/>
      <c r="P20" s="31"/>
    </row>
    <row r="21" spans="3:16" x14ac:dyDescent="0.3">
      <c r="C21" s="33">
        <v>1.666666667E-2</v>
      </c>
      <c r="D21" s="33">
        <v>3.8490017949999997E-2</v>
      </c>
      <c r="F21" s="31">
        <v>0.4</v>
      </c>
      <c r="G21" s="31">
        <v>0</v>
      </c>
      <c r="N21" s="31"/>
      <c r="O21" s="31"/>
      <c r="P21" s="31"/>
    </row>
    <row r="22" spans="3:16" x14ac:dyDescent="0.3">
      <c r="C22" s="33">
        <v>64.366666670000001</v>
      </c>
      <c r="D22" s="33">
        <v>14.21325998</v>
      </c>
      <c r="F22" s="31">
        <v>2.4</v>
      </c>
      <c r="G22" s="31">
        <v>0.5</v>
      </c>
      <c r="N22" s="31"/>
      <c r="O22" s="31"/>
      <c r="P22" s="31"/>
    </row>
    <row r="23" spans="3:16" x14ac:dyDescent="0.3">
      <c r="C23" s="33">
        <v>0.99444444440000002</v>
      </c>
      <c r="D23" s="33">
        <v>0.12583057389999999</v>
      </c>
      <c r="F23" s="31">
        <v>2.2999999999999998</v>
      </c>
      <c r="G23" s="31">
        <v>0.4</v>
      </c>
      <c r="N23" s="31"/>
      <c r="O23" s="31"/>
      <c r="P23" s="31"/>
    </row>
    <row r="24" spans="3:16" x14ac:dyDescent="0.3">
      <c r="C24" s="33">
        <v>61.08888889</v>
      </c>
      <c r="D24" s="33">
        <v>4.2916370009999998</v>
      </c>
      <c r="F24" s="31">
        <v>10.7</v>
      </c>
      <c r="G24" s="31">
        <v>1.3</v>
      </c>
      <c r="N24" s="31"/>
      <c r="O24" s="31"/>
      <c r="P24" s="31"/>
    </row>
    <row r="25" spans="3:16" x14ac:dyDescent="0.3">
      <c r="C25" s="33">
        <v>10.21666667</v>
      </c>
      <c r="D25" s="33">
        <v>1.050176352</v>
      </c>
      <c r="F25" s="31">
        <v>3.3</v>
      </c>
      <c r="G25" s="31">
        <v>0.2</v>
      </c>
      <c r="N25" s="31"/>
      <c r="O25" s="31"/>
      <c r="P25" s="31"/>
    </row>
    <row r="26" spans="3:16" x14ac:dyDescent="0.3">
      <c r="C26" s="33">
        <v>10.59444444</v>
      </c>
      <c r="D26" s="33">
        <v>0.73560254970000005</v>
      </c>
      <c r="F26" s="31">
        <v>5</v>
      </c>
      <c r="G26" s="31">
        <v>0.4</v>
      </c>
      <c r="N26" s="31"/>
      <c r="O26" s="31"/>
      <c r="P26" s="31"/>
    </row>
    <row r="27" spans="3:16" x14ac:dyDescent="0.3">
      <c r="C27" s="33">
        <v>27.188888890000001</v>
      </c>
      <c r="D27" s="33">
        <v>2.1399852890000002</v>
      </c>
      <c r="F27" s="31">
        <v>1.6</v>
      </c>
      <c r="G27" s="31">
        <v>1.3</v>
      </c>
      <c r="N27" s="31"/>
      <c r="O27" s="31"/>
      <c r="P27" s="31"/>
    </row>
    <row r="28" spans="3:16" x14ac:dyDescent="0.3">
      <c r="C28" s="33">
        <v>68.7</v>
      </c>
      <c r="D28" s="33">
        <v>2.4120261959999998</v>
      </c>
      <c r="F28" s="31">
        <v>3.1</v>
      </c>
      <c r="G28" s="31">
        <v>0.5</v>
      </c>
      <c r="N28" s="31"/>
      <c r="O28" s="31"/>
      <c r="P28" s="31"/>
    </row>
    <row r="29" spans="3:16" x14ac:dyDescent="0.3">
      <c r="C29" s="33">
        <v>8.8777777780000005</v>
      </c>
      <c r="D29" s="33">
        <v>2.3081377779999999</v>
      </c>
      <c r="F29" s="31">
        <v>2.4</v>
      </c>
      <c r="G29" s="31">
        <v>0.3</v>
      </c>
      <c r="N29" s="31"/>
      <c r="O29" s="31"/>
      <c r="P29" s="31"/>
    </row>
    <row r="30" spans="3:16" x14ac:dyDescent="0.3">
      <c r="C30" s="33">
        <v>38.594444439999997</v>
      </c>
      <c r="D30" s="33">
        <v>4.9275021839999997</v>
      </c>
      <c r="F30" s="31">
        <v>3.4</v>
      </c>
      <c r="G30" s="31">
        <v>1.7</v>
      </c>
      <c r="N30" s="31"/>
      <c r="O30" s="31"/>
      <c r="P30" s="31"/>
    </row>
    <row r="31" spans="3:16" x14ac:dyDescent="0.3">
      <c r="C31" s="33">
        <v>98.333333330000002</v>
      </c>
      <c r="D31" s="33">
        <v>14.69896381</v>
      </c>
      <c r="F31" s="31">
        <v>1.9</v>
      </c>
      <c r="G31" s="31">
        <v>0.2</v>
      </c>
      <c r="N31" s="31"/>
      <c r="O31" s="31"/>
      <c r="P31" s="31"/>
    </row>
    <row r="32" spans="3:16" x14ac:dyDescent="0.3">
      <c r="C32" s="33">
        <v>14.211111109999999</v>
      </c>
      <c r="D32" s="33">
        <v>1.867782405</v>
      </c>
      <c r="F32" s="31">
        <v>2.7</v>
      </c>
      <c r="G32" s="31">
        <v>0.1</v>
      </c>
      <c r="N32" s="31"/>
      <c r="O32" s="31"/>
      <c r="P32" s="31"/>
    </row>
    <row r="33" spans="3:16" x14ac:dyDescent="0.3">
      <c r="C33" s="33">
        <v>3.7833333329999999</v>
      </c>
      <c r="D33" s="33">
        <v>1.8001800320000001</v>
      </c>
      <c r="F33" s="31">
        <v>0.41299999999999998</v>
      </c>
      <c r="G33" s="31">
        <v>4.3999999999999997E-2</v>
      </c>
      <c r="N33" s="31"/>
      <c r="O33" s="31"/>
      <c r="P33" s="31"/>
    </row>
    <row r="34" spans="3:16" x14ac:dyDescent="0.3">
      <c r="C34" s="33">
        <v>54.861111110000003</v>
      </c>
      <c r="D34" s="33">
        <v>11.77507962</v>
      </c>
      <c r="F34" s="31">
        <v>2.4</v>
      </c>
      <c r="G34" s="31">
        <v>0.6</v>
      </c>
      <c r="N34" s="31"/>
      <c r="O34" s="31"/>
      <c r="P34" s="31"/>
    </row>
    <row r="35" spans="3:16" x14ac:dyDescent="0.3">
      <c r="C35" s="33">
        <v>83.988888889999998</v>
      </c>
      <c r="D35" s="33">
        <v>22.020989570000001</v>
      </c>
      <c r="F35" s="31">
        <v>4.5</v>
      </c>
      <c r="G35" s="31">
        <v>0.3</v>
      </c>
      <c r="N35" s="31"/>
      <c r="O35" s="31"/>
      <c r="P35" s="31"/>
    </row>
    <row r="36" spans="3:16" x14ac:dyDescent="0.3">
      <c r="C36" s="33">
        <v>66.505555560000005</v>
      </c>
      <c r="D36" s="33">
        <v>2.4893290779999999</v>
      </c>
      <c r="F36" s="31">
        <v>7.7</v>
      </c>
      <c r="G36" s="31">
        <v>0.6</v>
      </c>
    </row>
  </sheetData>
  <mergeCells count="5">
    <mergeCell ref="C7:E7"/>
    <mergeCell ref="G7:I7"/>
    <mergeCell ref="K7:M7"/>
    <mergeCell ref="F14:G14"/>
    <mergeCell ref="C14:D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="70" zoomScaleNormal="70" workbookViewId="0">
      <selection activeCell="Y46" sqref="Y46"/>
    </sheetView>
  </sheetViews>
  <sheetFormatPr defaultRowHeight="14.4" x14ac:dyDescent="0.3"/>
  <cols>
    <col min="1" max="1" width="9.88671875" bestFit="1" customWidth="1"/>
  </cols>
  <sheetData>
    <row r="1" spans="1:36" x14ac:dyDescent="0.3">
      <c r="A1" s="16" t="s">
        <v>0</v>
      </c>
      <c r="B1" s="38" t="s">
        <v>1</v>
      </c>
      <c r="C1" s="39"/>
      <c r="D1" s="39"/>
      <c r="E1" s="39"/>
      <c r="F1" s="39"/>
      <c r="G1" s="38" t="s">
        <v>4</v>
      </c>
      <c r="H1" s="39"/>
      <c r="I1" s="39"/>
      <c r="J1" s="39"/>
      <c r="K1" s="40"/>
      <c r="L1" s="38" t="s">
        <v>5</v>
      </c>
      <c r="M1" s="39"/>
      <c r="N1" s="39"/>
      <c r="O1" s="39"/>
      <c r="P1" s="40"/>
      <c r="Q1" s="38" t="s">
        <v>3</v>
      </c>
      <c r="R1" s="39"/>
      <c r="S1" s="39"/>
      <c r="T1" s="39"/>
      <c r="U1" s="40"/>
      <c r="V1" s="38" t="s">
        <v>2</v>
      </c>
      <c r="W1" s="39"/>
      <c r="X1" s="39"/>
      <c r="Y1" s="39"/>
      <c r="Z1" s="40"/>
      <c r="AA1" s="38" t="s">
        <v>6</v>
      </c>
      <c r="AB1" s="39"/>
      <c r="AC1" s="39"/>
      <c r="AD1" s="39"/>
      <c r="AE1" s="40"/>
      <c r="AF1" s="38" t="s">
        <v>26</v>
      </c>
      <c r="AG1" s="39"/>
      <c r="AH1" s="39"/>
      <c r="AI1" s="39"/>
      <c r="AJ1" s="40"/>
    </row>
    <row r="2" spans="1:36" x14ac:dyDescent="0.3">
      <c r="A2" s="17"/>
      <c r="B2" s="7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7" t="s">
        <v>7</v>
      </c>
      <c r="H2" s="8" t="s">
        <v>8</v>
      </c>
      <c r="I2" s="8" t="s">
        <v>9</v>
      </c>
      <c r="J2" s="8" t="s">
        <v>10</v>
      </c>
      <c r="K2" s="9" t="s">
        <v>11</v>
      </c>
      <c r="L2" s="7" t="s">
        <v>7</v>
      </c>
      <c r="M2" s="8" t="s">
        <v>8</v>
      </c>
      <c r="N2" s="8" t="s">
        <v>9</v>
      </c>
      <c r="O2" s="8" t="s">
        <v>10</v>
      </c>
      <c r="P2" s="9" t="s">
        <v>11</v>
      </c>
      <c r="Q2" s="7" t="s">
        <v>7</v>
      </c>
      <c r="R2" s="8" t="s">
        <v>8</v>
      </c>
      <c r="S2" s="8" t="s">
        <v>9</v>
      </c>
      <c r="T2" s="8" t="s">
        <v>10</v>
      </c>
      <c r="U2" s="9" t="s">
        <v>11</v>
      </c>
      <c r="V2" s="7" t="s">
        <v>7</v>
      </c>
      <c r="W2" s="8" t="s">
        <v>8</v>
      </c>
      <c r="X2" s="8" t="s">
        <v>9</v>
      </c>
      <c r="Y2" s="8" t="s">
        <v>10</v>
      </c>
      <c r="Z2" s="9" t="s">
        <v>11</v>
      </c>
      <c r="AA2" s="7" t="s">
        <v>7</v>
      </c>
      <c r="AB2" s="8" t="s">
        <v>8</v>
      </c>
      <c r="AC2" s="8" t="s">
        <v>9</v>
      </c>
      <c r="AD2" s="8" t="s">
        <v>10</v>
      </c>
      <c r="AE2" s="9" t="s">
        <v>11</v>
      </c>
      <c r="AF2" s="7" t="s">
        <v>7</v>
      </c>
      <c r="AG2" s="8" t="s">
        <v>8</v>
      </c>
      <c r="AH2" s="8" t="s">
        <v>9</v>
      </c>
      <c r="AI2" s="8" t="s">
        <v>10</v>
      </c>
      <c r="AJ2" s="9" t="s">
        <v>11</v>
      </c>
    </row>
    <row r="3" spans="1:36" x14ac:dyDescent="0.3">
      <c r="A3" s="17">
        <v>0</v>
      </c>
      <c r="B3" s="10">
        <v>12.119960000000001</v>
      </c>
      <c r="C3" s="11">
        <v>21.783670000000001</v>
      </c>
      <c r="D3" s="11">
        <v>19.698450000000001</v>
      </c>
      <c r="E3" s="11">
        <f>AVERAGE(B3:D3)</f>
        <v>17.867360000000001</v>
      </c>
      <c r="F3" s="11">
        <f>STDEV(B3:D3)</f>
        <v>5.0854194204706511</v>
      </c>
      <c r="G3" s="10">
        <v>15.39438</v>
      </c>
      <c r="H3" s="11">
        <v>15.670949999999999</v>
      </c>
      <c r="I3" s="11">
        <v>13.84329</v>
      </c>
      <c r="J3" s="11">
        <f>AVERAGE(G3:I3)</f>
        <v>14.96954</v>
      </c>
      <c r="K3" s="12">
        <f>STDEV(G3:I3)</f>
        <v>0.98511524102513004</v>
      </c>
      <c r="L3" s="10">
        <v>20.628329999999998</v>
      </c>
      <c r="M3" s="11">
        <v>17.369489999999999</v>
      </c>
      <c r="N3" s="11">
        <v>18.88898</v>
      </c>
      <c r="O3" s="11">
        <f>AVERAGE(L3:N3)</f>
        <v>18.962266666666665</v>
      </c>
      <c r="P3" s="12">
        <f>STDEV(L3:N3)</f>
        <v>1.6306556160125694</v>
      </c>
      <c r="Q3" s="10">
        <v>13.352370000000001</v>
      </c>
      <c r="R3" s="11">
        <v>14.51009</v>
      </c>
      <c r="S3" s="11">
        <v>14.193490000000001</v>
      </c>
      <c r="T3" s="11">
        <f>AVERAGE(Q3:S3)</f>
        <v>14.018649999999999</v>
      </c>
      <c r="U3" s="12">
        <f>STDEV(Q3:S3)</f>
        <v>0.5983357492244632</v>
      </c>
      <c r="V3" s="10">
        <v>16.47729</v>
      </c>
      <c r="W3" s="11">
        <v>14.60145</v>
      </c>
      <c r="X3" s="11">
        <v>14.550610000000001</v>
      </c>
      <c r="Y3" s="11">
        <f>AVERAGE(V3:X3)</f>
        <v>15.209783333333334</v>
      </c>
      <c r="Z3" s="12">
        <f>STDEV(V3:X3)</f>
        <v>1.0979872672000039</v>
      </c>
      <c r="AA3" s="10">
        <v>13.417009999999999</v>
      </c>
      <c r="AB3" s="11">
        <v>8.8906810000000007</v>
      </c>
      <c r="AC3" s="11">
        <v>9.8454789999999992</v>
      </c>
      <c r="AD3" s="11">
        <f>AVERAGE(AA3:AC3)</f>
        <v>10.717723333333332</v>
      </c>
      <c r="AE3" s="12">
        <f>STDEV(AA3:AC3)</f>
        <v>2.3859004981001193</v>
      </c>
      <c r="AF3" s="10">
        <v>13.211919999999999</v>
      </c>
      <c r="AG3" s="11">
        <v>8.6813850000000006</v>
      </c>
      <c r="AH3" s="11">
        <v>8.3008290000000002</v>
      </c>
      <c r="AI3" s="11">
        <f>AVERAGE(AF3:AH3)</f>
        <v>10.064711333333333</v>
      </c>
      <c r="AJ3" s="12">
        <f>STDEV(AF3:AH3)</f>
        <v>2.7321964627274422</v>
      </c>
    </row>
    <row r="4" spans="1:36" x14ac:dyDescent="0.3">
      <c r="A4" s="17">
        <v>5</v>
      </c>
      <c r="B4" s="10">
        <v>163.45339999999999</v>
      </c>
      <c r="C4" s="11">
        <v>191.4263</v>
      </c>
      <c r="D4" s="11">
        <v>160.61439999999999</v>
      </c>
      <c r="E4" s="11">
        <f t="shared" ref="E4:E13" si="0">AVERAGE(B4:D4)</f>
        <v>171.83136666666664</v>
      </c>
      <c r="F4" s="11">
        <f t="shared" ref="F4:F13" si="1">STDEV(B4:D4)</f>
        <v>17.02897646669739</v>
      </c>
      <c r="G4" s="10">
        <v>48.500909999999998</v>
      </c>
      <c r="H4" s="11">
        <v>65.794929999999994</v>
      </c>
      <c r="I4" s="11">
        <v>71.761200000000002</v>
      </c>
      <c r="J4" s="11">
        <f t="shared" ref="J4:J13" si="2">AVERAGE(G4:I4)</f>
        <v>62.019013333333334</v>
      </c>
      <c r="K4" s="12">
        <f t="shared" ref="K4:K13" si="3">STDEV(G4:I4)</f>
        <v>12.081118852417337</v>
      </c>
      <c r="L4" s="10">
        <v>37.368699999999997</v>
      </c>
      <c r="M4" s="11">
        <v>48.08108</v>
      </c>
      <c r="N4" s="11">
        <v>50.605629999999998</v>
      </c>
      <c r="O4" s="11">
        <f t="shared" ref="O4:O13" si="4">AVERAGE(L4:N4)</f>
        <v>45.351803333333329</v>
      </c>
      <c r="P4" s="12">
        <f t="shared" ref="P4:P13" si="5">STDEV(L4:N4)</f>
        <v>7.02785830097862</v>
      </c>
      <c r="Q4" s="10">
        <v>175.05359999999999</v>
      </c>
      <c r="R4" s="11">
        <v>174.47229999999999</v>
      </c>
      <c r="S4" s="11">
        <v>145.40469999999999</v>
      </c>
      <c r="T4" s="11">
        <f t="shared" ref="T4:T13" si="6">AVERAGE(Q4:S4)</f>
        <v>164.97686666666667</v>
      </c>
      <c r="U4" s="12">
        <f t="shared" ref="U4:U13" si="7">STDEV(Q4:S4)</f>
        <v>16.952485317596746</v>
      </c>
      <c r="V4" s="10">
        <v>114.941</v>
      </c>
      <c r="W4" s="11">
        <v>144.56909999999999</v>
      </c>
      <c r="X4" s="11">
        <v>81.303420000000003</v>
      </c>
      <c r="Y4" s="11">
        <f t="shared" ref="Y4:Y13" si="8">AVERAGE(V4:X4)</f>
        <v>113.60450666666667</v>
      </c>
      <c r="Z4" s="12">
        <f t="shared" ref="Z4:Z13" si="9">STDEV(V4:X4)</f>
        <v>31.654008076199993</v>
      </c>
      <c r="AA4" s="10">
        <v>90.634450000000001</v>
      </c>
      <c r="AB4" s="11">
        <v>91.791340000000005</v>
      </c>
      <c r="AC4" s="11">
        <v>96.371420000000001</v>
      </c>
      <c r="AD4" s="11">
        <f t="shared" ref="AD4:AD13" si="10">AVERAGE(AA4:AC4)</f>
        <v>92.93240333333334</v>
      </c>
      <c r="AE4" s="12">
        <f t="shared" ref="AE4:AE13" si="11">STDEV(AA4:AC4)</f>
        <v>3.033929027388961</v>
      </c>
      <c r="AF4" s="10">
        <v>105.849</v>
      </c>
      <c r="AG4" s="11">
        <v>121.4649</v>
      </c>
      <c r="AH4" s="11">
        <v>122.8359</v>
      </c>
      <c r="AI4" s="11">
        <f t="shared" ref="AI4:AI13" si="12">AVERAGE(AF4:AH4)</f>
        <v>116.71659999999999</v>
      </c>
      <c r="AJ4" s="12">
        <f t="shared" ref="AJ4:AJ13" si="13">STDEV(AF4:AH4)</f>
        <v>9.4365490286438902</v>
      </c>
    </row>
    <row r="5" spans="1:36" x14ac:dyDescent="0.3">
      <c r="A5" s="17">
        <v>10</v>
      </c>
      <c r="B5" s="10">
        <v>341.24279999999999</v>
      </c>
      <c r="C5" s="11">
        <v>342.39339999999999</v>
      </c>
      <c r="D5" s="11">
        <v>403.83940000000001</v>
      </c>
      <c r="E5" s="11">
        <f t="shared" si="0"/>
        <v>362.49186666666668</v>
      </c>
      <c r="F5" s="11">
        <f t="shared" si="1"/>
        <v>35.812635405026178</v>
      </c>
      <c r="G5" s="10">
        <v>117.7852</v>
      </c>
      <c r="H5" s="11">
        <v>127.7475</v>
      </c>
      <c r="I5" s="11">
        <v>114.75579999999999</v>
      </c>
      <c r="J5" s="11">
        <f t="shared" si="2"/>
        <v>120.09616666666666</v>
      </c>
      <c r="K5" s="12">
        <f t="shared" si="3"/>
        <v>6.7971679708047068</v>
      </c>
      <c r="L5" s="10">
        <v>81.503259999999997</v>
      </c>
      <c r="M5" s="11">
        <v>87.798550000000006</v>
      </c>
      <c r="N5" s="11">
        <v>68.234340000000003</v>
      </c>
      <c r="O5" s="11">
        <f t="shared" si="4"/>
        <v>79.178716666666659</v>
      </c>
      <c r="P5" s="12">
        <f t="shared" si="5"/>
        <v>9.9871019075823444</v>
      </c>
      <c r="Q5" s="10">
        <v>321.55930000000001</v>
      </c>
      <c r="R5" s="11">
        <v>327.93090000000001</v>
      </c>
      <c r="S5" s="11">
        <v>302.59879999999998</v>
      </c>
      <c r="T5" s="11">
        <f t="shared" si="6"/>
        <v>317.363</v>
      </c>
      <c r="U5" s="12">
        <f t="shared" si="7"/>
        <v>13.177083245923598</v>
      </c>
      <c r="V5" s="10">
        <v>293.07170000000002</v>
      </c>
      <c r="W5" s="11">
        <v>282.6379</v>
      </c>
      <c r="X5" s="11">
        <v>282.04079999999999</v>
      </c>
      <c r="Y5" s="11">
        <f t="shared" si="8"/>
        <v>285.91680000000002</v>
      </c>
      <c r="Z5" s="12">
        <f t="shared" si="9"/>
        <v>6.2035133279457204</v>
      </c>
      <c r="AA5" s="10">
        <v>160.03630000000001</v>
      </c>
      <c r="AB5" s="11">
        <v>187.42529999999999</v>
      </c>
      <c r="AC5" s="11">
        <v>202.4145</v>
      </c>
      <c r="AD5" s="11">
        <f t="shared" si="10"/>
        <v>183.29203333333331</v>
      </c>
      <c r="AE5" s="12">
        <f t="shared" si="11"/>
        <v>21.48932011054173</v>
      </c>
      <c r="AF5" s="10">
        <v>219.76519999999999</v>
      </c>
      <c r="AG5" s="11">
        <v>222.96979999999999</v>
      </c>
      <c r="AH5" s="11">
        <v>210.9513</v>
      </c>
      <c r="AI5" s="11">
        <f t="shared" si="12"/>
        <v>217.89543333333336</v>
      </c>
      <c r="AJ5" s="12">
        <f t="shared" si="13"/>
        <v>6.2235927006298581</v>
      </c>
    </row>
    <row r="6" spans="1:36" x14ac:dyDescent="0.3">
      <c r="A6" s="17">
        <v>15</v>
      </c>
      <c r="B6" s="10">
        <v>347.44600000000003</v>
      </c>
      <c r="C6" s="11">
        <v>392.64499999999998</v>
      </c>
      <c r="D6" s="11">
        <v>521.97770000000003</v>
      </c>
      <c r="E6" s="11">
        <f t="shared" si="0"/>
        <v>420.68956666666668</v>
      </c>
      <c r="F6" s="11">
        <f t="shared" si="1"/>
        <v>90.582569326903865</v>
      </c>
      <c r="G6" s="10">
        <v>193.8477</v>
      </c>
      <c r="H6" s="11">
        <v>192.11340000000001</v>
      </c>
      <c r="I6" s="11">
        <v>152.4016</v>
      </c>
      <c r="J6" s="11">
        <f t="shared" si="2"/>
        <v>179.45423333333335</v>
      </c>
      <c r="K6" s="12">
        <f t="shared" si="3"/>
        <v>23.444310116173991</v>
      </c>
      <c r="L6" s="10">
        <v>129.53290000000001</v>
      </c>
      <c r="M6" s="11">
        <v>114.6592</v>
      </c>
      <c r="N6" s="11">
        <v>112.7676</v>
      </c>
      <c r="O6" s="11">
        <f t="shared" si="4"/>
        <v>118.98656666666666</v>
      </c>
      <c r="P6" s="12">
        <f t="shared" si="5"/>
        <v>9.1822327199507114</v>
      </c>
      <c r="Q6" s="10">
        <v>391.10489999999999</v>
      </c>
      <c r="R6" s="11">
        <v>367.81259999999997</v>
      </c>
      <c r="S6" s="11">
        <v>428.8997</v>
      </c>
      <c r="T6" s="11">
        <f t="shared" si="6"/>
        <v>395.93906666666663</v>
      </c>
      <c r="U6" s="12">
        <f t="shared" si="7"/>
        <v>30.82913106338442</v>
      </c>
      <c r="V6" s="10">
        <v>410.19189999999998</v>
      </c>
      <c r="W6" s="11">
        <v>399.51929999999999</v>
      </c>
      <c r="X6" s="11">
        <v>294.4923</v>
      </c>
      <c r="Y6" s="11">
        <f t="shared" si="8"/>
        <v>368.06783333333334</v>
      </c>
      <c r="Z6" s="12">
        <f t="shared" si="9"/>
        <v>63.941343641288164</v>
      </c>
      <c r="AA6" s="10">
        <v>211.43440000000001</v>
      </c>
      <c r="AB6" s="11">
        <v>144.5976</v>
      </c>
      <c r="AC6" s="11">
        <v>256.46100000000001</v>
      </c>
      <c r="AD6" s="11">
        <f t="shared" si="10"/>
        <v>204.16433333333336</v>
      </c>
      <c r="AE6" s="12">
        <f t="shared" si="11"/>
        <v>56.284948848633839</v>
      </c>
      <c r="AF6" s="10">
        <v>286.68349999999998</v>
      </c>
      <c r="AG6" s="11">
        <v>301.63170000000002</v>
      </c>
      <c r="AH6" s="11">
        <v>283.06920000000002</v>
      </c>
      <c r="AI6" s="11">
        <f t="shared" si="12"/>
        <v>290.46146666666669</v>
      </c>
      <c r="AJ6" s="12">
        <f t="shared" si="13"/>
        <v>9.8410556173275179</v>
      </c>
    </row>
    <row r="7" spans="1:36" x14ac:dyDescent="0.3">
      <c r="A7" s="17">
        <v>30</v>
      </c>
      <c r="B7" s="10">
        <v>587.93309999999997</v>
      </c>
      <c r="C7" s="11">
        <v>816.52229999999997</v>
      </c>
      <c r="D7" s="11">
        <v>935.70259999999996</v>
      </c>
      <c r="E7" s="11">
        <f t="shared" si="0"/>
        <v>780.0526666666666</v>
      </c>
      <c r="F7" s="11">
        <f t="shared" si="1"/>
        <v>176.72982741790761</v>
      </c>
      <c r="G7" s="10">
        <v>280.44749999999999</v>
      </c>
      <c r="H7" s="11">
        <v>265.29469999999998</v>
      </c>
      <c r="I7" s="11">
        <v>257.6558</v>
      </c>
      <c r="J7" s="11">
        <f t="shared" si="2"/>
        <v>267.79933333333332</v>
      </c>
      <c r="K7" s="12">
        <f t="shared" si="3"/>
        <v>11.600443453736295</v>
      </c>
      <c r="L7" s="10">
        <v>164.17330000000001</v>
      </c>
      <c r="M7" s="11">
        <v>175.2809</v>
      </c>
      <c r="N7" s="11">
        <v>175.9736</v>
      </c>
      <c r="O7" s="11">
        <f t="shared" si="4"/>
        <v>171.80926666666667</v>
      </c>
      <c r="P7" s="12">
        <f t="shared" si="5"/>
        <v>6.6220048718898772</v>
      </c>
      <c r="Q7" s="10">
        <v>797.80840000000001</v>
      </c>
      <c r="R7" s="11">
        <v>625.24459999999999</v>
      </c>
      <c r="S7" s="11">
        <v>665.56899999999996</v>
      </c>
      <c r="T7" s="11">
        <f t="shared" si="6"/>
        <v>696.20733333333328</v>
      </c>
      <c r="U7" s="12">
        <f t="shared" si="7"/>
        <v>90.269578871806928</v>
      </c>
      <c r="V7" s="10">
        <v>604.45209999999997</v>
      </c>
      <c r="W7" s="11">
        <v>719.80769999999995</v>
      </c>
      <c r="X7" s="11">
        <v>813.57439999999997</v>
      </c>
      <c r="Y7" s="11">
        <f t="shared" si="8"/>
        <v>712.61139999999989</v>
      </c>
      <c r="Z7" s="12">
        <f t="shared" si="9"/>
        <v>104.74671421858574</v>
      </c>
      <c r="AA7" s="10">
        <v>439.71539999999999</v>
      </c>
      <c r="AB7" s="11">
        <v>495.50290000000001</v>
      </c>
      <c r="AC7" s="11">
        <v>484.35079999999999</v>
      </c>
      <c r="AD7" s="11">
        <f t="shared" si="10"/>
        <v>473.18969999999996</v>
      </c>
      <c r="AE7" s="12">
        <f t="shared" si="11"/>
        <v>29.520990904270143</v>
      </c>
      <c r="AF7" s="10">
        <v>162.94739999999999</v>
      </c>
      <c r="AG7" s="11">
        <v>470.0016</v>
      </c>
      <c r="AH7" s="11">
        <v>445.43529999999998</v>
      </c>
      <c r="AI7" s="11">
        <f t="shared" si="12"/>
        <v>359.46143333333333</v>
      </c>
      <c r="AJ7" s="12">
        <f t="shared" si="13"/>
        <v>170.62883621071592</v>
      </c>
    </row>
    <row r="8" spans="1:36" x14ac:dyDescent="0.3">
      <c r="A8" s="17">
        <v>60</v>
      </c>
      <c r="B8" s="10">
        <v>886.55759999999998</v>
      </c>
      <c r="C8" s="11">
        <v>1286.443</v>
      </c>
      <c r="D8" s="11">
        <v>1668.3340000000001</v>
      </c>
      <c r="E8" s="11">
        <f t="shared" si="0"/>
        <v>1280.4448666666667</v>
      </c>
      <c r="F8" s="11">
        <f t="shared" si="1"/>
        <v>390.92271371954473</v>
      </c>
      <c r="G8" s="10">
        <v>370.79500000000002</v>
      </c>
      <c r="H8" s="11">
        <v>348.2337</v>
      </c>
      <c r="I8" s="11">
        <v>382.35820000000001</v>
      </c>
      <c r="J8" s="11">
        <f t="shared" si="2"/>
        <v>367.12896666666666</v>
      </c>
      <c r="K8" s="12">
        <f t="shared" si="3"/>
        <v>17.355121012638708</v>
      </c>
      <c r="L8" s="10">
        <v>238.46899999999999</v>
      </c>
      <c r="M8" s="11">
        <v>228.35339999999999</v>
      </c>
      <c r="N8" s="11">
        <v>231.09</v>
      </c>
      <c r="O8" s="11">
        <f t="shared" si="4"/>
        <v>232.63746666666668</v>
      </c>
      <c r="P8" s="12">
        <f t="shared" si="5"/>
        <v>5.2323351052215035</v>
      </c>
      <c r="Q8" s="10">
        <v>1190.9760000000001</v>
      </c>
      <c r="R8" s="11">
        <v>1160.732</v>
      </c>
      <c r="S8" s="11">
        <v>1004.72</v>
      </c>
      <c r="T8" s="11">
        <f t="shared" si="6"/>
        <v>1118.8093333333334</v>
      </c>
      <c r="U8" s="12">
        <f t="shared" si="7"/>
        <v>99.954774119765474</v>
      </c>
      <c r="V8" s="10">
        <v>1200.154</v>
      </c>
      <c r="W8" s="11">
        <v>1232.374</v>
      </c>
      <c r="X8" s="11">
        <v>1316.758</v>
      </c>
      <c r="Y8" s="11">
        <f t="shared" si="8"/>
        <v>1249.7619999999999</v>
      </c>
      <c r="Z8" s="12">
        <f t="shared" si="9"/>
        <v>60.215281382718807</v>
      </c>
      <c r="AA8" s="10">
        <v>608.93060000000003</v>
      </c>
      <c r="AB8" s="11">
        <v>727.31230000000005</v>
      </c>
      <c r="AC8" s="11">
        <v>648.26520000000005</v>
      </c>
      <c r="AD8" s="11">
        <f t="shared" si="10"/>
        <v>661.50270000000012</v>
      </c>
      <c r="AE8" s="12">
        <f t="shared" si="11"/>
        <v>60.290797626254715</v>
      </c>
      <c r="AF8" s="10">
        <v>642.03229999999996</v>
      </c>
      <c r="AG8" s="11">
        <v>628.25750000000005</v>
      </c>
      <c r="AH8" s="11">
        <v>593.23749999999995</v>
      </c>
      <c r="AI8" s="11">
        <f t="shared" si="12"/>
        <v>621.17576666666662</v>
      </c>
      <c r="AJ8" s="12">
        <f t="shared" si="13"/>
        <v>25.156437287766607</v>
      </c>
    </row>
    <row r="9" spans="1:36" x14ac:dyDescent="0.3">
      <c r="A9" s="17">
        <v>120</v>
      </c>
      <c r="B9" s="10">
        <v>1653.585</v>
      </c>
      <c r="C9" s="11">
        <v>1898.62</v>
      </c>
      <c r="D9" s="11">
        <v>2333.009</v>
      </c>
      <c r="E9" s="11">
        <f t="shared" si="0"/>
        <v>1961.7380000000001</v>
      </c>
      <c r="F9" s="11">
        <f t="shared" si="1"/>
        <v>344.08161006801726</v>
      </c>
      <c r="G9" s="10">
        <v>427.92899999999997</v>
      </c>
      <c r="H9" s="11">
        <v>388.1617</v>
      </c>
      <c r="I9" s="11">
        <v>448.16359999999997</v>
      </c>
      <c r="J9" s="11">
        <f t="shared" si="2"/>
        <v>421.41810000000004</v>
      </c>
      <c r="K9" s="12">
        <f t="shared" si="3"/>
        <v>30.526232407717782</v>
      </c>
      <c r="L9" s="10">
        <v>265.09530000000001</v>
      </c>
      <c r="M9" s="11">
        <v>270.9359</v>
      </c>
      <c r="N9" s="11">
        <v>262.54579999999999</v>
      </c>
      <c r="O9" s="11">
        <f t="shared" si="4"/>
        <v>266.19233333333335</v>
      </c>
      <c r="P9" s="12">
        <f t="shared" si="5"/>
        <v>4.3012854012880144</v>
      </c>
      <c r="Q9" s="10">
        <v>1689.0150000000001</v>
      </c>
      <c r="R9" s="11">
        <v>1547.2529999999999</v>
      </c>
      <c r="S9" s="11">
        <v>1542.7560000000001</v>
      </c>
      <c r="T9" s="11">
        <f t="shared" si="6"/>
        <v>1593.008</v>
      </c>
      <c r="U9" s="12">
        <f t="shared" si="7"/>
        <v>83.174898791642718</v>
      </c>
      <c r="V9" s="10">
        <v>1757.596</v>
      </c>
      <c r="W9" s="11">
        <v>1783.047</v>
      </c>
      <c r="X9" s="11">
        <v>1870.8510000000001</v>
      </c>
      <c r="Y9" s="11">
        <f t="shared" si="8"/>
        <v>1803.8313333333335</v>
      </c>
      <c r="Z9" s="12">
        <f t="shared" si="9"/>
        <v>59.419400370025109</v>
      </c>
      <c r="AA9" s="10">
        <v>765.63710000000003</v>
      </c>
      <c r="AB9" s="11">
        <v>819.49950000000001</v>
      </c>
      <c r="AC9" s="11">
        <v>829.43719999999996</v>
      </c>
      <c r="AD9" s="11">
        <f t="shared" si="10"/>
        <v>804.85793333333334</v>
      </c>
      <c r="AE9" s="12">
        <f t="shared" si="11"/>
        <v>34.327755473426038</v>
      </c>
      <c r="AF9" s="10">
        <v>847.20809999999994</v>
      </c>
      <c r="AG9" s="11">
        <v>871.24810000000002</v>
      </c>
      <c r="AH9" s="11">
        <v>848.06500000000005</v>
      </c>
      <c r="AI9" s="11">
        <f t="shared" si="12"/>
        <v>855.50706666666667</v>
      </c>
      <c r="AJ9" s="12">
        <f t="shared" si="13"/>
        <v>13.63886605269418</v>
      </c>
    </row>
    <row r="10" spans="1:36" x14ac:dyDescent="0.3">
      <c r="A10" s="17">
        <v>180</v>
      </c>
      <c r="B10" s="10">
        <v>1871.124</v>
      </c>
      <c r="C10" s="11">
        <v>2245.9929999999999</v>
      </c>
      <c r="D10" s="11">
        <v>2670.277</v>
      </c>
      <c r="E10" s="11">
        <f t="shared" si="0"/>
        <v>2262.4646666666667</v>
      </c>
      <c r="F10" s="11">
        <f t="shared" si="1"/>
        <v>399.8310470740517</v>
      </c>
      <c r="G10" s="10">
        <v>1205.2329999999999</v>
      </c>
      <c r="H10" s="11">
        <v>421.49310000000003</v>
      </c>
      <c r="I10" s="11">
        <v>421.33319999999998</v>
      </c>
      <c r="J10" s="11">
        <f t="shared" si="2"/>
        <v>682.6864333333333</v>
      </c>
      <c r="K10" s="12">
        <f t="shared" si="3"/>
        <v>452.53860845605595</v>
      </c>
      <c r="L10" s="10">
        <v>282.8014</v>
      </c>
      <c r="M10" s="11">
        <v>306.81310000000002</v>
      </c>
      <c r="N10" s="11">
        <v>300.03960000000001</v>
      </c>
      <c r="O10" s="11">
        <f t="shared" si="4"/>
        <v>296.55136666666664</v>
      </c>
      <c r="P10" s="12">
        <f t="shared" si="5"/>
        <v>12.380075244655565</v>
      </c>
      <c r="Q10" s="10">
        <v>1834.172</v>
      </c>
      <c r="R10" s="11">
        <v>1940.0239999999999</v>
      </c>
      <c r="S10" s="11">
        <v>1843.1579999999999</v>
      </c>
      <c r="T10" s="11">
        <f t="shared" si="6"/>
        <v>1872.4513333333332</v>
      </c>
      <c r="U10" s="12">
        <f t="shared" si="7"/>
        <v>58.691873452236365</v>
      </c>
      <c r="V10" s="10">
        <v>2110.8850000000002</v>
      </c>
      <c r="W10" s="11">
        <v>2075.0030000000002</v>
      </c>
      <c r="X10" s="11">
        <v>2194.578</v>
      </c>
      <c r="Y10" s="11">
        <f t="shared" si="8"/>
        <v>2126.8220000000001</v>
      </c>
      <c r="Z10" s="12">
        <f t="shared" si="9"/>
        <v>61.359890262287678</v>
      </c>
      <c r="AA10" s="10">
        <v>862.97760000000005</v>
      </c>
      <c r="AB10" s="11">
        <v>988.61249999999995</v>
      </c>
      <c r="AC10" s="11">
        <v>908.90840000000003</v>
      </c>
      <c r="AD10" s="11">
        <f t="shared" si="10"/>
        <v>920.16616666666653</v>
      </c>
      <c r="AE10" s="12">
        <f t="shared" si="11"/>
        <v>63.569528921043037</v>
      </c>
      <c r="AF10" s="10">
        <v>1048.2729999999999</v>
      </c>
      <c r="AG10" s="11">
        <v>988.83979999999997</v>
      </c>
      <c r="AH10" s="11">
        <v>841.70100000000002</v>
      </c>
      <c r="AI10" s="11">
        <f t="shared" si="12"/>
        <v>959.6046</v>
      </c>
      <c r="AJ10" s="12">
        <f t="shared" si="13"/>
        <v>106.34387845701316</v>
      </c>
    </row>
    <row r="11" spans="1:36" x14ac:dyDescent="0.3">
      <c r="A11" s="17">
        <v>240</v>
      </c>
      <c r="B11" s="10">
        <v>1877.1980000000001</v>
      </c>
      <c r="C11" s="11">
        <v>2259.8359999999998</v>
      </c>
      <c r="D11" s="11">
        <v>2849.1210000000001</v>
      </c>
      <c r="E11" s="11">
        <f t="shared" si="0"/>
        <v>2328.7183333333332</v>
      </c>
      <c r="F11" s="11">
        <f t="shared" si="1"/>
        <v>489.60919248553142</v>
      </c>
      <c r="G11" s="10">
        <v>497.18889999999999</v>
      </c>
      <c r="H11" s="11">
        <v>435.24759999999998</v>
      </c>
      <c r="I11" s="11">
        <v>463.79590000000002</v>
      </c>
      <c r="J11" s="11">
        <f t="shared" si="2"/>
        <v>465.41080000000005</v>
      </c>
      <c r="K11" s="12">
        <f t="shared" si="3"/>
        <v>31.002211016796853</v>
      </c>
      <c r="L11" s="10">
        <v>308.82650000000001</v>
      </c>
      <c r="M11" s="11">
        <v>316.13189999999997</v>
      </c>
      <c r="N11" s="11">
        <v>320.76139999999998</v>
      </c>
      <c r="O11" s="11">
        <f t="shared" si="4"/>
        <v>315.23993333333334</v>
      </c>
      <c r="P11" s="12">
        <f t="shared" si="5"/>
        <v>6.0172388105619623</v>
      </c>
      <c r="Q11" s="10">
        <v>2252.866</v>
      </c>
      <c r="R11" s="11">
        <v>2063.7150000000001</v>
      </c>
      <c r="S11" s="11">
        <v>1952.9860000000001</v>
      </c>
      <c r="T11" s="11">
        <f t="shared" si="6"/>
        <v>2089.8556666666668</v>
      </c>
      <c r="U11" s="12">
        <f t="shared" si="7"/>
        <v>151.63938947494253</v>
      </c>
      <c r="V11" s="10">
        <v>2225.627</v>
      </c>
      <c r="W11" s="11">
        <v>2206.4319999999998</v>
      </c>
      <c r="X11" s="11">
        <v>2405.6379999999999</v>
      </c>
      <c r="Y11" s="11">
        <f t="shared" si="8"/>
        <v>2279.2323333333329</v>
      </c>
      <c r="Z11" s="12">
        <f t="shared" si="9"/>
        <v>109.89042920260773</v>
      </c>
      <c r="AA11" s="10">
        <v>941.79459999999995</v>
      </c>
      <c r="AB11" s="11">
        <v>1037.73</v>
      </c>
      <c r="AC11" s="11">
        <v>987.55370000000005</v>
      </c>
      <c r="AD11" s="11">
        <f t="shared" si="10"/>
        <v>989.02610000000004</v>
      </c>
      <c r="AE11" s="12">
        <f t="shared" si="11"/>
        <v>47.984645613050048</v>
      </c>
      <c r="AF11" s="10">
        <v>1206.181</v>
      </c>
      <c r="AG11" s="11">
        <v>1181.578</v>
      </c>
      <c r="AH11" s="11">
        <v>1094.5840000000001</v>
      </c>
      <c r="AI11" s="11">
        <f t="shared" si="12"/>
        <v>1160.7809999999999</v>
      </c>
      <c r="AJ11" s="12">
        <f t="shared" si="13"/>
        <v>58.63325855689753</v>
      </c>
    </row>
    <row r="12" spans="1:36" x14ac:dyDescent="0.3">
      <c r="A12" s="17">
        <v>300</v>
      </c>
      <c r="B12" s="10">
        <v>1924.127</v>
      </c>
      <c r="C12" s="11">
        <v>2389.837</v>
      </c>
      <c r="D12" s="11">
        <v>2969.6990000000001</v>
      </c>
      <c r="E12" s="11">
        <f t="shared" si="0"/>
        <v>2427.887666666667</v>
      </c>
      <c r="F12" s="11">
        <f t="shared" si="1"/>
        <v>523.82353108783855</v>
      </c>
      <c r="G12" s="10">
        <v>510.0609</v>
      </c>
      <c r="H12" s="11">
        <v>424.6438</v>
      </c>
      <c r="I12" s="11">
        <v>441.7319</v>
      </c>
      <c r="J12" s="11">
        <f t="shared" si="2"/>
        <v>458.81220000000002</v>
      </c>
      <c r="K12" s="12">
        <f t="shared" si="3"/>
        <v>45.197596497712141</v>
      </c>
      <c r="L12" s="10">
        <v>316.04590000000002</v>
      </c>
      <c r="M12" s="11">
        <v>303.3426</v>
      </c>
      <c r="N12" s="11">
        <v>307.01339999999999</v>
      </c>
      <c r="O12" s="11">
        <f t="shared" si="4"/>
        <v>308.80063333333334</v>
      </c>
      <c r="P12" s="12">
        <f t="shared" si="5"/>
        <v>6.5375155803511058</v>
      </c>
      <c r="Q12" s="10">
        <v>2206.1010000000001</v>
      </c>
      <c r="R12" s="11">
        <v>2169.46</v>
      </c>
      <c r="S12" s="11">
        <v>2114.37</v>
      </c>
      <c r="T12" s="11">
        <f t="shared" si="6"/>
        <v>2163.3103333333333</v>
      </c>
      <c r="U12" s="12">
        <f t="shared" si="7"/>
        <v>46.173670964450551</v>
      </c>
      <c r="V12" s="10">
        <v>2370.098</v>
      </c>
      <c r="W12" s="11">
        <v>2313.4879999999998</v>
      </c>
      <c r="X12" s="11">
        <v>2565.6219999999998</v>
      </c>
      <c r="Y12" s="11">
        <f t="shared" si="8"/>
        <v>2416.4026666666664</v>
      </c>
      <c r="Z12" s="12">
        <f t="shared" si="9"/>
        <v>132.29126995132117</v>
      </c>
      <c r="AA12" s="10">
        <v>968.89620000000002</v>
      </c>
      <c r="AB12" s="11">
        <v>1046.538</v>
      </c>
      <c r="AC12" s="11">
        <v>999.42740000000003</v>
      </c>
      <c r="AD12" s="11">
        <f t="shared" si="10"/>
        <v>1004.9538666666667</v>
      </c>
      <c r="AE12" s="12">
        <f t="shared" si="11"/>
        <v>39.114813717737846</v>
      </c>
      <c r="AF12" s="10">
        <v>1238.6759999999999</v>
      </c>
      <c r="AG12" s="11">
        <v>1225.922</v>
      </c>
      <c r="AH12" s="11">
        <v>1149.232</v>
      </c>
      <c r="AI12" s="11">
        <f t="shared" si="12"/>
        <v>1204.6099999999999</v>
      </c>
      <c r="AJ12" s="12">
        <f t="shared" si="13"/>
        <v>48.380867003392979</v>
      </c>
    </row>
    <row r="13" spans="1:36" ht="15" thickBot="1" x14ac:dyDescent="0.35">
      <c r="A13" s="18">
        <v>520</v>
      </c>
      <c r="B13" s="13">
        <v>2208.9549999999999</v>
      </c>
      <c r="C13" s="14">
        <v>2583.1619999999998</v>
      </c>
      <c r="D13" s="14">
        <v>3446.1039999999998</v>
      </c>
      <c r="E13" s="14">
        <f t="shared" si="0"/>
        <v>2746.0736666666667</v>
      </c>
      <c r="F13" s="14">
        <f t="shared" si="1"/>
        <v>634.46006210188955</v>
      </c>
      <c r="G13" s="13">
        <v>530.81479999999999</v>
      </c>
      <c r="H13" s="14">
        <v>484.4796</v>
      </c>
      <c r="I13" s="14">
        <v>535.81579999999997</v>
      </c>
      <c r="J13" s="14">
        <f t="shared" si="2"/>
        <v>517.03673333333336</v>
      </c>
      <c r="K13" s="15">
        <f t="shared" si="3"/>
        <v>28.305965774255654</v>
      </c>
      <c r="L13" s="13">
        <v>386.10180000000003</v>
      </c>
      <c r="M13" s="14">
        <v>265.85890000000001</v>
      </c>
      <c r="N13" s="14">
        <v>294.6884</v>
      </c>
      <c r="O13" s="14">
        <f t="shared" si="4"/>
        <v>315.54970000000003</v>
      </c>
      <c r="P13" s="15">
        <f t="shared" si="5"/>
        <v>62.777258050746205</v>
      </c>
      <c r="Q13" s="13">
        <v>2410.1779999999999</v>
      </c>
      <c r="R13" s="14">
        <v>2586.0659999999998</v>
      </c>
      <c r="S13" s="14">
        <v>2238.1680000000001</v>
      </c>
      <c r="T13" s="14">
        <f t="shared" si="6"/>
        <v>2411.4706666666666</v>
      </c>
      <c r="U13" s="15">
        <f t="shared" si="7"/>
        <v>173.95260228387869</v>
      </c>
      <c r="V13" s="13">
        <v>3072.864</v>
      </c>
      <c r="W13" s="14">
        <v>2745.5819999999999</v>
      </c>
      <c r="X13" s="14">
        <v>2817.3969999999999</v>
      </c>
      <c r="Y13" s="14">
        <f t="shared" si="8"/>
        <v>2878.6143333333334</v>
      </c>
      <c r="Z13" s="15">
        <f t="shared" si="9"/>
        <v>172.01467468310184</v>
      </c>
      <c r="AA13" s="13">
        <v>1054.068</v>
      </c>
      <c r="AB13" s="14">
        <v>1243.289</v>
      </c>
      <c r="AC13" s="14">
        <v>1245.761</v>
      </c>
      <c r="AD13" s="14">
        <f t="shared" si="10"/>
        <v>1181.0393333333334</v>
      </c>
      <c r="AE13" s="15">
        <f t="shared" si="11"/>
        <v>109.96734657312294</v>
      </c>
      <c r="AF13" s="13">
        <v>1312.3320000000001</v>
      </c>
      <c r="AG13" s="14">
        <v>1384.2190000000001</v>
      </c>
      <c r="AH13" s="14">
        <v>1319.3040000000001</v>
      </c>
      <c r="AI13" s="14">
        <f t="shared" si="12"/>
        <v>1338.6183333333336</v>
      </c>
      <c r="AJ13" s="15">
        <f t="shared" si="13"/>
        <v>39.644896220488853</v>
      </c>
    </row>
  </sheetData>
  <mergeCells count="7">
    <mergeCell ref="G1:K1"/>
    <mergeCell ref="B1:F1"/>
    <mergeCell ref="AF1:AJ1"/>
    <mergeCell ref="AA1:AE1"/>
    <mergeCell ref="V1:Z1"/>
    <mergeCell ref="Q1:U1"/>
    <mergeCell ref="L1:P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04"/>
  <sheetViews>
    <sheetView zoomScale="53" zoomScaleNormal="53" workbookViewId="0">
      <selection activeCell="N111" sqref="N111"/>
    </sheetView>
  </sheetViews>
  <sheetFormatPr defaultRowHeight="14.4" x14ac:dyDescent="0.3"/>
  <cols>
    <col min="49" max="49" width="13.5546875" bestFit="1" customWidth="1"/>
  </cols>
  <sheetData>
    <row r="1" spans="1:51" x14ac:dyDescent="0.3">
      <c r="A1" t="s">
        <v>1</v>
      </c>
      <c r="AW1" t="s">
        <v>24</v>
      </c>
    </row>
    <row r="2" spans="1:51" x14ac:dyDescent="0.3">
      <c r="A2" s="2" t="s">
        <v>0</v>
      </c>
      <c r="B2" s="34" t="s">
        <v>12</v>
      </c>
      <c r="C2" s="34"/>
      <c r="D2" s="34"/>
      <c r="E2" t="s">
        <v>10</v>
      </c>
      <c r="F2" t="s">
        <v>11</v>
      </c>
      <c r="G2" s="34" t="s">
        <v>13</v>
      </c>
      <c r="H2" s="34"/>
      <c r="I2" s="34"/>
      <c r="J2" t="s">
        <v>10</v>
      </c>
      <c r="K2" t="s">
        <v>11</v>
      </c>
      <c r="L2" s="34" t="s">
        <v>14</v>
      </c>
      <c r="M2" s="34"/>
      <c r="N2" s="34"/>
      <c r="O2" t="s">
        <v>10</v>
      </c>
      <c r="P2" t="s">
        <v>11</v>
      </c>
      <c r="Q2" s="34" t="s">
        <v>15</v>
      </c>
      <c r="R2" s="34"/>
      <c r="S2" s="34"/>
      <c r="T2" t="s">
        <v>10</v>
      </c>
      <c r="U2" t="s">
        <v>11</v>
      </c>
      <c r="V2" s="34" t="s">
        <v>16</v>
      </c>
      <c r="W2" s="34"/>
      <c r="X2" s="34"/>
      <c r="Y2" t="s">
        <v>10</v>
      </c>
      <c r="Z2" t="s">
        <v>11</v>
      </c>
      <c r="AA2" s="34" t="s">
        <v>17</v>
      </c>
      <c r="AB2" s="34"/>
      <c r="AC2" s="34"/>
      <c r="AD2" t="s">
        <v>10</v>
      </c>
      <c r="AE2" t="s">
        <v>11</v>
      </c>
      <c r="AF2" s="34" t="s">
        <v>18</v>
      </c>
      <c r="AG2" s="34"/>
      <c r="AH2" s="34"/>
      <c r="AI2" t="s">
        <v>10</v>
      </c>
      <c r="AJ2" t="s">
        <v>11</v>
      </c>
      <c r="AK2" s="34" t="s">
        <v>19</v>
      </c>
      <c r="AL2" s="34"/>
      <c r="AM2" s="34"/>
      <c r="AN2" t="s">
        <v>10</v>
      </c>
      <c r="AO2" t="s">
        <v>11</v>
      </c>
      <c r="AP2" s="34" t="s">
        <v>20</v>
      </c>
      <c r="AQ2" s="34"/>
      <c r="AR2" s="34"/>
      <c r="AS2" t="s">
        <v>10</v>
      </c>
      <c r="AT2" t="s">
        <v>11</v>
      </c>
      <c r="AW2" t="s">
        <v>7</v>
      </c>
      <c r="AX2" t="s">
        <v>8</v>
      </c>
      <c r="AY2" t="s">
        <v>9</v>
      </c>
    </row>
    <row r="3" spans="1:51" x14ac:dyDescent="0.3">
      <c r="A3" s="4">
        <v>0</v>
      </c>
      <c r="B3" s="1">
        <v>100</v>
      </c>
      <c r="C3" s="1"/>
      <c r="D3" s="1"/>
      <c r="G3" s="1"/>
      <c r="H3" s="1"/>
      <c r="I3" s="1"/>
      <c r="L3" s="1"/>
      <c r="M3" s="1"/>
      <c r="N3" s="1"/>
      <c r="Q3" s="1"/>
      <c r="R3" s="1"/>
      <c r="S3" s="1"/>
      <c r="V3" s="1"/>
      <c r="W3" s="1"/>
      <c r="X3" s="1"/>
      <c r="AA3" s="1"/>
      <c r="AB3" s="1"/>
      <c r="AC3" s="1"/>
      <c r="AF3" s="1"/>
      <c r="AG3" s="1"/>
      <c r="AH3" s="1"/>
      <c r="AK3" s="1"/>
      <c r="AL3" s="1"/>
      <c r="AM3" s="1"/>
      <c r="AP3" s="1"/>
      <c r="AQ3" s="1"/>
      <c r="AR3" s="1"/>
      <c r="AW3">
        <v>100</v>
      </c>
      <c r="AX3">
        <v>100</v>
      </c>
      <c r="AY3">
        <v>100</v>
      </c>
    </row>
    <row r="4" spans="1:51" x14ac:dyDescent="0.3">
      <c r="A4" s="4">
        <v>5</v>
      </c>
      <c r="B4" s="1">
        <v>24.740570000000002</v>
      </c>
      <c r="C4" s="1">
        <v>36.48104</v>
      </c>
      <c r="D4" s="1">
        <v>29.457529999999998</v>
      </c>
      <c r="E4" s="1">
        <f>AVERAGE(B4:D4)</f>
        <v>30.226379999999995</v>
      </c>
      <c r="F4" s="1">
        <f>STDEV(B4:D4)</f>
        <v>5.9078766656981072</v>
      </c>
      <c r="G4" s="1">
        <v>3.7786279999999999</v>
      </c>
      <c r="H4" s="1">
        <v>5.7331000000000003</v>
      </c>
      <c r="I4" s="1">
        <v>5.6410460000000002</v>
      </c>
      <c r="J4" s="1">
        <f>AVERAGE(G4:I4)</f>
        <v>5.050924666666667</v>
      </c>
      <c r="K4" s="1">
        <f>STDEV(G4:I4)</f>
        <v>1.1028021539411907</v>
      </c>
      <c r="L4" s="1">
        <v>3.6316069999999998</v>
      </c>
      <c r="M4" s="1">
        <v>4.8759860000000002</v>
      </c>
      <c r="N4" s="1">
        <v>3.2086519999999998</v>
      </c>
      <c r="O4" s="1">
        <f>AVERAGE(L4:N4)</f>
        <v>3.9054150000000001</v>
      </c>
      <c r="P4" s="1">
        <f>STDEV(L4:N4)</f>
        <v>0.86673455136909971</v>
      </c>
      <c r="Q4" s="1">
        <v>3.1133350000000002</v>
      </c>
      <c r="R4" s="1">
        <v>4.4426139999999998</v>
      </c>
      <c r="S4" s="1">
        <v>4.1993419999999997</v>
      </c>
      <c r="T4" s="1">
        <f>AVERAGE(Q4:S4)</f>
        <v>3.9184303333333332</v>
      </c>
      <c r="U4" s="1">
        <f>STDEV(Q4:S4)</f>
        <v>0.70776351157172124</v>
      </c>
      <c r="V4" s="1">
        <v>0.64546300000000001</v>
      </c>
      <c r="W4" s="1">
        <v>0.90587600000000001</v>
      </c>
      <c r="X4" s="1">
        <v>0.82197399999999998</v>
      </c>
      <c r="Y4" s="1">
        <f>AVERAGE(V4:X4)</f>
        <v>0.7911043333333333</v>
      </c>
      <c r="Z4" s="1">
        <f>STDEV(V4:X4)</f>
        <v>0.13292266504375161</v>
      </c>
      <c r="AA4" s="1">
        <v>5.7927580000000001</v>
      </c>
      <c r="AB4" s="1">
        <v>8.5981620000000003</v>
      </c>
      <c r="AC4" s="1">
        <v>6.6953139999999998</v>
      </c>
      <c r="AD4" s="1">
        <f>AVERAGE(AA4:AC4)</f>
        <v>7.0287446666666673</v>
      </c>
      <c r="AE4" s="1">
        <f>STDEV(AA4:AC4)</f>
        <v>1.4321155358103421</v>
      </c>
      <c r="AF4" s="1">
        <v>24.772629999999999</v>
      </c>
      <c r="AG4" s="1">
        <v>16.019030000000001</v>
      </c>
      <c r="AH4" s="1">
        <v>3.3631829999999998</v>
      </c>
      <c r="AI4" s="1">
        <f>AVERAGE(AF4:AH4)</f>
        <v>14.718280999999999</v>
      </c>
      <c r="AJ4" s="1">
        <f>STDEV(AF4:AH4)</f>
        <v>10.763831389528685</v>
      </c>
      <c r="AK4" s="1">
        <v>19.281079999999999</v>
      </c>
      <c r="AL4" s="1">
        <v>28.92361</v>
      </c>
      <c r="AM4" s="1">
        <v>25.203859999999999</v>
      </c>
      <c r="AN4" s="1">
        <f>AVERAGE(AK4:AM4)</f>
        <v>24.469516666666664</v>
      </c>
      <c r="AO4" s="1">
        <f>STDEV(AK4:AM4)</f>
        <v>4.8630279969000174</v>
      </c>
      <c r="AP4" s="1">
        <v>2.997992</v>
      </c>
      <c r="AQ4" s="1">
        <v>3.5108739999999998</v>
      </c>
      <c r="AR4" s="1">
        <v>2.6555119999999999</v>
      </c>
      <c r="AS4" s="1">
        <f>AVERAGE(AP4:AR4)</f>
        <v>3.0547926666666663</v>
      </c>
      <c r="AT4" s="1">
        <f>STDEV(AP4:AR4)</f>
        <v>0.43050060924618283</v>
      </c>
      <c r="AW4">
        <f>B4+G4+L4+Q4+V4+AA4+AF4+AK4+AP4</f>
        <v>88.754063000000002</v>
      </c>
      <c r="AX4">
        <f t="shared" ref="AX4:AY4" si="0">C4+H4+M4+R4+W4+AB4+AG4+AL4+AQ4</f>
        <v>109.490292</v>
      </c>
      <c r="AY4">
        <f t="shared" si="0"/>
        <v>81.246413000000004</v>
      </c>
    </row>
    <row r="5" spans="1:51" x14ac:dyDescent="0.3">
      <c r="A5" s="4">
        <v>10</v>
      </c>
      <c r="B5" s="1">
        <v>30.031649999999999</v>
      </c>
      <c r="C5" s="1">
        <v>27.93797</v>
      </c>
      <c r="D5" s="1">
        <v>3.9510869999999998</v>
      </c>
      <c r="E5" s="1">
        <f t="shared" ref="E5:E13" si="1">AVERAGE(B5:D5)</f>
        <v>20.640235666666666</v>
      </c>
      <c r="F5" s="1">
        <f t="shared" ref="F5:F13" si="2">STDEV(B5:D5)</f>
        <v>14.491088171672139</v>
      </c>
      <c r="G5" s="1">
        <v>5.186077</v>
      </c>
      <c r="H5" s="1">
        <v>6.7217789999999997</v>
      </c>
      <c r="I5" s="1">
        <v>1.861874</v>
      </c>
      <c r="J5" s="1">
        <f t="shared" ref="J5:J13" si="3">AVERAGE(G5:I5)</f>
        <v>4.5899099999999997</v>
      </c>
      <c r="K5" s="1">
        <f t="shared" ref="K5:K13" si="4">STDEV(G5:I5)</f>
        <v>2.4841961418481038</v>
      </c>
      <c r="L5" s="1">
        <v>6.5884640000000001</v>
      </c>
      <c r="M5" s="1">
        <v>7.7120470000000001</v>
      </c>
      <c r="N5" s="1">
        <v>1.644614</v>
      </c>
      <c r="O5" s="1">
        <f t="shared" ref="O5:O13" si="5">AVERAGE(L5:N5)</f>
        <v>5.3150416666666667</v>
      </c>
      <c r="P5" s="1">
        <f t="shared" ref="P5:P13" si="6">STDEV(L5:N5)</f>
        <v>3.2279465812876058</v>
      </c>
      <c r="Q5" s="1">
        <v>3.6695669999999998</v>
      </c>
      <c r="R5" s="1">
        <v>4.8377660000000002</v>
      </c>
      <c r="S5" s="1">
        <v>0.58315099999999997</v>
      </c>
      <c r="T5" s="1">
        <f t="shared" ref="T5:T13" si="7">AVERAGE(Q5:S5)</f>
        <v>3.0301613333333335</v>
      </c>
      <c r="U5" s="1">
        <f t="shared" ref="U5:U13" si="8">STDEV(Q5:S5)</f>
        <v>2.1981962843386702</v>
      </c>
      <c r="V5" s="1">
        <v>0.99371200000000004</v>
      </c>
      <c r="W5" s="1">
        <v>1.396568</v>
      </c>
      <c r="X5" s="1">
        <v>0.44422099999999998</v>
      </c>
      <c r="Y5" s="1">
        <f t="shared" ref="Y5:Y13" si="9">AVERAGE(V5:X5)</f>
        <v>0.94483366666666679</v>
      </c>
      <c r="Z5" s="1">
        <f t="shared" ref="Z5:Z13" si="10">STDEV(V5:X5)</f>
        <v>0.478051274137339</v>
      </c>
      <c r="AA5" s="1">
        <v>7.4294019999999996</v>
      </c>
      <c r="AB5" s="1">
        <v>8.7918900000000004</v>
      </c>
      <c r="AC5" s="1">
        <v>1.0022489999999999</v>
      </c>
      <c r="AD5" s="1">
        <f t="shared" ref="AD5:AD13" si="11">AVERAGE(AA5:AC5)</f>
        <v>5.7411803333333324</v>
      </c>
      <c r="AE5" s="1">
        <f t="shared" ref="AE5:AE13" si="12">STDEV(AA5:AC5)</f>
        <v>4.1601918253936754</v>
      </c>
      <c r="AF5" s="1">
        <v>23.430479999999999</v>
      </c>
      <c r="AG5" s="1">
        <v>7.2978569999999996</v>
      </c>
      <c r="AH5" s="1">
        <v>0.28502499999999997</v>
      </c>
      <c r="AI5" s="1">
        <f t="shared" ref="AI5:AI13" si="13">AVERAGE(AF5:AH5)</f>
        <v>10.337787333333333</v>
      </c>
      <c r="AJ5" s="1">
        <f t="shared" ref="AJ5:AJ13" si="14">STDEV(AF5:AH5)</f>
        <v>11.868399391362608</v>
      </c>
      <c r="AK5" s="1">
        <v>25.09037</v>
      </c>
      <c r="AL5" s="1">
        <v>24.265000000000001</v>
      </c>
      <c r="AM5" s="1">
        <v>4.1634710000000004</v>
      </c>
      <c r="AN5" s="1">
        <f t="shared" ref="AN5:AN13" si="15">AVERAGE(AK5:AM5)</f>
        <v>17.839613666666668</v>
      </c>
      <c r="AO5" s="1">
        <f t="shared" ref="AO5:AO13" si="16">STDEV(AK5:AM5)</f>
        <v>11.851074533074643</v>
      </c>
      <c r="AP5" s="1">
        <v>3.8508309999999999</v>
      </c>
      <c r="AQ5" s="1">
        <v>3.5701969999999998</v>
      </c>
      <c r="AR5" s="1">
        <v>1.61588</v>
      </c>
      <c r="AS5" s="1">
        <f t="shared" ref="AS5:AS13" si="17">AVERAGE(AP5:AR5)</f>
        <v>3.0123026666666668</v>
      </c>
      <c r="AT5" s="1">
        <f t="shared" ref="AT5:AT13" si="18">STDEV(AP5:AR5)</f>
        <v>1.2174506390299089</v>
      </c>
      <c r="AW5">
        <f t="shared" ref="AW5:AW13" si="19">(E5+J5+O5+T5+Y5+AD5+AI5+AN5+AS5)</f>
        <v>71.45106633333333</v>
      </c>
      <c r="AX5">
        <f t="shared" ref="AX5:AX13" si="20">C5+H5+M5+R5+W5+AB5+AG5+AL5+AQ5</f>
        <v>92.53107399999999</v>
      </c>
      <c r="AY5">
        <f>D5+I5+N5+S5+X5+AC5+AH5+AM5+AR5</f>
        <v>15.551572</v>
      </c>
    </row>
    <row r="6" spans="1:51" x14ac:dyDescent="0.3">
      <c r="A6" s="4">
        <v>15</v>
      </c>
      <c r="B6" s="1">
        <v>22.26859</v>
      </c>
      <c r="C6" s="1">
        <v>5.888547</v>
      </c>
      <c r="D6" s="1">
        <v>37.708530000000003</v>
      </c>
      <c r="E6" s="1">
        <f t="shared" si="1"/>
        <v>21.955222333333335</v>
      </c>
      <c r="F6" s="1">
        <f t="shared" si="2"/>
        <v>15.912305898296337</v>
      </c>
      <c r="G6" s="1">
        <v>3.9188809999999998</v>
      </c>
      <c r="H6" s="1">
        <v>2.0739899999999998</v>
      </c>
      <c r="I6" s="1">
        <v>8.6506790000000002</v>
      </c>
      <c r="J6" s="1">
        <f t="shared" si="3"/>
        <v>4.8811833333333334</v>
      </c>
      <c r="K6" s="1">
        <f t="shared" si="4"/>
        <v>3.3923043622638489</v>
      </c>
      <c r="L6" s="1">
        <v>4.9150970000000003</v>
      </c>
      <c r="M6" s="1">
        <v>1.9449719999999999</v>
      </c>
      <c r="N6" s="1">
        <v>7.5236460000000003</v>
      </c>
      <c r="O6" s="1">
        <f t="shared" si="5"/>
        <v>4.7945716666666671</v>
      </c>
      <c r="P6" s="1">
        <f t="shared" si="6"/>
        <v>2.7912892480985079</v>
      </c>
      <c r="Q6" s="1">
        <v>2.346857</v>
      </c>
      <c r="R6" s="1">
        <v>0.77910500000000005</v>
      </c>
      <c r="S6" s="1">
        <v>4.8849499999999999</v>
      </c>
      <c r="T6" s="1">
        <f t="shared" si="7"/>
        <v>2.6703039999999998</v>
      </c>
      <c r="U6" s="1">
        <f t="shared" si="8"/>
        <v>2.0719445606393534</v>
      </c>
      <c r="V6" s="1">
        <v>0.76515</v>
      </c>
      <c r="W6" s="1">
        <v>0.440548</v>
      </c>
      <c r="X6" s="1">
        <v>1.9028210000000001</v>
      </c>
      <c r="Y6" s="1">
        <f t="shared" si="9"/>
        <v>1.036173</v>
      </c>
      <c r="Z6" s="1">
        <f t="shared" si="10"/>
        <v>0.76788715416329223</v>
      </c>
      <c r="AA6" s="1">
        <v>5.6263030000000001</v>
      </c>
      <c r="AB6" s="1">
        <v>1.640601</v>
      </c>
      <c r="AC6" s="1">
        <v>11.925520000000001</v>
      </c>
      <c r="AD6" s="1">
        <f t="shared" si="11"/>
        <v>6.3974746666666675</v>
      </c>
      <c r="AE6" s="1">
        <f t="shared" si="12"/>
        <v>5.1856454770589853</v>
      </c>
      <c r="AF6" s="1">
        <v>15.19172</v>
      </c>
      <c r="AG6" s="1">
        <v>1.3574949999999999</v>
      </c>
      <c r="AH6" s="1">
        <v>3.1399859999999999</v>
      </c>
      <c r="AI6" s="1">
        <f t="shared" si="13"/>
        <v>6.5630670000000002</v>
      </c>
      <c r="AJ6" s="1">
        <f t="shared" si="14"/>
        <v>7.5255935305513946</v>
      </c>
      <c r="AK6" s="1">
        <v>17.546749999999999</v>
      </c>
      <c r="AL6" s="1">
        <v>5.8223180000000001</v>
      </c>
      <c r="AM6" s="1">
        <v>36.545520000000003</v>
      </c>
      <c r="AN6" s="1">
        <f t="shared" si="15"/>
        <v>19.971529333333333</v>
      </c>
      <c r="AO6" s="1">
        <f t="shared" si="16"/>
        <v>15.504465530766339</v>
      </c>
      <c r="AP6" s="1">
        <v>2.7288540000000001</v>
      </c>
      <c r="AQ6" s="1">
        <v>1.711506</v>
      </c>
      <c r="AR6" s="1">
        <v>2.947959</v>
      </c>
      <c r="AS6" s="1">
        <f t="shared" si="17"/>
        <v>2.4627729999999999</v>
      </c>
      <c r="AT6" s="1">
        <f t="shared" si="18"/>
        <v>0.65977521113103377</v>
      </c>
      <c r="AW6">
        <f t="shared" si="19"/>
        <v>70.732298333333333</v>
      </c>
      <c r="AX6">
        <f t="shared" si="20"/>
        <v>21.659081999999998</v>
      </c>
      <c r="AY6">
        <f>D6+I6+N6+S6+X6+AC6+AH6+AM6+AR6</f>
        <v>115.22961100000001</v>
      </c>
    </row>
    <row r="7" spans="1:51" x14ac:dyDescent="0.3">
      <c r="A7" s="4">
        <v>30</v>
      </c>
      <c r="B7" s="1">
        <v>11.158200000000001</v>
      </c>
      <c r="C7" s="1">
        <v>10.13134</v>
      </c>
      <c r="D7" s="1">
        <v>15.752230000000001</v>
      </c>
      <c r="E7" s="1">
        <f t="shared" si="1"/>
        <v>12.347256666666667</v>
      </c>
      <c r="F7" s="1">
        <f t="shared" si="2"/>
        <v>2.9931576830219546</v>
      </c>
      <c r="G7" s="1">
        <v>1.4107149999999999</v>
      </c>
      <c r="H7" s="1">
        <v>2.051545</v>
      </c>
      <c r="I7" s="1">
        <v>3.4851200000000002</v>
      </c>
      <c r="J7" s="1">
        <f t="shared" si="3"/>
        <v>2.3157933333333331</v>
      </c>
      <c r="K7" s="1">
        <f t="shared" si="4"/>
        <v>1.0621484887991584</v>
      </c>
      <c r="L7" s="1">
        <v>1.996494</v>
      </c>
      <c r="M7" s="1">
        <v>3.5132660000000002</v>
      </c>
      <c r="N7" s="1">
        <v>4.5389160000000004</v>
      </c>
      <c r="O7" s="1">
        <f t="shared" si="5"/>
        <v>3.3495586666666668</v>
      </c>
      <c r="P7" s="1">
        <f t="shared" si="6"/>
        <v>1.2790924418357479</v>
      </c>
      <c r="Q7" s="1">
        <v>0.99123600000000001</v>
      </c>
      <c r="R7" s="1">
        <v>1.336549</v>
      </c>
      <c r="S7" s="1">
        <v>2.309024</v>
      </c>
      <c r="T7" s="1">
        <f t="shared" si="7"/>
        <v>1.5456029999999998</v>
      </c>
      <c r="U7" s="1">
        <f t="shared" si="8"/>
        <v>0.68331470379540393</v>
      </c>
      <c r="V7" s="1">
        <v>0.11811199999999999</v>
      </c>
      <c r="W7" s="1">
        <v>0.25135200000000002</v>
      </c>
      <c r="X7" s="1">
        <v>0.584422</v>
      </c>
      <c r="Y7" s="1">
        <f t="shared" si="9"/>
        <v>0.31796200000000002</v>
      </c>
      <c r="Z7" s="1">
        <f t="shared" si="10"/>
        <v>0.24018518501356409</v>
      </c>
      <c r="AA7" s="1">
        <v>2.8643480000000001</v>
      </c>
      <c r="AB7" s="1">
        <v>3.4645999999999999</v>
      </c>
      <c r="AC7" s="1">
        <v>5.3990929999999997</v>
      </c>
      <c r="AD7" s="1">
        <f t="shared" si="11"/>
        <v>3.9093470000000003</v>
      </c>
      <c r="AE7" s="1">
        <f t="shared" si="12"/>
        <v>1.3246067243763315</v>
      </c>
      <c r="AF7" s="1">
        <v>11.405060000000001</v>
      </c>
      <c r="AG7" s="1">
        <v>3.5513089999999998</v>
      </c>
      <c r="AH7" s="1">
        <v>1.410879</v>
      </c>
      <c r="AI7" s="1">
        <f t="shared" si="13"/>
        <v>5.4557493333333333</v>
      </c>
      <c r="AJ7" s="1">
        <f t="shared" si="14"/>
        <v>5.2622317701342602</v>
      </c>
      <c r="AK7" s="1">
        <v>8.5712109999999999</v>
      </c>
      <c r="AL7" s="1">
        <v>8.6314580000000003</v>
      </c>
      <c r="AM7" s="1">
        <v>13.842219999999999</v>
      </c>
      <c r="AN7" s="1">
        <f t="shared" si="15"/>
        <v>10.348296333333332</v>
      </c>
      <c r="AO7" s="1">
        <f t="shared" si="16"/>
        <v>3.025976597170303</v>
      </c>
      <c r="AP7" s="1">
        <v>1.196771</v>
      </c>
      <c r="AQ7" s="1">
        <v>1.224531</v>
      </c>
      <c r="AR7" s="1">
        <v>1.3593660000000001</v>
      </c>
      <c r="AS7" s="1">
        <f t="shared" si="17"/>
        <v>1.2602226666666667</v>
      </c>
      <c r="AT7" s="1">
        <f t="shared" si="18"/>
        <v>8.6975311487417717E-2</v>
      </c>
      <c r="AW7">
        <f t="shared" si="19"/>
        <v>40.849788999999994</v>
      </c>
      <c r="AX7">
        <f t="shared" si="20"/>
        <v>34.155949999999997</v>
      </c>
      <c r="AY7">
        <f t="shared" ref="AY7:AY13" si="21">D7+I7+N7+S7+X7+AC7+AH7+AM7+AR7</f>
        <v>48.681269999999998</v>
      </c>
    </row>
    <row r="8" spans="1:51" x14ac:dyDescent="0.3">
      <c r="A8" s="4">
        <v>60</v>
      </c>
      <c r="B8" s="1">
        <v>4.0278119999999999</v>
      </c>
      <c r="C8" s="1">
        <v>6.9550729999999996</v>
      </c>
      <c r="D8" s="1">
        <v>14.443049999999999</v>
      </c>
      <c r="E8" s="1">
        <f t="shared" si="1"/>
        <v>8.4753116666666664</v>
      </c>
      <c r="F8" s="1">
        <f t="shared" si="2"/>
        <v>5.3714653356307123</v>
      </c>
      <c r="G8" s="1">
        <v>0.64479399999999998</v>
      </c>
      <c r="H8" s="1">
        <v>1.7009030000000001</v>
      </c>
      <c r="I8" s="1">
        <v>3.024457</v>
      </c>
      <c r="J8" s="1">
        <f t="shared" si="3"/>
        <v>1.7900513333333332</v>
      </c>
      <c r="K8" s="1">
        <f t="shared" si="4"/>
        <v>1.1923336644556906</v>
      </c>
      <c r="L8" s="1">
        <v>0.40907399999999999</v>
      </c>
      <c r="M8" s="1">
        <v>2.7920029999999998</v>
      </c>
      <c r="N8" s="1">
        <v>4.581747</v>
      </c>
      <c r="O8" s="1">
        <f t="shared" si="5"/>
        <v>2.5942746666666667</v>
      </c>
      <c r="P8" s="1">
        <f t="shared" si="6"/>
        <v>2.0933519440324253</v>
      </c>
      <c r="Q8" s="1">
        <v>0.51739900000000005</v>
      </c>
      <c r="R8" s="1">
        <v>1.1559440000000001</v>
      </c>
      <c r="S8" s="1">
        <v>1.733082</v>
      </c>
      <c r="T8" s="1">
        <f t="shared" si="7"/>
        <v>1.135475</v>
      </c>
      <c r="U8" s="1">
        <f t="shared" si="8"/>
        <v>0.60809992936440971</v>
      </c>
      <c r="V8" s="1">
        <v>0</v>
      </c>
      <c r="W8" s="1">
        <v>8.7923000000000001E-2</v>
      </c>
      <c r="X8" s="1">
        <v>0.28267199999999998</v>
      </c>
      <c r="Y8" s="1">
        <f t="shared" si="9"/>
        <v>0.12353166666666666</v>
      </c>
      <c r="Z8" s="1">
        <f t="shared" si="10"/>
        <v>0.14466114804028524</v>
      </c>
      <c r="AA8" s="1">
        <v>1.257914</v>
      </c>
      <c r="AB8" s="1">
        <v>2.042017</v>
      </c>
      <c r="AC8" s="1">
        <v>3.3853840000000002</v>
      </c>
      <c r="AD8" s="1">
        <f t="shared" si="11"/>
        <v>2.2284383333333335</v>
      </c>
      <c r="AE8" s="1">
        <f t="shared" si="12"/>
        <v>1.0759167418375524</v>
      </c>
      <c r="AF8" s="1">
        <v>4.4347700000000003</v>
      </c>
      <c r="AG8" s="1">
        <v>1.252715</v>
      </c>
      <c r="AH8" s="1">
        <v>0.55764400000000003</v>
      </c>
      <c r="AI8" s="1">
        <f t="shared" si="13"/>
        <v>2.0817096666666668</v>
      </c>
      <c r="AJ8" s="1">
        <f t="shared" si="14"/>
        <v>2.0672326001179289</v>
      </c>
      <c r="AK8" s="1">
        <v>4.1541230000000002</v>
      </c>
      <c r="AL8" s="1">
        <v>5.9489020000000004</v>
      </c>
      <c r="AM8" s="1">
        <v>10.14955</v>
      </c>
      <c r="AN8" s="1">
        <f t="shared" si="15"/>
        <v>6.7508583333333334</v>
      </c>
      <c r="AO8" s="1">
        <f t="shared" si="16"/>
        <v>3.077114995984441</v>
      </c>
      <c r="AP8" s="1">
        <v>0.70889999999999997</v>
      </c>
      <c r="AQ8" s="1">
        <v>1.0685629999999999</v>
      </c>
      <c r="AR8" s="1">
        <v>1.164328</v>
      </c>
      <c r="AS8" s="1">
        <f t="shared" si="17"/>
        <v>0.98059700000000005</v>
      </c>
      <c r="AT8" s="1">
        <f t="shared" si="18"/>
        <v>0.24011909266653453</v>
      </c>
      <c r="AW8">
        <f t="shared" si="19"/>
        <v>26.160247666666667</v>
      </c>
      <c r="AX8">
        <f t="shared" si="20"/>
        <v>23.004042999999999</v>
      </c>
      <c r="AY8">
        <f t="shared" si="21"/>
        <v>39.321914</v>
      </c>
    </row>
    <row r="9" spans="1:51" x14ac:dyDescent="0.3">
      <c r="A9" s="4">
        <v>120</v>
      </c>
      <c r="B9" s="1">
        <v>2.3252290000000002</v>
      </c>
      <c r="C9" s="1">
        <v>4.4758199999999997</v>
      </c>
      <c r="D9" s="1">
        <v>0.91836799999999996</v>
      </c>
      <c r="E9" s="1">
        <f t="shared" si="1"/>
        <v>2.5731389999999998</v>
      </c>
      <c r="F9" s="1">
        <f t="shared" si="2"/>
        <v>1.7916363216766402</v>
      </c>
      <c r="G9" s="1">
        <v>0.88773100000000005</v>
      </c>
      <c r="H9" s="1">
        <v>1.2193309999999999</v>
      </c>
      <c r="I9" s="1">
        <v>0.558361</v>
      </c>
      <c r="J9" s="1">
        <f t="shared" si="3"/>
        <v>0.88847433333333337</v>
      </c>
      <c r="K9" s="1">
        <f t="shared" si="4"/>
        <v>0.33048562696936351</v>
      </c>
      <c r="L9" s="1">
        <v>0.88231700000000002</v>
      </c>
      <c r="M9" s="1">
        <v>1.2920229999999999</v>
      </c>
      <c r="N9" s="1">
        <v>0.28522399999999998</v>
      </c>
      <c r="O9" s="1">
        <f t="shared" si="5"/>
        <v>0.81985466666666662</v>
      </c>
      <c r="P9" s="1">
        <f t="shared" si="6"/>
        <v>0.50629755471889593</v>
      </c>
      <c r="Q9" s="1">
        <v>0.54442000000000002</v>
      </c>
      <c r="R9" s="1">
        <v>0.6663</v>
      </c>
      <c r="S9" s="1">
        <v>0.342198</v>
      </c>
      <c r="T9" s="1">
        <f t="shared" si="7"/>
        <v>0.51763933333333334</v>
      </c>
      <c r="U9" s="1">
        <f t="shared" si="8"/>
        <v>0.16370225924321671</v>
      </c>
      <c r="V9" s="1">
        <v>0</v>
      </c>
      <c r="W9" s="1">
        <v>0</v>
      </c>
      <c r="X9" s="1">
        <v>0</v>
      </c>
      <c r="Y9" s="1">
        <f t="shared" si="9"/>
        <v>0</v>
      </c>
      <c r="Z9" s="1">
        <f t="shared" si="10"/>
        <v>0</v>
      </c>
      <c r="AA9" s="1">
        <v>1.0700240000000001</v>
      </c>
      <c r="AB9" s="1">
        <v>1.284759</v>
      </c>
      <c r="AC9" s="1">
        <v>0.50939500000000004</v>
      </c>
      <c r="AD9" s="1">
        <f t="shared" si="11"/>
        <v>0.95472600000000007</v>
      </c>
      <c r="AE9" s="1">
        <f t="shared" si="12"/>
        <v>0.40033430371003659</v>
      </c>
      <c r="AF9" s="1">
        <v>1.0867560000000001</v>
      </c>
      <c r="AG9" s="1">
        <v>0.45549800000000001</v>
      </c>
      <c r="AH9" s="1">
        <v>3.7995000000000001E-2</v>
      </c>
      <c r="AI9" s="1">
        <f t="shared" si="13"/>
        <v>0.52674966666666667</v>
      </c>
      <c r="AJ9" s="1">
        <f t="shared" si="14"/>
        <v>0.52799858786016973</v>
      </c>
      <c r="AK9" s="1">
        <v>2.7132049999999999</v>
      </c>
      <c r="AL9" s="1">
        <v>2.8559079999999999</v>
      </c>
      <c r="AM9" s="1">
        <v>1.1800740000000001</v>
      </c>
      <c r="AN9" s="1">
        <f t="shared" si="15"/>
        <v>2.2497289999999999</v>
      </c>
      <c r="AO9" s="1">
        <f t="shared" si="16"/>
        <v>0.92909224559297632</v>
      </c>
      <c r="AP9" s="1">
        <v>0.73452799999999996</v>
      </c>
      <c r="AQ9" s="1">
        <v>0.74671900000000002</v>
      </c>
      <c r="AR9" s="1">
        <v>0.57847999999999999</v>
      </c>
      <c r="AS9" s="1">
        <f t="shared" si="17"/>
        <v>0.6865756666666667</v>
      </c>
      <c r="AT9" s="1">
        <f t="shared" si="18"/>
        <v>9.3811832858831434E-2</v>
      </c>
      <c r="AW9">
        <f t="shared" si="19"/>
        <v>9.2168876666666666</v>
      </c>
      <c r="AX9">
        <f t="shared" si="20"/>
        <v>12.996357999999999</v>
      </c>
      <c r="AY9">
        <f t="shared" si="21"/>
        <v>4.4100950000000001</v>
      </c>
    </row>
    <row r="10" spans="1:51" x14ac:dyDescent="0.3">
      <c r="A10" s="4">
        <v>180</v>
      </c>
      <c r="B10" s="1">
        <v>1.139815</v>
      </c>
      <c r="C10" s="1">
        <v>0.52386500000000003</v>
      </c>
      <c r="D10" s="1">
        <v>0</v>
      </c>
      <c r="E10" s="1">
        <f t="shared" si="1"/>
        <v>0.55456000000000005</v>
      </c>
      <c r="F10" s="1">
        <f t="shared" si="2"/>
        <v>0.5705271210249343</v>
      </c>
      <c r="G10" s="1">
        <v>0.83020000000000005</v>
      </c>
      <c r="H10" s="1">
        <v>0.56060299999999996</v>
      </c>
      <c r="I10" s="1">
        <v>0</v>
      </c>
      <c r="J10" s="1">
        <f t="shared" si="3"/>
        <v>0.46360099999999999</v>
      </c>
      <c r="K10" s="1">
        <f t="shared" si="4"/>
        <v>0.42351511307508261</v>
      </c>
      <c r="L10" s="1">
        <v>0.45926099999999997</v>
      </c>
      <c r="M10" s="1">
        <v>0.19147600000000001</v>
      </c>
      <c r="N10" s="1">
        <v>0</v>
      </c>
      <c r="O10" s="1">
        <f t="shared" si="5"/>
        <v>0.21691233333333335</v>
      </c>
      <c r="P10" s="1">
        <f t="shared" si="6"/>
        <v>0.23068468050638585</v>
      </c>
      <c r="Q10" s="1">
        <v>0.40565499999999999</v>
      </c>
      <c r="R10" s="1">
        <v>0.30824600000000002</v>
      </c>
      <c r="S10" s="1">
        <v>0</v>
      </c>
      <c r="T10" s="1">
        <f t="shared" si="7"/>
        <v>0.23796700000000001</v>
      </c>
      <c r="U10" s="1">
        <f t="shared" si="8"/>
        <v>0.21176248047517765</v>
      </c>
      <c r="V10" s="1">
        <v>0</v>
      </c>
      <c r="W10" s="1">
        <v>0</v>
      </c>
      <c r="X10" s="1">
        <v>0</v>
      </c>
      <c r="Y10" s="1">
        <f t="shared" si="9"/>
        <v>0</v>
      </c>
      <c r="Z10" s="1">
        <f t="shared" si="10"/>
        <v>0</v>
      </c>
      <c r="AA10" s="1">
        <v>0.93031200000000003</v>
      </c>
      <c r="AB10" s="1">
        <v>0.52814399999999995</v>
      </c>
      <c r="AC10" s="1">
        <v>0</v>
      </c>
      <c r="AD10" s="1">
        <f t="shared" si="11"/>
        <v>0.48615199999999997</v>
      </c>
      <c r="AE10" s="1">
        <f t="shared" si="12"/>
        <v>0.46657539624802336</v>
      </c>
      <c r="AF10" s="1">
        <v>0.44008999999999998</v>
      </c>
      <c r="AG10" s="1">
        <v>9.0162999999999993E-2</v>
      </c>
      <c r="AH10" s="1">
        <v>0</v>
      </c>
      <c r="AI10" s="1">
        <f t="shared" si="13"/>
        <v>0.17675099999999999</v>
      </c>
      <c r="AJ10" s="1">
        <f t="shared" si="14"/>
        <v>0.23247131722644837</v>
      </c>
      <c r="AK10" s="1">
        <v>1.3837200000000001</v>
      </c>
      <c r="AL10" s="1">
        <v>0.86832699999999996</v>
      </c>
      <c r="AM10" s="1">
        <v>0</v>
      </c>
      <c r="AN10" s="1">
        <f t="shared" si="15"/>
        <v>0.75068233333333334</v>
      </c>
      <c r="AO10" s="1">
        <f t="shared" si="16"/>
        <v>0.69932142845499401</v>
      </c>
      <c r="AP10" s="1">
        <v>0.63105699999999998</v>
      </c>
      <c r="AQ10" s="1">
        <v>0.56046300000000004</v>
      </c>
      <c r="AR10" s="1">
        <v>0</v>
      </c>
      <c r="AS10" s="1">
        <f t="shared" si="17"/>
        <v>0.39717333333333338</v>
      </c>
      <c r="AT10" s="1">
        <f t="shared" si="18"/>
        <v>0.3457685219078413</v>
      </c>
      <c r="AW10">
        <f t="shared" si="19"/>
        <v>3.2837990000000001</v>
      </c>
      <c r="AX10">
        <f t="shared" si="20"/>
        <v>3.6312869999999995</v>
      </c>
      <c r="AY10">
        <f t="shared" si="21"/>
        <v>0</v>
      </c>
    </row>
    <row r="11" spans="1:51" x14ac:dyDescent="0.3">
      <c r="A11" s="4">
        <v>240</v>
      </c>
      <c r="B11" s="1">
        <v>0.86421800000000004</v>
      </c>
      <c r="C11" s="1">
        <v>0.86325200000000002</v>
      </c>
      <c r="D11" s="1">
        <v>1.2701210000000001</v>
      </c>
      <c r="E11" s="1">
        <f t="shared" si="1"/>
        <v>0.999197</v>
      </c>
      <c r="F11" s="1">
        <f t="shared" si="2"/>
        <v>0.23462756364289364</v>
      </c>
      <c r="G11" s="1">
        <v>0.68962000000000001</v>
      </c>
      <c r="H11" s="1">
        <v>0.76939400000000002</v>
      </c>
      <c r="I11" s="1">
        <v>0.98860700000000001</v>
      </c>
      <c r="J11" s="1">
        <f t="shared" si="3"/>
        <v>0.81587366666666661</v>
      </c>
      <c r="K11" s="1">
        <f t="shared" si="4"/>
        <v>0.15481788043483058</v>
      </c>
      <c r="L11" s="1">
        <v>0.2873</v>
      </c>
      <c r="M11" s="1">
        <v>0.465306</v>
      </c>
      <c r="N11" s="1">
        <v>0.79589799999999999</v>
      </c>
      <c r="O11" s="1">
        <f t="shared" si="5"/>
        <v>0.51616799999999996</v>
      </c>
      <c r="P11" s="1">
        <f t="shared" si="6"/>
        <v>0.25808562277662822</v>
      </c>
      <c r="Q11" s="1">
        <v>0.16827400000000001</v>
      </c>
      <c r="R11" s="1">
        <v>0.156088</v>
      </c>
      <c r="S11" s="1">
        <v>0.211369</v>
      </c>
      <c r="T11" s="1">
        <f t="shared" si="7"/>
        <v>0.17857700000000001</v>
      </c>
      <c r="U11" s="1">
        <f t="shared" si="8"/>
        <v>2.9044984024784597E-2</v>
      </c>
      <c r="V11" s="1">
        <v>4.7502999999999997E-2</v>
      </c>
      <c r="W11" s="1">
        <v>0</v>
      </c>
      <c r="X11" s="1">
        <v>0</v>
      </c>
      <c r="Y11" s="1">
        <f t="shared" si="9"/>
        <v>1.5834333333333332E-2</v>
      </c>
      <c r="Z11" s="1">
        <f t="shared" si="10"/>
        <v>2.7425869837314789E-2</v>
      </c>
      <c r="AA11" s="1">
        <v>1.200653</v>
      </c>
      <c r="AB11" s="1">
        <v>1.133553</v>
      </c>
      <c r="AC11" s="1">
        <v>1.2750699999999999</v>
      </c>
      <c r="AD11" s="1">
        <f t="shared" si="11"/>
        <v>1.2030920000000001</v>
      </c>
      <c r="AE11" s="1">
        <f t="shared" si="12"/>
        <v>7.0790019515465555E-2</v>
      </c>
      <c r="AF11" s="1">
        <v>0.96724399999999999</v>
      </c>
      <c r="AG11" s="1">
        <v>0.93344499999999997</v>
      </c>
      <c r="AH11" s="1">
        <v>0.94171099999999996</v>
      </c>
      <c r="AI11" s="1">
        <f t="shared" si="13"/>
        <v>0.94746666666666657</v>
      </c>
      <c r="AJ11" s="1">
        <f t="shared" si="14"/>
        <v>1.7619275647237427E-2</v>
      </c>
      <c r="AK11" s="1">
        <v>1.006345</v>
      </c>
      <c r="AL11" s="1">
        <v>1.0524659999999999</v>
      </c>
      <c r="AM11" s="1">
        <v>1.221563</v>
      </c>
      <c r="AN11" s="1">
        <f t="shared" si="15"/>
        <v>1.093458</v>
      </c>
      <c r="AO11" s="1">
        <f t="shared" si="16"/>
        <v>0.11331352491648998</v>
      </c>
      <c r="AP11" s="1">
        <v>0.34240399999999999</v>
      </c>
      <c r="AQ11" s="1">
        <v>0.27475300000000002</v>
      </c>
      <c r="AR11" s="1">
        <v>0.29827799999999999</v>
      </c>
      <c r="AS11" s="1">
        <f t="shared" si="17"/>
        <v>0.305145</v>
      </c>
      <c r="AT11" s="1">
        <f t="shared" si="18"/>
        <v>3.4344303996441658E-2</v>
      </c>
      <c r="AW11">
        <f t="shared" si="19"/>
        <v>6.0748116666666672</v>
      </c>
      <c r="AX11">
        <f t="shared" si="20"/>
        <v>5.648257000000001</v>
      </c>
      <c r="AY11">
        <f t="shared" si="21"/>
        <v>7.002616999999999</v>
      </c>
    </row>
    <row r="12" spans="1:51" x14ac:dyDescent="0.3">
      <c r="A12" s="4">
        <v>300</v>
      </c>
      <c r="B12" s="1">
        <v>0.42115900000000001</v>
      </c>
      <c r="C12" s="1">
        <v>0.50134100000000004</v>
      </c>
      <c r="D12" s="1">
        <v>0.85378200000000004</v>
      </c>
      <c r="E12" s="1">
        <f t="shared" si="1"/>
        <v>0.59209400000000001</v>
      </c>
      <c r="F12" s="1">
        <f t="shared" si="2"/>
        <v>0.23014722524723158</v>
      </c>
      <c r="G12" s="1">
        <v>0.68556700000000004</v>
      </c>
      <c r="H12" s="1">
        <v>0.74940600000000002</v>
      </c>
      <c r="I12" s="1">
        <v>0.94385600000000003</v>
      </c>
      <c r="J12" s="1">
        <f t="shared" si="3"/>
        <v>0.79294300000000006</v>
      </c>
      <c r="K12" s="1">
        <f t="shared" si="4"/>
        <v>0.13453588613080178</v>
      </c>
      <c r="L12" s="1">
        <v>0.183834</v>
      </c>
      <c r="M12" s="1">
        <v>0.26419799999999999</v>
      </c>
      <c r="N12" s="1">
        <v>0.41306999999999999</v>
      </c>
      <c r="O12" s="1">
        <f t="shared" si="5"/>
        <v>0.28703400000000001</v>
      </c>
      <c r="P12" s="1">
        <f t="shared" si="6"/>
        <v>0.11631164213439678</v>
      </c>
      <c r="Q12" s="1">
        <v>8.8914000000000007E-2</v>
      </c>
      <c r="R12" s="1">
        <v>9.8999000000000004E-2</v>
      </c>
      <c r="S12" s="1">
        <v>0.119121</v>
      </c>
      <c r="T12" s="1">
        <f t="shared" si="7"/>
        <v>0.10234466666666668</v>
      </c>
      <c r="U12" s="1">
        <f t="shared" si="8"/>
        <v>1.5378908489659806E-2</v>
      </c>
      <c r="V12" s="1">
        <v>0</v>
      </c>
      <c r="W12" s="1">
        <v>0</v>
      </c>
      <c r="X12" s="1">
        <v>0</v>
      </c>
      <c r="Y12" s="1">
        <f t="shared" si="9"/>
        <v>0</v>
      </c>
      <c r="Z12" s="1">
        <f t="shared" si="10"/>
        <v>0</v>
      </c>
      <c r="AA12" s="1">
        <v>1.1206560000000001</v>
      </c>
      <c r="AB12" s="1">
        <v>1.18773</v>
      </c>
      <c r="AC12" s="1">
        <v>1.162809</v>
      </c>
      <c r="AD12" s="1">
        <f t="shared" si="11"/>
        <v>1.157065</v>
      </c>
      <c r="AE12" s="1">
        <f t="shared" si="12"/>
        <v>3.390391601275574E-2</v>
      </c>
      <c r="AF12" s="1">
        <v>0.81983600000000001</v>
      </c>
      <c r="AG12" s="1">
        <v>0.78911500000000001</v>
      </c>
      <c r="AH12" s="1">
        <v>0.82440500000000005</v>
      </c>
      <c r="AI12" s="1">
        <f t="shared" si="13"/>
        <v>0.81111866666666665</v>
      </c>
      <c r="AJ12" s="1">
        <f t="shared" si="14"/>
        <v>1.919218461596631E-2</v>
      </c>
      <c r="AK12" s="1">
        <v>0.73363699999999998</v>
      </c>
      <c r="AL12" s="1">
        <v>0.79420800000000003</v>
      </c>
      <c r="AM12" s="1">
        <v>0.80438799999999999</v>
      </c>
      <c r="AN12" s="1">
        <f t="shared" si="15"/>
        <v>0.77741099999999996</v>
      </c>
      <c r="AO12" s="1">
        <f t="shared" si="16"/>
        <v>3.8249580481359541E-2</v>
      </c>
      <c r="AP12" s="1">
        <v>0.24041100000000001</v>
      </c>
      <c r="AQ12" s="1">
        <v>0.235767</v>
      </c>
      <c r="AR12" s="1">
        <v>0.25328299999999998</v>
      </c>
      <c r="AS12" s="1">
        <f t="shared" si="17"/>
        <v>0.24315366666666663</v>
      </c>
      <c r="AT12" s="1">
        <f t="shared" si="18"/>
        <v>9.074372117856588E-3</v>
      </c>
      <c r="AW12">
        <f t="shared" si="19"/>
        <v>4.7631639999999997</v>
      </c>
      <c r="AX12">
        <f t="shared" si="20"/>
        <v>4.6207640000000003</v>
      </c>
      <c r="AY12">
        <f t="shared" si="21"/>
        <v>5.374714</v>
      </c>
    </row>
    <row r="13" spans="1:51" x14ac:dyDescent="0.3">
      <c r="A13" s="4">
        <v>480</v>
      </c>
      <c r="B13" s="1">
        <v>0</v>
      </c>
      <c r="C13" s="1">
        <v>3.1380000000000002E-3</v>
      </c>
      <c r="D13" s="1">
        <v>8.8051000000000004E-2</v>
      </c>
      <c r="E13" s="1">
        <f t="shared" si="1"/>
        <v>3.0396333333333334E-2</v>
      </c>
      <c r="F13" s="1">
        <f t="shared" si="2"/>
        <v>4.9955051819944432E-2</v>
      </c>
      <c r="G13" s="1">
        <v>0.65910500000000005</v>
      </c>
      <c r="H13" s="1">
        <v>0.74599099999999996</v>
      </c>
      <c r="I13" s="1">
        <v>0.87222299999999997</v>
      </c>
      <c r="J13" s="1">
        <f t="shared" si="3"/>
        <v>0.75910633333333333</v>
      </c>
      <c r="K13" s="1">
        <f t="shared" si="4"/>
        <v>0.10716263088098157</v>
      </c>
      <c r="L13" s="1">
        <v>4.1748E-2</v>
      </c>
      <c r="M13" s="1">
        <v>5.0056999999999997E-2</v>
      </c>
      <c r="N13" s="1">
        <v>6.6698999999999994E-2</v>
      </c>
      <c r="O13" s="1">
        <f t="shared" si="5"/>
        <v>5.2834666666666662E-2</v>
      </c>
      <c r="P13" s="1">
        <f t="shared" si="6"/>
        <v>1.2705301032771095E-2</v>
      </c>
      <c r="Q13" s="1">
        <v>3.9641000000000003E-2</v>
      </c>
      <c r="R13" s="1">
        <v>3.6975000000000001E-2</v>
      </c>
      <c r="S13" s="1">
        <v>4.6212999999999997E-2</v>
      </c>
      <c r="T13" s="1">
        <f t="shared" si="7"/>
        <v>4.0943E-2</v>
      </c>
      <c r="U13" s="1">
        <f t="shared" si="8"/>
        <v>4.7546360533693823E-3</v>
      </c>
      <c r="V13" s="1">
        <v>0</v>
      </c>
      <c r="W13" s="1">
        <v>0</v>
      </c>
      <c r="X13" s="1">
        <v>0</v>
      </c>
      <c r="Y13" s="1">
        <f t="shared" si="9"/>
        <v>0</v>
      </c>
      <c r="Z13" s="1">
        <f t="shared" si="10"/>
        <v>0</v>
      </c>
      <c r="AA13" s="1">
        <v>1.1918150000000001</v>
      </c>
      <c r="AB13" s="1">
        <v>1.1342049999999999</v>
      </c>
      <c r="AC13" s="1">
        <v>1.166447</v>
      </c>
      <c r="AD13" s="1">
        <f t="shared" si="11"/>
        <v>1.1641556666666666</v>
      </c>
      <c r="AE13" s="1">
        <f t="shared" si="12"/>
        <v>2.887326932187171E-2</v>
      </c>
      <c r="AF13" s="1">
        <v>0.69017899999999999</v>
      </c>
      <c r="AG13" s="1">
        <v>0.66453499999999999</v>
      </c>
      <c r="AH13" s="1">
        <v>0.67053700000000005</v>
      </c>
      <c r="AI13" s="1">
        <f t="shared" si="13"/>
        <v>0.67508366666666664</v>
      </c>
      <c r="AJ13" s="1">
        <f t="shared" si="14"/>
        <v>1.3412971979890699E-2</v>
      </c>
      <c r="AK13" s="1">
        <v>0.49456699999999998</v>
      </c>
      <c r="AL13" s="1">
        <v>0.48758000000000001</v>
      </c>
      <c r="AM13" s="1">
        <v>0.51612199999999997</v>
      </c>
      <c r="AN13" s="1">
        <f t="shared" si="15"/>
        <v>0.49942300000000001</v>
      </c>
      <c r="AO13" s="1">
        <f t="shared" si="16"/>
        <v>1.4877734807422783E-2</v>
      </c>
      <c r="AP13" s="1">
        <v>0</v>
      </c>
      <c r="AQ13" s="1">
        <v>0.21809600000000001</v>
      </c>
      <c r="AR13" s="1">
        <v>0</v>
      </c>
      <c r="AS13" s="1">
        <f t="shared" si="17"/>
        <v>7.2698666666666675E-2</v>
      </c>
      <c r="AT13" s="1">
        <f t="shared" si="18"/>
        <v>0.12591778430918063</v>
      </c>
      <c r="AW13">
        <f t="shared" si="19"/>
        <v>3.2946413333333333</v>
      </c>
      <c r="AX13">
        <f t="shared" si="20"/>
        <v>3.3405769999999997</v>
      </c>
      <c r="AY13">
        <f t="shared" si="21"/>
        <v>3.4262920000000001</v>
      </c>
    </row>
    <row r="14" spans="1:51" x14ac:dyDescent="0.3">
      <c r="E14" s="1"/>
      <c r="F14" s="1"/>
      <c r="J14" s="1"/>
      <c r="K14" s="1"/>
      <c r="O14" s="1"/>
      <c r="P14" s="1"/>
      <c r="T14" s="1"/>
      <c r="U14" s="1"/>
      <c r="Y14" s="1"/>
      <c r="Z14" s="1"/>
      <c r="AD14" s="1"/>
      <c r="AE14" s="1"/>
      <c r="AI14" s="1"/>
      <c r="AJ14" s="1"/>
      <c r="AN14" s="1"/>
      <c r="AO14" s="1"/>
      <c r="AS14" s="1"/>
      <c r="AT14" s="1"/>
      <c r="AV14" t="s">
        <v>25</v>
      </c>
      <c r="AW14">
        <f>SUM(AW3:AW13)</f>
        <v>424.58076800000003</v>
      </c>
      <c r="AX14">
        <f t="shared" ref="AX14:AY14" si="22">SUM(AX3:AX13)</f>
        <v>411.07768400000003</v>
      </c>
      <c r="AY14">
        <f t="shared" si="22"/>
        <v>420.24449799999996</v>
      </c>
    </row>
    <row r="16" spans="1:51" x14ac:dyDescent="0.3">
      <c r="A16" t="s">
        <v>21</v>
      </c>
      <c r="AW16" t="s">
        <v>24</v>
      </c>
    </row>
    <row r="17" spans="1:51" x14ac:dyDescent="0.3">
      <c r="A17" s="2" t="s">
        <v>0</v>
      </c>
      <c r="B17" s="34" t="s">
        <v>12</v>
      </c>
      <c r="C17" s="34"/>
      <c r="D17" s="34"/>
      <c r="E17" t="s">
        <v>10</v>
      </c>
      <c r="F17" t="s">
        <v>11</v>
      </c>
      <c r="G17" s="34" t="s">
        <v>13</v>
      </c>
      <c r="H17" s="34"/>
      <c r="I17" s="34"/>
      <c r="J17" t="s">
        <v>10</v>
      </c>
      <c r="K17" t="s">
        <v>11</v>
      </c>
      <c r="L17" s="34" t="s">
        <v>14</v>
      </c>
      <c r="M17" s="34"/>
      <c r="N17" s="34"/>
      <c r="O17" t="s">
        <v>10</v>
      </c>
      <c r="P17" t="s">
        <v>11</v>
      </c>
      <c r="Q17" s="34" t="s">
        <v>15</v>
      </c>
      <c r="R17" s="34"/>
      <c r="S17" s="34"/>
      <c r="T17" t="s">
        <v>10</v>
      </c>
      <c r="U17" t="s">
        <v>11</v>
      </c>
      <c r="V17" s="34" t="s">
        <v>16</v>
      </c>
      <c r="W17" s="34"/>
      <c r="X17" s="34"/>
      <c r="Y17" t="s">
        <v>10</v>
      </c>
      <c r="Z17" t="s">
        <v>11</v>
      </c>
      <c r="AA17" s="34" t="s">
        <v>17</v>
      </c>
      <c r="AB17" s="34"/>
      <c r="AC17" s="34"/>
      <c r="AD17" t="s">
        <v>10</v>
      </c>
      <c r="AE17" t="s">
        <v>11</v>
      </c>
      <c r="AF17" s="34" t="s">
        <v>18</v>
      </c>
      <c r="AG17" s="34"/>
      <c r="AH17" s="34"/>
      <c r="AI17" t="s">
        <v>10</v>
      </c>
      <c r="AJ17" t="s">
        <v>11</v>
      </c>
      <c r="AK17" s="34" t="s">
        <v>19</v>
      </c>
      <c r="AL17" s="34"/>
      <c r="AM17" s="34"/>
      <c r="AN17" t="s">
        <v>10</v>
      </c>
      <c r="AO17" t="s">
        <v>11</v>
      </c>
      <c r="AP17" s="34" t="s">
        <v>20</v>
      </c>
      <c r="AQ17" s="34"/>
      <c r="AR17" s="34"/>
      <c r="AS17" t="s">
        <v>10</v>
      </c>
      <c r="AT17" t="s">
        <v>11</v>
      </c>
      <c r="AW17" t="s">
        <v>7</v>
      </c>
      <c r="AX17" t="s">
        <v>8</v>
      </c>
      <c r="AY17" t="s">
        <v>9</v>
      </c>
    </row>
    <row r="18" spans="1:51" x14ac:dyDescent="0.3">
      <c r="A18" s="4">
        <v>0</v>
      </c>
      <c r="B18" s="1">
        <v>100</v>
      </c>
      <c r="C18" s="1"/>
      <c r="D18" s="1"/>
      <c r="G18" s="1"/>
      <c r="H18" s="1"/>
      <c r="I18" s="1"/>
      <c r="L18" s="1"/>
      <c r="M18" s="1"/>
      <c r="N18" s="1"/>
      <c r="Q18" s="1"/>
      <c r="R18" s="1"/>
      <c r="S18" s="1"/>
      <c r="V18" s="1"/>
      <c r="W18" s="1"/>
      <c r="X18" s="1"/>
      <c r="AA18" s="1"/>
      <c r="AB18" s="1"/>
      <c r="AC18" s="1"/>
      <c r="AF18" s="1"/>
      <c r="AG18" s="1"/>
      <c r="AH18" s="1"/>
      <c r="AK18" s="1"/>
      <c r="AL18" s="1"/>
      <c r="AM18" s="1"/>
      <c r="AP18" s="1"/>
      <c r="AQ18" s="1"/>
      <c r="AR18" s="1"/>
      <c r="AW18">
        <v>100</v>
      </c>
      <c r="AX18">
        <v>100</v>
      </c>
      <c r="AY18">
        <v>100</v>
      </c>
    </row>
    <row r="19" spans="1:51" x14ac:dyDescent="0.3">
      <c r="A19" s="4">
        <v>5</v>
      </c>
      <c r="B19" s="1">
        <v>20.440200000000001</v>
      </c>
      <c r="C19" s="1">
        <v>25.395489999999999</v>
      </c>
      <c r="D19" s="1">
        <v>12.94758</v>
      </c>
      <c r="E19" s="1">
        <f>AVERAGE(B19:D19)</f>
        <v>19.594423333333335</v>
      </c>
      <c r="F19" s="1">
        <f>STDEV(B19:D19)</f>
        <v>6.2669066906595337</v>
      </c>
      <c r="G19" s="1">
        <v>7.2649480000000004</v>
      </c>
      <c r="H19" s="1">
        <v>9.4480240000000002</v>
      </c>
      <c r="I19" s="1">
        <v>5.9544480000000002</v>
      </c>
      <c r="J19" s="1">
        <f>AVERAGE(G19:I19)</f>
        <v>7.5558066666666663</v>
      </c>
      <c r="K19" s="1">
        <f>STDEV(G19:I19)</f>
        <v>1.7648561952536983</v>
      </c>
      <c r="L19" s="1">
        <v>6.1336110000000001</v>
      </c>
      <c r="M19" s="1">
        <v>5.7643979999999999</v>
      </c>
      <c r="N19" s="1">
        <v>2.316154</v>
      </c>
      <c r="O19" s="1">
        <f>AVERAGE(L19:N19)</f>
        <v>4.7380543333333334</v>
      </c>
      <c r="P19" s="1">
        <f>STDEV(L19:N19)</f>
        <v>2.1055356749037379</v>
      </c>
      <c r="Q19" s="1">
        <v>15.69577</v>
      </c>
      <c r="R19" s="1">
        <v>18.609200000000001</v>
      </c>
      <c r="S19" s="1">
        <v>10.47536</v>
      </c>
      <c r="T19" s="1">
        <f>AVERAGE(Q19:S19)</f>
        <v>14.926776666666667</v>
      </c>
      <c r="U19" s="1">
        <f>STDEV(Q19:S19)</f>
        <v>4.1210861852712304</v>
      </c>
      <c r="V19" s="1">
        <v>0.79911299999999996</v>
      </c>
      <c r="W19" s="1">
        <v>1.003055</v>
      </c>
      <c r="X19" s="1">
        <v>0.555948</v>
      </c>
      <c r="Y19" s="1">
        <f>AVERAGE(V19:X19)</f>
        <v>0.78603866666666666</v>
      </c>
      <c r="Z19" s="1">
        <f>STDEV(V19:X19)</f>
        <v>0.22384005675109483</v>
      </c>
      <c r="AA19" s="1">
        <v>2.310765</v>
      </c>
      <c r="AB19" s="1">
        <v>2.6738840000000001</v>
      </c>
      <c r="AC19" s="1">
        <v>1.237981</v>
      </c>
      <c r="AD19" s="1">
        <f>AVERAGE(AA19:AC19)</f>
        <v>2.0742100000000003</v>
      </c>
      <c r="AE19" s="1">
        <f>STDEV(AA19:AC19)</f>
        <v>0.7466076997801453</v>
      </c>
      <c r="AF19" s="1">
        <v>6.3729589999999998</v>
      </c>
      <c r="AG19" s="1">
        <v>2.6431719999999999</v>
      </c>
      <c r="AH19" s="1">
        <v>0.22134499999999999</v>
      </c>
      <c r="AI19" s="1">
        <f>AVERAGE(AF19:AH19)</f>
        <v>3.0791586666666664</v>
      </c>
      <c r="AJ19" s="1">
        <f>STDEV(AF19:AH19)</f>
        <v>3.0988952840298314</v>
      </c>
      <c r="AK19" s="1">
        <v>30.09507</v>
      </c>
      <c r="AL19" s="1">
        <v>39.917149999999999</v>
      </c>
      <c r="AM19" s="1">
        <v>19.323930000000001</v>
      </c>
      <c r="AN19" s="1">
        <f>AVERAGE(AK19:AM19)</f>
        <v>29.778716666666668</v>
      </c>
      <c r="AO19" s="1">
        <f>STDEV(AK19:AM19)</f>
        <v>10.300254223354552</v>
      </c>
      <c r="AP19" s="1">
        <v>4.8127219999999999</v>
      </c>
      <c r="AQ19" s="1">
        <v>4.7459509999999998</v>
      </c>
      <c r="AR19" s="1">
        <v>2.3654869999999999</v>
      </c>
      <c r="AS19" s="1">
        <f>AVERAGE(AP19:AR19)</f>
        <v>3.9747199999999996</v>
      </c>
      <c r="AT19" s="1">
        <f>STDEV(AP19:AR19)</f>
        <v>1.3940364872653095</v>
      </c>
      <c r="AW19">
        <f>B19+G19+L19+Q19+V19+AA19+AF19+AK19+AP19</f>
        <v>93.925157999999996</v>
      </c>
      <c r="AX19">
        <f t="shared" ref="AX19:AX28" si="23">C19+H19+M19+R19+W19+AB19+AG19+AL19+AQ19</f>
        <v>110.20032400000001</v>
      </c>
      <c r="AY19">
        <f t="shared" ref="AY19:AY28" si="24">D19+I19+N19+S19+X19+AC19+AH19+AM19+AR19</f>
        <v>55.398233000000005</v>
      </c>
    </row>
    <row r="20" spans="1:51" x14ac:dyDescent="0.3">
      <c r="A20" s="4">
        <v>10</v>
      </c>
      <c r="B20" s="1">
        <v>24.44744</v>
      </c>
      <c r="C20" s="1">
        <v>21.763169999999999</v>
      </c>
      <c r="D20" s="1">
        <v>22.751639999999998</v>
      </c>
      <c r="E20" s="1">
        <f t="shared" ref="E20:E28" si="25">AVERAGE(B20:D20)</f>
        <v>22.987416666666665</v>
      </c>
      <c r="F20" s="1">
        <f t="shared" ref="F20:F28" si="26">STDEV(B20:D20)</f>
        <v>1.357578482310815</v>
      </c>
      <c r="G20" s="1">
        <v>9.1267479999999992</v>
      </c>
      <c r="H20" s="1">
        <v>9.4572889999999994</v>
      </c>
      <c r="I20" s="1">
        <v>10.2723</v>
      </c>
      <c r="J20" s="1">
        <f t="shared" ref="J20:J28" si="27">AVERAGE(G20:I20)</f>
        <v>9.6187789999999982</v>
      </c>
      <c r="K20" s="1">
        <f t="shared" ref="K20:K28" si="28">STDEV(G20:I20)</f>
        <v>0.58960292676597204</v>
      </c>
      <c r="L20" s="1">
        <v>10.683759999999999</v>
      </c>
      <c r="M20" s="1">
        <v>7.8936999999999999</v>
      </c>
      <c r="N20" s="1">
        <v>4.5083320000000002</v>
      </c>
      <c r="O20" s="1">
        <f t="shared" ref="O20:O28" si="29">AVERAGE(L20:N20)</f>
        <v>7.695263999999999</v>
      </c>
      <c r="P20" s="1">
        <f t="shared" ref="P20:P28" si="30">STDEV(L20:N20)</f>
        <v>3.0924925837207784</v>
      </c>
      <c r="Q20" s="1">
        <v>15.587859999999999</v>
      </c>
      <c r="R20" s="1">
        <v>14.890359999999999</v>
      </c>
      <c r="S20" s="1">
        <v>14.505800000000001</v>
      </c>
      <c r="T20" s="1">
        <f t="shared" ref="T20:T28" si="31">AVERAGE(Q20:S20)</f>
        <v>14.994673333333333</v>
      </c>
      <c r="U20" s="1">
        <f t="shared" ref="U20:U28" si="32">STDEV(Q20:S20)</f>
        <v>0.54852020430730952</v>
      </c>
      <c r="V20" s="1">
        <v>1.04186</v>
      </c>
      <c r="W20" s="1">
        <v>1.2409680000000001</v>
      </c>
      <c r="X20" s="1">
        <v>1.0917760000000001</v>
      </c>
      <c r="Y20" s="1">
        <f t="shared" ref="Y20:Y28" si="33">AVERAGE(V20:X20)</f>
        <v>1.1248680000000002</v>
      </c>
      <c r="Z20" s="1">
        <f t="shared" ref="Z20:Z28" si="34">STDEV(V20:X20)</f>
        <v>0.10359685933463429</v>
      </c>
      <c r="AA20" s="1">
        <v>2.6511439999999999</v>
      </c>
      <c r="AB20" s="1">
        <v>2.3767900000000002</v>
      </c>
      <c r="AC20" s="1">
        <v>2.6999149999999998</v>
      </c>
      <c r="AD20" s="1">
        <f t="shared" ref="AD20:AD28" si="35">AVERAGE(AA20:AC20)</f>
        <v>2.5759496666666668</v>
      </c>
      <c r="AE20" s="1">
        <f t="shared" ref="AE20:AE28" si="36">STDEV(AA20:AC20)</f>
        <v>0.17419265837093501</v>
      </c>
      <c r="AF20" s="1">
        <v>5.6984899999999996</v>
      </c>
      <c r="AG20" s="1">
        <v>1.2811250000000001</v>
      </c>
      <c r="AH20" s="1">
        <v>0.18493899999999999</v>
      </c>
      <c r="AI20" s="1">
        <f t="shared" ref="AI20:AI28" si="37">AVERAGE(AF20:AH20)</f>
        <v>2.3881846666666666</v>
      </c>
      <c r="AJ20" s="1">
        <f t="shared" ref="AJ20:AJ28" si="38">STDEV(AF20:AH20)</f>
        <v>2.9187320854388692</v>
      </c>
      <c r="AK20" s="1">
        <v>39.364930000000001</v>
      </c>
      <c r="AL20" s="1">
        <v>37.47869</v>
      </c>
      <c r="AM20" s="1">
        <v>44.817300000000003</v>
      </c>
      <c r="AN20" s="1">
        <f t="shared" ref="AN20:AN28" si="39">AVERAGE(AK20:AM20)</f>
        <v>40.553640000000001</v>
      </c>
      <c r="AO20" s="1">
        <f t="shared" ref="AO20:AO28" si="40">STDEV(AK20:AM20)</f>
        <v>3.8109805537551633</v>
      </c>
      <c r="AP20" s="1">
        <v>6.3398209999999997</v>
      </c>
      <c r="AQ20" s="1">
        <v>4.1433210000000003</v>
      </c>
      <c r="AR20" s="1">
        <v>3.451222</v>
      </c>
      <c r="AS20" s="1">
        <f t="shared" ref="AS20:AS28" si="41">AVERAGE(AP20:AR20)</f>
        <v>4.6447880000000001</v>
      </c>
      <c r="AT20" s="1">
        <f t="shared" ref="AT20:AT28" si="42">STDEV(AP20:AR20)</f>
        <v>1.5081786730248501</v>
      </c>
      <c r="AW20">
        <f t="shared" ref="AW20:AW28" si="43">(E20+J20+O20+T20+Y20+AD20+AI20+AN20+AS20)</f>
        <v>106.58356333333333</v>
      </c>
      <c r="AX20">
        <f t="shared" si="23"/>
        <v>100.525413</v>
      </c>
      <c r="AY20">
        <f t="shared" si="24"/>
        <v>104.283224</v>
      </c>
    </row>
    <row r="21" spans="1:51" x14ac:dyDescent="0.3">
      <c r="A21" s="4">
        <v>15</v>
      </c>
      <c r="B21" s="1">
        <v>18.945810000000002</v>
      </c>
      <c r="C21" s="1">
        <v>15.82165</v>
      </c>
      <c r="D21" s="1">
        <v>16.492270000000001</v>
      </c>
      <c r="E21" s="1">
        <f t="shared" si="25"/>
        <v>17.086576666666669</v>
      </c>
      <c r="F21" s="1">
        <f t="shared" si="26"/>
        <v>1.6446866683150732</v>
      </c>
      <c r="G21" s="1">
        <v>7.3198299999999996</v>
      </c>
      <c r="H21" s="1">
        <v>8.264875</v>
      </c>
      <c r="I21" s="1">
        <v>5.1526230000000002</v>
      </c>
      <c r="J21" s="1">
        <f t="shared" si="27"/>
        <v>6.9124426666666663</v>
      </c>
      <c r="K21" s="1">
        <f t="shared" si="28"/>
        <v>1.5956194588298125</v>
      </c>
      <c r="L21" s="1">
        <v>8.6903410000000001</v>
      </c>
      <c r="M21" s="1">
        <v>6.3343280000000002</v>
      </c>
      <c r="N21" s="1">
        <v>1.941929</v>
      </c>
      <c r="O21" s="1">
        <f t="shared" si="29"/>
        <v>5.6555326666666659</v>
      </c>
      <c r="P21" s="1">
        <f t="shared" si="30"/>
        <v>3.4250311617344953</v>
      </c>
      <c r="Q21" s="1">
        <v>10.321199999999999</v>
      </c>
      <c r="R21" s="1">
        <v>11.07663</v>
      </c>
      <c r="S21" s="1">
        <v>5.5473999999999997</v>
      </c>
      <c r="T21" s="1">
        <f t="shared" si="31"/>
        <v>8.9817433333333323</v>
      </c>
      <c r="U21" s="1">
        <f t="shared" si="32"/>
        <v>2.9981167788519092</v>
      </c>
      <c r="V21" s="1">
        <v>0.83624699999999996</v>
      </c>
      <c r="W21" s="1">
        <v>0.97289400000000004</v>
      </c>
      <c r="X21" s="1">
        <v>0.51225600000000004</v>
      </c>
      <c r="Y21" s="1">
        <f t="shared" si="33"/>
        <v>0.77379900000000001</v>
      </c>
      <c r="Z21" s="1">
        <f t="shared" si="34"/>
        <v>0.23658329672443049</v>
      </c>
      <c r="AA21" s="1">
        <v>2.0084659999999999</v>
      </c>
      <c r="AB21" s="1">
        <v>2.000515</v>
      </c>
      <c r="AC21" s="1">
        <v>1.3718619999999999</v>
      </c>
      <c r="AD21" s="1">
        <f t="shared" si="35"/>
        <v>1.7936143333333334</v>
      </c>
      <c r="AE21" s="1">
        <f t="shared" si="36"/>
        <v>0.36526986955446</v>
      </c>
      <c r="AF21" s="1">
        <v>3.7455970000000001</v>
      </c>
      <c r="AG21" s="1">
        <v>0.50308399999999998</v>
      </c>
      <c r="AH21" s="1">
        <v>0</v>
      </c>
      <c r="AI21" s="1">
        <f t="shared" si="37"/>
        <v>1.4162270000000001</v>
      </c>
      <c r="AJ21" s="1">
        <f t="shared" si="38"/>
        <v>2.0329158431767409</v>
      </c>
      <c r="AK21" s="1">
        <v>29.332529999999998</v>
      </c>
      <c r="AL21" s="1">
        <v>32.405670000000001</v>
      </c>
      <c r="AM21" s="1">
        <v>23.3993</v>
      </c>
      <c r="AN21" s="1">
        <f t="shared" si="39"/>
        <v>28.379166666666666</v>
      </c>
      <c r="AO21" s="1">
        <f t="shared" si="40"/>
        <v>4.5782476318164678</v>
      </c>
      <c r="AP21" s="1">
        <v>4.9544119999999996</v>
      </c>
      <c r="AQ21" s="1">
        <v>3.665095</v>
      </c>
      <c r="AR21" s="1">
        <v>2.0610580000000001</v>
      </c>
      <c r="AS21" s="1">
        <f t="shared" si="41"/>
        <v>3.5601883333333326</v>
      </c>
      <c r="AT21" s="1">
        <f t="shared" si="42"/>
        <v>1.4495269569284801</v>
      </c>
      <c r="AW21">
        <f t="shared" si="43"/>
        <v>74.559290666666655</v>
      </c>
      <c r="AX21">
        <f t="shared" si="23"/>
        <v>81.044741000000002</v>
      </c>
      <c r="AY21">
        <f t="shared" si="24"/>
        <v>56.478698000000009</v>
      </c>
    </row>
    <row r="22" spans="1:51" x14ac:dyDescent="0.3">
      <c r="A22" s="4">
        <v>30</v>
      </c>
      <c r="B22" s="1">
        <v>12.72484</v>
      </c>
      <c r="C22" s="1">
        <v>5.725225</v>
      </c>
      <c r="D22" s="1">
        <v>13.609069999999999</v>
      </c>
      <c r="E22" s="1">
        <f t="shared" si="25"/>
        <v>10.686378333333332</v>
      </c>
      <c r="F22" s="1">
        <f t="shared" si="26"/>
        <v>4.3191720816446262</v>
      </c>
      <c r="G22" s="1">
        <v>2.6447440000000002</v>
      </c>
      <c r="H22" s="1">
        <v>2.7816860000000001</v>
      </c>
      <c r="I22" s="1">
        <v>6.0236020000000003</v>
      </c>
      <c r="J22" s="1">
        <f t="shared" si="27"/>
        <v>3.8166773333333333</v>
      </c>
      <c r="K22" s="1">
        <f t="shared" si="28"/>
        <v>1.9124789256609691</v>
      </c>
      <c r="L22" s="1">
        <v>3.9886910000000002</v>
      </c>
      <c r="M22" s="1">
        <v>3.3210259999999998</v>
      </c>
      <c r="N22" s="1">
        <v>4.647062</v>
      </c>
      <c r="O22" s="1">
        <f t="shared" si="29"/>
        <v>3.9855930000000002</v>
      </c>
      <c r="P22" s="1">
        <f t="shared" si="30"/>
        <v>0.66302342833944861</v>
      </c>
      <c r="Q22" s="1">
        <v>3.2276090000000002</v>
      </c>
      <c r="R22" s="1">
        <v>2.6443759999999998</v>
      </c>
      <c r="S22" s="1">
        <v>5.6896269999999998</v>
      </c>
      <c r="T22" s="1">
        <f t="shared" si="31"/>
        <v>3.8538706666666669</v>
      </c>
      <c r="U22" s="1">
        <f t="shared" si="32"/>
        <v>1.6163357230483792</v>
      </c>
      <c r="V22" s="1">
        <v>4.3860000000000001E-3</v>
      </c>
      <c r="W22" s="1">
        <v>0</v>
      </c>
      <c r="X22" s="1">
        <v>0.14315600000000001</v>
      </c>
      <c r="Y22" s="1">
        <f t="shared" si="33"/>
        <v>4.9180666666666671E-2</v>
      </c>
      <c r="Z22" s="1">
        <f t="shared" si="34"/>
        <v>8.1414566911169745E-2</v>
      </c>
      <c r="AA22" s="1">
        <v>1.2170939999999999</v>
      </c>
      <c r="AB22" s="1">
        <v>0.83938599999999997</v>
      </c>
      <c r="AC22" s="1">
        <v>1.620009</v>
      </c>
      <c r="AD22" s="1">
        <f t="shared" si="35"/>
        <v>1.2254963333333333</v>
      </c>
      <c r="AE22" s="1">
        <f t="shared" si="36"/>
        <v>0.39037932378179763</v>
      </c>
      <c r="AF22" s="1">
        <v>6.3180019999999999</v>
      </c>
      <c r="AG22" s="1">
        <v>0.72902500000000003</v>
      </c>
      <c r="AH22" s="1">
        <v>0.32116699999999998</v>
      </c>
      <c r="AI22" s="1">
        <f t="shared" si="37"/>
        <v>2.4560646666666668</v>
      </c>
      <c r="AJ22" s="1">
        <f t="shared" si="38"/>
        <v>3.3507472318852001</v>
      </c>
      <c r="AK22" s="1">
        <v>16.435949999999998</v>
      </c>
      <c r="AL22" s="1">
        <v>11.449529999999999</v>
      </c>
      <c r="AM22" s="1">
        <v>27.225460000000002</v>
      </c>
      <c r="AN22" s="1">
        <f t="shared" si="39"/>
        <v>18.370313333333332</v>
      </c>
      <c r="AO22" s="1">
        <f t="shared" si="40"/>
        <v>8.0638894443211075</v>
      </c>
      <c r="AP22" s="1">
        <v>2.1665649999999999</v>
      </c>
      <c r="AQ22" s="1">
        <v>1.507457</v>
      </c>
      <c r="AR22" s="1">
        <v>1.9948060000000001</v>
      </c>
      <c r="AS22" s="1">
        <f t="shared" si="41"/>
        <v>1.8896093333333333</v>
      </c>
      <c r="AT22" s="1">
        <f t="shared" si="42"/>
        <v>0.34191459887570547</v>
      </c>
      <c r="AW22">
        <f t="shared" si="43"/>
        <v>46.333183666666663</v>
      </c>
      <c r="AX22">
        <f t="shared" si="23"/>
        <v>28.997710999999995</v>
      </c>
      <c r="AY22">
        <f t="shared" si="24"/>
        <v>61.273959000000005</v>
      </c>
    </row>
    <row r="23" spans="1:51" x14ac:dyDescent="0.3">
      <c r="A23" s="4">
        <v>60</v>
      </c>
      <c r="B23" s="1">
        <v>5.4791319999999999</v>
      </c>
      <c r="C23" s="1">
        <v>7.4886419999999996</v>
      </c>
      <c r="D23" s="1">
        <v>9.2461800000000007</v>
      </c>
      <c r="E23" s="1">
        <f t="shared" si="25"/>
        <v>7.4046513333333337</v>
      </c>
      <c r="F23" s="1">
        <f t="shared" si="26"/>
        <v>1.8849279781045556</v>
      </c>
      <c r="G23" s="1">
        <v>3.8076720000000002</v>
      </c>
      <c r="H23" s="1">
        <v>3.7489940000000002</v>
      </c>
      <c r="I23" s="1">
        <v>5.0364560000000003</v>
      </c>
      <c r="J23" s="1">
        <f t="shared" si="27"/>
        <v>4.1977073333333337</v>
      </c>
      <c r="K23" s="1">
        <f t="shared" si="28"/>
        <v>0.72696992461678545</v>
      </c>
      <c r="L23" s="1">
        <v>5.6871010000000002</v>
      </c>
      <c r="M23" s="1">
        <v>3.7133560000000001</v>
      </c>
      <c r="N23" s="1">
        <v>2.842803</v>
      </c>
      <c r="O23" s="1">
        <f t="shared" si="29"/>
        <v>4.0810866666666668</v>
      </c>
      <c r="P23" s="1">
        <f t="shared" si="30"/>
        <v>1.4573699463781786</v>
      </c>
      <c r="Q23" s="1">
        <v>2.822139</v>
      </c>
      <c r="R23" s="1">
        <v>2.8662719999999999</v>
      </c>
      <c r="S23" s="1">
        <v>3.3729170000000002</v>
      </c>
      <c r="T23" s="1">
        <f t="shared" si="31"/>
        <v>3.0204426666666664</v>
      </c>
      <c r="U23" s="1">
        <f t="shared" si="32"/>
        <v>0.30604827587544647</v>
      </c>
      <c r="V23" s="1">
        <v>0</v>
      </c>
      <c r="W23" s="1">
        <v>0</v>
      </c>
      <c r="X23" s="1">
        <v>0</v>
      </c>
      <c r="Y23" s="1">
        <f t="shared" si="33"/>
        <v>0</v>
      </c>
      <c r="Z23" s="1">
        <f t="shared" si="34"/>
        <v>0</v>
      </c>
      <c r="AA23" s="1">
        <v>0.87056800000000001</v>
      </c>
      <c r="AB23" s="1">
        <v>0.96459899999999998</v>
      </c>
      <c r="AC23" s="1">
        <v>1.1430130000000001</v>
      </c>
      <c r="AD23" s="1">
        <f t="shared" si="35"/>
        <v>0.99272666666666665</v>
      </c>
      <c r="AE23" s="1">
        <f t="shared" si="36"/>
        <v>0.13838332172026113</v>
      </c>
      <c r="AF23" s="1">
        <v>1.515639</v>
      </c>
      <c r="AG23" s="1">
        <v>0.59673600000000004</v>
      </c>
      <c r="AH23" s="1">
        <v>0.135215</v>
      </c>
      <c r="AI23" s="1">
        <f t="shared" si="37"/>
        <v>0.74919666666666673</v>
      </c>
      <c r="AJ23" s="1">
        <f t="shared" si="38"/>
        <v>0.70272739814549212</v>
      </c>
      <c r="AK23" s="1">
        <v>14.419639999999999</v>
      </c>
      <c r="AL23" s="1">
        <v>16.060860000000002</v>
      </c>
      <c r="AM23" s="1">
        <v>20.521660000000001</v>
      </c>
      <c r="AN23" s="1">
        <f t="shared" si="39"/>
        <v>17.000720000000001</v>
      </c>
      <c r="AO23" s="1">
        <f t="shared" si="40"/>
        <v>3.1577150971548948</v>
      </c>
      <c r="AP23" s="1">
        <v>2.2058499999999999</v>
      </c>
      <c r="AQ23" s="1">
        <v>1.75231</v>
      </c>
      <c r="AR23" s="1">
        <v>1.487628</v>
      </c>
      <c r="AS23" s="1">
        <f t="shared" si="41"/>
        <v>1.8152626666666667</v>
      </c>
      <c r="AT23" s="1">
        <f t="shared" si="42"/>
        <v>0.36322580993279263</v>
      </c>
      <c r="AW23">
        <f t="shared" si="43"/>
        <v>39.261794000000009</v>
      </c>
      <c r="AX23">
        <f t="shared" si="23"/>
        <v>37.191769000000001</v>
      </c>
      <c r="AY23">
        <f t="shared" si="24"/>
        <v>43.785871999999998</v>
      </c>
    </row>
    <row r="24" spans="1:51" x14ac:dyDescent="0.3">
      <c r="A24" s="4">
        <v>120</v>
      </c>
      <c r="B24" s="1">
        <v>2.4330829999999999</v>
      </c>
      <c r="C24" s="1">
        <v>3.4302229999999998</v>
      </c>
      <c r="D24" s="1">
        <v>4.1112950000000001</v>
      </c>
      <c r="E24" s="1">
        <f t="shared" si="25"/>
        <v>3.3248669999999998</v>
      </c>
      <c r="F24" s="1">
        <f t="shared" si="26"/>
        <v>0.84405200923165868</v>
      </c>
      <c r="G24" s="1">
        <v>5.3527909999999999</v>
      </c>
      <c r="H24" s="1">
        <v>5.636234</v>
      </c>
      <c r="I24" s="1">
        <v>8.1050009999999997</v>
      </c>
      <c r="J24" s="1">
        <f t="shared" si="27"/>
        <v>6.3646753333333335</v>
      </c>
      <c r="K24" s="1">
        <f t="shared" si="28"/>
        <v>1.5138147353974085</v>
      </c>
      <c r="L24" s="1">
        <v>3.5296539999999998</v>
      </c>
      <c r="M24" s="1">
        <v>2.5334189999999999</v>
      </c>
      <c r="N24" s="1">
        <v>1.695049</v>
      </c>
      <c r="O24" s="1">
        <f t="shared" si="29"/>
        <v>2.5860406666666664</v>
      </c>
      <c r="P24" s="1">
        <f t="shared" si="30"/>
        <v>0.91843380619309356</v>
      </c>
      <c r="Q24" s="1">
        <v>1.82761</v>
      </c>
      <c r="R24" s="1">
        <v>1.924647</v>
      </c>
      <c r="S24" s="1">
        <v>2.009668</v>
      </c>
      <c r="T24" s="1">
        <f t="shared" si="31"/>
        <v>1.9206416666666666</v>
      </c>
      <c r="U24" s="1">
        <f t="shared" si="32"/>
        <v>9.1095064972441506E-2</v>
      </c>
      <c r="V24" s="1">
        <v>0</v>
      </c>
      <c r="W24" s="1">
        <v>0</v>
      </c>
      <c r="X24" s="1">
        <v>0</v>
      </c>
      <c r="Y24" s="1">
        <f t="shared" si="33"/>
        <v>0</v>
      </c>
      <c r="Z24" s="1">
        <f t="shared" si="34"/>
        <v>0</v>
      </c>
      <c r="AA24" s="1">
        <v>0.69711400000000001</v>
      </c>
      <c r="AB24" s="1">
        <v>0.77981199999999995</v>
      </c>
      <c r="AC24" s="1">
        <v>0.90053700000000003</v>
      </c>
      <c r="AD24" s="1">
        <f t="shared" si="35"/>
        <v>0.7924876666666667</v>
      </c>
      <c r="AE24" s="1">
        <f t="shared" si="36"/>
        <v>0.10230216823867076</v>
      </c>
      <c r="AF24" s="1">
        <v>0.36028700000000002</v>
      </c>
      <c r="AG24" s="1">
        <v>0.135273</v>
      </c>
      <c r="AH24" s="1">
        <v>2.2737E-2</v>
      </c>
      <c r="AI24" s="1">
        <f t="shared" si="37"/>
        <v>0.17276566666666668</v>
      </c>
      <c r="AJ24" s="1">
        <f t="shared" si="38"/>
        <v>0.17186993822461605</v>
      </c>
      <c r="AK24" s="1">
        <v>9.3940049999999999</v>
      </c>
      <c r="AL24" s="1">
        <v>10.808529999999999</v>
      </c>
      <c r="AM24" s="1">
        <v>12.87349</v>
      </c>
      <c r="AN24" s="1">
        <f t="shared" si="39"/>
        <v>11.025341666666668</v>
      </c>
      <c r="AO24" s="1">
        <f t="shared" si="40"/>
        <v>1.7498455475864969</v>
      </c>
      <c r="AP24" s="1">
        <v>1.4714480000000001</v>
      </c>
      <c r="AQ24" s="1">
        <v>1.321955</v>
      </c>
      <c r="AR24" s="1">
        <v>1.090433</v>
      </c>
      <c r="AS24" s="1">
        <f t="shared" si="41"/>
        <v>1.2946120000000001</v>
      </c>
      <c r="AT24" s="1">
        <f t="shared" si="42"/>
        <v>0.19197353279293378</v>
      </c>
      <c r="AW24">
        <f t="shared" si="43"/>
        <v>27.481431666666669</v>
      </c>
      <c r="AX24">
        <f t="shared" si="23"/>
        <v>26.570092999999996</v>
      </c>
      <c r="AY24">
        <f t="shared" si="24"/>
        <v>30.808210000000003</v>
      </c>
    </row>
    <row r="25" spans="1:51" x14ac:dyDescent="0.3">
      <c r="A25" s="4">
        <v>180</v>
      </c>
      <c r="B25" s="1">
        <v>1.4469240000000001</v>
      </c>
      <c r="C25" s="1">
        <v>1.959166</v>
      </c>
      <c r="D25" s="1">
        <v>2.611558</v>
      </c>
      <c r="E25" s="1">
        <f t="shared" si="25"/>
        <v>2.0058826666666665</v>
      </c>
      <c r="F25" s="1">
        <f t="shared" si="26"/>
        <v>0.58372075832313519</v>
      </c>
      <c r="G25" s="1">
        <v>7.555402</v>
      </c>
      <c r="H25" s="1">
        <v>8.293113</v>
      </c>
      <c r="I25" s="1">
        <v>13.9794</v>
      </c>
      <c r="J25" s="1">
        <f t="shared" si="27"/>
        <v>9.942638333333333</v>
      </c>
      <c r="K25" s="1">
        <f t="shared" si="28"/>
        <v>3.5153432186604969</v>
      </c>
      <c r="L25" s="1">
        <v>1.706056</v>
      </c>
      <c r="M25" s="1">
        <v>1.1652119999999999</v>
      </c>
      <c r="N25" s="1">
        <v>0.66119799999999995</v>
      </c>
      <c r="O25" s="1">
        <f t="shared" si="29"/>
        <v>1.1774886666666664</v>
      </c>
      <c r="P25" s="1">
        <f t="shared" si="30"/>
        <v>0.52253717327031735</v>
      </c>
      <c r="Q25" s="1">
        <v>1.006019</v>
      </c>
      <c r="R25" s="1">
        <v>1.07498</v>
      </c>
      <c r="S25" s="1">
        <v>1.2932239999999999</v>
      </c>
      <c r="T25" s="1">
        <f t="shared" si="31"/>
        <v>1.124741</v>
      </c>
      <c r="U25" s="1">
        <f t="shared" si="32"/>
        <v>0.14992930282969988</v>
      </c>
      <c r="V25" s="1">
        <v>0</v>
      </c>
      <c r="W25" s="1">
        <v>0</v>
      </c>
      <c r="X25" s="1">
        <v>0</v>
      </c>
      <c r="Y25" s="1">
        <f t="shared" si="33"/>
        <v>0</v>
      </c>
      <c r="Z25" s="1">
        <f t="shared" si="34"/>
        <v>0</v>
      </c>
      <c r="AA25" s="1">
        <v>0.59078299999999995</v>
      </c>
      <c r="AB25" s="1">
        <v>0.69391899999999995</v>
      </c>
      <c r="AC25" s="1">
        <v>0.81760100000000002</v>
      </c>
      <c r="AD25" s="1">
        <f t="shared" si="35"/>
        <v>0.70076766666666668</v>
      </c>
      <c r="AE25" s="1">
        <f t="shared" si="36"/>
        <v>0.11356398838246767</v>
      </c>
      <c r="AF25" s="1">
        <v>0.15017800000000001</v>
      </c>
      <c r="AG25" s="1">
        <v>5.0127999999999999E-2</v>
      </c>
      <c r="AH25" s="1">
        <v>0</v>
      </c>
      <c r="AI25" s="1">
        <f t="shared" si="37"/>
        <v>6.6768666666666671E-2</v>
      </c>
      <c r="AJ25" s="1">
        <f t="shared" si="38"/>
        <v>7.6459412509731803E-2</v>
      </c>
      <c r="AK25" s="1">
        <v>5.7167870000000001</v>
      </c>
      <c r="AL25" s="1">
        <v>6.4590940000000003</v>
      </c>
      <c r="AM25" s="1">
        <v>8.8171800000000005</v>
      </c>
      <c r="AN25" s="1">
        <f t="shared" si="39"/>
        <v>6.997687</v>
      </c>
      <c r="AO25" s="1">
        <f t="shared" si="40"/>
        <v>1.6188486659811665</v>
      </c>
      <c r="AP25" s="1">
        <v>1.04531</v>
      </c>
      <c r="AQ25" s="1">
        <v>0.88336199999999998</v>
      </c>
      <c r="AR25" s="1">
        <v>0.81701299999999999</v>
      </c>
      <c r="AS25" s="1">
        <f t="shared" si="41"/>
        <v>0.91522833333333331</v>
      </c>
      <c r="AT25" s="1">
        <f t="shared" si="42"/>
        <v>0.11743712127063288</v>
      </c>
      <c r="AW25">
        <f t="shared" si="43"/>
        <v>22.931202333333331</v>
      </c>
      <c r="AX25">
        <f t="shared" si="23"/>
        <v>20.578974000000002</v>
      </c>
      <c r="AY25">
        <f t="shared" si="24"/>
        <v>28.997173999999998</v>
      </c>
    </row>
    <row r="26" spans="1:51" x14ac:dyDescent="0.3">
      <c r="A26" s="4">
        <v>240</v>
      </c>
      <c r="B26" s="1">
        <v>1.2187589999999999</v>
      </c>
      <c r="C26" s="1">
        <v>1.1097049999999999</v>
      </c>
      <c r="D26" s="1">
        <v>1.1363749999999999</v>
      </c>
      <c r="E26" s="1">
        <f t="shared" si="25"/>
        <v>1.1549463333333332</v>
      </c>
      <c r="F26" s="1">
        <f t="shared" si="26"/>
        <v>5.6849490282089007E-2</v>
      </c>
      <c r="G26" s="1">
        <v>10.104039999999999</v>
      </c>
      <c r="H26" s="1">
        <v>9.3341259999999995</v>
      </c>
      <c r="I26" s="1">
        <v>13.005890000000001</v>
      </c>
      <c r="J26" s="1">
        <f t="shared" si="27"/>
        <v>10.814685333333335</v>
      </c>
      <c r="K26" s="1">
        <f t="shared" si="28"/>
        <v>1.9362916387428064</v>
      </c>
      <c r="L26" s="1">
        <v>1.866115</v>
      </c>
      <c r="M26" s="1">
        <v>1.8365229999999999</v>
      </c>
      <c r="N26" s="1">
        <v>1.8500319999999999</v>
      </c>
      <c r="O26" s="1">
        <f t="shared" si="29"/>
        <v>1.8508899999999999</v>
      </c>
      <c r="P26" s="1">
        <f t="shared" si="30"/>
        <v>1.481464609769673E-2</v>
      </c>
      <c r="Q26" s="1">
        <v>0.81041700000000005</v>
      </c>
      <c r="R26" s="1">
        <v>0.72593300000000005</v>
      </c>
      <c r="S26" s="1">
        <v>0.78464500000000004</v>
      </c>
      <c r="T26" s="1">
        <f t="shared" si="31"/>
        <v>0.77366499999999994</v>
      </c>
      <c r="U26" s="1">
        <f t="shared" si="32"/>
        <v>4.3299039989357732E-2</v>
      </c>
      <c r="V26" s="1">
        <v>1.7441999999999999E-2</v>
      </c>
      <c r="W26" s="1">
        <v>0</v>
      </c>
      <c r="X26" s="1">
        <v>0</v>
      </c>
      <c r="Y26" s="1">
        <f t="shared" si="33"/>
        <v>5.8139999999999997E-3</v>
      </c>
      <c r="Z26" s="1">
        <f t="shared" si="34"/>
        <v>1.0070143395205452E-2</v>
      </c>
      <c r="AA26" s="1">
        <v>0.986093</v>
      </c>
      <c r="AB26" s="1">
        <v>0.955704</v>
      </c>
      <c r="AC26" s="1">
        <v>0.97137899999999999</v>
      </c>
      <c r="AD26" s="1">
        <f t="shared" si="35"/>
        <v>0.97105866666666663</v>
      </c>
      <c r="AE26" s="1">
        <f t="shared" si="36"/>
        <v>1.5197032287039905E-2</v>
      </c>
      <c r="AF26" s="1">
        <v>0.85147600000000001</v>
      </c>
      <c r="AG26" s="1">
        <v>0.80710899999999997</v>
      </c>
      <c r="AH26" s="1">
        <v>0.82846699999999995</v>
      </c>
      <c r="AI26" s="1">
        <f t="shared" si="37"/>
        <v>0.82901733333333327</v>
      </c>
      <c r="AJ26" s="1">
        <f t="shared" si="38"/>
        <v>2.2188619207452596E-2</v>
      </c>
      <c r="AK26" s="1">
        <v>4.7338649999999998</v>
      </c>
      <c r="AL26" s="1">
        <v>4.7623949999999997</v>
      </c>
      <c r="AM26" s="1">
        <v>4.9023580000000004</v>
      </c>
      <c r="AN26" s="1">
        <f t="shared" si="39"/>
        <v>4.7995393333333327</v>
      </c>
      <c r="AO26" s="1">
        <f t="shared" si="40"/>
        <v>9.0178982508860694E-2</v>
      </c>
      <c r="AP26" s="1">
        <v>0.80179999999999996</v>
      </c>
      <c r="AQ26" s="1">
        <v>0.82449799999999995</v>
      </c>
      <c r="AR26" s="1">
        <v>0.85009100000000004</v>
      </c>
      <c r="AS26" s="1">
        <f t="shared" si="41"/>
        <v>0.82546299999999995</v>
      </c>
      <c r="AT26" s="1">
        <f t="shared" si="42"/>
        <v>2.4159958381586712E-2</v>
      </c>
      <c r="AW26">
        <f t="shared" si="43"/>
        <v>22.025078999999998</v>
      </c>
      <c r="AX26">
        <f t="shared" si="23"/>
        <v>20.355992999999998</v>
      </c>
      <c r="AY26">
        <f t="shared" si="24"/>
        <v>24.329236999999999</v>
      </c>
    </row>
    <row r="27" spans="1:51" x14ac:dyDescent="0.3">
      <c r="A27" s="4">
        <v>300</v>
      </c>
      <c r="B27" s="1">
        <v>1.011679</v>
      </c>
      <c r="C27" s="1">
        <v>0.88068599999999997</v>
      </c>
      <c r="D27" s="1">
        <v>0.98140000000000005</v>
      </c>
      <c r="E27" s="1">
        <f t="shared" si="25"/>
        <v>0.95792166666666656</v>
      </c>
      <c r="F27" s="1">
        <f t="shared" si="26"/>
        <v>6.8579994271896344E-2</v>
      </c>
      <c r="G27" s="1">
        <v>11.058960000000001</v>
      </c>
      <c r="H27" s="1">
        <v>9.9039169999999999</v>
      </c>
      <c r="I27" s="1">
        <v>14.65147</v>
      </c>
      <c r="J27" s="1">
        <f t="shared" si="27"/>
        <v>11.871448999999998</v>
      </c>
      <c r="K27" s="1">
        <f t="shared" si="28"/>
        <v>2.4758672527607493</v>
      </c>
      <c r="L27" s="1">
        <v>1.234124</v>
      </c>
      <c r="M27" s="1">
        <v>1.296187</v>
      </c>
      <c r="N27" s="1">
        <v>1.336517</v>
      </c>
      <c r="O27" s="1">
        <f t="shared" si="29"/>
        <v>1.2889426666666666</v>
      </c>
      <c r="P27" s="1">
        <f t="shared" si="30"/>
        <v>5.1579471559267946E-2</v>
      </c>
      <c r="Q27" s="1">
        <v>0.58572400000000002</v>
      </c>
      <c r="R27" s="1">
        <v>0.51142500000000002</v>
      </c>
      <c r="S27" s="1">
        <v>0.55792699999999995</v>
      </c>
      <c r="T27" s="1">
        <f t="shared" si="31"/>
        <v>0.55169199999999996</v>
      </c>
      <c r="U27" s="1">
        <f t="shared" si="32"/>
        <v>3.7539869059441316E-2</v>
      </c>
      <c r="V27" s="1">
        <v>0</v>
      </c>
      <c r="W27" s="1">
        <v>0</v>
      </c>
      <c r="X27" s="1">
        <v>0</v>
      </c>
      <c r="Y27" s="1">
        <f t="shared" si="33"/>
        <v>0</v>
      </c>
      <c r="Z27" s="1">
        <f t="shared" si="34"/>
        <v>0</v>
      </c>
      <c r="AA27" s="1">
        <v>0.93780799999999997</v>
      </c>
      <c r="AB27" s="1">
        <v>0.898339</v>
      </c>
      <c r="AC27" s="1">
        <v>0.95937899999999998</v>
      </c>
      <c r="AD27" s="1">
        <f t="shared" si="35"/>
        <v>0.93184199999999995</v>
      </c>
      <c r="AE27" s="1">
        <f t="shared" si="36"/>
        <v>3.0954244733154116E-2</v>
      </c>
      <c r="AF27" s="1">
        <v>0.74565199999999998</v>
      </c>
      <c r="AG27" s="1">
        <v>0.73760999999999999</v>
      </c>
      <c r="AH27" s="1">
        <v>0.735093</v>
      </c>
      <c r="AI27" s="1">
        <f t="shared" si="37"/>
        <v>0.73945166666666662</v>
      </c>
      <c r="AJ27" s="1">
        <f t="shared" si="38"/>
        <v>5.515153881201617E-3</v>
      </c>
      <c r="AK27" s="1">
        <v>3.3870230000000001</v>
      </c>
      <c r="AL27" s="1">
        <v>3.463829</v>
      </c>
      <c r="AM27" s="1">
        <v>3.8363619999999998</v>
      </c>
      <c r="AN27" s="1">
        <f t="shared" si="39"/>
        <v>3.5624046666666662</v>
      </c>
      <c r="AO27" s="1">
        <f t="shared" si="40"/>
        <v>0.24034195591767424</v>
      </c>
      <c r="AP27" s="1">
        <v>0.62367399999999995</v>
      </c>
      <c r="AQ27" s="1">
        <v>0.63731099999999996</v>
      </c>
      <c r="AR27" s="1">
        <v>0.65560099999999999</v>
      </c>
      <c r="AS27" s="1">
        <f t="shared" si="41"/>
        <v>0.63886199999999993</v>
      </c>
      <c r="AT27" s="1">
        <f t="shared" si="42"/>
        <v>1.6019910517852485E-2</v>
      </c>
      <c r="AW27">
        <f t="shared" si="43"/>
        <v>20.542565666666665</v>
      </c>
      <c r="AX27">
        <f t="shared" si="23"/>
        <v>18.329304</v>
      </c>
      <c r="AY27">
        <f t="shared" si="24"/>
        <v>23.713749</v>
      </c>
    </row>
    <row r="28" spans="1:51" x14ac:dyDescent="0.3">
      <c r="A28" s="4">
        <v>480</v>
      </c>
      <c r="B28" s="1">
        <v>0.56281000000000003</v>
      </c>
      <c r="C28" s="1">
        <v>0.56355500000000003</v>
      </c>
      <c r="D28" s="1">
        <v>0.57412700000000005</v>
      </c>
      <c r="E28" s="1">
        <f t="shared" si="25"/>
        <v>0.5668306666666667</v>
      </c>
      <c r="F28" s="1">
        <f t="shared" si="26"/>
        <v>6.3297801172974011E-3</v>
      </c>
      <c r="G28" s="1">
        <v>12.99377</v>
      </c>
      <c r="H28" s="1">
        <v>11.26065</v>
      </c>
      <c r="I28" s="1">
        <v>15.64906</v>
      </c>
      <c r="J28" s="1">
        <f t="shared" si="27"/>
        <v>13.301160000000001</v>
      </c>
      <c r="K28" s="1">
        <f t="shared" si="28"/>
        <v>2.2102945598041792</v>
      </c>
      <c r="L28" s="1">
        <v>0.71096099999999995</v>
      </c>
      <c r="M28" s="1">
        <v>0.67416799999999999</v>
      </c>
      <c r="N28" s="1">
        <v>0.68031299999999995</v>
      </c>
      <c r="O28" s="1">
        <f t="shared" si="29"/>
        <v>0.68848066666666663</v>
      </c>
      <c r="P28" s="1">
        <f t="shared" si="30"/>
        <v>1.9709497617477034E-2</v>
      </c>
      <c r="Q28" s="1">
        <v>0.36301099999999997</v>
      </c>
      <c r="R28" s="1">
        <v>0.35353800000000002</v>
      </c>
      <c r="S28" s="1">
        <v>0.37048500000000001</v>
      </c>
      <c r="T28" s="1">
        <f t="shared" si="31"/>
        <v>0.3623446666666667</v>
      </c>
      <c r="U28" s="1">
        <f t="shared" si="32"/>
        <v>8.493126770120249E-3</v>
      </c>
      <c r="V28" s="1">
        <v>0</v>
      </c>
      <c r="W28" s="1">
        <v>0</v>
      </c>
      <c r="X28" s="1">
        <v>0</v>
      </c>
      <c r="Y28" s="1">
        <f t="shared" si="33"/>
        <v>0</v>
      </c>
      <c r="Z28" s="1">
        <f t="shared" si="34"/>
        <v>0</v>
      </c>
      <c r="AA28" s="1">
        <v>0.90000100000000005</v>
      </c>
      <c r="AB28" s="1">
        <v>0.87508699999999995</v>
      </c>
      <c r="AC28" s="1">
        <v>0.94547599999999998</v>
      </c>
      <c r="AD28" s="1">
        <f t="shared" si="35"/>
        <v>0.9068546666666667</v>
      </c>
      <c r="AE28" s="1">
        <f t="shared" si="36"/>
        <v>3.5691489046176451E-2</v>
      </c>
      <c r="AF28" s="1">
        <v>0.69093400000000005</v>
      </c>
      <c r="AG28" s="1">
        <v>0.67838299999999996</v>
      </c>
      <c r="AH28" s="1">
        <v>0.67444099999999996</v>
      </c>
      <c r="AI28" s="1">
        <f t="shared" si="37"/>
        <v>0.68125266666666662</v>
      </c>
      <c r="AJ28" s="1">
        <f t="shared" si="38"/>
        <v>8.6128393885718212E-3</v>
      </c>
      <c r="AK28" s="1">
        <v>2.3056510000000001</v>
      </c>
      <c r="AL28" s="1">
        <v>2.2110690000000002</v>
      </c>
      <c r="AM28" s="1">
        <v>2.4827840000000001</v>
      </c>
      <c r="AN28" s="1">
        <f t="shared" si="39"/>
        <v>2.3331680000000001</v>
      </c>
      <c r="AO28" s="1">
        <f t="shared" si="40"/>
        <v>0.13793168335447803</v>
      </c>
      <c r="AP28" s="1">
        <v>0.434583</v>
      </c>
      <c r="AQ28" s="1">
        <v>0.46069900000000003</v>
      </c>
      <c r="AR28" s="1">
        <v>0.46328799999999998</v>
      </c>
      <c r="AS28" s="1">
        <f t="shared" si="41"/>
        <v>0.45285666666666669</v>
      </c>
      <c r="AT28" s="1">
        <f t="shared" si="42"/>
        <v>1.5878315412326757E-2</v>
      </c>
      <c r="AW28">
        <f t="shared" si="43"/>
        <v>19.292947999999999</v>
      </c>
      <c r="AX28">
        <f t="shared" si="23"/>
        <v>17.077149000000002</v>
      </c>
      <c r="AY28">
        <f t="shared" si="24"/>
        <v>21.839973999999998</v>
      </c>
    </row>
    <row r="29" spans="1:51" x14ac:dyDescent="0.3">
      <c r="AV29" t="s">
        <v>25</v>
      </c>
      <c r="AW29">
        <f>SUM(AW18:AW28)</f>
        <v>572.93621633333328</v>
      </c>
      <c r="AX29">
        <f t="shared" ref="AX29" si="44">SUM(AX18:AX28)</f>
        <v>560.87147099999993</v>
      </c>
      <c r="AY29">
        <f t="shared" ref="AY29" si="45">SUM(AY18:AY28)</f>
        <v>550.90832999999986</v>
      </c>
    </row>
    <row r="31" spans="1:51" x14ac:dyDescent="0.3">
      <c r="A31" t="s">
        <v>22</v>
      </c>
      <c r="AW31" t="s">
        <v>24</v>
      </c>
    </row>
    <row r="32" spans="1:51" x14ac:dyDescent="0.3">
      <c r="A32" s="2" t="s">
        <v>0</v>
      </c>
      <c r="B32" s="34" t="s">
        <v>12</v>
      </c>
      <c r="C32" s="34"/>
      <c r="D32" s="34"/>
      <c r="E32" t="s">
        <v>10</v>
      </c>
      <c r="F32" t="s">
        <v>11</v>
      </c>
      <c r="G32" s="34" t="s">
        <v>13</v>
      </c>
      <c r="H32" s="34"/>
      <c r="I32" s="34"/>
      <c r="J32" t="s">
        <v>10</v>
      </c>
      <c r="K32" t="s">
        <v>11</v>
      </c>
      <c r="L32" s="34" t="s">
        <v>14</v>
      </c>
      <c r="M32" s="34"/>
      <c r="N32" s="34"/>
      <c r="O32" t="s">
        <v>10</v>
      </c>
      <c r="P32" t="s">
        <v>11</v>
      </c>
      <c r="Q32" s="34" t="s">
        <v>15</v>
      </c>
      <c r="R32" s="34"/>
      <c r="S32" s="34"/>
      <c r="T32" t="s">
        <v>10</v>
      </c>
      <c r="U32" t="s">
        <v>11</v>
      </c>
      <c r="V32" s="34" t="s">
        <v>16</v>
      </c>
      <c r="W32" s="34"/>
      <c r="X32" s="34"/>
      <c r="Y32" t="s">
        <v>10</v>
      </c>
      <c r="Z32" t="s">
        <v>11</v>
      </c>
      <c r="AA32" s="34" t="s">
        <v>17</v>
      </c>
      <c r="AB32" s="34"/>
      <c r="AC32" s="34"/>
      <c r="AD32" t="s">
        <v>10</v>
      </c>
      <c r="AE32" t="s">
        <v>11</v>
      </c>
      <c r="AF32" s="34" t="s">
        <v>18</v>
      </c>
      <c r="AG32" s="34"/>
      <c r="AH32" s="34"/>
      <c r="AI32" t="s">
        <v>10</v>
      </c>
      <c r="AJ32" t="s">
        <v>11</v>
      </c>
      <c r="AK32" s="34" t="s">
        <v>19</v>
      </c>
      <c r="AL32" s="34"/>
      <c r="AM32" s="34"/>
      <c r="AN32" t="s">
        <v>10</v>
      </c>
      <c r="AO32" t="s">
        <v>11</v>
      </c>
      <c r="AP32" s="34" t="s">
        <v>20</v>
      </c>
      <c r="AQ32" s="34"/>
      <c r="AR32" s="34"/>
      <c r="AS32" t="s">
        <v>10</v>
      </c>
      <c r="AT32" t="s">
        <v>11</v>
      </c>
      <c r="AW32" t="s">
        <v>7</v>
      </c>
      <c r="AX32" t="s">
        <v>8</v>
      </c>
      <c r="AY32" t="s">
        <v>9</v>
      </c>
    </row>
    <row r="33" spans="1:51" x14ac:dyDescent="0.3">
      <c r="A33" s="4">
        <v>0</v>
      </c>
      <c r="B33" s="1">
        <v>100</v>
      </c>
      <c r="C33" s="1"/>
      <c r="D33" s="1"/>
      <c r="G33" s="1"/>
      <c r="H33" s="1"/>
      <c r="I33" s="1"/>
      <c r="L33" s="1"/>
      <c r="M33" s="1"/>
      <c r="N33" s="1"/>
      <c r="Q33" s="1"/>
      <c r="R33" s="1"/>
      <c r="S33" s="1"/>
      <c r="V33" s="1"/>
      <c r="W33" s="1"/>
      <c r="X33" s="1"/>
      <c r="AA33" s="1"/>
      <c r="AB33" s="1"/>
      <c r="AC33" s="1"/>
      <c r="AF33" s="1"/>
      <c r="AG33" s="1"/>
      <c r="AH33" s="1"/>
      <c r="AK33" s="1"/>
      <c r="AL33" s="1"/>
      <c r="AM33" s="1"/>
      <c r="AP33" s="1"/>
      <c r="AQ33" s="1"/>
      <c r="AR33" s="1"/>
      <c r="AW33">
        <v>100</v>
      </c>
      <c r="AX33">
        <v>100</v>
      </c>
      <c r="AY33">
        <v>100</v>
      </c>
    </row>
    <row r="34" spans="1:51" x14ac:dyDescent="0.3">
      <c r="A34" s="4">
        <v>5</v>
      </c>
      <c r="B34" s="1">
        <v>20.92306</v>
      </c>
      <c r="C34" s="1">
        <v>21.40766</v>
      </c>
      <c r="D34" s="1">
        <v>20.202590000000001</v>
      </c>
      <c r="E34" s="1">
        <f>AVERAGE(B34:D34)</f>
        <v>20.844436666666667</v>
      </c>
      <c r="F34" s="1">
        <f>STDEV(B34:D34)</f>
        <v>0.60637005832522173</v>
      </c>
      <c r="G34" s="1">
        <v>6.3696489999999999</v>
      </c>
      <c r="H34" s="1">
        <v>6.0168520000000001</v>
      </c>
      <c r="I34" s="1">
        <v>4.1471850000000003</v>
      </c>
      <c r="J34" s="1">
        <f>AVERAGE(G34:I34)</f>
        <v>5.5112286666666668</v>
      </c>
      <c r="K34" s="1">
        <f>STDEV(G34:I34)</f>
        <v>1.194394312709306</v>
      </c>
      <c r="L34" s="1">
        <v>8.5221400000000003</v>
      </c>
      <c r="M34" s="1">
        <v>6.2330110000000003</v>
      </c>
      <c r="N34" s="1">
        <v>3.0785230000000001</v>
      </c>
      <c r="O34" s="1">
        <f>AVERAGE(L34:N34)</f>
        <v>5.9445580000000007</v>
      </c>
      <c r="P34" s="1">
        <f>STDEV(L34:N34)</f>
        <v>2.7332481337374022</v>
      </c>
      <c r="Q34" s="1">
        <v>6.388884</v>
      </c>
      <c r="R34" s="1">
        <v>6.2156089999999997</v>
      </c>
      <c r="S34" s="1">
        <v>4.1671899999999997</v>
      </c>
      <c r="T34" s="1">
        <f>AVERAGE(Q34:S34)</f>
        <v>5.5905610000000001</v>
      </c>
      <c r="U34" s="1">
        <f>STDEV(Q34:S34)</f>
        <v>1.2357163141825911</v>
      </c>
      <c r="V34" s="1">
        <v>0.89649699999999999</v>
      </c>
      <c r="W34" s="1">
        <v>0.80781499999999995</v>
      </c>
      <c r="X34" s="1">
        <v>0.66747000000000001</v>
      </c>
      <c r="Y34" s="1">
        <f>AVERAGE(V34:X34)</f>
        <v>0.79059399999999991</v>
      </c>
      <c r="Z34" s="1">
        <f>STDEV(V34:X34)</f>
        <v>0.11548057764403574</v>
      </c>
      <c r="AA34" s="1">
        <v>10.60582</v>
      </c>
      <c r="AB34" s="1">
        <v>11.204650000000001</v>
      </c>
      <c r="AC34" s="1">
        <v>8.3819090000000003</v>
      </c>
      <c r="AD34" s="1">
        <f>AVERAGE(AA34:AC34)</f>
        <v>10.064126333333334</v>
      </c>
      <c r="AE34" s="1">
        <f>STDEV(AA34:AC34)</f>
        <v>1.4872930812890659</v>
      </c>
      <c r="AF34" s="1">
        <v>17.003139999999998</v>
      </c>
      <c r="AG34" s="1">
        <v>10.17916</v>
      </c>
      <c r="AH34" s="1">
        <v>2.0245869999999999</v>
      </c>
      <c r="AI34" s="1">
        <f>AVERAGE(AF34:AH34)</f>
        <v>9.7356289999999994</v>
      </c>
      <c r="AJ34" s="1">
        <f>STDEV(AF34:AH34)</f>
        <v>7.4991201020135012</v>
      </c>
      <c r="AK34" s="1">
        <v>32.027050000000003</v>
      </c>
      <c r="AL34" s="1">
        <v>31.83325</v>
      </c>
      <c r="AM34" s="1">
        <v>26.190860000000001</v>
      </c>
      <c r="AN34" s="1">
        <f>AVERAGE(AK34:AM34)</f>
        <v>30.017053333333337</v>
      </c>
      <c r="AO34" s="1">
        <f>STDEV(AK34:AM34)</f>
        <v>3.314997161089785</v>
      </c>
      <c r="AP34" s="1">
        <v>5.5588980000000001</v>
      </c>
      <c r="AQ34" s="1">
        <v>4.4049170000000002</v>
      </c>
      <c r="AR34" s="1">
        <v>2.632037</v>
      </c>
      <c r="AS34" s="1">
        <f>AVERAGE(AP34:AR34)</f>
        <v>4.1986173333333339</v>
      </c>
      <c r="AT34" s="1">
        <f>STDEV(AP34:AR34)</f>
        <v>1.4742959311753976</v>
      </c>
      <c r="AW34">
        <f>B34+G34+L34+Q34+V34+AA34+AF34+AK34+AP34</f>
        <v>108.29513799999999</v>
      </c>
      <c r="AX34">
        <f t="shared" ref="AX34:AX43" si="46">C34+H34+M34+R34+W34+AB34+AG34+AL34+AQ34</f>
        <v>98.302924000000004</v>
      </c>
      <c r="AY34">
        <f t="shared" ref="AY34:AY42" si="47">D34+I34+N34+S34+X34+AC34+AH34+AM34+AR34</f>
        <v>71.492350999999999</v>
      </c>
    </row>
    <row r="35" spans="1:51" x14ac:dyDescent="0.3">
      <c r="A35" s="4">
        <v>10</v>
      </c>
      <c r="B35" s="1">
        <v>20.02741</v>
      </c>
      <c r="C35" s="1">
        <v>23.586089999999999</v>
      </c>
      <c r="D35" s="1">
        <v>22.16742</v>
      </c>
      <c r="E35" s="1">
        <f t="shared" ref="E35:E43" si="48">AVERAGE(B35:D35)</f>
        <v>21.926973333333336</v>
      </c>
      <c r="F35" s="1">
        <f t="shared" ref="F35:F43" si="49">STDEV(B35:D35)</f>
        <v>1.7914831244623355</v>
      </c>
      <c r="G35" s="1">
        <v>5.9330860000000003</v>
      </c>
      <c r="H35" s="1">
        <v>6.7133229999999999</v>
      </c>
      <c r="I35" s="1">
        <v>6.4009650000000002</v>
      </c>
      <c r="J35" s="1">
        <f t="shared" ref="J35:J43" si="50">AVERAGE(G35:I35)</f>
        <v>6.3491246666666674</v>
      </c>
      <c r="K35" s="1">
        <f t="shared" ref="K35:K43" si="51">STDEV(G35:I35)</f>
        <v>0.39269327618681377</v>
      </c>
      <c r="L35" s="1">
        <v>9.3783259999999995</v>
      </c>
      <c r="M35" s="1">
        <v>8.0354379999999992</v>
      </c>
      <c r="N35" s="1">
        <v>4.9142609999999998</v>
      </c>
      <c r="O35" s="1">
        <f t="shared" ref="O35:O43" si="52">AVERAGE(L35:N35)</f>
        <v>7.4426750000000004</v>
      </c>
      <c r="P35" s="1">
        <f t="shared" ref="P35:P43" si="53">STDEV(L35:N35)</f>
        <v>2.2903045783657219</v>
      </c>
      <c r="Q35" s="1">
        <v>5.8165170000000002</v>
      </c>
      <c r="R35" s="1">
        <v>5.720294</v>
      </c>
      <c r="S35" s="1">
        <v>5.0396470000000004</v>
      </c>
      <c r="T35" s="1">
        <f t="shared" ref="T35:T43" si="54">AVERAGE(Q35:S35)</f>
        <v>5.5254860000000008</v>
      </c>
      <c r="U35" s="1">
        <f t="shared" ref="U35:U43" si="55">STDEV(Q35:S35)</f>
        <v>0.42349069278202545</v>
      </c>
      <c r="V35" s="1">
        <v>1.0090479999999999</v>
      </c>
      <c r="W35" s="1">
        <v>1.0923989999999999</v>
      </c>
      <c r="X35" s="1">
        <v>1.0567150000000001</v>
      </c>
      <c r="Y35" s="1">
        <f t="shared" ref="Y35:Y43" si="56">AVERAGE(V35:X35)</f>
        <v>1.0527206666666666</v>
      </c>
      <c r="Z35" s="1">
        <f t="shared" ref="Z35:Z43" si="57">STDEV(V35:X35)</f>
        <v>4.181881543436318E-2</v>
      </c>
      <c r="AA35" s="1">
        <v>9.2542589999999993</v>
      </c>
      <c r="AB35" s="1">
        <v>10.352589999999999</v>
      </c>
      <c r="AC35" s="1">
        <v>10.18735</v>
      </c>
      <c r="AD35" s="1">
        <f t="shared" ref="AD35:AD43" si="58">AVERAGE(AA35:AC35)</f>
        <v>9.9313996666666657</v>
      </c>
      <c r="AE35" s="1">
        <f t="shared" ref="AE35:AE43" si="59">STDEV(AA35:AC35)</f>
        <v>0.59221252624402798</v>
      </c>
      <c r="AF35" s="1">
        <v>8.7006219999999992</v>
      </c>
      <c r="AG35" s="1">
        <v>4.3841539999999997</v>
      </c>
      <c r="AH35" s="1">
        <v>0.86104700000000001</v>
      </c>
      <c r="AI35" s="1">
        <f t="shared" ref="AI35:AI43" si="60">AVERAGE(AF35:AH35)</f>
        <v>4.648607666666666</v>
      </c>
      <c r="AJ35" s="1">
        <f t="shared" ref="AJ35:AJ43" si="61">STDEV(AF35:AH35)</f>
        <v>3.9264724437485015</v>
      </c>
      <c r="AK35" s="1">
        <v>29.39245</v>
      </c>
      <c r="AL35" s="1">
        <v>32.906109999999998</v>
      </c>
      <c r="AM35" s="1">
        <v>33.820860000000003</v>
      </c>
      <c r="AN35" s="1">
        <f t="shared" ref="AN35:AN43" si="62">AVERAGE(AK35:AM35)</f>
        <v>32.039806666666664</v>
      </c>
      <c r="AO35" s="1">
        <f t="shared" ref="AO35:AO43" si="63">STDEV(AK35:AM35)</f>
        <v>2.337854760465957</v>
      </c>
      <c r="AP35" s="1">
        <v>5.307785</v>
      </c>
      <c r="AQ35" s="1">
        <v>4.9870929999999998</v>
      </c>
      <c r="AR35" s="1">
        <v>3.3145950000000002</v>
      </c>
      <c r="AS35" s="1">
        <f t="shared" ref="AS35:AS43" si="64">AVERAGE(AP35:AR35)</f>
        <v>4.5364910000000007</v>
      </c>
      <c r="AT35" s="1">
        <f t="shared" ref="AT35:AT43" si="65">STDEV(AP35:AR35)</f>
        <v>1.0702724960625638</v>
      </c>
      <c r="AW35">
        <f t="shared" ref="AW35:AW43" si="66">(E35+J35+O35+T35+Y35+AD35+AI35+AN35+AS35)</f>
        <v>93.453284666666661</v>
      </c>
      <c r="AX35">
        <f t="shared" si="46"/>
        <v>97.777491000000012</v>
      </c>
      <c r="AY35">
        <f t="shared" si="47"/>
        <v>87.762860000000003</v>
      </c>
    </row>
    <row r="36" spans="1:51" x14ac:dyDescent="0.3">
      <c r="A36" s="4">
        <v>15</v>
      </c>
      <c r="B36" s="1">
        <v>13.199619999999999</v>
      </c>
      <c r="C36" s="1">
        <v>16.04269</v>
      </c>
      <c r="D36" s="1">
        <v>18.32705</v>
      </c>
      <c r="E36" s="1">
        <f t="shared" si="48"/>
        <v>15.856453333333334</v>
      </c>
      <c r="F36" s="1">
        <f t="shared" si="49"/>
        <v>2.5687833060095291</v>
      </c>
      <c r="G36" s="1">
        <v>3.5615760000000001</v>
      </c>
      <c r="H36" s="1">
        <v>4.1364520000000002</v>
      </c>
      <c r="I36" s="1">
        <v>5.274305</v>
      </c>
      <c r="J36" s="1">
        <f t="shared" si="50"/>
        <v>4.3241110000000003</v>
      </c>
      <c r="K36" s="1">
        <f t="shared" si="51"/>
        <v>0.87164905900883938</v>
      </c>
      <c r="L36" s="1">
        <v>5.3423069999999999</v>
      </c>
      <c r="M36" s="1">
        <v>4.5337829999999997</v>
      </c>
      <c r="N36" s="1">
        <v>3.3710810000000002</v>
      </c>
      <c r="O36" s="1">
        <f t="shared" si="52"/>
        <v>4.4157236666666666</v>
      </c>
      <c r="P36" s="1">
        <f t="shared" si="53"/>
        <v>0.99090185710257594</v>
      </c>
      <c r="Q36" s="1">
        <v>2.7158150000000001</v>
      </c>
      <c r="R36" s="1">
        <v>3.0660430000000001</v>
      </c>
      <c r="S36" s="1">
        <v>3.6775129999999998</v>
      </c>
      <c r="T36" s="1">
        <f t="shared" si="54"/>
        <v>3.1531236666666662</v>
      </c>
      <c r="U36" s="1">
        <f t="shared" si="55"/>
        <v>0.48672686661138731</v>
      </c>
      <c r="V36" s="1">
        <v>0.63280400000000003</v>
      </c>
      <c r="W36" s="1">
        <v>0.67178700000000002</v>
      </c>
      <c r="X36" s="1">
        <v>0.94149499999999997</v>
      </c>
      <c r="Y36" s="1">
        <f t="shared" si="56"/>
        <v>0.74869533333333338</v>
      </c>
      <c r="Z36" s="1">
        <f t="shared" si="57"/>
        <v>0.16810324854782932</v>
      </c>
      <c r="AA36" s="1">
        <v>4.1543619999999999</v>
      </c>
      <c r="AB36" s="1">
        <v>5.5533609999999998</v>
      </c>
      <c r="AC36" s="1">
        <v>7.6648139999999998</v>
      </c>
      <c r="AD36" s="1">
        <f t="shared" si="58"/>
        <v>5.7908456666666668</v>
      </c>
      <c r="AE36" s="1">
        <f t="shared" si="59"/>
        <v>1.7672344316055872</v>
      </c>
      <c r="AF36" s="1">
        <v>5.8423870000000004</v>
      </c>
      <c r="AG36" s="1">
        <v>2.1846719999999999</v>
      </c>
      <c r="AH36" s="1">
        <v>0.19333600000000001</v>
      </c>
      <c r="AI36" s="1">
        <f t="shared" si="60"/>
        <v>2.7401316666666671</v>
      </c>
      <c r="AJ36" s="1">
        <f t="shared" si="61"/>
        <v>2.865195609573687</v>
      </c>
      <c r="AK36" s="1">
        <v>17.90165</v>
      </c>
      <c r="AL36" s="1">
        <v>22.247260000000001</v>
      </c>
      <c r="AM36" s="1">
        <v>26.081240000000001</v>
      </c>
      <c r="AN36" s="1">
        <f t="shared" si="62"/>
        <v>22.07671666666667</v>
      </c>
      <c r="AO36" s="1">
        <f t="shared" si="63"/>
        <v>4.0924609849616376</v>
      </c>
      <c r="AP36" s="1">
        <v>3.3725879999999999</v>
      </c>
      <c r="AQ36" s="1">
        <v>3.0989520000000002</v>
      </c>
      <c r="AR36" s="1">
        <v>2.7374679999999998</v>
      </c>
      <c r="AS36" s="1">
        <f t="shared" si="64"/>
        <v>3.0696693333333336</v>
      </c>
      <c r="AT36" s="1">
        <f t="shared" si="65"/>
        <v>0.31857096466146029</v>
      </c>
      <c r="AW36">
        <f t="shared" si="66"/>
        <v>62.175470333333337</v>
      </c>
      <c r="AX36">
        <f t="shared" si="46"/>
        <v>61.534999999999997</v>
      </c>
      <c r="AY36">
        <f t="shared" si="47"/>
        <v>68.268302000000006</v>
      </c>
    </row>
    <row r="37" spans="1:51" x14ac:dyDescent="0.3">
      <c r="A37" s="4">
        <v>30</v>
      </c>
      <c r="B37" s="1">
        <v>6.4486879999999998</v>
      </c>
      <c r="C37" s="1">
        <v>10.288130000000001</v>
      </c>
      <c r="D37" s="1">
        <v>11.35036</v>
      </c>
      <c r="E37" s="1">
        <f t="shared" si="48"/>
        <v>9.3623926666666666</v>
      </c>
      <c r="F37" s="1">
        <f t="shared" si="49"/>
        <v>2.578631285515891</v>
      </c>
      <c r="G37" s="1">
        <v>1.8531839999999999</v>
      </c>
      <c r="H37" s="1">
        <v>1.9489609999999999</v>
      </c>
      <c r="I37" s="1">
        <v>2.5191690000000002</v>
      </c>
      <c r="J37" s="1">
        <f t="shared" si="50"/>
        <v>2.1071046666666668</v>
      </c>
      <c r="K37" s="1">
        <f t="shared" si="51"/>
        <v>0.36005703650440368</v>
      </c>
      <c r="L37" s="1">
        <v>3.8934389999999999</v>
      </c>
      <c r="M37" s="1">
        <v>3.5073889999999999</v>
      </c>
      <c r="N37" s="1">
        <v>2.8107009999999999</v>
      </c>
      <c r="O37" s="1">
        <f t="shared" si="52"/>
        <v>3.4038429999999997</v>
      </c>
      <c r="P37" s="1">
        <f t="shared" si="53"/>
        <v>0.54874559200781192</v>
      </c>
      <c r="Q37" s="1">
        <v>1.559982</v>
      </c>
      <c r="R37" s="1">
        <v>1.761887</v>
      </c>
      <c r="S37" s="1">
        <v>2.128085</v>
      </c>
      <c r="T37" s="1">
        <f t="shared" si="54"/>
        <v>1.8166513333333334</v>
      </c>
      <c r="U37" s="1">
        <f t="shared" si="55"/>
        <v>0.28798368670175339</v>
      </c>
      <c r="V37" s="1">
        <v>0.109293</v>
      </c>
      <c r="W37" s="1">
        <v>8.9407E-2</v>
      </c>
      <c r="X37" s="1">
        <v>0.160659</v>
      </c>
      <c r="Y37" s="1">
        <f t="shared" si="56"/>
        <v>0.11978633333333333</v>
      </c>
      <c r="Z37" s="1">
        <f t="shared" si="57"/>
        <v>3.6766756850901798E-2</v>
      </c>
      <c r="AA37" s="1">
        <v>3.037515</v>
      </c>
      <c r="AB37" s="1">
        <v>3.8336899999999998</v>
      </c>
      <c r="AC37" s="1">
        <v>4.5624799999999999</v>
      </c>
      <c r="AD37" s="1">
        <f t="shared" si="58"/>
        <v>3.8112283333333337</v>
      </c>
      <c r="AE37" s="1">
        <f t="shared" si="59"/>
        <v>0.76273059310501345</v>
      </c>
      <c r="AF37" s="1">
        <v>4.2306379999999999</v>
      </c>
      <c r="AG37" s="1">
        <v>3.9041709999999998</v>
      </c>
      <c r="AH37" s="1">
        <v>0.799265</v>
      </c>
      <c r="AI37" s="1">
        <f t="shared" si="60"/>
        <v>2.9780246666666668</v>
      </c>
      <c r="AJ37" s="1">
        <f t="shared" si="61"/>
        <v>1.8939087727085295</v>
      </c>
      <c r="AK37" s="1">
        <v>12.880710000000001</v>
      </c>
      <c r="AL37" s="1">
        <v>15.578290000000001</v>
      </c>
      <c r="AM37" s="1">
        <v>17.923120000000001</v>
      </c>
      <c r="AN37" s="1">
        <f t="shared" si="62"/>
        <v>15.460706666666667</v>
      </c>
      <c r="AO37" s="1">
        <f t="shared" si="63"/>
        <v>2.5232605953871192</v>
      </c>
      <c r="AP37" s="1">
        <v>2.556098</v>
      </c>
      <c r="AQ37" s="1">
        <v>2.295499</v>
      </c>
      <c r="AR37" s="1">
        <v>1.839313</v>
      </c>
      <c r="AS37" s="1">
        <f t="shared" si="64"/>
        <v>2.2303033333333331</v>
      </c>
      <c r="AT37" s="1">
        <f t="shared" si="65"/>
        <v>0.36281267931307698</v>
      </c>
      <c r="AW37">
        <f t="shared" si="66"/>
        <v>41.290040999999995</v>
      </c>
      <c r="AX37">
        <f t="shared" si="46"/>
        <v>43.207424000000003</v>
      </c>
      <c r="AY37">
        <f t="shared" si="47"/>
        <v>44.093151999999996</v>
      </c>
    </row>
    <row r="38" spans="1:51" x14ac:dyDescent="0.3">
      <c r="A38" s="4">
        <v>60</v>
      </c>
      <c r="B38" s="1">
        <v>1.0390999999999999E-2</v>
      </c>
      <c r="C38" s="1">
        <v>6.8490690000000001</v>
      </c>
      <c r="D38" s="1">
        <v>7.8860840000000003</v>
      </c>
      <c r="E38" s="1">
        <f t="shared" si="48"/>
        <v>4.9151813333333338</v>
      </c>
      <c r="F38" s="1">
        <f t="shared" si="49"/>
        <v>4.279202751451062</v>
      </c>
      <c r="G38" s="1">
        <v>0.34063599999999999</v>
      </c>
      <c r="H38" s="1">
        <v>1.560754</v>
      </c>
      <c r="I38" s="1">
        <v>1.932628</v>
      </c>
      <c r="J38" s="1">
        <f t="shared" si="50"/>
        <v>1.278006</v>
      </c>
      <c r="K38" s="1">
        <f t="shared" si="51"/>
        <v>0.83280817457803569</v>
      </c>
      <c r="L38" s="1">
        <v>0.233459</v>
      </c>
      <c r="M38" s="1">
        <v>2.4700950000000002</v>
      </c>
      <c r="N38" s="1">
        <v>1.5843370000000001</v>
      </c>
      <c r="O38" s="1">
        <f t="shared" si="52"/>
        <v>1.429297</v>
      </c>
      <c r="P38" s="1">
        <f t="shared" si="53"/>
        <v>1.126349501852778</v>
      </c>
      <c r="Q38" s="1">
        <v>0.31024800000000002</v>
      </c>
      <c r="R38" s="1">
        <v>1.44381</v>
      </c>
      <c r="S38" s="1">
        <v>1.617791</v>
      </c>
      <c r="T38" s="1">
        <f t="shared" si="54"/>
        <v>1.1239496666666666</v>
      </c>
      <c r="U38" s="1">
        <f t="shared" si="55"/>
        <v>0.71003531520786567</v>
      </c>
      <c r="V38" s="1">
        <v>0</v>
      </c>
      <c r="W38" s="1">
        <v>1.034E-2</v>
      </c>
      <c r="X38" s="1">
        <v>5.4427999999999997E-2</v>
      </c>
      <c r="Y38" s="1">
        <f t="shared" si="56"/>
        <v>2.1589333333333332E-2</v>
      </c>
      <c r="Z38" s="1">
        <f t="shared" si="57"/>
        <v>2.8905231729452252E-2</v>
      </c>
      <c r="AA38" s="1">
        <v>0.44070100000000001</v>
      </c>
      <c r="AB38" s="1">
        <v>2.9252660000000001</v>
      </c>
      <c r="AC38" s="1">
        <v>3.2399740000000001</v>
      </c>
      <c r="AD38" s="1">
        <f t="shared" si="58"/>
        <v>2.2019803333333337</v>
      </c>
      <c r="AE38" s="1">
        <f t="shared" si="59"/>
        <v>1.5334076264439056</v>
      </c>
      <c r="AF38" s="1">
        <v>0.17949699999999999</v>
      </c>
      <c r="AG38" s="1">
        <v>0.98842799999999997</v>
      </c>
      <c r="AH38" s="1">
        <v>0.18599399999999999</v>
      </c>
      <c r="AI38" s="1">
        <f t="shared" si="60"/>
        <v>0.45130633333333331</v>
      </c>
      <c r="AJ38" s="1">
        <f t="shared" si="61"/>
        <v>0.46517235123589773</v>
      </c>
      <c r="AK38" s="1">
        <v>1.288781</v>
      </c>
      <c r="AL38" s="1">
        <v>12.685980000000001</v>
      </c>
      <c r="AM38" s="1">
        <v>15.16202</v>
      </c>
      <c r="AN38" s="1">
        <f t="shared" si="62"/>
        <v>9.7122603333333331</v>
      </c>
      <c r="AO38" s="1">
        <f t="shared" si="63"/>
        <v>7.3992531095861533</v>
      </c>
      <c r="AP38" s="1">
        <v>0.68467100000000003</v>
      </c>
      <c r="AQ38" s="1">
        <v>1.9265270000000001</v>
      </c>
      <c r="AR38" s="1">
        <v>1.5793809999999999</v>
      </c>
      <c r="AS38" s="1">
        <f t="shared" si="64"/>
        <v>1.3968596666666666</v>
      </c>
      <c r="AT38" s="1">
        <f t="shared" si="65"/>
        <v>0.64073169815870179</v>
      </c>
      <c r="AW38">
        <f t="shared" si="66"/>
        <v>22.530429999999999</v>
      </c>
      <c r="AX38">
        <f t="shared" si="46"/>
        <v>30.860268999999999</v>
      </c>
      <c r="AY38">
        <f t="shared" si="47"/>
        <v>33.242636999999995</v>
      </c>
    </row>
    <row r="39" spans="1:51" x14ac:dyDescent="0.3">
      <c r="A39" s="4">
        <v>120</v>
      </c>
      <c r="B39" s="1">
        <v>3.1037569999999999</v>
      </c>
      <c r="C39" s="1">
        <v>4.0595819999999998</v>
      </c>
      <c r="D39" s="1">
        <v>4.120539</v>
      </c>
      <c r="E39" s="1">
        <f t="shared" si="48"/>
        <v>3.7612926666666664</v>
      </c>
      <c r="F39" s="1">
        <f t="shared" si="49"/>
        <v>0.57025766427671132</v>
      </c>
      <c r="G39" s="1">
        <v>1.063488</v>
      </c>
      <c r="H39" s="1">
        <v>1.080149</v>
      </c>
      <c r="I39" s="1">
        <v>1.0687789999999999</v>
      </c>
      <c r="J39" s="1">
        <f t="shared" si="50"/>
        <v>1.0708053333333334</v>
      </c>
      <c r="K39" s="1">
        <f t="shared" si="51"/>
        <v>8.5133278060540944E-3</v>
      </c>
      <c r="L39" s="1">
        <v>1.756615</v>
      </c>
      <c r="M39" s="1">
        <v>1.2121329999999999</v>
      </c>
      <c r="N39" s="1">
        <v>0.56394200000000005</v>
      </c>
      <c r="O39" s="1">
        <f t="shared" si="52"/>
        <v>1.1775633333333333</v>
      </c>
      <c r="P39" s="1">
        <f t="shared" si="53"/>
        <v>0.59708752928053443</v>
      </c>
      <c r="Q39" s="1">
        <v>0.81096500000000005</v>
      </c>
      <c r="R39" s="1">
        <v>0.81181700000000001</v>
      </c>
      <c r="S39" s="1">
        <v>0.85957399999999995</v>
      </c>
      <c r="T39" s="1">
        <f t="shared" si="54"/>
        <v>0.82745199999999997</v>
      </c>
      <c r="U39" s="1">
        <f t="shared" si="55"/>
        <v>2.7821729619130396E-2</v>
      </c>
      <c r="V39" s="1">
        <v>0</v>
      </c>
      <c r="W39" s="1">
        <v>0</v>
      </c>
      <c r="X39" s="1">
        <v>0</v>
      </c>
      <c r="Y39" s="1">
        <f t="shared" si="56"/>
        <v>0</v>
      </c>
      <c r="Z39" s="1">
        <f t="shared" si="57"/>
        <v>0</v>
      </c>
      <c r="AA39" s="1">
        <v>2.0107910000000002</v>
      </c>
      <c r="AB39" s="1">
        <v>2.34876</v>
      </c>
      <c r="AC39" s="1">
        <v>2.301377</v>
      </c>
      <c r="AD39" s="1">
        <f t="shared" si="58"/>
        <v>2.2203093333333332</v>
      </c>
      <c r="AE39" s="1">
        <f t="shared" si="59"/>
        <v>0.1829883498322592</v>
      </c>
      <c r="AF39" s="1">
        <v>0.69010199999999999</v>
      </c>
      <c r="AG39" s="1">
        <v>0.297151</v>
      </c>
      <c r="AH39" s="1">
        <v>4.4270999999999998E-2</v>
      </c>
      <c r="AI39" s="1">
        <f t="shared" si="60"/>
        <v>0.34384133333333328</v>
      </c>
      <c r="AJ39" s="1">
        <f t="shared" si="61"/>
        <v>0.32543726055928723</v>
      </c>
      <c r="AK39" s="1">
        <v>6.4811949999999996</v>
      </c>
      <c r="AL39" s="1">
        <v>7.2711759999999996</v>
      </c>
      <c r="AM39" s="1">
        <v>7.1333019999999996</v>
      </c>
      <c r="AN39" s="1">
        <f t="shared" si="62"/>
        <v>6.9618910000000005</v>
      </c>
      <c r="AO39" s="1">
        <f t="shared" si="63"/>
        <v>0.42196420853077105</v>
      </c>
      <c r="AP39" s="1">
        <v>1.4151069999999999</v>
      </c>
      <c r="AQ39" s="1">
        <v>1.218132</v>
      </c>
      <c r="AR39" s="1">
        <v>0.89278999999999997</v>
      </c>
      <c r="AS39" s="1">
        <f t="shared" si="64"/>
        <v>1.1753429999999998</v>
      </c>
      <c r="AT39" s="1">
        <f t="shared" si="65"/>
        <v>0.26377440363500204</v>
      </c>
      <c r="AW39">
        <f t="shared" si="66"/>
        <v>17.538498000000004</v>
      </c>
      <c r="AX39">
        <f t="shared" si="46"/>
        <v>18.2989</v>
      </c>
      <c r="AY39">
        <f t="shared" si="47"/>
        <v>16.984574000000002</v>
      </c>
    </row>
    <row r="40" spans="1:51" x14ac:dyDescent="0.3">
      <c r="A40" s="4">
        <v>180</v>
      </c>
      <c r="B40" s="1">
        <v>1.6786209999999999</v>
      </c>
      <c r="C40" s="1">
        <v>1.9788509999999999</v>
      </c>
      <c r="D40" s="1">
        <v>3.0402840000000002</v>
      </c>
      <c r="E40" s="1">
        <f t="shared" si="48"/>
        <v>2.2325853333333332</v>
      </c>
      <c r="F40" s="1">
        <f t="shared" si="49"/>
        <v>0.71541412155920869</v>
      </c>
      <c r="G40" s="1">
        <v>0.77241300000000002</v>
      </c>
      <c r="H40" s="1">
        <v>0.80620899999999995</v>
      </c>
      <c r="I40" s="1">
        <v>1.0637030000000001</v>
      </c>
      <c r="J40" s="1">
        <f t="shared" si="50"/>
        <v>0.88077499999999997</v>
      </c>
      <c r="K40" s="1">
        <f t="shared" si="51"/>
        <v>0.15931896400617238</v>
      </c>
      <c r="L40" s="1">
        <v>0.75181500000000001</v>
      </c>
      <c r="M40" s="1">
        <v>0.50306499999999998</v>
      </c>
      <c r="N40" s="1">
        <v>0.285331</v>
      </c>
      <c r="O40" s="1">
        <f t="shared" si="52"/>
        <v>0.5134036666666667</v>
      </c>
      <c r="P40" s="1">
        <f t="shared" si="53"/>
        <v>0.23341378833593651</v>
      </c>
      <c r="Q40" s="1">
        <v>0.52074900000000002</v>
      </c>
      <c r="R40" s="1">
        <v>0.54673400000000005</v>
      </c>
      <c r="S40" s="1">
        <v>0.68779599999999996</v>
      </c>
      <c r="T40" s="1">
        <f t="shared" si="54"/>
        <v>0.58509300000000009</v>
      </c>
      <c r="U40" s="1">
        <f t="shared" si="55"/>
        <v>8.9887344565293681E-2</v>
      </c>
      <c r="V40" s="1">
        <v>0</v>
      </c>
      <c r="W40" s="1">
        <v>0</v>
      </c>
      <c r="X40" s="1">
        <v>0</v>
      </c>
      <c r="Y40" s="1">
        <f t="shared" si="56"/>
        <v>0</v>
      </c>
      <c r="Z40" s="1">
        <f t="shared" si="57"/>
        <v>0</v>
      </c>
      <c r="AA40" s="1">
        <v>1.8396140000000001</v>
      </c>
      <c r="AB40" s="1">
        <v>1.9474419999999999</v>
      </c>
      <c r="AC40" s="1">
        <v>2.637886</v>
      </c>
      <c r="AD40" s="1">
        <f t="shared" si="58"/>
        <v>2.1416473333333332</v>
      </c>
      <c r="AE40" s="1">
        <f t="shared" si="59"/>
        <v>0.43312392004752354</v>
      </c>
      <c r="AF40" s="1">
        <v>0.32211899999999999</v>
      </c>
      <c r="AG40" s="1">
        <v>7.0097999999999994E-2</v>
      </c>
      <c r="AH40" s="1">
        <v>0</v>
      </c>
      <c r="AI40" s="1">
        <f t="shared" si="60"/>
        <v>0.13073899999999999</v>
      </c>
      <c r="AJ40" s="1">
        <f t="shared" si="61"/>
        <v>0.16940531485464083</v>
      </c>
      <c r="AK40" s="1">
        <v>3.4380920000000001</v>
      </c>
      <c r="AL40" s="1">
        <v>3.750731</v>
      </c>
      <c r="AM40" s="1">
        <v>5.0156029999999996</v>
      </c>
      <c r="AN40" s="1">
        <f t="shared" si="62"/>
        <v>4.0681419999999999</v>
      </c>
      <c r="AO40" s="1">
        <f t="shared" si="63"/>
        <v>0.83528291373103236</v>
      </c>
      <c r="AP40" s="1">
        <v>0.89237100000000003</v>
      </c>
      <c r="AQ40" s="1">
        <v>0.80415199999999998</v>
      </c>
      <c r="AR40" s="1">
        <v>0.70760699999999999</v>
      </c>
      <c r="AS40" s="1">
        <f t="shared" si="64"/>
        <v>0.80137666666666663</v>
      </c>
      <c r="AT40" s="1">
        <f t="shared" si="65"/>
        <v>9.2413260846770998E-2</v>
      </c>
      <c r="AW40">
        <f t="shared" si="66"/>
        <v>11.353762</v>
      </c>
      <c r="AX40">
        <f t="shared" si="46"/>
        <v>10.407282</v>
      </c>
      <c r="AY40">
        <f t="shared" si="47"/>
        <v>13.438209999999998</v>
      </c>
    </row>
    <row r="41" spans="1:51" x14ac:dyDescent="0.3">
      <c r="A41" s="4">
        <v>240</v>
      </c>
      <c r="B41" s="1">
        <v>1.199503</v>
      </c>
      <c r="C41" s="1">
        <v>0.83104800000000001</v>
      </c>
      <c r="D41" s="1">
        <v>0.85287000000000002</v>
      </c>
      <c r="E41" s="1">
        <f t="shared" si="48"/>
        <v>0.96114033333333337</v>
      </c>
      <c r="F41" s="1">
        <f t="shared" si="49"/>
        <v>0.20671628036111062</v>
      </c>
      <c r="G41" s="1">
        <v>0.68227300000000002</v>
      </c>
      <c r="H41" s="1">
        <v>0.63776999999999995</v>
      </c>
      <c r="I41" s="1">
        <v>0.59164799999999995</v>
      </c>
      <c r="J41" s="1">
        <f t="shared" si="50"/>
        <v>0.63723033333333334</v>
      </c>
      <c r="K41" s="1">
        <f t="shared" si="51"/>
        <v>4.5314910198888579E-2</v>
      </c>
      <c r="L41" s="1">
        <v>0.73582899999999996</v>
      </c>
      <c r="M41" s="1">
        <v>0.59607399999999999</v>
      </c>
      <c r="N41" s="1">
        <v>0.58920799999999995</v>
      </c>
      <c r="O41" s="1">
        <f t="shared" si="52"/>
        <v>0.64037033333333337</v>
      </c>
      <c r="P41" s="1">
        <f t="shared" si="53"/>
        <v>8.2740880284979293E-2</v>
      </c>
      <c r="Q41" s="1">
        <v>0.28715800000000002</v>
      </c>
      <c r="R41" s="1">
        <v>0.25512000000000001</v>
      </c>
      <c r="S41" s="1">
        <v>0.227102</v>
      </c>
      <c r="T41" s="1">
        <f t="shared" si="54"/>
        <v>0.25646000000000002</v>
      </c>
      <c r="U41" s="1">
        <f t="shared" si="55"/>
        <v>3.0050415704279382E-2</v>
      </c>
      <c r="V41" s="1">
        <v>3.4640000000000001E-3</v>
      </c>
      <c r="W41" s="1">
        <v>0</v>
      </c>
      <c r="X41" s="1">
        <v>0</v>
      </c>
      <c r="Y41" s="1">
        <f t="shared" si="56"/>
        <v>1.1546666666666667E-3</v>
      </c>
      <c r="Z41" s="1">
        <f t="shared" si="57"/>
        <v>1.9999413324728638E-3</v>
      </c>
      <c r="AA41" s="1">
        <v>2.341323</v>
      </c>
      <c r="AB41" s="1">
        <v>2.2042869999999999</v>
      </c>
      <c r="AC41" s="1">
        <v>1.963012</v>
      </c>
      <c r="AD41" s="1">
        <f t="shared" si="58"/>
        <v>2.1695406666666668</v>
      </c>
      <c r="AE41" s="1">
        <f t="shared" si="59"/>
        <v>0.19153402815252787</v>
      </c>
      <c r="AF41" s="1">
        <v>1.0204070000000001</v>
      </c>
      <c r="AG41" s="1">
        <v>0.95396800000000004</v>
      </c>
      <c r="AH41" s="1">
        <v>0.93559599999999998</v>
      </c>
      <c r="AI41" s="1">
        <f t="shared" si="60"/>
        <v>0.9699903333333334</v>
      </c>
      <c r="AJ41" s="1">
        <f t="shared" si="61"/>
        <v>4.4617965040254087E-2</v>
      </c>
      <c r="AK41" s="1">
        <v>2.5835669999999999</v>
      </c>
      <c r="AL41" s="1">
        <v>2.3408679999999999</v>
      </c>
      <c r="AM41" s="1">
        <v>1.993682</v>
      </c>
      <c r="AN41" s="1">
        <f t="shared" si="62"/>
        <v>2.3060389999999997</v>
      </c>
      <c r="AO41" s="1">
        <f t="shared" si="63"/>
        <v>0.29648081343824123</v>
      </c>
      <c r="AP41" s="1">
        <v>0.53244800000000003</v>
      </c>
      <c r="AQ41" s="1">
        <v>0.50407800000000003</v>
      </c>
      <c r="AR41" s="1">
        <v>0.45962799999999998</v>
      </c>
      <c r="AS41" s="1">
        <f t="shared" si="64"/>
        <v>0.49871799999999999</v>
      </c>
      <c r="AT41" s="1">
        <f t="shared" si="65"/>
        <v>3.6704704058199429E-2</v>
      </c>
      <c r="AW41">
        <f t="shared" si="66"/>
        <v>8.4406436666666682</v>
      </c>
      <c r="AX41">
        <f t="shared" si="46"/>
        <v>8.3232129999999991</v>
      </c>
      <c r="AY41">
        <f t="shared" si="47"/>
        <v>7.6127459999999996</v>
      </c>
    </row>
    <row r="42" spans="1:51" x14ac:dyDescent="0.3">
      <c r="A42" s="4">
        <v>300</v>
      </c>
      <c r="B42" s="1">
        <v>0.702349</v>
      </c>
      <c r="C42" s="1">
        <v>0.57282699999999998</v>
      </c>
      <c r="D42" s="1">
        <v>0.59266200000000002</v>
      </c>
      <c r="E42" s="1">
        <f t="shared" si="48"/>
        <v>0.6226126666666667</v>
      </c>
      <c r="F42" s="1">
        <f t="shared" si="49"/>
        <v>6.9762231517729797E-2</v>
      </c>
      <c r="G42" s="1">
        <v>0.622394</v>
      </c>
      <c r="H42" s="1">
        <v>0.60868999999999995</v>
      </c>
      <c r="I42" s="1">
        <v>0.56343100000000002</v>
      </c>
      <c r="J42" s="1">
        <f t="shared" si="50"/>
        <v>0.59817166666666666</v>
      </c>
      <c r="K42" s="1">
        <f t="shared" si="51"/>
        <v>3.0856690430655913E-2</v>
      </c>
      <c r="L42" s="1">
        <v>0.38917600000000002</v>
      </c>
      <c r="M42" s="1">
        <v>0.394034</v>
      </c>
      <c r="N42" s="1">
        <v>0.36510100000000001</v>
      </c>
      <c r="O42" s="1">
        <f t="shared" si="52"/>
        <v>0.38277033333333338</v>
      </c>
      <c r="P42" s="1">
        <f t="shared" si="53"/>
        <v>1.5493677624545222E-2</v>
      </c>
      <c r="Q42" s="1">
        <v>0.18509200000000001</v>
      </c>
      <c r="R42" s="1">
        <v>0.16994000000000001</v>
      </c>
      <c r="S42" s="1">
        <v>0.14960000000000001</v>
      </c>
      <c r="T42" s="1">
        <f t="shared" si="54"/>
        <v>0.16821066666666665</v>
      </c>
      <c r="U42" s="1">
        <f t="shared" si="55"/>
        <v>1.7809083674724349E-2</v>
      </c>
      <c r="V42" s="1">
        <v>0</v>
      </c>
      <c r="W42" s="1">
        <v>0</v>
      </c>
      <c r="X42" s="1">
        <v>0</v>
      </c>
      <c r="Y42" s="1">
        <f t="shared" si="56"/>
        <v>0</v>
      </c>
      <c r="Z42" s="1">
        <f t="shared" si="57"/>
        <v>0</v>
      </c>
      <c r="AA42" s="1">
        <v>2.1509969999999998</v>
      </c>
      <c r="AB42" s="1">
        <v>2.1680480000000002</v>
      </c>
      <c r="AC42" s="1">
        <v>2.032543</v>
      </c>
      <c r="AD42" s="1">
        <f t="shared" si="58"/>
        <v>2.1171959999999999</v>
      </c>
      <c r="AE42" s="1">
        <f t="shared" si="59"/>
        <v>7.3805704095279825E-2</v>
      </c>
      <c r="AF42" s="1">
        <v>0.82845100000000005</v>
      </c>
      <c r="AG42" s="1">
        <v>0.81398300000000001</v>
      </c>
      <c r="AH42" s="1">
        <v>0.79108599999999996</v>
      </c>
      <c r="AI42" s="1">
        <f t="shared" si="60"/>
        <v>0.81117333333333341</v>
      </c>
      <c r="AJ42" s="1">
        <f t="shared" si="61"/>
        <v>1.8840288647824246E-2</v>
      </c>
      <c r="AK42" s="1">
        <v>1.530125</v>
      </c>
      <c r="AL42" s="1">
        <v>1.535498</v>
      </c>
      <c r="AM42" s="1">
        <v>1.3739749999999999</v>
      </c>
      <c r="AN42" s="1">
        <f t="shared" si="62"/>
        <v>1.4798660000000001</v>
      </c>
      <c r="AO42" s="1">
        <f t="shared" si="63"/>
        <v>9.1743638433408589E-2</v>
      </c>
      <c r="AP42" s="1">
        <v>0.36879200000000001</v>
      </c>
      <c r="AQ42" s="1">
        <v>0.36077399999999998</v>
      </c>
      <c r="AR42" s="1">
        <v>0.34328799999999998</v>
      </c>
      <c r="AS42" s="1">
        <f t="shared" si="64"/>
        <v>0.35761799999999999</v>
      </c>
      <c r="AT42" s="1">
        <f t="shared" si="65"/>
        <v>1.3041616310871912E-2</v>
      </c>
      <c r="AW42">
        <f t="shared" si="66"/>
        <v>6.5376186666666669</v>
      </c>
      <c r="AX42">
        <f t="shared" si="46"/>
        <v>6.6237940000000011</v>
      </c>
      <c r="AY42">
        <f t="shared" si="47"/>
        <v>6.2116859999999994</v>
      </c>
    </row>
    <row r="43" spans="1:51" x14ac:dyDescent="0.3">
      <c r="A43" s="4">
        <v>480</v>
      </c>
      <c r="B43" s="1">
        <v>0.119239</v>
      </c>
      <c r="C43" s="1">
        <v>7.7664999999999998E-2</v>
      </c>
      <c r="D43" s="1">
        <v>0</v>
      </c>
      <c r="E43" s="1">
        <f t="shared" si="48"/>
        <v>6.5634666666666661E-2</v>
      </c>
      <c r="F43" s="1">
        <f t="shared" si="49"/>
        <v>6.0522982992689094E-2</v>
      </c>
      <c r="G43" s="1">
        <v>0.59391499999999997</v>
      </c>
      <c r="H43" s="1">
        <v>0.54949400000000004</v>
      </c>
      <c r="I43" s="1">
        <v>0</v>
      </c>
      <c r="J43" s="1">
        <f t="shared" si="50"/>
        <v>0.38113633333333335</v>
      </c>
      <c r="K43" s="1">
        <f t="shared" si="51"/>
        <v>0.33082016980579232</v>
      </c>
      <c r="L43" s="1">
        <v>0.128632</v>
      </c>
      <c r="M43" s="1">
        <v>9.2267000000000002E-2</v>
      </c>
      <c r="N43" s="1">
        <v>0</v>
      </c>
      <c r="O43" s="1">
        <f t="shared" si="52"/>
        <v>7.3633000000000004E-2</v>
      </c>
      <c r="P43" s="1">
        <f t="shared" si="53"/>
        <v>6.6309632203775629E-2</v>
      </c>
      <c r="Q43" s="1">
        <v>6.8209000000000006E-2</v>
      </c>
      <c r="R43" s="1">
        <v>6.1839999999999999E-2</v>
      </c>
      <c r="S43" s="1">
        <v>0</v>
      </c>
      <c r="T43" s="1">
        <f t="shared" si="54"/>
        <v>4.3349666666666668E-2</v>
      </c>
      <c r="U43" s="1">
        <f t="shared" si="55"/>
        <v>3.7676733408475493E-2</v>
      </c>
      <c r="V43" s="1">
        <v>0</v>
      </c>
      <c r="W43" s="1">
        <v>0</v>
      </c>
      <c r="X43" s="1">
        <v>0</v>
      </c>
      <c r="Y43" s="1">
        <f t="shared" si="56"/>
        <v>0</v>
      </c>
      <c r="Z43" s="1">
        <f t="shared" si="57"/>
        <v>0</v>
      </c>
      <c r="AA43" s="1">
        <v>2.5437400000000001</v>
      </c>
      <c r="AB43" s="1">
        <v>2.3195969999999999</v>
      </c>
      <c r="AC43" s="1">
        <v>0</v>
      </c>
      <c r="AD43" s="1">
        <f t="shared" si="58"/>
        <v>1.6211123333333333</v>
      </c>
      <c r="AE43" s="1">
        <f t="shared" si="59"/>
        <v>1.4083905420998588</v>
      </c>
      <c r="AF43" s="1">
        <v>0.676898</v>
      </c>
      <c r="AG43" s="1">
        <v>0.66839599999999999</v>
      </c>
      <c r="AH43" s="1">
        <v>0</v>
      </c>
      <c r="AI43" s="1">
        <f t="shared" si="60"/>
        <v>0.44843133333333335</v>
      </c>
      <c r="AJ43" s="1">
        <f t="shared" si="61"/>
        <v>0.38837619203207263</v>
      </c>
      <c r="AK43" s="1">
        <v>0.69929399999999997</v>
      </c>
      <c r="AL43" s="1">
        <v>0.66585300000000003</v>
      </c>
      <c r="AM43" s="1">
        <v>0</v>
      </c>
      <c r="AN43" s="1">
        <f t="shared" si="62"/>
        <v>0.45504899999999998</v>
      </c>
      <c r="AO43" s="1">
        <f t="shared" si="63"/>
        <v>0.39443854961324465</v>
      </c>
      <c r="AP43" s="1">
        <v>0.25128899999999998</v>
      </c>
      <c r="AQ43" s="1">
        <v>0.245335</v>
      </c>
      <c r="AR43" s="1">
        <v>0</v>
      </c>
      <c r="AS43" s="1">
        <f t="shared" si="64"/>
        <v>0.16554133333333332</v>
      </c>
      <c r="AT43" s="1">
        <f t="shared" si="65"/>
        <v>0.14339390611296329</v>
      </c>
      <c r="AW43">
        <f t="shared" si="66"/>
        <v>3.2538876666666665</v>
      </c>
      <c r="AX43">
        <f t="shared" si="46"/>
        <v>4.680447</v>
      </c>
      <c r="AY43">
        <f>D43+I43+N43+S43+X43+AC43+AH43+AM43+AR43</f>
        <v>0</v>
      </c>
    </row>
    <row r="44" spans="1:51" x14ac:dyDescent="0.3">
      <c r="AV44" t="s">
        <v>25</v>
      </c>
      <c r="AW44">
        <f>SUM(AW33:AW43)</f>
        <v>474.86877400000009</v>
      </c>
      <c r="AX44">
        <f t="shared" ref="AX44" si="67">SUM(AX33:AX43)</f>
        <v>480.01674400000002</v>
      </c>
      <c r="AY44">
        <f t="shared" ref="AY44" si="68">SUM(AY33:AY43)</f>
        <v>449.10651799999994</v>
      </c>
    </row>
    <row r="46" spans="1:51" x14ac:dyDescent="0.3">
      <c r="A46" t="s">
        <v>23</v>
      </c>
      <c r="AW46" t="s">
        <v>24</v>
      </c>
    </row>
    <row r="47" spans="1:51" x14ac:dyDescent="0.3">
      <c r="A47" s="3" t="s">
        <v>0</v>
      </c>
      <c r="B47" s="34" t="s">
        <v>12</v>
      </c>
      <c r="C47" s="34"/>
      <c r="D47" s="34"/>
      <c r="E47" t="s">
        <v>10</v>
      </c>
      <c r="F47" t="s">
        <v>11</v>
      </c>
      <c r="G47" s="34" t="s">
        <v>13</v>
      </c>
      <c r="H47" s="34"/>
      <c r="I47" s="34"/>
      <c r="J47" t="s">
        <v>10</v>
      </c>
      <c r="K47" t="s">
        <v>11</v>
      </c>
      <c r="L47" s="34" t="s">
        <v>14</v>
      </c>
      <c r="M47" s="34"/>
      <c r="N47" s="34"/>
      <c r="O47" t="s">
        <v>10</v>
      </c>
      <c r="P47" t="s">
        <v>11</v>
      </c>
      <c r="Q47" s="34" t="s">
        <v>15</v>
      </c>
      <c r="R47" s="34"/>
      <c r="S47" s="34"/>
      <c r="T47" t="s">
        <v>10</v>
      </c>
      <c r="U47" t="s">
        <v>11</v>
      </c>
      <c r="V47" s="34" t="s">
        <v>16</v>
      </c>
      <c r="W47" s="34"/>
      <c r="X47" s="34"/>
      <c r="Y47" t="s">
        <v>10</v>
      </c>
      <c r="Z47" t="s">
        <v>11</v>
      </c>
      <c r="AA47" s="34" t="s">
        <v>17</v>
      </c>
      <c r="AB47" s="34"/>
      <c r="AC47" s="34"/>
      <c r="AD47" t="s">
        <v>10</v>
      </c>
      <c r="AE47" t="s">
        <v>11</v>
      </c>
      <c r="AF47" s="34" t="s">
        <v>18</v>
      </c>
      <c r="AG47" s="34"/>
      <c r="AH47" s="34"/>
      <c r="AI47" t="s">
        <v>10</v>
      </c>
      <c r="AJ47" t="s">
        <v>11</v>
      </c>
      <c r="AK47" s="34" t="s">
        <v>19</v>
      </c>
      <c r="AL47" s="34"/>
      <c r="AM47" s="34"/>
      <c r="AN47" t="s">
        <v>10</v>
      </c>
      <c r="AO47" t="s">
        <v>11</v>
      </c>
      <c r="AP47" s="34" t="s">
        <v>20</v>
      </c>
      <c r="AQ47" s="34"/>
      <c r="AR47" s="34"/>
      <c r="AS47" t="s">
        <v>10</v>
      </c>
      <c r="AT47" t="s">
        <v>11</v>
      </c>
      <c r="AW47" t="s">
        <v>7</v>
      </c>
      <c r="AX47" t="s">
        <v>8</v>
      </c>
      <c r="AY47" t="s">
        <v>9</v>
      </c>
    </row>
    <row r="48" spans="1:51" x14ac:dyDescent="0.3">
      <c r="A48" s="4">
        <v>0</v>
      </c>
      <c r="B48" s="1">
        <v>100</v>
      </c>
      <c r="C48" s="1"/>
      <c r="D48" s="1"/>
      <c r="G48" s="1"/>
      <c r="H48" s="1"/>
      <c r="I48" s="1"/>
      <c r="L48" s="1"/>
      <c r="M48" s="1"/>
      <c r="N48" s="1"/>
      <c r="Q48" s="1"/>
      <c r="R48" s="1"/>
      <c r="S48" s="1"/>
      <c r="V48" s="1"/>
      <c r="W48" s="1"/>
      <c r="X48" s="1"/>
      <c r="AA48" s="1"/>
      <c r="AB48" s="1"/>
      <c r="AC48" s="1"/>
      <c r="AF48" s="1"/>
      <c r="AG48" s="1"/>
      <c r="AH48" s="1"/>
      <c r="AK48" s="1"/>
      <c r="AL48" s="1"/>
      <c r="AM48" s="1"/>
      <c r="AP48" s="1"/>
      <c r="AQ48" s="1"/>
      <c r="AR48" s="1"/>
      <c r="AW48">
        <v>100</v>
      </c>
      <c r="AX48">
        <v>100</v>
      </c>
      <c r="AY48">
        <v>100</v>
      </c>
    </row>
    <row r="49" spans="1:51" x14ac:dyDescent="0.3">
      <c r="A49" s="4">
        <v>5</v>
      </c>
      <c r="B49" s="1">
        <v>9.4106280000000009</v>
      </c>
      <c r="C49" s="1">
        <v>11.71926</v>
      </c>
      <c r="D49" s="1">
        <v>13.05536</v>
      </c>
      <c r="E49" s="1">
        <f>AVERAGE(B49:D49)</f>
        <v>11.395082666666667</v>
      </c>
      <c r="F49" s="1">
        <f>STDEV(B49:D49)</f>
        <v>1.8438644325278768</v>
      </c>
      <c r="G49" s="1">
        <v>7.6054110000000001</v>
      </c>
      <c r="H49" s="1">
        <v>10.483700000000001</v>
      </c>
      <c r="I49" s="1">
        <v>10.876440000000001</v>
      </c>
      <c r="J49" s="1">
        <f>AVERAGE(G49:I49)</f>
        <v>9.6551836666666677</v>
      </c>
      <c r="K49" s="1">
        <f>STDEV(G49:I49)</f>
        <v>1.7859835289442874</v>
      </c>
      <c r="L49" s="1">
        <v>9.5861020000000003</v>
      </c>
      <c r="M49" s="1">
        <v>12.22921</v>
      </c>
      <c r="N49" s="1">
        <v>13.76327</v>
      </c>
      <c r="O49" s="1">
        <f>AVERAGE(L49:N49)</f>
        <v>11.859527333333332</v>
      </c>
      <c r="P49" s="1">
        <f>STDEV(L49:N49)</f>
        <v>2.1129794321245425</v>
      </c>
      <c r="Q49" s="1">
        <v>6.9373079999999998</v>
      </c>
      <c r="R49" s="1">
        <v>7.7857839999999996</v>
      </c>
      <c r="S49" s="1">
        <v>7.2578279999999999</v>
      </c>
      <c r="T49" s="1">
        <f>AVERAGE(Q49:S49)</f>
        <v>7.3269733333333322</v>
      </c>
      <c r="U49" s="1">
        <f>STDEV(Q49:S49)</f>
        <v>0.42844333170832899</v>
      </c>
      <c r="V49" s="1">
        <v>0.66860399999999998</v>
      </c>
      <c r="W49" s="1">
        <v>0.77623299999999995</v>
      </c>
      <c r="X49" s="1">
        <v>0.78651000000000004</v>
      </c>
      <c r="Y49" s="1">
        <f>AVERAGE(V49:X49)</f>
        <v>0.74378233333333332</v>
      </c>
      <c r="Z49" s="1">
        <f>STDEV(V49:X49)</f>
        <v>6.5308809010219557E-2</v>
      </c>
      <c r="AA49" s="1">
        <v>8.4668869999999998</v>
      </c>
      <c r="AB49" s="1">
        <v>10.91816</v>
      </c>
      <c r="AC49" s="1">
        <v>11.821490000000001</v>
      </c>
      <c r="AD49" s="1">
        <f>AVERAGE(AA49:AC49)</f>
        <v>10.402179</v>
      </c>
      <c r="AE49" s="1">
        <f>STDEV(AA49:AC49)</f>
        <v>1.7358046019563917</v>
      </c>
      <c r="AF49" s="1">
        <v>7.429513</v>
      </c>
      <c r="AG49" s="1">
        <v>3.4077359999999999</v>
      </c>
      <c r="AH49" s="1">
        <v>1.0534490000000001</v>
      </c>
      <c r="AI49" s="1">
        <f>AVERAGE(AF49:AH49)</f>
        <v>3.9635660000000001</v>
      </c>
      <c r="AJ49" s="1">
        <f>STDEV(AF49:AH49)</f>
        <v>3.2241678422034732</v>
      </c>
      <c r="AK49" s="1">
        <v>13.82775</v>
      </c>
      <c r="AL49" s="1">
        <v>17.526250000000001</v>
      </c>
      <c r="AM49" s="1">
        <v>19.830369999999998</v>
      </c>
      <c r="AN49" s="1">
        <f>AVERAGE(AK49:AM49)</f>
        <v>17.061456666666668</v>
      </c>
      <c r="AO49" s="1">
        <f>STDEV(AK49:AM49)</f>
        <v>3.0281820203107559</v>
      </c>
      <c r="AP49" s="1">
        <v>2.9670260000000002</v>
      </c>
      <c r="AQ49" s="1">
        <v>3.032788</v>
      </c>
      <c r="AR49" s="1">
        <v>2.5081069999999999</v>
      </c>
      <c r="AS49" s="1">
        <f>AVERAGE(AP49:AR49)</f>
        <v>2.8359736666666664</v>
      </c>
      <c r="AT49" s="1">
        <f>STDEV(AP49:AR49)</f>
        <v>0.28583836952783892</v>
      </c>
      <c r="AW49">
        <f>B49+G49+L49+Q49+V49+AA49+AF49+AK49+AP49</f>
        <v>66.899229000000005</v>
      </c>
      <c r="AX49">
        <f t="shared" ref="AX49:AX58" si="69">C49+H49+M49+R49+W49+AB49+AG49+AL49+AQ49</f>
        <v>77.879120999999998</v>
      </c>
      <c r="AY49">
        <f t="shared" ref="AY49:AY58" si="70">D49+I49+N49+S49+X49+AC49+AH49+AM49+AR49</f>
        <v>80.952824000000007</v>
      </c>
    </row>
    <row r="50" spans="1:51" x14ac:dyDescent="0.3">
      <c r="A50" s="4">
        <v>10</v>
      </c>
      <c r="B50" s="1">
        <v>8.1278810000000004</v>
      </c>
      <c r="C50" s="1">
        <v>8.1570590000000003</v>
      </c>
      <c r="D50" s="1">
        <v>9.9568820000000002</v>
      </c>
      <c r="E50" s="1">
        <f t="shared" ref="E50:E58" si="71">AVERAGE(B50:D50)</f>
        <v>8.7472739999999991</v>
      </c>
      <c r="F50" s="1">
        <f t="shared" ref="F50:F58" si="72">STDEV(B50:D50)</f>
        <v>1.0476528404815213</v>
      </c>
      <c r="G50" s="1">
        <v>8.8438549999999996</v>
      </c>
      <c r="H50" s="1">
        <v>9.6059389999999993</v>
      </c>
      <c r="I50" s="1">
        <v>9.1875739999999997</v>
      </c>
      <c r="J50" s="1">
        <f t="shared" ref="J50:J58" si="73">AVERAGE(G50:I50)</f>
        <v>9.2124559999999978</v>
      </c>
      <c r="K50" s="1">
        <f t="shared" ref="K50:K58" si="74">STDEV(G50:I50)</f>
        <v>0.38165081056772288</v>
      </c>
      <c r="L50" s="1">
        <v>8.1216449999999991</v>
      </c>
      <c r="M50" s="1">
        <v>8.1549239999999994</v>
      </c>
      <c r="N50" s="1">
        <v>10.21063</v>
      </c>
      <c r="O50" s="1">
        <f t="shared" ref="O50:O58" si="75">AVERAGE(L50:N50)</f>
        <v>8.8290663333333317</v>
      </c>
      <c r="P50" s="1">
        <f t="shared" ref="P50:P58" si="76">STDEV(L50:N50)</f>
        <v>1.1965849308554517</v>
      </c>
      <c r="Q50" s="1">
        <v>5.0025269999999997</v>
      </c>
      <c r="R50" s="1">
        <v>4.8522049999999997</v>
      </c>
      <c r="S50" s="1">
        <v>4.7023929999999998</v>
      </c>
      <c r="T50" s="1">
        <f t="shared" ref="T50:T58" si="77">AVERAGE(Q50:S50)</f>
        <v>4.8523749999999994</v>
      </c>
      <c r="U50" s="1">
        <f t="shared" ref="U50:U58" si="78">STDEV(Q50:S50)</f>
        <v>0.15006707221772533</v>
      </c>
      <c r="V50" s="1">
        <v>0.79624399999999995</v>
      </c>
      <c r="W50" s="1">
        <v>0.87578800000000001</v>
      </c>
      <c r="X50" s="1">
        <v>0.73972700000000002</v>
      </c>
      <c r="Y50" s="1">
        <f t="shared" ref="Y50:Y58" si="79">AVERAGE(V50:X50)</f>
        <v>0.8039196666666667</v>
      </c>
      <c r="Z50" s="1">
        <f t="shared" ref="Z50:Z58" si="80">STDEV(V50:X50)</f>
        <v>6.8354486497473832E-2</v>
      </c>
      <c r="AA50" s="1">
        <v>8.5069330000000001</v>
      </c>
      <c r="AB50" s="1">
        <v>9.0765080000000005</v>
      </c>
      <c r="AC50" s="1">
        <v>9.1225880000000004</v>
      </c>
      <c r="AD50" s="1">
        <f t="shared" ref="AD50:AD58" si="81">AVERAGE(AA50:AC50)</f>
        <v>8.9020096666666664</v>
      </c>
      <c r="AE50" s="1">
        <f t="shared" ref="AE50:AE58" si="82">STDEV(AA50:AC50)</f>
        <v>0.34292130439553253</v>
      </c>
      <c r="AF50" s="1">
        <v>3.8718050000000002</v>
      </c>
      <c r="AG50" s="1">
        <v>1.22637</v>
      </c>
      <c r="AH50" s="1">
        <v>0.29045199999999999</v>
      </c>
      <c r="AI50" s="1">
        <f t="shared" ref="AI50:AI58" si="83">AVERAGE(AF50:AH50)</f>
        <v>1.7962090000000002</v>
      </c>
      <c r="AJ50" s="1">
        <f t="shared" ref="AJ50:AJ58" si="84">STDEV(AF50:AH50)</f>
        <v>1.8574336306024501</v>
      </c>
      <c r="AK50" s="1">
        <v>16.70824</v>
      </c>
      <c r="AL50" s="1">
        <v>17.228480000000001</v>
      </c>
      <c r="AM50" s="1">
        <v>19.32686</v>
      </c>
      <c r="AN50" s="1">
        <f t="shared" ref="AN50:AN58" si="85">AVERAGE(AK50:AM50)</f>
        <v>17.754526666666667</v>
      </c>
      <c r="AO50" s="1">
        <f t="shared" ref="AO50:AO58" si="86">STDEV(AK50:AM50)</f>
        <v>1.3863031767017389</v>
      </c>
      <c r="AP50" s="1">
        <v>3.5139450000000001</v>
      </c>
      <c r="AQ50" s="1">
        <v>3.019828</v>
      </c>
      <c r="AR50" s="1">
        <v>2.3577240000000002</v>
      </c>
      <c r="AS50" s="1">
        <f t="shared" ref="AS50:AS58" si="87">AVERAGE(AP50:AR50)</f>
        <v>2.9638323333333338</v>
      </c>
      <c r="AT50" s="1">
        <f t="shared" ref="AT50:AT58" si="88">STDEV(AP50:AR50)</f>
        <v>0.58014083309514808</v>
      </c>
      <c r="AW50">
        <f t="shared" ref="AW50:AW58" si="89">(E50+J50+O50+T50+Y50+AD50+AI50+AN50+AS50)</f>
        <v>63.861668666666667</v>
      </c>
      <c r="AX50">
        <f t="shared" si="69"/>
        <v>62.197100999999996</v>
      </c>
      <c r="AY50">
        <f t="shared" si="70"/>
        <v>65.894830000000013</v>
      </c>
    </row>
    <row r="51" spans="1:51" x14ac:dyDescent="0.3">
      <c r="A51" s="4">
        <v>15</v>
      </c>
      <c r="B51" s="1">
        <v>5.2147550000000003</v>
      </c>
      <c r="C51" s="1">
        <v>4.6627460000000003</v>
      </c>
      <c r="D51" s="1">
        <v>6.0489829999999998</v>
      </c>
      <c r="E51" s="1">
        <f t="shared" si="71"/>
        <v>5.3088280000000001</v>
      </c>
      <c r="F51" s="1">
        <f t="shared" si="72"/>
        <v>0.6978900716008225</v>
      </c>
      <c r="G51" s="1">
        <v>6.678941</v>
      </c>
      <c r="H51" s="1">
        <v>7.0677019999999997</v>
      </c>
      <c r="I51" s="1">
        <v>7.5660819999999998</v>
      </c>
      <c r="J51" s="1">
        <f t="shared" si="73"/>
        <v>7.1042416666666668</v>
      </c>
      <c r="K51" s="1">
        <f t="shared" si="74"/>
        <v>0.44469781751244658</v>
      </c>
      <c r="L51" s="1">
        <v>4.8067039999999999</v>
      </c>
      <c r="M51" s="1">
        <v>4.1802409999999997</v>
      </c>
      <c r="N51" s="1">
        <v>5.7544680000000001</v>
      </c>
      <c r="O51" s="1">
        <f t="shared" si="75"/>
        <v>4.9138043333333323</v>
      </c>
      <c r="P51" s="1">
        <f t="shared" si="76"/>
        <v>0.79255947595896636</v>
      </c>
      <c r="Q51" s="1">
        <v>2.8159290000000001</v>
      </c>
      <c r="R51" s="1">
        <v>2.5785529999999999</v>
      </c>
      <c r="S51" s="1">
        <v>2.7157390000000001</v>
      </c>
      <c r="T51" s="1">
        <f t="shared" si="77"/>
        <v>2.7034069999999999</v>
      </c>
      <c r="U51" s="1">
        <f t="shared" si="78"/>
        <v>0.11916752918475751</v>
      </c>
      <c r="V51" s="1">
        <v>0.67965100000000001</v>
      </c>
      <c r="W51" s="1">
        <v>0.64480800000000005</v>
      </c>
      <c r="X51" s="1">
        <v>0.71268399999999998</v>
      </c>
      <c r="Y51" s="1">
        <f t="shared" si="79"/>
        <v>0.67904766666666661</v>
      </c>
      <c r="Z51" s="1">
        <f t="shared" si="80"/>
        <v>3.3942021924648673E-2</v>
      </c>
      <c r="AA51" s="1">
        <v>5.7757579999999997</v>
      </c>
      <c r="AB51" s="1">
        <v>5.5923379999999998</v>
      </c>
      <c r="AC51" s="1">
        <v>6.3451560000000002</v>
      </c>
      <c r="AD51" s="1">
        <f t="shared" si="81"/>
        <v>5.9044173333333339</v>
      </c>
      <c r="AE51" s="1">
        <f t="shared" si="82"/>
        <v>0.39255401325337835</v>
      </c>
      <c r="AF51" s="1">
        <v>2.1397810000000002</v>
      </c>
      <c r="AG51" s="1">
        <v>0.47985100000000003</v>
      </c>
      <c r="AH51" s="1">
        <v>0.15918499999999999</v>
      </c>
      <c r="AI51" s="1">
        <f t="shared" si="83"/>
        <v>0.92627233333333336</v>
      </c>
      <c r="AJ51" s="1">
        <f t="shared" si="84"/>
        <v>1.0630894289500454</v>
      </c>
      <c r="AK51" s="1">
        <v>15.20792</v>
      </c>
      <c r="AL51" s="1">
        <v>14.26806</v>
      </c>
      <c r="AM51" s="1">
        <v>16.152940000000001</v>
      </c>
      <c r="AN51" s="1">
        <f t="shared" si="85"/>
        <v>15.20964</v>
      </c>
      <c r="AO51" s="1">
        <f t="shared" si="86"/>
        <v>0.94244117715643172</v>
      </c>
      <c r="AP51" s="1">
        <v>3.1340590000000002</v>
      </c>
      <c r="AQ51" s="1">
        <v>2.6292460000000002</v>
      </c>
      <c r="AR51" s="1">
        <v>2.101499</v>
      </c>
      <c r="AS51" s="1">
        <f t="shared" si="87"/>
        <v>2.6216013333333339</v>
      </c>
      <c r="AT51" s="1">
        <f t="shared" si="88"/>
        <v>0.51632244682594552</v>
      </c>
      <c r="AW51">
        <f t="shared" si="89"/>
        <v>45.37125966666666</v>
      </c>
      <c r="AX51">
        <f t="shared" si="69"/>
        <v>42.103545000000004</v>
      </c>
      <c r="AY51">
        <f t="shared" si="70"/>
        <v>47.556735999999994</v>
      </c>
    </row>
    <row r="52" spans="1:51" x14ac:dyDescent="0.3">
      <c r="A52" s="4">
        <v>30</v>
      </c>
      <c r="B52" s="1">
        <v>4.2728279999999996</v>
      </c>
      <c r="C52" s="1">
        <v>1.9357089999999999</v>
      </c>
      <c r="D52" s="1">
        <v>1.3966890000000001</v>
      </c>
      <c r="E52" s="1">
        <f t="shared" si="71"/>
        <v>2.5350753333333333</v>
      </c>
      <c r="F52" s="1">
        <f t="shared" si="72"/>
        <v>1.5288799455746458</v>
      </c>
      <c r="G52" s="1">
        <v>0.59680999999999995</v>
      </c>
      <c r="H52" s="1">
        <v>4.2472440000000002</v>
      </c>
      <c r="I52" s="1">
        <v>2.9169879999999999</v>
      </c>
      <c r="J52" s="1">
        <f t="shared" si="73"/>
        <v>2.5870139999999999</v>
      </c>
      <c r="K52" s="1">
        <f t="shared" si="74"/>
        <v>1.8474520907444389</v>
      </c>
      <c r="L52" s="1">
        <v>0.14840100000000001</v>
      </c>
      <c r="M52" s="1">
        <v>11.66865</v>
      </c>
      <c r="N52" s="1">
        <v>5.2286729999999997</v>
      </c>
      <c r="O52" s="1">
        <f t="shared" si="75"/>
        <v>5.681908</v>
      </c>
      <c r="P52" s="1">
        <f t="shared" si="76"/>
        <v>5.7734825477712315</v>
      </c>
      <c r="Q52" s="1">
        <v>0.63770300000000002</v>
      </c>
      <c r="R52" s="1">
        <v>1.1561650000000001</v>
      </c>
      <c r="S52" s="1">
        <v>0.85589000000000004</v>
      </c>
      <c r="T52" s="1">
        <f t="shared" si="77"/>
        <v>0.8832526666666668</v>
      </c>
      <c r="U52" s="1">
        <f t="shared" si="78"/>
        <v>0.26031182840265465</v>
      </c>
      <c r="V52" s="1">
        <v>0</v>
      </c>
      <c r="W52" s="1">
        <v>8.8516999999999998E-2</v>
      </c>
      <c r="X52" s="1">
        <v>1.247E-2</v>
      </c>
      <c r="Y52" s="1">
        <f t="shared" si="79"/>
        <v>3.3662333333333329E-2</v>
      </c>
      <c r="Z52" s="1">
        <f t="shared" si="80"/>
        <v>4.7912953012033528E-2</v>
      </c>
      <c r="AA52" s="1">
        <v>0.84796800000000006</v>
      </c>
      <c r="AB52" s="1">
        <v>3.003028</v>
      </c>
      <c r="AC52" s="1">
        <v>2.3171469999999998</v>
      </c>
      <c r="AD52" s="1">
        <f t="shared" si="81"/>
        <v>2.0560476666666667</v>
      </c>
      <c r="AE52" s="1">
        <f t="shared" si="82"/>
        <v>1.1009997944143006</v>
      </c>
      <c r="AF52" s="1">
        <v>6.6761840000000001</v>
      </c>
      <c r="AG52" s="1">
        <v>0.75725399999999998</v>
      </c>
      <c r="AH52" s="1">
        <v>0.13450999999999999</v>
      </c>
      <c r="AI52" s="1">
        <f t="shared" si="83"/>
        <v>2.5226493333333333</v>
      </c>
      <c r="AJ52" s="1">
        <f t="shared" si="84"/>
        <v>3.6105179950784527</v>
      </c>
      <c r="AK52" s="1">
        <v>6.779541</v>
      </c>
      <c r="AL52" s="1">
        <v>8.4623570000000008</v>
      </c>
      <c r="AM52" s="1">
        <v>6.9617800000000001</v>
      </c>
      <c r="AN52" s="1">
        <f t="shared" si="85"/>
        <v>7.4012260000000003</v>
      </c>
      <c r="AO52" s="1">
        <f t="shared" si="86"/>
        <v>0.92347280016847888</v>
      </c>
      <c r="AP52" s="1">
        <v>1.5228710000000001</v>
      </c>
      <c r="AQ52" s="1">
        <v>1.6156839999999999</v>
      </c>
      <c r="AR52" s="1">
        <v>1.053572</v>
      </c>
      <c r="AS52" s="1">
        <f t="shared" si="87"/>
        <v>1.3973756666666668</v>
      </c>
      <c r="AT52" s="1">
        <f t="shared" si="88"/>
        <v>0.30133749211197253</v>
      </c>
      <c r="AW52">
        <f t="shared" si="89"/>
        <v>25.098210999999999</v>
      </c>
      <c r="AX52">
        <f t="shared" si="69"/>
        <v>32.934608000000004</v>
      </c>
      <c r="AY52">
        <f t="shared" si="70"/>
        <v>20.877718999999999</v>
      </c>
    </row>
    <row r="53" spans="1:51" x14ac:dyDescent="0.3">
      <c r="A53" s="4">
        <v>60</v>
      </c>
      <c r="B53" s="1">
        <v>1.119718</v>
      </c>
      <c r="C53" s="1">
        <v>1.1866490000000001</v>
      </c>
      <c r="D53" s="1">
        <v>1.1784019999999999</v>
      </c>
      <c r="E53" s="1">
        <f t="shared" si="71"/>
        <v>1.1615896666666667</v>
      </c>
      <c r="F53" s="1">
        <f t="shared" si="72"/>
        <v>3.6495624454629276E-2</v>
      </c>
      <c r="G53" s="1">
        <v>3.681819</v>
      </c>
      <c r="H53" s="1">
        <v>3.5791279999999999</v>
      </c>
      <c r="I53" s="1">
        <v>3.4889610000000002</v>
      </c>
      <c r="J53" s="1">
        <f t="shared" si="73"/>
        <v>3.5833026666666665</v>
      </c>
      <c r="K53" s="1">
        <f t="shared" si="74"/>
        <v>9.6496750838218959E-2</v>
      </c>
      <c r="L53" s="1">
        <v>10.119630000000001</v>
      </c>
      <c r="M53" s="1">
        <v>7.7111260000000001</v>
      </c>
      <c r="N53" s="1">
        <v>4.2878080000000001</v>
      </c>
      <c r="O53" s="1">
        <f t="shared" si="75"/>
        <v>7.3728546666666661</v>
      </c>
      <c r="P53" s="1">
        <f t="shared" si="76"/>
        <v>2.9305899715138155</v>
      </c>
      <c r="Q53" s="1">
        <v>0.69228400000000001</v>
      </c>
      <c r="R53" s="1">
        <v>0.689523</v>
      </c>
      <c r="S53" s="1">
        <v>0.66803800000000002</v>
      </c>
      <c r="T53" s="1">
        <f t="shared" si="77"/>
        <v>0.68328166666666668</v>
      </c>
      <c r="U53" s="1">
        <f t="shared" si="78"/>
        <v>1.3273387296893476E-2</v>
      </c>
      <c r="V53" s="1">
        <v>0</v>
      </c>
      <c r="W53" s="1">
        <v>0</v>
      </c>
      <c r="X53" s="1">
        <v>0</v>
      </c>
      <c r="Y53" s="1">
        <f t="shared" si="79"/>
        <v>0</v>
      </c>
      <c r="Z53" s="1">
        <f t="shared" si="80"/>
        <v>0</v>
      </c>
      <c r="AA53" s="1">
        <v>2.0133420000000002</v>
      </c>
      <c r="AB53" s="1">
        <v>1.9572700000000001</v>
      </c>
      <c r="AC53" s="1">
        <v>1.796759</v>
      </c>
      <c r="AD53" s="1">
        <f t="shared" si="81"/>
        <v>1.9224569999999999</v>
      </c>
      <c r="AE53" s="1">
        <f t="shared" si="82"/>
        <v>0.11240999821635093</v>
      </c>
      <c r="AF53" s="1">
        <v>0.65696500000000002</v>
      </c>
      <c r="AG53" s="1">
        <v>0.29705399999999998</v>
      </c>
      <c r="AH53" s="1">
        <v>6.5702999999999998E-2</v>
      </c>
      <c r="AI53" s="1">
        <f t="shared" si="83"/>
        <v>0.33990733333333334</v>
      </c>
      <c r="AJ53" s="1">
        <f t="shared" si="84"/>
        <v>0.29795132873396185</v>
      </c>
      <c r="AK53" s="1">
        <v>4.9534140000000004</v>
      </c>
      <c r="AL53" s="1">
        <v>4.9579519999999997</v>
      </c>
      <c r="AM53" s="1">
        <v>4.9145339999999997</v>
      </c>
      <c r="AN53" s="1">
        <f t="shared" si="85"/>
        <v>4.9419666666666666</v>
      </c>
      <c r="AO53" s="1">
        <f t="shared" si="86"/>
        <v>2.3865493108950014E-2</v>
      </c>
      <c r="AP53" s="1">
        <v>1.3032239999999999</v>
      </c>
      <c r="AQ53" s="1">
        <v>1.060702</v>
      </c>
      <c r="AR53" s="1">
        <v>0.87537399999999999</v>
      </c>
      <c r="AS53" s="1">
        <f t="shared" si="87"/>
        <v>1.0797666666666668</v>
      </c>
      <c r="AT53" s="1">
        <f t="shared" si="88"/>
        <v>0.21456118419074158</v>
      </c>
      <c r="AW53">
        <f t="shared" si="89"/>
        <v>21.085126333333331</v>
      </c>
      <c r="AX53">
        <f t="shared" si="69"/>
        <v>21.439403999999996</v>
      </c>
      <c r="AY53">
        <f t="shared" si="70"/>
        <v>17.275579</v>
      </c>
    </row>
    <row r="54" spans="1:51" x14ac:dyDescent="0.3">
      <c r="A54" s="4">
        <v>120</v>
      </c>
      <c r="B54" s="1">
        <v>0.31120300000000001</v>
      </c>
      <c r="C54" s="1">
        <v>0.64805599999999997</v>
      </c>
      <c r="D54" s="1">
        <v>1.0109109999999999</v>
      </c>
      <c r="E54" s="1">
        <f t="shared" si="71"/>
        <v>0.65672333333333333</v>
      </c>
      <c r="F54" s="1">
        <f t="shared" si="72"/>
        <v>0.34993451289681804</v>
      </c>
      <c r="G54" s="1">
        <v>3.228901</v>
      </c>
      <c r="H54" s="1">
        <v>4.0179460000000002</v>
      </c>
      <c r="I54" s="1">
        <v>5.0991289999999996</v>
      </c>
      <c r="J54" s="1">
        <f t="shared" si="73"/>
        <v>4.1153253333333337</v>
      </c>
      <c r="K54" s="1">
        <f t="shared" si="74"/>
        <v>0.93890907116521838</v>
      </c>
      <c r="L54" s="1">
        <v>3.694121</v>
      </c>
      <c r="M54" s="1">
        <v>3.4265940000000001</v>
      </c>
      <c r="N54" s="1">
        <v>2.4209580000000002</v>
      </c>
      <c r="O54" s="1">
        <f t="shared" si="75"/>
        <v>3.1805576666666671</v>
      </c>
      <c r="P54" s="1">
        <f t="shared" si="76"/>
        <v>0.67129458074107184</v>
      </c>
      <c r="Q54" s="1">
        <v>0.39327200000000001</v>
      </c>
      <c r="R54" s="1">
        <v>0.48269800000000002</v>
      </c>
      <c r="S54" s="1">
        <v>0.51451499999999994</v>
      </c>
      <c r="T54" s="1">
        <f t="shared" si="77"/>
        <v>0.46349499999999999</v>
      </c>
      <c r="U54" s="1">
        <f t="shared" si="78"/>
        <v>6.286121752718446E-2</v>
      </c>
      <c r="V54" s="1">
        <v>0</v>
      </c>
      <c r="W54" s="1">
        <v>0</v>
      </c>
      <c r="X54" s="1">
        <v>0</v>
      </c>
      <c r="Y54" s="1">
        <f t="shared" si="79"/>
        <v>0</v>
      </c>
      <c r="Z54" s="1">
        <f t="shared" si="80"/>
        <v>0</v>
      </c>
      <c r="AA54" s="1">
        <v>0.94309799999999999</v>
      </c>
      <c r="AB54" s="1">
        <v>1.157527</v>
      </c>
      <c r="AC54" s="1">
        <v>1.500348</v>
      </c>
      <c r="AD54" s="1">
        <f t="shared" si="81"/>
        <v>1.2003243333333333</v>
      </c>
      <c r="AE54" s="1">
        <f t="shared" si="82"/>
        <v>0.28107934721415118</v>
      </c>
      <c r="AF54" s="1">
        <v>0.22278200000000001</v>
      </c>
      <c r="AG54" s="1">
        <v>9.3037999999999996E-2</v>
      </c>
      <c r="AH54" s="1">
        <v>1.9935999999999999E-2</v>
      </c>
      <c r="AI54" s="1">
        <f t="shared" si="83"/>
        <v>0.11191866666666667</v>
      </c>
      <c r="AJ54" s="1">
        <f t="shared" si="84"/>
        <v>0.10273258786448114</v>
      </c>
      <c r="AK54" s="1">
        <v>1.6622170000000001</v>
      </c>
      <c r="AL54" s="1">
        <v>2.12819</v>
      </c>
      <c r="AM54" s="1">
        <v>2.7033160000000001</v>
      </c>
      <c r="AN54" s="1">
        <f t="shared" si="85"/>
        <v>2.1645743333333334</v>
      </c>
      <c r="AO54" s="1">
        <f t="shared" si="86"/>
        <v>0.52150229791855496</v>
      </c>
      <c r="AP54" s="1">
        <v>0.70415000000000005</v>
      </c>
      <c r="AQ54" s="1">
        <v>0.70028000000000001</v>
      </c>
      <c r="AR54" s="1">
        <v>0.67126200000000003</v>
      </c>
      <c r="AS54" s="1">
        <f t="shared" si="87"/>
        <v>0.69189733333333336</v>
      </c>
      <c r="AT54" s="1">
        <f t="shared" si="88"/>
        <v>1.7975176253192445E-2</v>
      </c>
      <c r="AW54">
        <f t="shared" si="89"/>
        <v>12.584816</v>
      </c>
      <c r="AX54">
        <f t="shared" si="69"/>
        <v>12.654328999999999</v>
      </c>
      <c r="AY54">
        <f t="shared" si="70"/>
        <v>13.940375000000001</v>
      </c>
    </row>
    <row r="55" spans="1:51" x14ac:dyDescent="0.3">
      <c r="A55" s="4">
        <v>180</v>
      </c>
      <c r="B55" s="1">
        <v>0.427425</v>
      </c>
      <c r="C55" s="1">
        <v>0.20499200000000001</v>
      </c>
      <c r="D55" s="1">
        <v>0.25994</v>
      </c>
      <c r="E55" s="1">
        <f t="shared" si="71"/>
        <v>0.29745233333333337</v>
      </c>
      <c r="F55" s="1">
        <f t="shared" si="72"/>
        <v>0.11586410676449081</v>
      </c>
      <c r="G55" s="1">
        <v>4.3833760000000002</v>
      </c>
      <c r="H55" s="1">
        <v>3.3027760000000002</v>
      </c>
      <c r="I55" s="1">
        <v>3.4684499999999998</v>
      </c>
      <c r="J55" s="1">
        <f t="shared" si="73"/>
        <v>3.7182006666666667</v>
      </c>
      <c r="K55" s="1">
        <f t="shared" si="74"/>
        <v>0.58198422369109903</v>
      </c>
      <c r="L55" s="1">
        <v>3.0784319999999998</v>
      </c>
      <c r="M55" s="1">
        <v>1.3608769999999999</v>
      </c>
      <c r="N55" s="1">
        <v>0.64943399999999996</v>
      </c>
      <c r="O55" s="1">
        <f t="shared" si="75"/>
        <v>1.6962476666666666</v>
      </c>
      <c r="P55" s="1">
        <f t="shared" si="76"/>
        <v>1.2487445431497721</v>
      </c>
      <c r="Q55" s="1">
        <v>0.39356200000000002</v>
      </c>
      <c r="R55" s="1">
        <v>0.35134100000000001</v>
      </c>
      <c r="S55" s="1">
        <v>0.34954499999999999</v>
      </c>
      <c r="T55" s="1">
        <f t="shared" si="77"/>
        <v>0.36481600000000003</v>
      </c>
      <c r="U55" s="1">
        <f t="shared" si="78"/>
        <v>2.49109572477655E-2</v>
      </c>
      <c r="V55" s="1">
        <v>0</v>
      </c>
      <c r="W55" s="1">
        <v>0</v>
      </c>
      <c r="X55" s="1">
        <v>0</v>
      </c>
      <c r="Y55" s="1">
        <f t="shared" si="79"/>
        <v>0</v>
      </c>
      <c r="Z55" s="1">
        <f t="shared" si="80"/>
        <v>0</v>
      </c>
      <c r="AA55" s="1">
        <v>0.98049600000000003</v>
      </c>
      <c r="AB55" s="1">
        <v>0.808249</v>
      </c>
      <c r="AC55" s="1">
        <v>0.83015799999999995</v>
      </c>
      <c r="AD55" s="1">
        <f t="shared" si="81"/>
        <v>0.8729676666666667</v>
      </c>
      <c r="AE55" s="1">
        <f t="shared" si="82"/>
        <v>9.376437448377363E-2</v>
      </c>
      <c r="AF55" s="1">
        <v>0.137742</v>
      </c>
      <c r="AG55" s="1">
        <v>2.4549000000000001E-2</v>
      </c>
      <c r="AH55" s="1">
        <v>0</v>
      </c>
      <c r="AI55" s="1">
        <f t="shared" si="83"/>
        <v>5.4097000000000006E-2</v>
      </c>
      <c r="AJ55" s="1">
        <f t="shared" si="84"/>
        <v>7.347127240629496E-2</v>
      </c>
      <c r="AK55" s="1">
        <v>1.1299729999999999</v>
      </c>
      <c r="AL55" s="1">
        <v>0.98631500000000005</v>
      </c>
      <c r="AM55" s="1">
        <v>1.0087459999999999</v>
      </c>
      <c r="AN55" s="1">
        <f t="shared" si="85"/>
        <v>1.0416779999999999</v>
      </c>
      <c r="AO55" s="1">
        <f t="shared" si="86"/>
        <v>7.7283845071269522E-2</v>
      </c>
      <c r="AP55" s="1">
        <v>0.61757399999999996</v>
      </c>
      <c r="AQ55" s="1">
        <v>0.570604</v>
      </c>
      <c r="AR55" s="1">
        <v>0.55782699999999996</v>
      </c>
      <c r="AS55" s="1">
        <f t="shared" si="87"/>
        <v>0.58200166666666664</v>
      </c>
      <c r="AT55" s="1">
        <f t="shared" si="88"/>
        <v>3.146197874154346E-2</v>
      </c>
      <c r="AW55">
        <f t="shared" si="89"/>
        <v>8.6274610000000003</v>
      </c>
      <c r="AX55">
        <f t="shared" si="69"/>
        <v>7.6097030000000006</v>
      </c>
      <c r="AY55">
        <f t="shared" si="70"/>
        <v>7.1240999999999985</v>
      </c>
    </row>
    <row r="56" spans="1:51" x14ac:dyDescent="0.3">
      <c r="A56" s="4">
        <v>240</v>
      </c>
      <c r="B56" s="1">
        <v>0.42180699999999999</v>
      </c>
      <c r="C56" s="1">
        <v>0.35349799999999998</v>
      </c>
      <c r="D56" s="1">
        <v>0.290605</v>
      </c>
      <c r="E56" s="1">
        <f t="shared" si="71"/>
        <v>0.3553033333333333</v>
      </c>
      <c r="F56" s="1">
        <f t="shared" si="72"/>
        <v>6.5619628331265042E-2</v>
      </c>
      <c r="G56" s="1">
        <v>3.2172879999999999</v>
      </c>
      <c r="H56" s="1">
        <v>3.092676</v>
      </c>
      <c r="I56" s="1">
        <v>2.5712120000000001</v>
      </c>
      <c r="J56" s="1">
        <f t="shared" si="73"/>
        <v>2.9603920000000001</v>
      </c>
      <c r="K56" s="1">
        <f t="shared" si="74"/>
        <v>0.34275040763797782</v>
      </c>
      <c r="L56" s="1">
        <v>2.3848609999999999</v>
      </c>
      <c r="M56" s="1">
        <v>2.3102909999999999</v>
      </c>
      <c r="N56" s="1">
        <v>2.1959309999999999</v>
      </c>
      <c r="O56" s="1">
        <f t="shared" si="75"/>
        <v>2.2970276666666667</v>
      </c>
      <c r="P56" s="1">
        <f t="shared" si="76"/>
        <v>9.5160775707921474E-2</v>
      </c>
      <c r="Q56" s="1">
        <v>0.152836</v>
      </c>
      <c r="R56" s="1">
        <v>0.153337</v>
      </c>
      <c r="S56" s="1">
        <v>0.13708100000000001</v>
      </c>
      <c r="T56" s="1">
        <f t="shared" si="77"/>
        <v>0.14775133333333335</v>
      </c>
      <c r="U56" s="1">
        <f t="shared" si="78"/>
        <v>9.2441743997683876E-3</v>
      </c>
      <c r="V56" s="1">
        <v>5.1710000000000002E-3</v>
      </c>
      <c r="W56" s="1">
        <v>0</v>
      </c>
      <c r="X56" s="1">
        <v>0</v>
      </c>
      <c r="Y56" s="1">
        <f t="shared" si="79"/>
        <v>1.7236666666666667E-3</v>
      </c>
      <c r="Z56" s="1">
        <f t="shared" si="80"/>
        <v>2.9854782419795546E-3</v>
      </c>
      <c r="AA56" s="1">
        <v>1.0634479999999999</v>
      </c>
      <c r="AB56" s="1">
        <v>1.0509569999999999</v>
      </c>
      <c r="AC56" s="1">
        <v>1.0263279999999999</v>
      </c>
      <c r="AD56" s="1">
        <f t="shared" si="81"/>
        <v>1.0469109999999999</v>
      </c>
      <c r="AE56" s="1">
        <f t="shared" si="82"/>
        <v>1.8887858189853099E-2</v>
      </c>
      <c r="AF56" s="1">
        <v>0.74084300000000003</v>
      </c>
      <c r="AG56" s="1">
        <v>0.72440700000000002</v>
      </c>
      <c r="AH56" s="1">
        <v>0.71722600000000003</v>
      </c>
      <c r="AI56" s="1">
        <f t="shared" si="83"/>
        <v>0.72749200000000014</v>
      </c>
      <c r="AJ56" s="1">
        <f t="shared" si="84"/>
        <v>1.2106964565901728E-2</v>
      </c>
      <c r="AK56" s="1">
        <v>0.264845</v>
      </c>
      <c r="AL56" s="1">
        <v>0.25553500000000001</v>
      </c>
      <c r="AM56" s="1">
        <v>0.24810099999999999</v>
      </c>
      <c r="AN56" s="1">
        <f t="shared" si="85"/>
        <v>0.25616033333333338</v>
      </c>
      <c r="AO56" s="1">
        <f t="shared" si="86"/>
        <v>8.3894973230422675E-3</v>
      </c>
      <c r="AP56" s="1">
        <v>0.264845</v>
      </c>
      <c r="AQ56" s="1">
        <v>0</v>
      </c>
      <c r="AR56" s="1">
        <v>0</v>
      </c>
      <c r="AS56" s="1">
        <f t="shared" si="87"/>
        <v>8.8281666666666661E-2</v>
      </c>
      <c r="AT56" s="1">
        <f t="shared" si="88"/>
        <v>0.15290833204352644</v>
      </c>
      <c r="AW56">
        <f t="shared" si="89"/>
        <v>7.881043</v>
      </c>
      <c r="AX56">
        <f t="shared" si="69"/>
        <v>7.9407009999999998</v>
      </c>
      <c r="AY56">
        <f t="shared" si="70"/>
        <v>7.1864840000000001</v>
      </c>
    </row>
    <row r="57" spans="1:51" x14ac:dyDescent="0.3">
      <c r="A57" s="4">
        <v>300</v>
      </c>
      <c r="B57" s="1">
        <v>1.6590000000000001E-2</v>
      </c>
      <c r="C57" s="1">
        <v>1.702E-3</v>
      </c>
      <c r="D57" s="1">
        <v>0</v>
      </c>
      <c r="E57" s="1">
        <f t="shared" si="71"/>
        <v>6.0973333333333331E-3</v>
      </c>
      <c r="F57" s="1">
        <f t="shared" si="72"/>
        <v>9.1266774531224316E-3</v>
      </c>
      <c r="G57" s="1">
        <v>1.130547</v>
      </c>
      <c r="H57" s="1">
        <v>0.95964899999999997</v>
      </c>
      <c r="I57" s="1">
        <v>0.94381000000000004</v>
      </c>
      <c r="J57" s="1">
        <f t="shared" si="73"/>
        <v>1.0113353333333333</v>
      </c>
      <c r="K57" s="1">
        <f t="shared" si="74"/>
        <v>0.10354363612667525</v>
      </c>
      <c r="L57" s="1">
        <v>0.59103799999999995</v>
      </c>
      <c r="M57" s="1">
        <v>0.50109199999999998</v>
      </c>
      <c r="N57" s="1">
        <v>0.51699700000000004</v>
      </c>
      <c r="O57" s="1">
        <f t="shared" si="75"/>
        <v>0.5363756666666667</v>
      </c>
      <c r="P57" s="1">
        <f t="shared" si="76"/>
        <v>4.8002294427801372E-2</v>
      </c>
      <c r="Q57" s="1">
        <v>5.3802000000000003E-2</v>
      </c>
      <c r="R57" s="1">
        <v>4.7389000000000001E-2</v>
      </c>
      <c r="S57" s="1">
        <v>5.2313999999999999E-2</v>
      </c>
      <c r="T57" s="1">
        <f t="shared" si="77"/>
        <v>5.1168333333333336E-2</v>
      </c>
      <c r="U57" s="1">
        <f t="shared" si="78"/>
        <v>3.3564946496804277E-3</v>
      </c>
      <c r="V57" s="1">
        <v>0</v>
      </c>
      <c r="W57" s="1">
        <v>0</v>
      </c>
      <c r="X57" s="1">
        <v>0</v>
      </c>
      <c r="Y57" s="1">
        <f t="shared" si="79"/>
        <v>0</v>
      </c>
      <c r="Z57" s="1">
        <f t="shared" si="80"/>
        <v>0</v>
      </c>
      <c r="AA57" s="1">
        <v>0.76658199999999999</v>
      </c>
      <c r="AB57" s="1">
        <v>0.73657300000000003</v>
      </c>
      <c r="AC57" s="1">
        <v>0.75204800000000005</v>
      </c>
      <c r="AD57" s="1">
        <f t="shared" si="81"/>
        <v>0.75173433333333328</v>
      </c>
      <c r="AE57" s="1">
        <f t="shared" si="82"/>
        <v>1.5006958730313503E-2</v>
      </c>
      <c r="AF57" s="1">
        <v>0.63633600000000001</v>
      </c>
      <c r="AG57" s="1">
        <v>0.62105200000000005</v>
      </c>
      <c r="AH57" s="1">
        <v>0.628556</v>
      </c>
      <c r="AI57" s="1">
        <f t="shared" si="83"/>
        <v>0.6286480000000001</v>
      </c>
      <c r="AJ57" s="1">
        <f t="shared" si="84"/>
        <v>7.6424153250134038E-3</v>
      </c>
      <c r="AK57" s="1">
        <v>0</v>
      </c>
      <c r="AL57" s="1">
        <v>0</v>
      </c>
      <c r="AM57" s="1">
        <v>0.21984200000000001</v>
      </c>
      <c r="AN57" s="1">
        <f t="shared" si="85"/>
        <v>7.3280666666666675E-2</v>
      </c>
      <c r="AO57" s="1">
        <f t="shared" si="86"/>
        <v>0.12692583787918571</v>
      </c>
      <c r="AP57" s="1">
        <v>0</v>
      </c>
      <c r="AQ57" s="1">
        <v>0</v>
      </c>
      <c r="AR57" s="1">
        <v>0.87537399999999999</v>
      </c>
      <c r="AS57" s="1">
        <f t="shared" si="87"/>
        <v>0.29179133333333335</v>
      </c>
      <c r="AT57" s="1">
        <f t="shared" si="88"/>
        <v>0.50539741454159948</v>
      </c>
      <c r="AW57">
        <f t="shared" si="89"/>
        <v>3.3504309999999999</v>
      </c>
      <c r="AX57">
        <f t="shared" si="69"/>
        <v>2.8674569999999999</v>
      </c>
      <c r="AY57">
        <f t="shared" si="70"/>
        <v>3.9889410000000001</v>
      </c>
    </row>
    <row r="58" spans="1:51" x14ac:dyDescent="0.3">
      <c r="A58" s="4">
        <v>480</v>
      </c>
      <c r="B58" s="1">
        <v>0</v>
      </c>
      <c r="C58" s="1">
        <v>0</v>
      </c>
      <c r="D58" s="1">
        <v>0</v>
      </c>
      <c r="E58" s="1">
        <f t="shared" si="71"/>
        <v>0</v>
      </c>
      <c r="F58" s="1">
        <f t="shared" si="72"/>
        <v>0</v>
      </c>
      <c r="G58" s="1">
        <v>0.53565300000000005</v>
      </c>
      <c r="H58" s="1">
        <v>0.48395899999999997</v>
      </c>
      <c r="I58" s="1">
        <v>0.52008900000000002</v>
      </c>
      <c r="J58" s="1">
        <f t="shared" si="73"/>
        <v>0.5132336666666667</v>
      </c>
      <c r="K58" s="1">
        <f t="shared" si="74"/>
        <v>2.6520069859133768E-2</v>
      </c>
      <c r="L58" s="1">
        <v>9.1916999999999999E-2</v>
      </c>
      <c r="M58" s="1">
        <v>9.0315999999999994E-2</v>
      </c>
      <c r="N58" s="1">
        <v>9.7571000000000005E-2</v>
      </c>
      <c r="O58" s="1">
        <f t="shared" si="75"/>
        <v>9.3268000000000004E-2</v>
      </c>
      <c r="P58" s="1">
        <f t="shared" si="76"/>
        <v>3.8115163649130568E-3</v>
      </c>
      <c r="Q58" s="1">
        <v>3.0883000000000001E-2</v>
      </c>
      <c r="R58" s="1">
        <v>2.9628999999999999E-2</v>
      </c>
      <c r="S58" s="1">
        <v>3.2260999999999998E-2</v>
      </c>
      <c r="T58" s="1">
        <f t="shared" si="77"/>
        <v>3.0924333333333331E-2</v>
      </c>
      <c r="U58" s="1">
        <f t="shared" si="78"/>
        <v>1.3164867387609083E-3</v>
      </c>
      <c r="V58" s="1">
        <v>0</v>
      </c>
      <c r="W58" s="1">
        <v>0</v>
      </c>
      <c r="X58" s="1">
        <v>0</v>
      </c>
      <c r="Y58" s="1">
        <f t="shared" si="79"/>
        <v>0</v>
      </c>
      <c r="Z58" s="1">
        <f t="shared" si="80"/>
        <v>0</v>
      </c>
      <c r="AA58" s="1">
        <v>0.70033100000000004</v>
      </c>
      <c r="AB58" s="1">
        <v>0.69843200000000005</v>
      </c>
      <c r="AC58" s="1">
        <v>0.70437099999999997</v>
      </c>
      <c r="AD58" s="1">
        <f t="shared" si="81"/>
        <v>0.70104466666666676</v>
      </c>
      <c r="AE58" s="1">
        <f t="shared" si="82"/>
        <v>3.0331370449310506E-3</v>
      </c>
      <c r="AF58" s="1">
        <v>0.60138100000000005</v>
      </c>
      <c r="AG58" s="1">
        <v>0.60366500000000001</v>
      </c>
      <c r="AH58" s="1">
        <v>0.60328000000000004</v>
      </c>
      <c r="AI58" s="1">
        <f t="shared" si="83"/>
        <v>0.60277533333333333</v>
      </c>
      <c r="AJ58" s="1">
        <f t="shared" si="84"/>
        <v>1.2227756676239853E-3</v>
      </c>
      <c r="AK58" s="1">
        <v>0</v>
      </c>
      <c r="AL58" s="1">
        <v>0</v>
      </c>
      <c r="AM58" s="1">
        <v>0</v>
      </c>
      <c r="AN58" s="1">
        <f t="shared" si="85"/>
        <v>0</v>
      </c>
      <c r="AO58" s="1">
        <f t="shared" si="86"/>
        <v>0</v>
      </c>
      <c r="AP58" s="1">
        <v>0</v>
      </c>
      <c r="AQ58" s="1">
        <v>0.24810099999999999</v>
      </c>
      <c r="AR58" s="1">
        <v>0.67126200000000003</v>
      </c>
      <c r="AS58" s="1">
        <f t="shared" si="87"/>
        <v>0.30645433333333333</v>
      </c>
      <c r="AT58" s="1">
        <f t="shared" si="88"/>
        <v>0.33941420387828991</v>
      </c>
      <c r="AW58">
        <f t="shared" si="89"/>
        <v>2.2477003333333334</v>
      </c>
      <c r="AX58">
        <f t="shared" si="69"/>
        <v>2.154102</v>
      </c>
      <c r="AY58">
        <f t="shared" si="70"/>
        <v>2.6288340000000003</v>
      </c>
    </row>
    <row r="59" spans="1:51" x14ac:dyDescent="0.3">
      <c r="AV59" t="s">
        <v>25</v>
      </c>
      <c r="AW59">
        <f>SUM(AW48:AW58)</f>
        <v>357.00694599999997</v>
      </c>
      <c r="AX59">
        <f t="shared" ref="AX59" si="90">SUM(AX48:AX58)</f>
        <v>369.78007100000013</v>
      </c>
      <c r="AY59">
        <f t="shared" ref="AY59" si="91">SUM(AY48:AY58)</f>
        <v>367.42642200000006</v>
      </c>
    </row>
    <row r="61" spans="1:51" x14ac:dyDescent="0.3">
      <c r="A61" t="s">
        <v>6</v>
      </c>
      <c r="AW61" t="s">
        <v>24</v>
      </c>
    </row>
    <row r="62" spans="1:51" x14ac:dyDescent="0.3">
      <c r="A62" s="3" t="s">
        <v>0</v>
      </c>
      <c r="B62" s="34" t="s">
        <v>12</v>
      </c>
      <c r="C62" s="34"/>
      <c r="D62" s="34"/>
      <c r="E62" t="s">
        <v>10</v>
      </c>
      <c r="F62" t="s">
        <v>11</v>
      </c>
      <c r="G62" s="34" t="s">
        <v>13</v>
      </c>
      <c r="H62" s="34"/>
      <c r="I62" s="34"/>
      <c r="J62" t="s">
        <v>10</v>
      </c>
      <c r="K62" t="s">
        <v>11</v>
      </c>
      <c r="L62" s="34" t="s">
        <v>14</v>
      </c>
      <c r="M62" s="34"/>
      <c r="N62" s="34"/>
      <c r="O62" t="s">
        <v>10</v>
      </c>
      <c r="P62" t="s">
        <v>11</v>
      </c>
      <c r="Q62" s="34" t="s">
        <v>15</v>
      </c>
      <c r="R62" s="34"/>
      <c r="S62" s="34"/>
      <c r="T62" t="s">
        <v>10</v>
      </c>
      <c r="U62" t="s">
        <v>11</v>
      </c>
      <c r="V62" s="34" t="s">
        <v>16</v>
      </c>
      <c r="W62" s="34"/>
      <c r="X62" s="34"/>
      <c r="Y62" t="s">
        <v>10</v>
      </c>
      <c r="Z62" t="s">
        <v>11</v>
      </c>
      <c r="AA62" s="34" t="s">
        <v>17</v>
      </c>
      <c r="AB62" s="34"/>
      <c r="AC62" s="34"/>
      <c r="AD62" t="s">
        <v>10</v>
      </c>
      <c r="AE62" t="s">
        <v>11</v>
      </c>
      <c r="AF62" s="34" t="s">
        <v>18</v>
      </c>
      <c r="AG62" s="34"/>
      <c r="AH62" s="34"/>
      <c r="AI62" t="s">
        <v>10</v>
      </c>
      <c r="AJ62" t="s">
        <v>11</v>
      </c>
      <c r="AK62" s="34" t="s">
        <v>19</v>
      </c>
      <c r="AL62" s="34"/>
      <c r="AM62" s="34"/>
      <c r="AN62" t="s">
        <v>10</v>
      </c>
      <c r="AO62" t="s">
        <v>11</v>
      </c>
      <c r="AP62" s="34" t="s">
        <v>20</v>
      </c>
      <c r="AQ62" s="34"/>
      <c r="AR62" s="34"/>
      <c r="AS62" t="s">
        <v>10</v>
      </c>
      <c r="AT62" t="s">
        <v>11</v>
      </c>
      <c r="AW62" t="s">
        <v>7</v>
      </c>
      <c r="AX62" t="s">
        <v>8</v>
      </c>
      <c r="AY62" t="s">
        <v>9</v>
      </c>
    </row>
    <row r="63" spans="1:51" x14ac:dyDescent="0.3">
      <c r="A63" s="4">
        <v>0</v>
      </c>
      <c r="B63" s="1">
        <v>100</v>
      </c>
      <c r="C63" s="1"/>
      <c r="D63" s="1"/>
      <c r="G63" s="1"/>
      <c r="H63" s="1"/>
      <c r="I63" s="1"/>
      <c r="L63" s="1"/>
      <c r="M63" s="1"/>
      <c r="N63" s="1"/>
      <c r="Q63" s="1"/>
      <c r="R63" s="1"/>
      <c r="S63" s="1"/>
      <c r="V63" s="1"/>
      <c r="W63" s="1"/>
      <c r="X63" s="1"/>
      <c r="AA63" s="1"/>
      <c r="AB63" s="1"/>
      <c r="AC63" s="1"/>
      <c r="AF63" s="1"/>
      <c r="AG63" s="1"/>
      <c r="AH63" s="1"/>
      <c r="AK63" s="1"/>
      <c r="AL63" s="1"/>
      <c r="AM63" s="1"/>
      <c r="AP63" s="1"/>
      <c r="AQ63" s="1"/>
      <c r="AR63" s="1"/>
      <c r="AW63">
        <v>100</v>
      </c>
      <c r="AX63">
        <v>100</v>
      </c>
      <c r="AY63">
        <v>100</v>
      </c>
    </row>
    <row r="64" spans="1:51" x14ac:dyDescent="0.3">
      <c r="A64" s="4">
        <v>5</v>
      </c>
      <c r="B64" s="1">
        <v>16.55377</v>
      </c>
      <c r="C64" s="1">
        <v>16.146049999999999</v>
      </c>
      <c r="D64" s="1">
        <v>17.875900000000001</v>
      </c>
      <c r="E64" s="1">
        <f>AVERAGE(B64:D64)</f>
        <v>16.858573333333336</v>
      </c>
      <c r="F64" s="1">
        <f>STDEV(B64:D64)</f>
        <v>0.90430860862502882</v>
      </c>
      <c r="G64" s="1">
        <v>5.0470220000000001</v>
      </c>
      <c r="H64" s="1">
        <v>5.7319589999999998</v>
      </c>
      <c r="I64" s="1">
        <v>6.6803419999999996</v>
      </c>
      <c r="J64" s="1">
        <f>AVERAGE(G64:I64)</f>
        <v>5.8197743333333323</v>
      </c>
      <c r="K64" s="1">
        <f>STDEV(G64:I64)</f>
        <v>0.82019339498458987</v>
      </c>
      <c r="L64" s="1">
        <v>2.8390870000000001</v>
      </c>
      <c r="M64" s="1">
        <v>2.6994479999999998</v>
      </c>
      <c r="N64" s="1">
        <v>2.1514509999999998</v>
      </c>
      <c r="O64" s="1">
        <f>AVERAGE(L64:N64)</f>
        <v>2.5633286666666666</v>
      </c>
      <c r="P64" s="1">
        <f>STDEV(L64:N64)</f>
        <v>0.36346550290823176</v>
      </c>
      <c r="Q64" s="1">
        <v>10.140040000000001</v>
      </c>
      <c r="R64" s="1">
        <v>10.145160000000001</v>
      </c>
      <c r="S64" s="1">
        <v>10.45974</v>
      </c>
      <c r="T64" s="1">
        <f>AVERAGE(Q64:S64)</f>
        <v>10.248313333333334</v>
      </c>
      <c r="U64" s="1">
        <f>STDEV(Q64:S64)</f>
        <v>0.18311875964338878</v>
      </c>
      <c r="V64" s="1">
        <v>1.239185</v>
      </c>
      <c r="W64" s="1">
        <v>1.1934100000000001</v>
      </c>
      <c r="X64" s="1">
        <v>1.3149500000000001</v>
      </c>
      <c r="Y64" s="1">
        <f>AVERAGE(V64:X64)</f>
        <v>1.2491816666666666</v>
      </c>
      <c r="Z64" s="1">
        <f>STDEV(V64:X64)</f>
        <v>6.1383571974375467E-2</v>
      </c>
      <c r="AA64" s="1">
        <v>6.5622990000000003</v>
      </c>
      <c r="AB64" s="1">
        <v>6.1416969999999997</v>
      </c>
      <c r="AC64" s="1">
        <v>6.0604990000000001</v>
      </c>
      <c r="AD64" s="1">
        <f>AVERAGE(AA64:AC64)</f>
        <v>6.254831666666667</v>
      </c>
      <c r="AE64" s="1">
        <f>STDEV(AA64:AC64)</f>
        <v>0.26935181380739476</v>
      </c>
      <c r="AF64" s="1">
        <v>29.13626</v>
      </c>
      <c r="AG64" s="1">
        <v>8.4452350000000003</v>
      </c>
      <c r="AH64" s="1">
        <v>1.2932969999999999</v>
      </c>
      <c r="AI64" s="1">
        <f>AVERAGE(AF64:AH64)</f>
        <v>12.958264000000002</v>
      </c>
      <c r="AJ64" s="1">
        <f>STDEV(AF64:AH64)</f>
        <v>14.459710239869018</v>
      </c>
      <c r="AK64" s="1">
        <v>10.436820000000001</v>
      </c>
      <c r="AL64" s="1">
        <v>11.485329999999999</v>
      </c>
      <c r="AM64" s="1">
        <v>10.820080000000001</v>
      </c>
      <c r="AN64" s="1">
        <f>AVERAGE(AK64:AM64)</f>
        <v>10.914076666666668</v>
      </c>
      <c r="AO64" s="1">
        <f>STDEV(AK64:AM64)</f>
        <v>0.53053730786188125</v>
      </c>
      <c r="AP64" s="1">
        <v>2.3110580000000001</v>
      </c>
      <c r="AQ64" s="1">
        <v>2.1980740000000001</v>
      </c>
      <c r="AR64" s="1">
        <v>1.867659</v>
      </c>
      <c r="AS64" s="1">
        <f>AVERAGE(AP64:AR64)</f>
        <v>2.125597</v>
      </c>
      <c r="AT64" s="1">
        <f>STDEV(AP64:AR64)</f>
        <v>0.23041344350319498</v>
      </c>
      <c r="AW64">
        <f>B64+G64+L64+Q64+V64+AA64+AF64+AK64+AP64</f>
        <v>84.265540999999999</v>
      </c>
      <c r="AX64">
        <f t="shared" ref="AX64:AX73" si="92">C64+H64+M64+R64+W64+AB64+AG64+AL64+AQ64</f>
        <v>64.186363</v>
      </c>
      <c r="AY64">
        <f t="shared" ref="AY64:AY73" si="93">D64+I64+N64+S64+X64+AC64+AH64+AM64+AR64</f>
        <v>58.523918000000009</v>
      </c>
    </row>
    <row r="65" spans="1:51" x14ac:dyDescent="0.3">
      <c r="A65" s="4">
        <v>10</v>
      </c>
      <c r="B65" s="1">
        <v>13.297940000000001</v>
      </c>
      <c r="C65" s="1">
        <v>14.104660000000001</v>
      </c>
      <c r="D65" s="1">
        <v>11.01248</v>
      </c>
      <c r="E65" s="1">
        <f t="shared" ref="E65:E73" si="94">AVERAGE(B65:D65)</f>
        <v>12.805026666666668</v>
      </c>
      <c r="F65" s="1">
        <f t="shared" ref="F65:F73" si="95">STDEV(B65:D65)</f>
        <v>1.6039379519586567</v>
      </c>
      <c r="G65" s="1">
        <v>4.093388</v>
      </c>
      <c r="H65" s="1">
        <v>5.1486919999999996</v>
      </c>
      <c r="I65" s="1">
        <v>4.886914</v>
      </c>
      <c r="J65" s="1">
        <f t="shared" ref="J65:J73" si="96">AVERAGE(G65:I65)</f>
        <v>4.7096646666666659</v>
      </c>
      <c r="K65" s="1">
        <f t="shared" ref="K65:K73" si="97">STDEV(G65:I65)</f>
        <v>0.54952673067771063</v>
      </c>
      <c r="L65" s="1">
        <v>2.749952</v>
      </c>
      <c r="M65" s="1">
        <v>3.0200529999999999</v>
      </c>
      <c r="N65" s="1">
        <v>2.147586</v>
      </c>
      <c r="O65" s="1">
        <f t="shared" ref="O65:O73" si="98">AVERAGE(L65:N65)</f>
        <v>2.6391969999999998</v>
      </c>
      <c r="P65" s="1">
        <f t="shared" ref="P65:P73" si="99">STDEV(L65:N65)</f>
        <v>0.44665385819558284</v>
      </c>
      <c r="Q65" s="1">
        <v>7.1522249999999996</v>
      </c>
      <c r="R65" s="1">
        <v>7.7200749999999996</v>
      </c>
      <c r="S65" s="1">
        <v>7.1504089999999998</v>
      </c>
      <c r="T65" s="1">
        <f t="shared" ref="T65:T73" si="100">AVERAGE(Q65:S65)</f>
        <v>7.340903</v>
      </c>
      <c r="U65" s="1">
        <f t="shared" ref="U65:U73" si="101">STDEV(Q65:S65)</f>
        <v>0.3283738397802114</v>
      </c>
      <c r="V65" s="1">
        <v>0.89586399999999999</v>
      </c>
      <c r="W65" s="1">
        <v>0.985653</v>
      </c>
      <c r="X65" s="1">
        <v>0.91982799999999998</v>
      </c>
      <c r="Y65" s="1">
        <f t="shared" ref="Y65:Y73" si="102">AVERAGE(V65:X65)</f>
        <v>0.93378166666666662</v>
      </c>
      <c r="Z65" s="1">
        <f t="shared" ref="Z65:Z73" si="103">STDEV(V65:X65)</f>
        <v>4.6492415944251964E-2</v>
      </c>
      <c r="AA65" s="1">
        <v>4.8674470000000003</v>
      </c>
      <c r="AB65" s="1">
        <v>5.1112979999999997</v>
      </c>
      <c r="AC65" s="1">
        <v>4.1948259999999999</v>
      </c>
      <c r="AD65" s="1">
        <f t="shared" ref="AD65:AD73" si="104">AVERAGE(AA65:AC65)</f>
        <v>4.7245236666666663</v>
      </c>
      <c r="AE65" s="1">
        <f t="shared" ref="AE65:AE73" si="105">STDEV(AA65:AC65)</f>
        <v>0.47465834144606928</v>
      </c>
      <c r="AF65" s="1">
        <v>18.017379999999999</v>
      </c>
      <c r="AG65" s="1">
        <v>4.8105859999999998</v>
      </c>
      <c r="AH65" s="1">
        <v>0.74152099999999999</v>
      </c>
      <c r="AI65" s="1">
        <f t="shared" ref="AI65:AI73" si="106">AVERAGE(AF65:AH65)</f>
        <v>7.8564956666666665</v>
      </c>
      <c r="AJ65" s="1">
        <f t="shared" ref="AJ65:AJ73" si="107">STDEV(AF65:AH65)</f>
        <v>9.0317218912060362</v>
      </c>
      <c r="AK65" s="1">
        <v>9.1787799999999997</v>
      </c>
      <c r="AL65" s="1">
        <v>9.5201829999999994</v>
      </c>
      <c r="AM65" s="1">
        <v>8.3275810000000003</v>
      </c>
      <c r="AN65" s="1">
        <f t="shared" ref="AN65:AN73" si="108">AVERAGE(AK65:AM65)</f>
        <v>9.0088480000000004</v>
      </c>
      <c r="AO65" s="1">
        <f t="shared" ref="AO65:AO73" si="109">STDEV(AK65:AM65)</f>
        <v>0.61419259688553673</v>
      </c>
      <c r="AP65" s="1">
        <v>2.0636730000000001</v>
      </c>
      <c r="AQ65" s="1">
        <v>1.9540770000000001</v>
      </c>
      <c r="AR65" s="1">
        <v>1.7200800000000001</v>
      </c>
      <c r="AS65" s="1">
        <f t="shared" ref="AS65:AS73" si="110">AVERAGE(AP65:AR65)</f>
        <v>1.9126100000000001</v>
      </c>
      <c r="AT65" s="1">
        <f t="shared" ref="AT65:AT73" si="111">STDEV(AP65:AR65)</f>
        <v>0.17550974753272255</v>
      </c>
      <c r="AW65">
        <f t="shared" ref="AW65:AW73" si="112">(E65+J65+O65+T65+Y65+AD65+AI65+AN65+AS65)</f>
        <v>51.931050333333339</v>
      </c>
      <c r="AX65">
        <f t="shared" si="92"/>
        <v>52.375276999999997</v>
      </c>
      <c r="AY65">
        <f t="shared" si="93"/>
        <v>41.101224999999999</v>
      </c>
    </row>
    <row r="66" spans="1:51" x14ac:dyDescent="0.3">
      <c r="A66" s="4">
        <v>15</v>
      </c>
      <c r="B66" s="1">
        <v>9.4393080000000005</v>
      </c>
      <c r="C66" s="1">
        <v>8.5469530000000002</v>
      </c>
      <c r="D66" s="1">
        <v>11.17995</v>
      </c>
      <c r="E66" s="1">
        <f t="shared" si="94"/>
        <v>9.7220703333333329</v>
      </c>
      <c r="F66" s="1">
        <f t="shared" si="95"/>
        <v>1.3390796105409037</v>
      </c>
      <c r="G66" s="1">
        <v>2.9402720000000002</v>
      </c>
      <c r="H66" s="1">
        <v>3.6856659999999999</v>
      </c>
      <c r="I66" s="1">
        <v>3.52786</v>
      </c>
      <c r="J66" s="1">
        <f t="shared" si="96"/>
        <v>3.3845993333333335</v>
      </c>
      <c r="K66" s="1">
        <f t="shared" si="97"/>
        <v>0.39280499967456267</v>
      </c>
      <c r="L66" s="1">
        <v>2.2045029999999999</v>
      </c>
      <c r="M66" s="1">
        <v>2.2354379999999998</v>
      </c>
      <c r="N66" s="1">
        <v>1.566487</v>
      </c>
      <c r="O66" s="1">
        <f t="shared" si="98"/>
        <v>2.0021426666666664</v>
      </c>
      <c r="P66" s="1">
        <f t="shared" si="99"/>
        <v>0.37760579773135572</v>
      </c>
      <c r="Q66" s="1">
        <v>3.5870389999999999</v>
      </c>
      <c r="R66" s="1">
        <v>4.3810149999999997</v>
      </c>
      <c r="S66" s="1">
        <v>4.0760009999999998</v>
      </c>
      <c r="T66" s="1">
        <f t="shared" si="100"/>
        <v>4.0146850000000001</v>
      </c>
      <c r="U66" s="1">
        <f t="shared" si="101"/>
        <v>0.4005236710058469</v>
      </c>
      <c r="V66" s="1">
        <v>0.57292399999999999</v>
      </c>
      <c r="W66" s="1">
        <v>0.65438499999999999</v>
      </c>
      <c r="X66" s="1">
        <v>0.69181899999999996</v>
      </c>
      <c r="Y66" s="1">
        <f t="shared" si="102"/>
        <v>0.63970933333333335</v>
      </c>
      <c r="Z66" s="1">
        <f t="shared" si="103"/>
        <v>6.0790925723608884E-2</v>
      </c>
      <c r="AA66" s="1">
        <v>3.3964509999999999</v>
      </c>
      <c r="AB66" s="1">
        <v>2.6753469999999999</v>
      </c>
      <c r="AC66" s="1">
        <v>3.97099</v>
      </c>
      <c r="AD66" s="1">
        <f t="shared" si="104"/>
        <v>3.3475959999999998</v>
      </c>
      <c r="AE66" s="1">
        <f t="shared" si="105"/>
        <v>0.64920166676542046</v>
      </c>
      <c r="AF66" s="1">
        <v>10.41112</v>
      </c>
      <c r="AG66" s="1">
        <v>1.5192270000000001</v>
      </c>
      <c r="AH66" s="1">
        <v>0.115269</v>
      </c>
      <c r="AI66" s="1">
        <f t="shared" si="106"/>
        <v>4.0152053333333333</v>
      </c>
      <c r="AJ66" s="1">
        <f t="shared" si="107"/>
        <v>5.583329457761053</v>
      </c>
      <c r="AK66" s="1">
        <v>6.9111710000000004</v>
      </c>
      <c r="AL66" s="1">
        <v>6.6125829999999999</v>
      </c>
      <c r="AM66" s="1">
        <v>8.1985519999999994</v>
      </c>
      <c r="AN66" s="1">
        <f t="shared" si="108"/>
        <v>7.2407686666666669</v>
      </c>
      <c r="AO66" s="1">
        <f t="shared" si="109"/>
        <v>0.84279320336861563</v>
      </c>
      <c r="AP66" s="1">
        <v>1.6932830000000001</v>
      </c>
      <c r="AQ66" s="1">
        <v>1.6623939999999999</v>
      </c>
      <c r="AR66" s="1">
        <v>1.578144</v>
      </c>
      <c r="AS66" s="1">
        <f t="shared" si="110"/>
        <v>1.6446069999999999</v>
      </c>
      <c r="AT66" s="1">
        <f t="shared" si="111"/>
        <v>5.9594717525968725E-2</v>
      </c>
      <c r="AW66">
        <f t="shared" si="112"/>
        <v>36.011383666666667</v>
      </c>
      <c r="AX66">
        <f t="shared" si="92"/>
        <v>31.973008</v>
      </c>
      <c r="AY66">
        <f t="shared" si="93"/>
        <v>34.905072000000004</v>
      </c>
    </row>
    <row r="67" spans="1:51" x14ac:dyDescent="0.3">
      <c r="A67" s="4">
        <v>30</v>
      </c>
      <c r="B67" s="1">
        <v>3.4470429999999999</v>
      </c>
      <c r="C67" s="1">
        <v>2.9382290000000002</v>
      </c>
      <c r="D67" s="1">
        <v>5.2209500000000002</v>
      </c>
      <c r="E67" s="1">
        <f t="shared" si="94"/>
        <v>3.868740666666667</v>
      </c>
      <c r="F67" s="1">
        <f t="shared" si="95"/>
        <v>1.1983636687226167</v>
      </c>
      <c r="G67" s="1">
        <v>1.4314789999999999</v>
      </c>
      <c r="H67" s="1">
        <v>1.415996</v>
      </c>
      <c r="I67" s="1">
        <v>1.9490879999999999</v>
      </c>
      <c r="J67" s="1">
        <f t="shared" si="96"/>
        <v>1.5988543333333334</v>
      </c>
      <c r="K67" s="1">
        <f t="shared" si="97"/>
        <v>0.30341003077079293</v>
      </c>
      <c r="L67" s="1">
        <v>2.4843760000000001</v>
      </c>
      <c r="M67" s="1">
        <v>2.1660149999999998</v>
      </c>
      <c r="N67" s="1">
        <v>1.8882749999999999</v>
      </c>
      <c r="O67" s="1">
        <f t="shared" si="98"/>
        <v>2.1795553333333335</v>
      </c>
      <c r="P67" s="1">
        <f t="shared" si="99"/>
        <v>0.298281085589302</v>
      </c>
      <c r="Q67" s="1">
        <v>1.813453</v>
      </c>
      <c r="R67" s="1">
        <v>1.6075140000000001</v>
      </c>
      <c r="S67" s="1">
        <v>2.0955300000000001</v>
      </c>
      <c r="T67" s="1">
        <f t="shared" si="100"/>
        <v>1.8388323333333334</v>
      </c>
      <c r="U67" s="1">
        <f t="shared" si="101"/>
        <v>0.24499589177031805</v>
      </c>
      <c r="V67" s="1">
        <v>4.1134999999999998E-2</v>
      </c>
      <c r="W67" s="1">
        <v>2.4313999999999999E-2</v>
      </c>
      <c r="X67" s="1">
        <v>8.6065000000000003E-2</v>
      </c>
      <c r="Y67" s="1">
        <f t="shared" si="102"/>
        <v>5.0504666666666663E-2</v>
      </c>
      <c r="Z67" s="1">
        <f t="shared" si="103"/>
        <v>3.1923964201416674E-2</v>
      </c>
      <c r="AA67" s="1">
        <v>1.1585780000000001</v>
      </c>
      <c r="AB67" s="1">
        <v>1.1627780000000001</v>
      </c>
      <c r="AC67" s="1">
        <v>1.7450920000000001</v>
      </c>
      <c r="AD67" s="1">
        <f t="shared" si="104"/>
        <v>1.3554826666666668</v>
      </c>
      <c r="AE67" s="1">
        <f t="shared" si="105"/>
        <v>0.33741811520031567</v>
      </c>
      <c r="AF67" s="1">
        <v>5.9728690000000002</v>
      </c>
      <c r="AG67" s="1">
        <v>1.8568439999999999</v>
      </c>
      <c r="AH67" s="1">
        <v>0.52473099999999995</v>
      </c>
      <c r="AI67" s="1">
        <f t="shared" si="106"/>
        <v>2.7848146666666662</v>
      </c>
      <c r="AJ67" s="1">
        <f t="shared" si="107"/>
        <v>2.8401406805660767</v>
      </c>
      <c r="AK67" s="1">
        <v>2.4117690000000001</v>
      </c>
      <c r="AL67" s="1">
        <v>2.292815</v>
      </c>
      <c r="AM67" s="1">
        <v>3.4321069999999998</v>
      </c>
      <c r="AN67" s="1">
        <f t="shared" si="108"/>
        <v>2.7122303333333337</v>
      </c>
      <c r="AO67" s="1">
        <f t="shared" si="109"/>
        <v>0.62626218546015533</v>
      </c>
      <c r="AP67" s="1">
        <v>0.69805499999999998</v>
      </c>
      <c r="AQ67" s="1">
        <v>0.66155399999999998</v>
      </c>
      <c r="AR67" s="1">
        <v>0.63228799999999996</v>
      </c>
      <c r="AS67" s="1">
        <f t="shared" si="110"/>
        <v>0.66396566666666657</v>
      </c>
      <c r="AT67" s="1">
        <f t="shared" si="111"/>
        <v>3.2949759852437983E-2</v>
      </c>
      <c r="AW67">
        <f t="shared" si="112"/>
        <v>17.052980666666667</v>
      </c>
      <c r="AX67">
        <f t="shared" si="92"/>
        <v>14.126059</v>
      </c>
      <c r="AY67">
        <f t="shared" si="93"/>
        <v>17.574125999999996</v>
      </c>
    </row>
    <row r="68" spans="1:51" x14ac:dyDescent="0.3">
      <c r="A68" s="4">
        <v>60</v>
      </c>
      <c r="B68" s="1">
        <v>1.825286</v>
      </c>
      <c r="C68" s="1">
        <v>2.7001279999999999</v>
      </c>
      <c r="D68" s="1">
        <v>3.274413</v>
      </c>
      <c r="E68" s="1">
        <f t="shared" si="94"/>
        <v>2.5999423333333334</v>
      </c>
      <c r="F68" s="1">
        <f t="shared" si="95"/>
        <v>0.72973977648634014</v>
      </c>
      <c r="G68" s="1">
        <v>1.231128</v>
      </c>
      <c r="H68" s="1">
        <v>1.648466</v>
      </c>
      <c r="I68" s="1">
        <v>1.741854</v>
      </c>
      <c r="J68" s="1">
        <f t="shared" si="96"/>
        <v>1.5404826666666667</v>
      </c>
      <c r="K68" s="1">
        <f t="shared" si="97"/>
        <v>0.2719477191986226</v>
      </c>
      <c r="L68" s="1">
        <v>2.5012599999999998</v>
      </c>
      <c r="M68" s="1">
        <v>3.2415799999999999</v>
      </c>
      <c r="N68" s="1">
        <v>1.574743</v>
      </c>
      <c r="O68" s="1">
        <f t="shared" si="98"/>
        <v>2.439194333333333</v>
      </c>
      <c r="P68" s="1">
        <f t="shared" si="99"/>
        <v>0.83514999034684401</v>
      </c>
      <c r="Q68" s="1">
        <v>1.2029350000000001</v>
      </c>
      <c r="R68" s="1">
        <v>1.4199740000000001</v>
      </c>
      <c r="S68" s="1">
        <v>1.267417</v>
      </c>
      <c r="T68" s="1">
        <f t="shared" si="100"/>
        <v>1.2967753333333334</v>
      </c>
      <c r="U68" s="1">
        <f t="shared" si="101"/>
        <v>0.1114581342134047</v>
      </c>
      <c r="V68" s="1">
        <v>0</v>
      </c>
      <c r="W68" s="1">
        <v>0</v>
      </c>
      <c r="X68" s="1">
        <v>7.1199999999999996E-4</v>
      </c>
      <c r="Y68" s="1">
        <f t="shared" si="102"/>
        <v>2.3733333333333332E-4</v>
      </c>
      <c r="Z68" s="1">
        <f t="shared" si="103"/>
        <v>4.1107339166301352E-4</v>
      </c>
      <c r="AA68" s="1">
        <v>0.80050900000000003</v>
      </c>
      <c r="AB68" s="1">
        <v>0.77160399999999996</v>
      </c>
      <c r="AC68" s="1">
        <v>0.88627400000000001</v>
      </c>
      <c r="AD68" s="1">
        <f t="shared" si="104"/>
        <v>0.8194623333333334</v>
      </c>
      <c r="AE68" s="1">
        <f t="shared" si="105"/>
        <v>5.9638275111989408E-2</v>
      </c>
      <c r="AF68" s="1">
        <v>2.6126960000000001</v>
      </c>
      <c r="AG68" s="1">
        <v>0.79608999999999996</v>
      </c>
      <c r="AH68" s="1">
        <v>0.16303899999999999</v>
      </c>
      <c r="AI68" s="1">
        <f t="shared" si="106"/>
        <v>1.1906083333333333</v>
      </c>
      <c r="AJ68" s="1">
        <f t="shared" si="107"/>
        <v>1.271588923714867</v>
      </c>
      <c r="AK68" s="1">
        <v>1.804813</v>
      </c>
      <c r="AL68" s="1">
        <v>2.1540370000000002</v>
      </c>
      <c r="AM68" s="1">
        <v>2.2652800000000002</v>
      </c>
      <c r="AN68" s="1">
        <f t="shared" si="108"/>
        <v>2.0747100000000001</v>
      </c>
      <c r="AO68" s="1">
        <f t="shared" si="109"/>
        <v>0.24026452967302528</v>
      </c>
      <c r="AP68" s="1">
        <v>0.66708500000000004</v>
      </c>
      <c r="AQ68" s="1">
        <v>0.66727599999999998</v>
      </c>
      <c r="AR68" s="1">
        <v>0.62232600000000005</v>
      </c>
      <c r="AS68" s="1">
        <f t="shared" si="110"/>
        <v>0.65222900000000006</v>
      </c>
      <c r="AT68" s="1">
        <f t="shared" si="111"/>
        <v>2.5896933737413756E-2</v>
      </c>
      <c r="AW68">
        <f t="shared" si="112"/>
        <v>12.613641666666668</v>
      </c>
      <c r="AX68">
        <f t="shared" si="92"/>
        <v>13.399155</v>
      </c>
      <c r="AY68">
        <f t="shared" si="93"/>
        <v>11.796057999999999</v>
      </c>
    </row>
    <row r="69" spans="1:51" x14ac:dyDescent="0.3">
      <c r="A69" s="4">
        <v>120</v>
      </c>
      <c r="B69" s="1">
        <v>0.716001</v>
      </c>
      <c r="C69" s="1">
        <v>1.6923280000000001</v>
      </c>
      <c r="D69" s="1">
        <v>1.549509</v>
      </c>
      <c r="E69" s="1">
        <f t="shared" si="94"/>
        <v>1.3192793333333335</v>
      </c>
      <c r="F69" s="1">
        <f t="shared" si="95"/>
        <v>0.527311935473049</v>
      </c>
      <c r="G69" s="1">
        <v>0.88142600000000004</v>
      </c>
      <c r="H69" s="1">
        <v>1.21739</v>
      </c>
      <c r="I69" s="1">
        <v>1.1574089999999999</v>
      </c>
      <c r="J69" s="1">
        <f t="shared" si="96"/>
        <v>1.0854083333333333</v>
      </c>
      <c r="K69" s="1">
        <f t="shared" si="97"/>
        <v>0.17918154013271897</v>
      </c>
      <c r="L69" s="1">
        <v>1.0636589999999999</v>
      </c>
      <c r="M69" s="1">
        <v>1.160738</v>
      </c>
      <c r="N69" s="1">
        <v>0.49930999999999998</v>
      </c>
      <c r="O69" s="1">
        <f t="shared" si="98"/>
        <v>0.90790233333333326</v>
      </c>
      <c r="P69" s="1">
        <f t="shared" si="99"/>
        <v>0.35716502376959247</v>
      </c>
      <c r="Q69" s="1">
        <v>0.65529199999999999</v>
      </c>
      <c r="R69" s="1">
        <v>0.86209800000000003</v>
      </c>
      <c r="S69" s="1">
        <v>0.76140200000000002</v>
      </c>
      <c r="T69" s="1">
        <f t="shared" si="100"/>
        <v>0.75959733333333335</v>
      </c>
      <c r="U69" s="1">
        <f t="shared" si="101"/>
        <v>0.10341481047380589</v>
      </c>
      <c r="V69" s="1">
        <v>0</v>
      </c>
      <c r="W69" s="1">
        <v>0</v>
      </c>
      <c r="X69" s="1">
        <v>0</v>
      </c>
      <c r="Y69" s="1">
        <f t="shared" si="102"/>
        <v>0</v>
      </c>
      <c r="Z69" s="1">
        <f t="shared" si="103"/>
        <v>0</v>
      </c>
      <c r="AA69" s="1">
        <v>0.52498800000000001</v>
      </c>
      <c r="AB69" s="1">
        <v>0.546099</v>
      </c>
      <c r="AC69" s="1">
        <v>0.59973600000000005</v>
      </c>
      <c r="AD69" s="1">
        <f t="shared" si="104"/>
        <v>0.55694100000000002</v>
      </c>
      <c r="AE69" s="1">
        <f t="shared" si="105"/>
        <v>3.8535407082318486E-2</v>
      </c>
      <c r="AF69" s="1">
        <v>0.79972399999999999</v>
      </c>
      <c r="AG69" s="1">
        <v>0.228515</v>
      </c>
      <c r="AH69" s="1">
        <v>3.3508999999999997E-2</v>
      </c>
      <c r="AI69" s="1">
        <f t="shared" si="106"/>
        <v>0.35391599999999995</v>
      </c>
      <c r="AJ69" s="1">
        <f t="shared" si="107"/>
        <v>0.39820273059962813</v>
      </c>
      <c r="AK69" s="1">
        <v>1.2620420000000001</v>
      </c>
      <c r="AL69" s="1">
        <v>1.7956479999999999</v>
      </c>
      <c r="AM69" s="1">
        <v>1.7606740000000001</v>
      </c>
      <c r="AN69" s="1">
        <f t="shared" si="108"/>
        <v>1.6061213333333333</v>
      </c>
      <c r="AO69" s="1">
        <f t="shared" si="109"/>
        <v>0.29849411365943707</v>
      </c>
      <c r="AP69" s="1">
        <v>0.64694600000000002</v>
      </c>
      <c r="AQ69" s="1">
        <v>0.660165</v>
      </c>
      <c r="AR69" s="1">
        <v>0.59604800000000002</v>
      </c>
      <c r="AS69" s="1">
        <f t="shared" si="110"/>
        <v>0.63438633333333339</v>
      </c>
      <c r="AT69" s="1">
        <f t="shared" si="111"/>
        <v>3.385345392029198E-2</v>
      </c>
      <c r="AW69">
        <f t="shared" si="112"/>
        <v>7.2235520000000006</v>
      </c>
      <c r="AX69">
        <f t="shared" si="92"/>
        <v>8.1629809999999985</v>
      </c>
      <c r="AY69">
        <f t="shared" si="93"/>
        <v>6.9575969999999989</v>
      </c>
    </row>
    <row r="70" spans="1:51" x14ac:dyDescent="0.3">
      <c r="A70" s="4">
        <v>180</v>
      </c>
      <c r="B70" s="1">
        <v>0.45520100000000002</v>
      </c>
      <c r="C70" s="1">
        <v>0.96013700000000002</v>
      </c>
      <c r="D70" s="1">
        <v>0.91939400000000004</v>
      </c>
      <c r="E70" s="1">
        <f t="shared" si="94"/>
        <v>0.77824399999999994</v>
      </c>
      <c r="F70" s="1">
        <f t="shared" si="95"/>
        <v>0.28050415843441645</v>
      </c>
      <c r="G70" s="1">
        <v>0.914358</v>
      </c>
      <c r="H70" s="1">
        <v>1.204115</v>
      </c>
      <c r="I70" s="1">
        <v>1.1536550000000001</v>
      </c>
      <c r="J70" s="1">
        <f t="shared" si="96"/>
        <v>1.0907093333333333</v>
      </c>
      <c r="K70" s="1">
        <f t="shared" si="97"/>
        <v>0.15479469460008552</v>
      </c>
      <c r="L70" s="1">
        <v>0.61349500000000001</v>
      </c>
      <c r="M70" s="1">
        <v>0.528312</v>
      </c>
      <c r="N70" s="1">
        <v>0.161466</v>
      </c>
      <c r="O70" s="1">
        <f t="shared" si="98"/>
        <v>0.4344243333333333</v>
      </c>
      <c r="P70" s="1">
        <f t="shared" si="99"/>
        <v>0.24019518037282381</v>
      </c>
      <c r="Q70" s="1">
        <v>0.51646400000000003</v>
      </c>
      <c r="R70" s="1">
        <v>0.63354200000000005</v>
      </c>
      <c r="S70" s="1">
        <v>0.61091600000000001</v>
      </c>
      <c r="T70" s="1">
        <f t="shared" si="100"/>
        <v>0.586974</v>
      </c>
      <c r="U70" s="1">
        <f t="shared" si="101"/>
        <v>6.2102568739143146E-2</v>
      </c>
      <c r="V70" s="1">
        <v>0</v>
      </c>
      <c r="W70" s="1">
        <v>0</v>
      </c>
      <c r="X70" s="1">
        <v>0</v>
      </c>
      <c r="Y70" s="1">
        <f t="shared" si="102"/>
        <v>0</v>
      </c>
      <c r="Z70" s="1">
        <f t="shared" si="103"/>
        <v>0</v>
      </c>
      <c r="AA70" s="1">
        <v>0.43151899999999999</v>
      </c>
      <c r="AB70" s="1">
        <v>0.488427</v>
      </c>
      <c r="AC70" s="1">
        <v>0.50874399999999997</v>
      </c>
      <c r="AD70" s="1">
        <f t="shared" si="104"/>
        <v>0.47622999999999999</v>
      </c>
      <c r="AE70" s="1">
        <f t="shared" si="105"/>
        <v>4.0031241087430704E-2</v>
      </c>
      <c r="AF70" s="1">
        <v>0.32902799999999999</v>
      </c>
      <c r="AG70" s="1">
        <v>8.4069000000000005E-2</v>
      </c>
      <c r="AH70" s="1">
        <v>2.6884999999999999E-2</v>
      </c>
      <c r="AI70" s="1">
        <f t="shared" si="106"/>
        <v>0.14666066666666666</v>
      </c>
      <c r="AJ70" s="1">
        <f t="shared" si="107"/>
        <v>0.16050198025050447</v>
      </c>
      <c r="AK70" s="1">
        <v>0.93907399999999996</v>
      </c>
      <c r="AL70" s="1">
        <v>1.2850459999999999</v>
      </c>
      <c r="AM70" s="1">
        <v>1.181211</v>
      </c>
      <c r="AN70" s="1">
        <f t="shared" si="108"/>
        <v>1.1351103333333334</v>
      </c>
      <c r="AO70" s="1">
        <f t="shared" si="109"/>
        <v>0.17753340473368123</v>
      </c>
      <c r="AP70" s="1">
        <v>0.599437</v>
      </c>
      <c r="AQ70" s="1">
        <v>0.59674899999999997</v>
      </c>
      <c r="AR70" s="1">
        <v>0.56892299999999996</v>
      </c>
      <c r="AS70" s="1">
        <f t="shared" si="110"/>
        <v>0.58836966666666657</v>
      </c>
      <c r="AT70" s="1">
        <f t="shared" si="111"/>
        <v>1.6894850379134286E-2</v>
      </c>
      <c r="AW70">
        <f t="shared" si="112"/>
        <v>5.2367223333333337</v>
      </c>
      <c r="AX70">
        <f t="shared" si="92"/>
        <v>5.7803969999999998</v>
      </c>
      <c r="AY70">
        <f t="shared" si="93"/>
        <v>5.1311939999999998</v>
      </c>
    </row>
    <row r="71" spans="1:51" x14ac:dyDescent="0.3">
      <c r="A71" s="4">
        <v>240</v>
      </c>
      <c r="B71" s="1">
        <v>0.617232</v>
      </c>
      <c r="C71" s="1">
        <v>0.69704500000000003</v>
      </c>
      <c r="D71" s="1">
        <v>0.57894900000000005</v>
      </c>
      <c r="E71" s="1">
        <f t="shared" si="94"/>
        <v>0.63107533333333343</v>
      </c>
      <c r="F71" s="1">
        <f t="shared" si="95"/>
        <v>6.0252756885750318E-2</v>
      </c>
      <c r="G71" s="1">
        <v>0.84024900000000002</v>
      </c>
      <c r="H71" s="1">
        <v>1.10345</v>
      </c>
      <c r="I71" s="1">
        <v>0.95238299999999998</v>
      </c>
      <c r="J71" s="1">
        <f t="shared" si="96"/>
        <v>0.96536066666666664</v>
      </c>
      <c r="K71" s="1">
        <f t="shared" si="97"/>
        <v>0.132079546010476</v>
      </c>
      <c r="L71" s="1">
        <v>0.62599800000000005</v>
      </c>
      <c r="M71" s="1">
        <v>0.93837499999999996</v>
      </c>
      <c r="N71" s="1">
        <v>0.85280999999999996</v>
      </c>
      <c r="O71" s="1">
        <f t="shared" si="98"/>
        <v>0.80572766666666673</v>
      </c>
      <c r="P71" s="1">
        <f t="shared" si="99"/>
        <v>0.16142306872418577</v>
      </c>
      <c r="Q71" s="1">
        <v>0.32444699999999999</v>
      </c>
      <c r="R71" s="1">
        <v>0.34205999999999998</v>
      </c>
      <c r="S71" s="1">
        <v>0.32979900000000001</v>
      </c>
      <c r="T71" s="1">
        <f t="shared" si="100"/>
        <v>0.33210199999999995</v>
      </c>
      <c r="U71" s="1">
        <f t="shared" si="101"/>
        <v>9.0295237415934527E-3</v>
      </c>
      <c r="V71" s="1">
        <v>2.5267999999999999E-2</v>
      </c>
      <c r="W71" s="1">
        <v>7.6600000000000001E-3</v>
      </c>
      <c r="X71" s="1">
        <v>1.2116E-2</v>
      </c>
      <c r="Y71" s="1">
        <f t="shared" si="102"/>
        <v>1.5014666666666667E-2</v>
      </c>
      <c r="Z71" s="1">
        <f t="shared" si="103"/>
        <v>9.1548958122598684E-3</v>
      </c>
      <c r="AA71" s="1">
        <v>0.77417999999999998</v>
      </c>
      <c r="AB71" s="1">
        <v>0.80670600000000003</v>
      </c>
      <c r="AC71" s="1">
        <v>0.77537100000000003</v>
      </c>
      <c r="AD71" s="1">
        <f t="shared" si="104"/>
        <v>0.78541900000000009</v>
      </c>
      <c r="AE71" s="1">
        <f t="shared" si="105"/>
        <v>1.8444698343968672E-2</v>
      </c>
      <c r="AF71" s="1">
        <v>1.1491089999999999</v>
      </c>
      <c r="AG71" s="1">
        <v>1.155672</v>
      </c>
      <c r="AH71" s="1">
        <v>1.200691</v>
      </c>
      <c r="AI71" s="1">
        <f t="shared" si="106"/>
        <v>1.1684906666666668</v>
      </c>
      <c r="AJ71" s="1">
        <f t="shared" si="107"/>
        <v>2.8078716892574216E-2</v>
      </c>
      <c r="AK71" s="1">
        <v>0.917825</v>
      </c>
      <c r="AL71" s="1">
        <v>1.0958889999999999</v>
      </c>
      <c r="AM71" s="1">
        <v>0.98842799999999997</v>
      </c>
      <c r="AN71" s="1">
        <f t="shared" si="108"/>
        <v>1.0007139999999999</v>
      </c>
      <c r="AO71" s="1">
        <f t="shared" si="109"/>
        <v>8.9665524985916345E-2</v>
      </c>
      <c r="AP71" s="1">
        <v>0.28925000000000001</v>
      </c>
      <c r="AQ71" s="1">
        <v>0.30965399999999998</v>
      </c>
      <c r="AR71" s="1">
        <v>0.29142299999999999</v>
      </c>
      <c r="AS71" s="1">
        <f t="shared" si="110"/>
        <v>0.29677566666666666</v>
      </c>
      <c r="AT71" s="1">
        <f t="shared" si="111"/>
        <v>1.1205761211686297E-2</v>
      </c>
      <c r="AW71">
        <f t="shared" si="112"/>
        <v>6.0006796666666666</v>
      </c>
      <c r="AX71">
        <f t="shared" si="92"/>
        <v>6.4565110000000008</v>
      </c>
      <c r="AY71">
        <f t="shared" si="93"/>
        <v>5.9819699999999996</v>
      </c>
    </row>
    <row r="72" spans="1:51" x14ac:dyDescent="0.3">
      <c r="A72" s="4">
        <v>300</v>
      </c>
      <c r="B72" s="1">
        <v>0.495425</v>
      </c>
      <c r="C72" s="1">
        <v>0.64080000000000004</v>
      </c>
      <c r="D72" s="1">
        <v>0.50870400000000005</v>
      </c>
      <c r="E72" s="1">
        <f t="shared" si="94"/>
        <v>0.5483096666666667</v>
      </c>
      <c r="F72" s="1">
        <f t="shared" si="95"/>
        <v>8.0373685247929788E-2</v>
      </c>
      <c r="G72" s="1">
        <v>0.89612099999999995</v>
      </c>
      <c r="H72" s="1">
        <v>1.0918600000000001</v>
      </c>
      <c r="I72" s="1">
        <v>0.98382800000000004</v>
      </c>
      <c r="J72" s="1">
        <f t="shared" si="96"/>
        <v>0.99060300000000001</v>
      </c>
      <c r="K72" s="1">
        <f t="shared" si="97"/>
        <v>9.8045216604381119E-2</v>
      </c>
      <c r="L72" s="1">
        <v>0.50995999999999997</v>
      </c>
      <c r="M72" s="1">
        <v>0.72740700000000003</v>
      </c>
      <c r="N72" s="1">
        <v>0.67390799999999995</v>
      </c>
      <c r="O72" s="1">
        <f t="shared" si="98"/>
        <v>0.63709166666666661</v>
      </c>
      <c r="P72" s="1">
        <f t="shared" si="99"/>
        <v>0.11330216790659157</v>
      </c>
      <c r="Q72" s="1">
        <v>0.25756699999999999</v>
      </c>
      <c r="R72" s="1">
        <v>0.28182699999999999</v>
      </c>
      <c r="S72" s="1">
        <v>0.26065100000000002</v>
      </c>
      <c r="T72" s="1">
        <f t="shared" si="100"/>
        <v>0.26668166666666665</v>
      </c>
      <c r="U72" s="1">
        <f t="shared" si="101"/>
        <v>1.3206574322409775E-2</v>
      </c>
      <c r="V72" s="1">
        <v>1.4423999999999999E-2</v>
      </c>
      <c r="W72" s="1">
        <v>1.2418999999999999E-2</v>
      </c>
      <c r="X72" s="1">
        <v>9.5309999999999995E-3</v>
      </c>
      <c r="Y72" s="1">
        <f t="shared" si="102"/>
        <v>1.2124666666666666E-2</v>
      </c>
      <c r="Z72" s="1">
        <f t="shared" si="103"/>
        <v>2.4597431437719942E-3</v>
      </c>
      <c r="AA72" s="1">
        <v>0.77569699999999997</v>
      </c>
      <c r="AB72" s="1">
        <v>0.77711600000000003</v>
      </c>
      <c r="AC72" s="1">
        <v>0.76662799999999998</v>
      </c>
      <c r="AD72" s="1">
        <f t="shared" si="104"/>
        <v>0.77314699999999992</v>
      </c>
      <c r="AE72" s="1">
        <f t="shared" si="105"/>
        <v>5.6900273285811374E-3</v>
      </c>
      <c r="AF72" s="1">
        <v>1.015525</v>
      </c>
      <c r="AG72" s="1">
        <v>1.026969</v>
      </c>
      <c r="AH72" s="1">
        <v>1.0166500000000001</v>
      </c>
      <c r="AI72" s="1">
        <f t="shared" si="106"/>
        <v>1.0197146666666665</v>
      </c>
      <c r="AJ72" s="1">
        <f t="shared" si="107"/>
        <v>6.3075684961269559E-3</v>
      </c>
      <c r="AK72" s="1">
        <v>0.80786100000000005</v>
      </c>
      <c r="AL72" s="1">
        <v>0.94707200000000002</v>
      </c>
      <c r="AM72" s="1">
        <v>0.83039499999999999</v>
      </c>
      <c r="AN72" s="1">
        <f t="shared" si="108"/>
        <v>0.86177599999999999</v>
      </c>
      <c r="AO72" s="1">
        <f t="shared" si="109"/>
        <v>7.4722827843972814E-2</v>
      </c>
      <c r="AP72" s="1">
        <v>0.26501799999999998</v>
      </c>
      <c r="AQ72" s="1">
        <v>0.27388400000000002</v>
      </c>
      <c r="AR72" s="1">
        <v>0.27433999999999997</v>
      </c>
      <c r="AS72" s="1">
        <f t="shared" si="110"/>
        <v>0.27108066666666669</v>
      </c>
      <c r="AT72" s="1">
        <f t="shared" si="111"/>
        <v>5.2553714743425548E-3</v>
      </c>
      <c r="AW72">
        <f t="shared" si="112"/>
        <v>5.3805289999999992</v>
      </c>
      <c r="AX72">
        <f t="shared" si="92"/>
        <v>5.7793539999999997</v>
      </c>
      <c r="AY72">
        <f t="shared" si="93"/>
        <v>5.3246349999999998</v>
      </c>
    </row>
    <row r="73" spans="1:51" x14ac:dyDescent="0.3">
      <c r="A73" s="4">
        <v>480</v>
      </c>
      <c r="B73" s="1">
        <v>0.283277</v>
      </c>
      <c r="C73" s="1">
        <v>0.39561400000000002</v>
      </c>
      <c r="D73" s="1">
        <v>0.24421200000000001</v>
      </c>
      <c r="E73" s="1">
        <f t="shared" si="94"/>
        <v>0.307701</v>
      </c>
      <c r="F73" s="1">
        <f t="shared" si="95"/>
        <v>7.8600510386383646E-2</v>
      </c>
      <c r="G73" s="1">
        <v>1.0183040000000001</v>
      </c>
      <c r="H73" s="1">
        <v>1.201254</v>
      </c>
      <c r="I73" s="1">
        <v>1.003061</v>
      </c>
      <c r="J73" s="1">
        <f t="shared" si="96"/>
        <v>1.0742063333333334</v>
      </c>
      <c r="K73" s="1">
        <f t="shared" si="97"/>
        <v>0.11029016033324703</v>
      </c>
      <c r="L73" s="1">
        <v>0.34870800000000002</v>
      </c>
      <c r="M73" s="1">
        <v>0.43862600000000002</v>
      </c>
      <c r="N73" s="1">
        <v>0.38277299999999997</v>
      </c>
      <c r="O73" s="1">
        <f t="shared" si="98"/>
        <v>0.39003566666666667</v>
      </c>
      <c r="P73" s="1">
        <f t="shared" si="99"/>
        <v>4.5396821764671302E-2</v>
      </c>
      <c r="Q73" s="1">
        <v>0.19021299999999999</v>
      </c>
      <c r="R73" s="1">
        <v>0.221717</v>
      </c>
      <c r="S73" s="1">
        <v>0.18373700000000001</v>
      </c>
      <c r="T73" s="1">
        <f t="shared" si="100"/>
        <v>0.19855566666666669</v>
      </c>
      <c r="U73" s="1">
        <f t="shared" si="101"/>
        <v>2.0317976408425451E-2</v>
      </c>
      <c r="V73" s="1">
        <v>1.54E-4</v>
      </c>
      <c r="W73" s="1">
        <v>6.9800000000000005E-4</v>
      </c>
      <c r="X73" s="1">
        <v>0</v>
      </c>
      <c r="Y73" s="1">
        <f t="shared" si="102"/>
        <v>2.8400000000000002E-4</v>
      </c>
      <c r="Z73" s="1">
        <f t="shared" si="103"/>
        <v>3.6670969444507463E-4</v>
      </c>
      <c r="AA73" s="1">
        <v>0.77608999999999995</v>
      </c>
      <c r="AB73" s="1">
        <v>0.77159999999999995</v>
      </c>
      <c r="AC73" s="1">
        <v>0.74235499999999999</v>
      </c>
      <c r="AD73" s="1">
        <f t="shared" si="104"/>
        <v>0.76334833333333318</v>
      </c>
      <c r="AE73" s="1">
        <f t="shared" si="105"/>
        <v>1.8318844350376815E-2</v>
      </c>
      <c r="AF73" s="1">
        <v>0.86719400000000002</v>
      </c>
      <c r="AG73" s="1">
        <v>0.856572</v>
      </c>
      <c r="AH73" s="1">
        <v>0.80232300000000001</v>
      </c>
      <c r="AI73" s="1">
        <f t="shared" si="106"/>
        <v>0.84202966666666657</v>
      </c>
      <c r="AJ73" s="1">
        <f t="shared" si="107"/>
        <v>3.479470152671716E-2</v>
      </c>
      <c r="AK73" s="1">
        <v>0.63382300000000003</v>
      </c>
      <c r="AL73" s="1">
        <v>0.67242299999999999</v>
      </c>
      <c r="AM73" s="1">
        <v>0.624668</v>
      </c>
      <c r="AN73" s="1">
        <f t="shared" si="108"/>
        <v>0.64363800000000004</v>
      </c>
      <c r="AO73" s="1">
        <f t="shared" si="109"/>
        <v>2.5345328465024863E-2</v>
      </c>
      <c r="AP73" s="1">
        <v>0.24629400000000001</v>
      </c>
      <c r="AQ73" s="1">
        <v>0.24526899999999999</v>
      </c>
      <c r="AR73" s="1">
        <v>0.23896500000000001</v>
      </c>
      <c r="AS73" s="1">
        <f t="shared" si="110"/>
        <v>0.24350933333333333</v>
      </c>
      <c r="AT73" s="1">
        <f t="shared" si="111"/>
        <v>3.9687378766218992E-3</v>
      </c>
      <c r="AW73">
        <f t="shared" si="112"/>
        <v>4.4633079999999996</v>
      </c>
      <c r="AX73">
        <f t="shared" si="92"/>
        <v>4.8037730000000005</v>
      </c>
      <c r="AY73">
        <f t="shared" si="93"/>
        <v>4.2220940000000002</v>
      </c>
    </row>
    <row r="74" spans="1:51" x14ac:dyDescent="0.3">
      <c r="AV74" t="s">
        <v>25</v>
      </c>
      <c r="AW74">
        <f>SUM(AW63:AW73)</f>
        <v>330.17938833333329</v>
      </c>
      <c r="AX74">
        <f t="shared" ref="AX74" si="113">SUM(AX63:AX73)</f>
        <v>307.04287799999997</v>
      </c>
      <c r="AY74">
        <f t="shared" ref="AY74" si="114">SUM(AY63:AY73)</f>
        <v>291.51788900000003</v>
      </c>
    </row>
    <row r="76" spans="1:51" x14ac:dyDescent="0.3">
      <c r="A76" t="s">
        <v>4</v>
      </c>
      <c r="AW76" t="s">
        <v>24</v>
      </c>
    </row>
    <row r="77" spans="1:51" x14ac:dyDescent="0.3">
      <c r="A77" s="3" t="s">
        <v>0</v>
      </c>
      <c r="B77" s="34" t="s">
        <v>12</v>
      </c>
      <c r="C77" s="34"/>
      <c r="D77" s="34"/>
      <c r="E77" t="s">
        <v>10</v>
      </c>
      <c r="F77" t="s">
        <v>11</v>
      </c>
      <c r="G77" s="34" t="s">
        <v>13</v>
      </c>
      <c r="H77" s="34"/>
      <c r="I77" s="34"/>
      <c r="J77" t="s">
        <v>10</v>
      </c>
      <c r="K77" t="s">
        <v>11</v>
      </c>
      <c r="L77" s="34" t="s">
        <v>14</v>
      </c>
      <c r="M77" s="34"/>
      <c r="N77" s="34"/>
      <c r="O77" t="s">
        <v>10</v>
      </c>
      <c r="P77" t="s">
        <v>11</v>
      </c>
      <c r="Q77" s="34" t="s">
        <v>15</v>
      </c>
      <c r="R77" s="34"/>
      <c r="S77" s="34"/>
      <c r="T77" t="s">
        <v>10</v>
      </c>
      <c r="U77" t="s">
        <v>11</v>
      </c>
      <c r="V77" s="34" t="s">
        <v>16</v>
      </c>
      <c r="W77" s="34"/>
      <c r="X77" s="34"/>
      <c r="Y77" t="s">
        <v>10</v>
      </c>
      <c r="Z77" t="s">
        <v>11</v>
      </c>
      <c r="AA77" s="34" t="s">
        <v>17</v>
      </c>
      <c r="AB77" s="34"/>
      <c r="AC77" s="34"/>
      <c r="AD77" t="s">
        <v>10</v>
      </c>
      <c r="AE77" t="s">
        <v>11</v>
      </c>
      <c r="AF77" s="34" t="s">
        <v>18</v>
      </c>
      <c r="AG77" s="34"/>
      <c r="AH77" s="34"/>
      <c r="AI77" t="s">
        <v>10</v>
      </c>
      <c r="AJ77" t="s">
        <v>11</v>
      </c>
      <c r="AK77" s="34" t="s">
        <v>19</v>
      </c>
      <c r="AL77" s="34"/>
      <c r="AM77" s="34"/>
      <c r="AN77" t="s">
        <v>10</v>
      </c>
      <c r="AO77" t="s">
        <v>11</v>
      </c>
      <c r="AP77" s="34" t="s">
        <v>20</v>
      </c>
      <c r="AQ77" s="34"/>
      <c r="AR77" s="34"/>
      <c r="AS77" t="s">
        <v>10</v>
      </c>
      <c r="AT77" t="s">
        <v>11</v>
      </c>
      <c r="AW77" t="s">
        <v>7</v>
      </c>
      <c r="AX77" t="s">
        <v>8</v>
      </c>
      <c r="AY77" t="s">
        <v>9</v>
      </c>
    </row>
    <row r="78" spans="1:51" x14ac:dyDescent="0.3">
      <c r="A78" s="4">
        <v>0</v>
      </c>
      <c r="B78" s="1">
        <v>100</v>
      </c>
      <c r="C78" s="1"/>
      <c r="D78" s="1"/>
      <c r="G78" s="1"/>
      <c r="H78" s="1"/>
      <c r="I78" s="1"/>
      <c r="L78" s="1"/>
      <c r="M78" s="1"/>
      <c r="N78" s="1"/>
      <c r="Q78" s="1"/>
      <c r="R78" s="1"/>
      <c r="S78" s="1"/>
      <c r="V78" s="1"/>
      <c r="W78" s="1"/>
      <c r="X78" s="1"/>
      <c r="AA78" s="1"/>
      <c r="AB78" s="1"/>
      <c r="AC78" s="1"/>
      <c r="AF78" s="1"/>
      <c r="AG78" s="1"/>
      <c r="AH78" s="1"/>
      <c r="AK78" s="1"/>
      <c r="AL78" s="1"/>
      <c r="AM78" s="1"/>
      <c r="AP78" s="1"/>
      <c r="AQ78" s="1"/>
      <c r="AR78" s="1"/>
      <c r="AW78">
        <v>100</v>
      </c>
      <c r="AX78">
        <v>100</v>
      </c>
      <c r="AY78">
        <v>100</v>
      </c>
    </row>
    <row r="79" spans="1:51" x14ac:dyDescent="0.3">
      <c r="A79" s="4">
        <v>5</v>
      </c>
      <c r="B79" s="1">
        <v>4.7883449999999996</v>
      </c>
      <c r="C79" s="1">
        <v>7.2454960000000002</v>
      </c>
      <c r="D79" s="1">
        <v>7.7375639999999999</v>
      </c>
      <c r="E79" s="1">
        <f>AVERAGE(B79:D79)</f>
        <v>6.5904683333333329</v>
      </c>
      <c r="F79" s="1">
        <f>STDEV(B79:D79)</f>
        <v>1.5799585787495638</v>
      </c>
      <c r="G79" s="1">
        <v>2.4952580000000002</v>
      </c>
      <c r="H79" s="1">
        <v>2.9444270000000001</v>
      </c>
      <c r="I79" s="1">
        <v>3.5749309999999999</v>
      </c>
      <c r="J79" s="1">
        <f>AVERAGE(G79:I79)</f>
        <v>3.0048720000000002</v>
      </c>
      <c r="K79" s="1">
        <f>STDEV(G79:I79)</f>
        <v>0.54236855112644444</v>
      </c>
      <c r="L79" s="1">
        <v>1.6292899999999999</v>
      </c>
      <c r="M79" s="1">
        <v>1.729471</v>
      </c>
      <c r="N79" s="1">
        <v>1.692485</v>
      </c>
      <c r="O79" s="1">
        <f>AVERAGE(L79:N79)</f>
        <v>1.6837486666666666</v>
      </c>
      <c r="P79" s="1">
        <f>STDEV(L79:N79)</f>
        <v>5.0658669843703333E-2</v>
      </c>
      <c r="Q79" s="1">
        <v>2.9426779999999999</v>
      </c>
      <c r="R79" s="1">
        <v>3.4552589999999999</v>
      </c>
      <c r="S79" s="1">
        <v>3.736618</v>
      </c>
      <c r="T79" s="1">
        <f>AVERAGE(Q79:S79)</f>
        <v>3.3781849999999998</v>
      </c>
      <c r="U79" s="1">
        <f>STDEV(Q79:S79)</f>
        <v>0.40254252198618717</v>
      </c>
      <c r="V79" s="1">
        <v>0.39858900000000003</v>
      </c>
      <c r="W79" s="1">
        <v>0.41419899999999998</v>
      </c>
      <c r="X79" s="1">
        <v>0.46259600000000001</v>
      </c>
      <c r="Y79" s="1">
        <f>AVERAGE(V79:X79)</f>
        <v>0.42512800000000001</v>
      </c>
      <c r="Z79" s="1">
        <f>STDEV(V79:X79)</f>
        <v>3.3373736575337196E-2</v>
      </c>
      <c r="AA79" s="1">
        <v>3.2563789999999999</v>
      </c>
      <c r="AB79" s="1">
        <v>4.3559029999999996</v>
      </c>
      <c r="AC79" s="1">
        <v>5.0366660000000003</v>
      </c>
      <c r="AD79" s="1">
        <f>AVERAGE(AA79:AC79)</f>
        <v>4.216316</v>
      </c>
      <c r="AE79" s="1">
        <f>STDEV(AA79:AC79)</f>
        <v>0.89831444857521825</v>
      </c>
      <c r="AF79" s="1">
        <v>6.2086920000000001</v>
      </c>
      <c r="AG79" s="1">
        <v>8.0544309999999992</v>
      </c>
      <c r="AH79" s="1">
        <v>4.8326010000000004</v>
      </c>
      <c r="AI79" s="1">
        <f>AVERAGE(AF79:AH79)</f>
        <v>6.3652413333333335</v>
      </c>
      <c r="AJ79" s="1">
        <f>STDEV(AF79:AH79)</f>
        <v>1.6166100047786205</v>
      </c>
      <c r="AK79" s="1">
        <v>33.526139999999998</v>
      </c>
      <c r="AL79" s="1">
        <v>40.180909999999997</v>
      </c>
      <c r="AM79" s="1">
        <v>49.731409999999997</v>
      </c>
      <c r="AN79" s="1">
        <f>AVERAGE(AK79:AM79)</f>
        <v>41.146153333333331</v>
      </c>
      <c r="AO79" s="1">
        <f>STDEV(AK79:AM79)</f>
        <v>8.1456408564724736</v>
      </c>
      <c r="AP79" s="1">
        <v>5.5817220000000001</v>
      </c>
      <c r="AQ79" s="1">
        <v>6.1218490000000001</v>
      </c>
      <c r="AR79" s="1">
        <v>5.9306369999999999</v>
      </c>
      <c r="AS79" s="1">
        <f>AVERAGE(AP79:AR79)</f>
        <v>5.8780693333333334</v>
      </c>
      <c r="AT79" s="1">
        <f>STDEV(AP79:AR79)</f>
        <v>0.27387371855717252</v>
      </c>
      <c r="AW79">
        <f>B79+G79+L79+Q79+V79+AA79+AF79+AK79+AP79</f>
        <v>60.827092999999991</v>
      </c>
      <c r="AX79">
        <f t="shared" ref="AX79:AX88" si="115">C79+H79+M79+R79+W79+AB79+AG79+AL79+AQ79</f>
        <v>74.501944999999992</v>
      </c>
      <c r="AY79">
        <f t="shared" ref="AY79:AY88" si="116">D79+I79+N79+S79+X79+AC79+AH79+AM79+AR79</f>
        <v>82.735507999999996</v>
      </c>
    </row>
    <row r="80" spans="1:51" x14ac:dyDescent="0.3">
      <c r="A80" s="4">
        <v>10</v>
      </c>
      <c r="B80" s="1">
        <v>5.3316840000000001</v>
      </c>
      <c r="C80" s="1">
        <v>6.1432209999999996</v>
      </c>
      <c r="D80" s="1">
        <v>5.7801070000000001</v>
      </c>
      <c r="E80" s="1">
        <f t="shared" ref="E80:E88" si="117">AVERAGE(B80:D80)</f>
        <v>5.7516706666666666</v>
      </c>
      <c r="F80" s="1">
        <f t="shared" ref="F80:F88" si="118">STDEV(B80:D80)</f>
        <v>0.40651512196022077</v>
      </c>
      <c r="G80" s="1">
        <v>2.445395</v>
      </c>
      <c r="H80" s="1">
        <v>2.497309</v>
      </c>
      <c r="I80" s="1">
        <v>2.3981180000000002</v>
      </c>
      <c r="J80" s="1">
        <f t="shared" ref="J80:J88" si="119">AVERAGE(G80:I80)</f>
        <v>2.4469406666666669</v>
      </c>
      <c r="K80" s="1">
        <f t="shared" ref="K80:K88" si="120">STDEV(G80:I80)</f>
        <v>4.9613560992266256E-2</v>
      </c>
      <c r="L80" s="1">
        <v>1.714804</v>
      </c>
      <c r="M80" s="1">
        <v>1.5739939999999999</v>
      </c>
      <c r="N80" s="1">
        <v>1.4161779999999999</v>
      </c>
      <c r="O80" s="1">
        <f t="shared" ref="O80:O88" si="121">AVERAGE(L80:N80)</f>
        <v>1.5683253333333333</v>
      </c>
      <c r="P80" s="1">
        <f t="shared" ref="P80:P88" si="122">STDEV(L80:N80)</f>
        <v>0.1493936822805213</v>
      </c>
      <c r="Q80" s="1">
        <v>2.4276680000000002</v>
      </c>
      <c r="R80" s="1">
        <v>2.4145470000000002</v>
      </c>
      <c r="S80" s="1">
        <v>2.1258270000000001</v>
      </c>
      <c r="T80" s="1">
        <f t="shared" ref="T80:T88" si="123">AVERAGE(Q80:S80)</f>
        <v>2.3226806666666668</v>
      </c>
      <c r="U80" s="1">
        <f t="shared" ref="U80:U88" si="124">STDEV(Q80:S80)</f>
        <v>0.17060646154332298</v>
      </c>
      <c r="V80" s="1">
        <v>0.40557599999999999</v>
      </c>
      <c r="W80" s="1">
        <v>0.39465800000000001</v>
      </c>
      <c r="X80" s="1">
        <v>0.38430399999999998</v>
      </c>
      <c r="Y80" s="1">
        <f t="shared" ref="Y80:Y88" si="125">AVERAGE(V80:X80)</f>
        <v>0.39484599999999997</v>
      </c>
      <c r="Z80" s="1">
        <f t="shared" ref="Z80:Z88" si="126">STDEV(V80:X80)</f>
        <v>1.0637246072174891E-2</v>
      </c>
      <c r="AA80" s="1">
        <v>2.4388130000000001</v>
      </c>
      <c r="AB80" s="1">
        <v>2.8283800000000001</v>
      </c>
      <c r="AC80" s="1">
        <v>2.353396</v>
      </c>
      <c r="AD80" s="1">
        <f t="shared" ref="AD80:AD88" si="127">AVERAGE(AA80:AC80)</f>
        <v>2.5401963333333337</v>
      </c>
      <c r="AE80" s="1">
        <f t="shared" ref="AE80:AE88" si="128">STDEV(AA80:AC80)</f>
        <v>0.25320226158613462</v>
      </c>
      <c r="AF80" s="1">
        <v>4.4836029999999996</v>
      </c>
      <c r="AG80" s="1">
        <v>4.6328209999999999</v>
      </c>
      <c r="AH80" s="1">
        <v>1.8048919999999999</v>
      </c>
      <c r="AI80" s="1">
        <f t="shared" ref="AI80:AI88" si="129">AVERAGE(AF80:AH80)</f>
        <v>3.6404386666666664</v>
      </c>
      <c r="AJ80" s="1">
        <f t="shared" ref="AJ80:AJ88" si="130">STDEV(AF80:AH80)</f>
        <v>1.5913799599763518</v>
      </c>
      <c r="AK80" s="1">
        <v>27.75911</v>
      </c>
      <c r="AL80" s="1">
        <v>28.37172</v>
      </c>
      <c r="AM80" s="1">
        <v>24.185300000000002</v>
      </c>
      <c r="AN80" s="1">
        <f t="shared" ref="AN80:AN88" si="131">AVERAGE(AK80:AM80)</f>
        <v>26.772043333333333</v>
      </c>
      <c r="AO80" s="1">
        <f t="shared" ref="AO80:AO88" si="132">STDEV(AK80:AM80)</f>
        <v>2.2610293137050057</v>
      </c>
      <c r="AP80" s="1">
        <v>4.6719629999999999</v>
      </c>
      <c r="AQ80" s="1">
        <v>4.2950949999999999</v>
      </c>
      <c r="AR80" s="1">
        <v>3.320964</v>
      </c>
      <c r="AS80" s="1">
        <f t="shared" ref="AS80:AS88" si="133">AVERAGE(AP80:AR80)</f>
        <v>4.0960073333333336</v>
      </c>
      <c r="AT80" s="1">
        <f t="shared" ref="AT80:AT88" si="134">STDEV(AP80:AR80)</f>
        <v>0.69715600747919537</v>
      </c>
      <c r="AW80">
        <f t="shared" ref="AW80:AW88" si="135">(E80+J80+O80+T80+Y80+AD80+AI80+AN80+AS80)</f>
        <v>49.533148999999995</v>
      </c>
      <c r="AX80">
        <f t="shared" si="115"/>
        <v>53.151745000000005</v>
      </c>
      <c r="AY80">
        <f t="shared" si="116"/>
        <v>43.769086000000001</v>
      </c>
    </row>
    <row r="81" spans="1:51" x14ac:dyDescent="0.3">
      <c r="A81" s="4">
        <v>15</v>
      </c>
      <c r="B81" s="1">
        <v>5.1488889999999996</v>
      </c>
      <c r="C81" s="1">
        <v>5.2384779999999997</v>
      </c>
      <c r="D81" s="1">
        <v>6.3108430000000002</v>
      </c>
      <c r="E81" s="1">
        <f t="shared" si="117"/>
        <v>5.5660699999999999</v>
      </c>
      <c r="F81" s="1">
        <f t="shared" si="118"/>
        <v>0.64654594838804802</v>
      </c>
      <c r="G81" s="1">
        <v>1.970016</v>
      </c>
      <c r="H81" s="1">
        <v>2.0758320000000001</v>
      </c>
      <c r="I81" s="1">
        <v>2.1850450000000001</v>
      </c>
      <c r="J81" s="1">
        <f t="shared" si="119"/>
        <v>2.0769643333333332</v>
      </c>
      <c r="K81" s="1">
        <f t="shared" si="120"/>
        <v>0.10751897202044552</v>
      </c>
      <c r="L81" s="1">
        <v>1.501309</v>
      </c>
      <c r="M81" s="1">
        <v>1.4737830000000001</v>
      </c>
      <c r="N81" s="1">
        <v>1.3462890000000001</v>
      </c>
      <c r="O81" s="1">
        <f t="shared" si="121"/>
        <v>1.4404603333333335</v>
      </c>
      <c r="P81" s="1">
        <f t="shared" si="122"/>
        <v>8.2707920934656121E-2</v>
      </c>
      <c r="Q81" s="1">
        <v>1.6854720000000001</v>
      </c>
      <c r="R81" s="1">
        <v>1.557356</v>
      </c>
      <c r="S81" s="1">
        <v>1.6082780000000001</v>
      </c>
      <c r="T81" s="1">
        <f t="shared" si="123"/>
        <v>1.6170353333333336</v>
      </c>
      <c r="U81" s="1">
        <f t="shared" si="124"/>
        <v>6.4505391474925108E-2</v>
      </c>
      <c r="V81" s="1">
        <v>0.38769900000000002</v>
      </c>
      <c r="W81" s="1">
        <v>0.401694</v>
      </c>
      <c r="X81" s="1">
        <v>0.37758900000000001</v>
      </c>
      <c r="Y81" s="1">
        <f t="shared" si="125"/>
        <v>0.38899400000000001</v>
      </c>
      <c r="Z81" s="1">
        <f t="shared" si="126"/>
        <v>1.2104566287149648E-2</v>
      </c>
      <c r="AA81" s="1">
        <v>1.631464</v>
      </c>
      <c r="AB81" s="1">
        <v>1.6046720000000001</v>
      </c>
      <c r="AC81" s="1">
        <v>1.642201</v>
      </c>
      <c r="AD81" s="1">
        <f t="shared" si="127"/>
        <v>1.6261123333333334</v>
      </c>
      <c r="AE81" s="1">
        <f t="shared" si="128"/>
        <v>1.9328391353998702E-2</v>
      </c>
      <c r="AF81" s="1">
        <v>2.2316150000000001</v>
      </c>
      <c r="AG81" s="1">
        <v>2.1451669999999998</v>
      </c>
      <c r="AH81" s="1">
        <v>0.70221299999999998</v>
      </c>
      <c r="AI81" s="1">
        <f t="shared" si="129"/>
        <v>1.6929983333333336</v>
      </c>
      <c r="AJ81" s="1">
        <f t="shared" si="130"/>
        <v>0.85913328228938468</v>
      </c>
      <c r="AK81" s="1">
        <v>18.534839999999999</v>
      </c>
      <c r="AL81" s="1">
        <v>19.731079999999999</v>
      </c>
      <c r="AM81" s="1">
        <v>22.03688</v>
      </c>
      <c r="AN81" s="1">
        <f t="shared" si="131"/>
        <v>20.10093333333333</v>
      </c>
      <c r="AO81" s="1">
        <f t="shared" si="132"/>
        <v>1.7800743401704702</v>
      </c>
      <c r="AP81" s="1">
        <v>3.740024</v>
      </c>
      <c r="AQ81" s="1">
        <v>3.3601100000000002</v>
      </c>
      <c r="AR81" s="1">
        <v>2.9218479999999998</v>
      </c>
      <c r="AS81" s="1">
        <f t="shared" si="133"/>
        <v>3.3406606666666669</v>
      </c>
      <c r="AT81" s="1">
        <f t="shared" si="134"/>
        <v>0.40943460914941404</v>
      </c>
      <c r="AW81">
        <f t="shared" si="135"/>
        <v>37.850228666666666</v>
      </c>
      <c r="AX81">
        <f t="shared" si="115"/>
        <v>37.588172</v>
      </c>
      <c r="AY81">
        <f t="shared" si="116"/>
        <v>39.131186</v>
      </c>
    </row>
    <row r="82" spans="1:51" x14ac:dyDescent="0.3">
      <c r="A82" s="4">
        <v>30</v>
      </c>
      <c r="B82" s="1">
        <v>1.6444650000000001</v>
      </c>
      <c r="C82" s="1">
        <v>2.3488199999999999</v>
      </c>
      <c r="D82" s="1">
        <v>1.843445</v>
      </c>
      <c r="E82" s="1">
        <f t="shared" si="117"/>
        <v>1.9455766666666667</v>
      </c>
      <c r="F82" s="1">
        <f t="shared" si="118"/>
        <v>0.36311451294093594</v>
      </c>
      <c r="G82" s="1">
        <v>0.43043799999999999</v>
      </c>
      <c r="H82" s="1">
        <v>0.486319</v>
      </c>
      <c r="I82" s="1">
        <v>0.40732200000000002</v>
      </c>
      <c r="J82" s="1">
        <f t="shared" si="119"/>
        <v>0.44135966666666665</v>
      </c>
      <c r="K82" s="1">
        <f t="shared" si="120"/>
        <v>4.0615189330265748E-2</v>
      </c>
      <c r="L82" s="1">
        <v>7.6478000000000004E-2</v>
      </c>
      <c r="M82" s="1">
        <v>0.12781000000000001</v>
      </c>
      <c r="N82" s="1">
        <v>2.4632000000000001E-2</v>
      </c>
      <c r="O82" s="1">
        <f t="shared" si="121"/>
        <v>7.6306666666666675E-2</v>
      </c>
      <c r="P82" s="1">
        <f t="shared" si="122"/>
        <v>5.158921338161044E-2</v>
      </c>
      <c r="Q82" s="1">
        <v>0.55997399999999997</v>
      </c>
      <c r="R82" s="1">
        <v>0.61598600000000003</v>
      </c>
      <c r="S82" s="1">
        <v>0.44486999999999999</v>
      </c>
      <c r="T82" s="1">
        <f t="shared" si="123"/>
        <v>0.54027666666666663</v>
      </c>
      <c r="U82" s="1">
        <f t="shared" si="124"/>
        <v>8.724196277785988E-2</v>
      </c>
      <c r="V82" s="1">
        <v>0</v>
      </c>
      <c r="W82" s="1">
        <v>0</v>
      </c>
      <c r="X82" s="1">
        <v>0</v>
      </c>
      <c r="Y82" s="1">
        <f t="shared" si="125"/>
        <v>0</v>
      </c>
      <c r="Z82" s="1">
        <f t="shared" si="126"/>
        <v>0</v>
      </c>
      <c r="AA82" s="1">
        <v>0.65047100000000002</v>
      </c>
      <c r="AB82" s="1">
        <v>0.78009399999999995</v>
      </c>
      <c r="AC82" s="1">
        <v>0.626857</v>
      </c>
      <c r="AD82" s="1">
        <f t="shared" si="127"/>
        <v>0.68580733333333332</v>
      </c>
      <c r="AE82" s="1">
        <f t="shared" si="128"/>
        <v>8.2503859802637886E-2</v>
      </c>
      <c r="AF82" s="1">
        <v>0.76529599999999998</v>
      </c>
      <c r="AG82" s="1">
        <v>1.0956699999999999</v>
      </c>
      <c r="AH82" s="1">
        <v>0.40468199999999999</v>
      </c>
      <c r="AI82" s="1">
        <f t="shared" si="129"/>
        <v>0.75521599999999989</v>
      </c>
      <c r="AJ82" s="1">
        <f t="shared" si="130"/>
        <v>0.34560426622945523</v>
      </c>
      <c r="AK82" s="1">
        <v>5.0176069999999999</v>
      </c>
      <c r="AL82" s="1">
        <v>5.5721179999999997</v>
      </c>
      <c r="AM82" s="1">
        <v>3.9596140000000002</v>
      </c>
      <c r="AN82" s="1">
        <f t="shared" si="131"/>
        <v>4.8497796666666666</v>
      </c>
      <c r="AO82" s="1">
        <f t="shared" si="132"/>
        <v>0.81924770238575439</v>
      </c>
      <c r="AP82" s="1">
        <v>1.2759339999999999</v>
      </c>
      <c r="AQ82" s="1">
        <v>1.2371810000000001</v>
      </c>
      <c r="AR82" s="1">
        <v>0.89902099999999996</v>
      </c>
      <c r="AS82" s="1">
        <f t="shared" si="133"/>
        <v>1.1373786666666665</v>
      </c>
      <c r="AT82" s="1">
        <f t="shared" si="134"/>
        <v>0.20733121254729989</v>
      </c>
      <c r="AW82">
        <f t="shared" si="135"/>
        <v>10.431701333333333</v>
      </c>
      <c r="AX82">
        <f t="shared" si="115"/>
        <v>12.263997999999999</v>
      </c>
      <c r="AY82">
        <f t="shared" si="116"/>
        <v>8.6104430000000001</v>
      </c>
    </row>
    <row r="83" spans="1:51" x14ac:dyDescent="0.3">
      <c r="A83" s="4">
        <v>60</v>
      </c>
      <c r="B83" s="1">
        <v>1.676026</v>
      </c>
      <c r="C83" s="1">
        <v>1.1308020000000001</v>
      </c>
      <c r="D83" s="1">
        <v>2.7301850000000001</v>
      </c>
      <c r="E83" s="1">
        <f t="shared" si="117"/>
        <v>1.8456710000000001</v>
      </c>
      <c r="F83" s="1">
        <f t="shared" si="118"/>
        <v>0.81307506707007127</v>
      </c>
      <c r="G83" s="1">
        <v>0.34647099999999997</v>
      </c>
      <c r="H83" s="1">
        <v>0.32427499999999998</v>
      </c>
      <c r="I83" s="1">
        <v>0.37279000000000001</v>
      </c>
      <c r="J83" s="1">
        <f t="shared" si="119"/>
        <v>0.34784533333333334</v>
      </c>
      <c r="K83" s="1">
        <f t="shared" si="120"/>
        <v>2.4286681542222563E-2</v>
      </c>
      <c r="L83" s="1">
        <v>2.7751000000000001E-2</v>
      </c>
      <c r="M83" s="1">
        <v>0</v>
      </c>
      <c r="N83" s="1">
        <v>2.0240999999999999E-2</v>
      </c>
      <c r="O83" s="1">
        <f t="shared" si="121"/>
        <v>1.5997333333333332E-2</v>
      </c>
      <c r="P83" s="1">
        <f t="shared" si="122"/>
        <v>1.4353955215665589E-2</v>
      </c>
      <c r="Q83" s="1">
        <v>0.36477399999999999</v>
      </c>
      <c r="R83" s="1">
        <v>0.34020899999999998</v>
      </c>
      <c r="S83" s="1">
        <v>0.37388100000000002</v>
      </c>
      <c r="T83" s="1">
        <f t="shared" si="123"/>
        <v>0.35962133333333329</v>
      </c>
      <c r="U83" s="1">
        <f t="shared" si="124"/>
        <v>1.7417329770470957E-2</v>
      </c>
      <c r="V83" s="1">
        <v>0</v>
      </c>
      <c r="W83" s="1">
        <v>0</v>
      </c>
      <c r="X83" s="1">
        <v>0</v>
      </c>
      <c r="Y83" s="1">
        <f t="shared" si="125"/>
        <v>0</v>
      </c>
      <c r="Z83" s="1">
        <f t="shared" si="126"/>
        <v>0</v>
      </c>
      <c r="AA83" s="1">
        <v>0.54886000000000001</v>
      </c>
      <c r="AB83" s="1">
        <v>0.52041999999999999</v>
      </c>
      <c r="AC83" s="1">
        <v>0.58245999999999998</v>
      </c>
      <c r="AD83" s="1">
        <f t="shared" si="127"/>
        <v>0.55057999999999996</v>
      </c>
      <c r="AE83" s="1">
        <f t="shared" si="128"/>
        <v>3.1055743430161181E-2</v>
      </c>
      <c r="AF83" s="1">
        <v>0.33100200000000002</v>
      </c>
      <c r="AG83" s="1">
        <v>0.28627399999999997</v>
      </c>
      <c r="AH83" s="1">
        <v>0.141405</v>
      </c>
      <c r="AI83" s="1">
        <f t="shared" si="129"/>
        <v>0.25289366666666663</v>
      </c>
      <c r="AJ83" s="1">
        <f t="shared" si="130"/>
        <v>9.9108226663246021E-2</v>
      </c>
      <c r="AK83" s="1">
        <v>2.0594049999999999</v>
      </c>
      <c r="AL83" s="1">
        <v>1.8841079999999999</v>
      </c>
      <c r="AM83" s="1">
        <v>2.4248729999999998</v>
      </c>
      <c r="AN83" s="1">
        <f t="shared" si="131"/>
        <v>2.1227953333333329</v>
      </c>
      <c r="AO83" s="1">
        <f t="shared" si="132"/>
        <v>0.27589934229050905</v>
      </c>
      <c r="AP83" s="1">
        <v>0.80809200000000003</v>
      </c>
      <c r="AQ83" s="1">
        <v>0.74538700000000002</v>
      </c>
      <c r="AR83" s="1">
        <v>0.72664799999999996</v>
      </c>
      <c r="AS83" s="1">
        <f t="shared" si="133"/>
        <v>0.76004233333333338</v>
      </c>
      <c r="AT83" s="1">
        <f t="shared" si="134"/>
        <v>4.2654019509693761E-2</v>
      </c>
      <c r="AW83">
        <f t="shared" si="135"/>
        <v>6.2554463333333326</v>
      </c>
      <c r="AX83">
        <f t="shared" si="115"/>
        <v>5.2314750000000005</v>
      </c>
      <c r="AY83">
        <f t="shared" si="116"/>
        <v>7.3724829999999999</v>
      </c>
    </row>
    <row r="84" spans="1:51" x14ac:dyDescent="0.3">
      <c r="A84" s="4">
        <v>120</v>
      </c>
      <c r="B84" s="1">
        <v>0.49565100000000001</v>
      </c>
      <c r="C84" s="1">
        <v>0.33658199999999999</v>
      </c>
      <c r="D84" s="1">
        <v>1.100608</v>
      </c>
      <c r="E84" s="1">
        <f t="shared" si="117"/>
        <v>0.64428033333333334</v>
      </c>
      <c r="F84" s="1">
        <f t="shared" si="118"/>
        <v>0.40311529518778277</v>
      </c>
      <c r="G84" s="1">
        <v>0.32295000000000001</v>
      </c>
      <c r="H84" s="1">
        <v>0.31819999999999998</v>
      </c>
      <c r="I84" s="1">
        <v>0.34673500000000002</v>
      </c>
      <c r="J84" s="1">
        <f t="shared" si="119"/>
        <v>0.329295</v>
      </c>
      <c r="K84" s="1">
        <f t="shared" si="120"/>
        <v>1.5289075348103965E-2</v>
      </c>
      <c r="L84" s="1">
        <v>0</v>
      </c>
      <c r="M84" s="1">
        <v>0</v>
      </c>
      <c r="N84" s="1">
        <v>0</v>
      </c>
      <c r="O84" s="1">
        <f t="shared" si="121"/>
        <v>0</v>
      </c>
      <c r="P84" s="1">
        <f t="shared" si="122"/>
        <v>0</v>
      </c>
      <c r="Q84" s="1">
        <v>0.27690599999999999</v>
      </c>
      <c r="R84" s="1">
        <v>0.26616299999999998</v>
      </c>
      <c r="S84" s="1">
        <v>0.306645</v>
      </c>
      <c r="T84" s="1">
        <f t="shared" si="123"/>
        <v>0.28323800000000005</v>
      </c>
      <c r="U84" s="1">
        <f t="shared" si="124"/>
        <v>2.0970664009515777E-2</v>
      </c>
      <c r="V84" s="1">
        <v>0</v>
      </c>
      <c r="W84" s="1">
        <v>0</v>
      </c>
      <c r="X84" s="1">
        <v>0</v>
      </c>
      <c r="Y84" s="1">
        <f t="shared" si="125"/>
        <v>0</v>
      </c>
      <c r="Z84" s="1">
        <f t="shared" si="126"/>
        <v>0</v>
      </c>
      <c r="AA84" s="1">
        <v>0.54713000000000001</v>
      </c>
      <c r="AB84" s="1">
        <v>0.52184699999999995</v>
      </c>
      <c r="AC84" s="1">
        <v>0.66017999999999999</v>
      </c>
      <c r="AD84" s="1">
        <f t="shared" si="127"/>
        <v>0.57638566666666657</v>
      </c>
      <c r="AE84" s="1">
        <f t="shared" si="128"/>
        <v>7.3660880026873501E-2</v>
      </c>
      <c r="AF84" s="1">
        <v>0.190192</v>
      </c>
      <c r="AG84" s="1">
        <v>8.5435999999999998E-2</v>
      </c>
      <c r="AH84" s="1">
        <v>5.9610000000000003E-2</v>
      </c>
      <c r="AI84" s="1">
        <f t="shared" si="129"/>
        <v>0.111746</v>
      </c>
      <c r="AJ84" s="1">
        <f t="shared" si="130"/>
        <v>6.9152561456536116E-2</v>
      </c>
      <c r="AK84" s="1">
        <v>1.069807</v>
      </c>
      <c r="AL84" s="1">
        <v>0.91609200000000002</v>
      </c>
      <c r="AM84" s="1">
        <v>1.3962570000000001</v>
      </c>
      <c r="AN84" s="1">
        <f t="shared" si="131"/>
        <v>1.1273853333333335</v>
      </c>
      <c r="AO84" s="1">
        <f t="shared" si="132"/>
        <v>0.2452061482881972</v>
      </c>
      <c r="AP84" s="1">
        <v>0.62037399999999998</v>
      </c>
      <c r="AQ84" s="1">
        <v>0.594526</v>
      </c>
      <c r="AR84" s="1">
        <v>0.61825399999999997</v>
      </c>
      <c r="AS84" s="1">
        <f t="shared" si="133"/>
        <v>0.61105133333333328</v>
      </c>
      <c r="AT84" s="1">
        <f t="shared" si="134"/>
        <v>1.4350560314264143E-2</v>
      </c>
      <c r="AW84">
        <f t="shared" si="135"/>
        <v>3.6833816666666666</v>
      </c>
      <c r="AX84">
        <f t="shared" si="115"/>
        <v>3.0388459999999999</v>
      </c>
      <c r="AY84">
        <f t="shared" si="116"/>
        <v>4.4882890000000009</v>
      </c>
    </row>
    <row r="85" spans="1:51" x14ac:dyDescent="0.3">
      <c r="A85" s="4">
        <v>180</v>
      </c>
      <c r="B85" s="1">
        <v>0</v>
      </c>
      <c r="C85" s="1">
        <v>0</v>
      </c>
      <c r="D85" s="1">
        <v>0.141628</v>
      </c>
      <c r="E85" s="1">
        <f t="shared" si="117"/>
        <v>4.7209333333333332E-2</v>
      </c>
      <c r="F85" s="1">
        <f t="shared" si="118"/>
        <v>8.1768963924788315E-2</v>
      </c>
      <c r="G85" s="1">
        <v>0.31980199999999998</v>
      </c>
      <c r="H85" s="1">
        <v>0.333563</v>
      </c>
      <c r="I85" s="1">
        <v>0.37394100000000002</v>
      </c>
      <c r="J85" s="1">
        <f t="shared" si="119"/>
        <v>0.34243533333333337</v>
      </c>
      <c r="K85" s="1">
        <f t="shared" si="120"/>
        <v>2.8138879763297875E-2</v>
      </c>
      <c r="L85" s="1">
        <v>0</v>
      </c>
      <c r="M85" s="1">
        <v>0</v>
      </c>
      <c r="N85" s="1">
        <v>0</v>
      </c>
      <c r="O85" s="1">
        <f t="shared" si="121"/>
        <v>0</v>
      </c>
      <c r="P85" s="1">
        <f t="shared" si="122"/>
        <v>0</v>
      </c>
      <c r="Q85" s="1">
        <v>0.25742300000000001</v>
      </c>
      <c r="R85" s="1">
        <v>0.251496</v>
      </c>
      <c r="S85" s="1">
        <v>0.25946599999999997</v>
      </c>
      <c r="T85" s="1">
        <f t="shared" si="123"/>
        <v>0.25612833333333335</v>
      </c>
      <c r="U85" s="1">
        <f t="shared" si="124"/>
        <v>4.139727809087607E-3</v>
      </c>
      <c r="V85" s="1">
        <v>0</v>
      </c>
      <c r="W85" s="1">
        <v>0</v>
      </c>
      <c r="X85" s="1">
        <v>0</v>
      </c>
      <c r="Y85" s="1">
        <f t="shared" si="125"/>
        <v>0</v>
      </c>
      <c r="Z85" s="1">
        <f t="shared" si="126"/>
        <v>0</v>
      </c>
      <c r="AA85" s="1">
        <v>0.52717800000000004</v>
      </c>
      <c r="AB85" s="1">
        <v>0.59042300000000003</v>
      </c>
      <c r="AC85" s="1">
        <v>0.67136799999999996</v>
      </c>
      <c r="AD85" s="1">
        <f t="shared" si="127"/>
        <v>0.59632300000000005</v>
      </c>
      <c r="AE85" s="1">
        <f t="shared" si="128"/>
        <v>7.2275836383953351E-2</v>
      </c>
      <c r="AF85" s="1">
        <v>0.130941</v>
      </c>
      <c r="AG85" s="1">
        <v>7.8183000000000002E-2</v>
      </c>
      <c r="AH85" s="1">
        <v>9.2106999999999994E-2</v>
      </c>
      <c r="AI85" s="1">
        <f t="shared" si="129"/>
        <v>0.10041033333333334</v>
      </c>
      <c r="AJ85" s="1">
        <f t="shared" si="130"/>
        <v>2.7341555356879963E-2</v>
      </c>
      <c r="AK85" s="1">
        <v>0.72670000000000001</v>
      </c>
      <c r="AL85" s="1">
        <v>0.69690700000000005</v>
      </c>
      <c r="AM85" s="1">
        <v>0.83213400000000004</v>
      </c>
      <c r="AN85" s="1">
        <f t="shared" si="131"/>
        <v>0.7519136666666667</v>
      </c>
      <c r="AO85" s="1">
        <f t="shared" si="132"/>
        <v>7.1051967758348072E-2</v>
      </c>
      <c r="AP85" s="1">
        <v>0.57420599999999999</v>
      </c>
      <c r="AQ85" s="1">
        <v>0.57363500000000001</v>
      </c>
      <c r="AR85" s="1">
        <v>0.56508899999999995</v>
      </c>
      <c r="AS85" s="1">
        <f t="shared" si="133"/>
        <v>0.57097666666666669</v>
      </c>
      <c r="AT85" s="1">
        <f t="shared" si="134"/>
        <v>5.1068556209602801E-3</v>
      </c>
      <c r="AW85">
        <f t="shared" si="135"/>
        <v>2.6653966666666666</v>
      </c>
      <c r="AX85">
        <f t="shared" si="115"/>
        <v>2.5242070000000001</v>
      </c>
      <c r="AY85">
        <f t="shared" si="116"/>
        <v>2.9357329999999999</v>
      </c>
    </row>
    <row r="86" spans="1:51" x14ac:dyDescent="0.3">
      <c r="A86" s="4">
        <v>240</v>
      </c>
      <c r="B86" s="1">
        <v>0.100261</v>
      </c>
      <c r="C86" s="1">
        <v>0</v>
      </c>
      <c r="D86" s="1">
        <v>0</v>
      </c>
      <c r="E86" s="1">
        <f t="shared" si="117"/>
        <v>3.3420333333333337E-2</v>
      </c>
      <c r="F86" s="1">
        <f t="shared" si="118"/>
        <v>5.7885715339221072E-2</v>
      </c>
      <c r="G86" s="1">
        <v>0.28814699999999999</v>
      </c>
      <c r="H86" s="1">
        <v>0.25160500000000002</v>
      </c>
      <c r="I86" s="1">
        <v>0.25935599999999998</v>
      </c>
      <c r="J86" s="1">
        <f t="shared" si="119"/>
        <v>0.26636933333333329</v>
      </c>
      <c r="K86" s="1">
        <f t="shared" si="120"/>
        <v>1.9254079420562616E-2</v>
      </c>
      <c r="L86" s="1">
        <v>2.8042999999999998E-2</v>
      </c>
      <c r="M86" s="1">
        <v>1.3009E-2</v>
      </c>
      <c r="N86" s="1">
        <v>1.745E-2</v>
      </c>
      <c r="O86" s="1">
        <f t="shared" si="121"/>
        <v>1.9500666666666666E-2</v>
      </c>
      <c r="P86" s="1">
        <f t="shared" si="122"/>
        <v>7.723937747893447E-3</v>
      </c>
      <c r="Q86" s="1">
        <v>7.3690000000000005E-2</v>
      </c>
      <c r="R86" s="1">
        <v>5.1944999999999998E-2</v>
      </c>
      <c r="S86" s="1">
        <v>5.0382000000000003E-2</v>
      </c>
      <c r="T86" s="1">
        <f t="shared" si="123"/>
        <v>5.8672333333333333E-2</v>
      </c>
      <c r="U86" s="1">
        <f t="shared" si="124"/>
        <v>1.3029139508552888E-2</v>
      </c>
      <c r="V86" s="1">
        <v>9.6880000000000004E-3</v>
      </c>
      <c r="W86" s="1">
        <v>0</v>
      </c>
      <c r="X86" s="1">
        <v>0</v>
      </c>
      <c r="Y86" s="1">
        <f t="shared" si="125"/>
        <v>3.2293333333333336E-3</v>
      </c>
      <c r="Z86" s="1">
        <f t="shared" si="126"/>
        <v>5.5933694079090953E-3</v>
      </c>
      <c r="AA86" s="1">
        <v>0.93731600000000004</v>
      </c>
      <c r="AB86" s="1">
        <v>0.84676799999999997</v>
      </c>
      <c r="AC86" s="1">
        <v>0.85233700000000001</v>
      </c>
      <c r="AD86" s="1">
        <f t="shared" si="127"/>
        <v>0.878807</v>
      </c>
      <c r="AE86" s="1">
        <f t="shared" si="128"/>
        <v>5.0746731431689306E-2</v>
      </c>
      <c r="AF86" s="1">
        <v>0.70533500000000005</v>
      </c>
      <c r="AG86" s="1">
        <v>0.67251499999999997</v>
      </c>
      <c r="AH86" s="1">
        <v>0.67852100000000004</v>
      </c>
      <c r="AI86" s="1">
        <f t="shared" si="129"/>
        <v>0.68545699999999998</v>
      </c>
      <c r="AJ86" s="1">
        <f t="shared" si="130"/>
        <v>1.7474815363831487E-2</v>
      </c>
      <c r="AK86" s="1">
        <v>0.68969000000000003</v>
      </c>
      <c r="AL86" s="1">
        <v>0.590117</v>
      </c>
      <c r="AM86" s="1">
        <v>0.629996</v>
      </c>
      <c r="AN86" s="1">
        <f t="shared" si="131"/>
        <v>0.63660099999999997</v>
      </c>
      <c r="AO86" s="1">
        <f t="shared" si="132"/>
        <v>5.0114021002110785E-2</v>
      </c>
      <c r="AP86" s="1">
        <v>0.28881400000000002</v>
      </c>
      <c r="AQ86" s="1">
        <v>0.23461000000000001</v>
      </c>
      <c r="AR86" s="1">
        <v>0.233046</v>
      </c>
      <c r="AS86" s="1">
        <f t="shared" si="133"/>
        <v>0.25215666666666664</v>
      </c>
      <c r="AT86" s="1">
        <f t="shared" si="134"/>
        <v>3.1755811898506861E-2</v>
      </c>
      <c r="AW86">
        <f t="shared" si="135"/>
        <v>2.8342136666666664</v>
      </c>
      <c r="AX86">
        <f t="shared" si="115"/>
        <v>2.6605689999999997</v>
      </c>
      <c r="AY86">
        <f t="shared" si="116"/>
        <v>2.721088</v>
      </c>
    </row>
    <row r="87" spans="1:51" x14ac:dyDescent="0.3">
      <c r="A87" s="4">
        <v>300</v>
      </c>
      <c r="B87" s="1">
        <v>0</v>
      </c>
      <c r="C87" s="1">
        <v>0</v>
      </c>
      <c r="D87" s="1">
        <v>0</v>
      </c>
      <c r="E87" s="1">
        <f t="shared" si="117"/>
        <v>0</v>
      </c>
      <c r="F87" s="1">
        <f t="shared" si="118"/>
        <v>0</v>
      </c>
      <c r="G87" s="1">
        <v>0.280553</v>
      </c>
      <c r="H87" s="1">
        <v>0.26119399999999998</v>
      </c>
      <c r="I87" s="1">
        <v>0.25391999999999998</v>
      </c>
      <c r="J87" s="1">
        <f t="shared" si="119"/>
        <v>0.26522233333333328</v>
      </c>
      <c r="K87" s="1">
        <f t="shared" si="120"/>
        <v>1.3765891701351337E-2</v>
      </c>
      <c r="L87" s="1">
        <v>1.7281000000000001E-2</v>
      </c>
      <c r="M87" s="1">
        <v>1.2005E-2</v>
      </c>
      <c r="N87" s="1">
        <v>1.1682E-2</v>
      </c>
      <c r="O87" s="1">
        <f t="shared" si="121"/>
        <v>1.3656E-2</v>
      </c>
      <c r="P87" s="1">
        <f t="shared" si="122"/>
        <v>3.1434934388352084E-3</v>
      </c>
      <c r="Q87" s="1">
        <v>5.0543999999999999E-2</v>
      </c>
      <c r="R87" s="1">
        <v>4.4616000000000003E-2</v>
      </c>
      <c r="S87" s="1">
        <v>4.1710999999999998E-2</v>
      </c>
      <c r="T87" s="1">
        <f t="shared" si="123"/>
        <v>4.5623666666666667E-2</v>
      </c>
      <c r="U87" s="1">
        <f t="shared" si="124"/>
        <v>4.5018903066748892E-3</v>
      </c>
      <c r="V87" s="1">
        <v>0</v>
      </c>
      <c r="W87" s="1">
        <v>0</v>
      </c>
      <c r="X87" s="1">
        <v>0</v>
      </c>
      <c r="Y87" s="1">
        <f t="shared" si="125"/>
        <v>0</v>
      </c>
      <c r="Z87" s="1">
        <f t="shared" si="126"/>
        <v>0</v>
      </c>
      <c r="AA87" s="1">
        <v>0.88566699999999998</v>
      </c>
      <c r="AB87" s="1">
        <v>0.85158699999999998</v>
      </c>
      <c r="AC87" s="1">
        <v>0.81249800000000005</v>
      </c>
      <c r="AD87" s="1">
        <f t="shared" si="127"/>
        <v>0.84991733333333341</v>
      </c>
      <c r="AE87" s="1">
        <f t="shared" si="128"/>
        <v>3.6613064339567791E-2</v>
      </c>
      <c r="AF87" s="1">
        <v>0.66206799999999999</v>
      </c>
      <c r="AG87" s="1">
        <v>0.64557900000000001</v>
      </c>
      <c r="AH87" s="1">
        <v>0.66023500000000002</v>
      </c>
      <c r="AI87" s="1">
        <f t="shared" si="129"/>
        <v>0.65596066666666664</v>
      </c>
      <c r="AJ87" s="1">
        <f t="shared" si="130"/>
        <v>9.0373792845787546E-3</v>
      </c>
      <c r="AK87" s="1">
        <v>0.59720200000000001</v>
      </c>
      <c r="AL87" s="1">
        <v>0.55493599999999998</v>
      </c>
      <c r="AM87" s="1">
        <v>0.55120000000000002</v>
      </c>
      <c r="AN87" s="1">
        <f t="shared" si="131"/>
        <v>0.5677793333333333</v>
      </c>
      <c r="AO87" s="1">
        <f t="shared" si="132"/>
        <v>2.5549156724505282E-2</v>
      </c>
      <c r="AP87" s="1">
        <v>0.24459</v>
      </c>
      <c r="AQ87" s="1">
        <v>0.23572799999999999</v>
      </c>
      <c r="AR87" s="1">
        <v>0.225634</v>
      </c>
      <c r="AS87" s="1">
        <f t="shared" si="133"/>
        <v>0.23531733333333335</v>
      </c>
      <c r="AT87" s="1">
        <f t="shared" si="134"/>
        <v>9.4846702279696229E-3</v>
      </c>
      <c r="AW87">
        <f t="shared" si="135"/>
        <v>2.6334766666666662</v>
      </c>
      <c r="AX87">
        <f t="shared" si="115"/>
        <v>2.605645</v>
      </c>
      <c r="AY87">
        <f t="shared" si="116"/>
        <v>2.55688</v>
      </c>
    </row>
    <row r="88" spans="1:51" x14ac:dyDescent="0.3">
      <c r="A88" s="4">
        <v>480</v>
      </c>
      <c r="B88" s="1">
        <v>0</v>
      </c>
      <c r="C88" s="1">
        <v>0</v>
      </c>
      <c r="D88" s="1">
        <v>0</v>
      </c>
      <c r="E88" s="1">
        <f t="shared" si="117"/>
        <v>0</v>
      </c>
      <c r="F88" s="1">
        <f t="shared" si="118"/>
        <v>0</v>
      </c>
      <c r="G88" s="1">
        <v>0.26575300000000002</v>
      </c>
      <c r="H88" s="1">
        <v>0.23480899999999999</v>
      </c>
      <c r="I88" s="1">
        <v>0.25903399999999999</v>
      </c>
      <c r="J88" s="1">
        <f t="shared" si="119"/>
        <v>0.25319866666666663</v>
      </c>
      <c r="K88" s="1">
        <f t="shared" si="120"/>
        <v>1.6276397646080465E-2</v>
      </c>
      <c r="L88" s="1">
        <v>4.9259999999999998E-3</v>
      </c>
      <c r="M88" s="1">
        <v>2.6310000000000001E-3</v>
      </c>
      <c r="N88" s="1">
        <v>2.9840000000000001E-3</v>
      </c>
      <c r="O88" s="1">
        <f t="shared" si="121"/>
        <v>3.5136666666666667E-3</v>
      </c>
      <c r="P88" s="1">
        <f t="shared" si="122"/>
        <v>1.2357857149738109E-3</v>
      </c>
      <c r="Q88" s="1">
        <v>3.9198999999999998E-2</v>
      </c>
      <c r="R88" s="1">
        <v>3.3982999999999999E-2</v>
      </c>
      <c r="S88" s="1">
        <v>3.5205E-2</v>
      </c>
      <c r="T88" s="1">
        <f t="shared" si="123"/>
        <v>3.6129000000000001E-2</v>
      </c>
      <c r="U88" s="1">
        <f t="shared" si="124"/>
        <v>2.7280021994126021E-3</v>
      </c>
      <c r="V88" s="1">
        <v>0</v>
      </c>
      <c r="W88" s="1">
        <v>0</v>
      </c>
      <c r="X88" s="1">
        <v>0</v>
      </c>
      <c r="Y88" s="1">
        <f t="shared" si="125"/>
        <v>0</v>
      </c>
      <c r="Z88" s="1">
        <f t="shared" si="126"/>
        <v>0</v>
      </c>
      <c r="AA88" s="1">
        <v>0.90735699999999997</v>
      </c>
      <c r="AB88" s="1">
        <v>0.84627200000000002</v>
      </c>
      <c r="AC88" s="1">
        <v>0.86700600000000005</v>
      </c>
      <c r="AD88" s="1">
        <f t="shared" si="127"/>
        <v>0.87354500000000002</v>
      </c>
      <c r="AE88" s="1">
        <f t="shared" si="128"/>
        <v>3.10630519588787E-2</v>
      </c>
      <c r="AF88" s="1">
        <v>0.61913399999999996</v>
      </c>
      <c r="AG88" s="1">
        <v>0.61491799999999996</v>
      </c>
      <c r="AH88" s="1">
        <v>0.61648099999999995</v>
      </c>
      <c r="AI88" s="1">
        <f t="shared" si="129"/>
        <v>0.61684433333333333</v>
      </c>
      <c r="AJ88" s="1">
        <f t="shared" si="130"/>
        <v>2.1313545771019268E-3</v>
      </c>
      <c r="AK88" s="1">
        <v>0.49528100000000003</v>
      </c>
      <c r="AL88" s="1">
        <v>0.47055999999999998</v>
      </c>
      <c r="AM88" s="1">
        <v>0.49885800000000002</v>
      </c>
      <c r="AN88" s="1">
        <f t="shared" si="131"/>
        <v>0.48823299999999997</v>
      </c>
      <c r="AO88" s="1">
        <f t="shared" si="132"/>
        <v>1.5409410404035607E-2</v>
      </c>
      <c r="AP88" s="1">
        <v>0.223551</v>
      </c>
      <c r="AQ88" s="1">
        <v>0.21764900000000001</v>
      </c>
      <c r="AR88" s="1">
        <v>0</v>
      </c>
      <c r="AS88" s="1">
        <f t="shared" si="133"/>
        <v>0.14706666666666668</v>
      </c>
      <c r="AT88" s="1">
        <f t="shared" si="134"/>
        <v>0.12739765199693959</v>
      </c>
      <c r="AW88">
        <f t="shared" si="135"/>
        <v>2.418530333333333</v>
      </c>
      <c r="AX88">
        <f t="shared" si="115"/>
        <v>2.4208219999999998</v>
      </c>
      <c r="AY88">
        <f t="shared" si="116"/>
        <v>2.2795680000000003</v>
      </c>
    </row>
    <row r="89" spans="1:51" x14ac:dyDescent="0.3">
      <c r="AV89" t="s">
        <v>25</v>
      </c>
      <c r="AW89">
        <f>SUM(AW78:AW88)</f>
        <v>279.1326173333332</v>
      </c>
      <c r="AX89">
        <f t="shared" ref="AX89" si="136">SUM(AX78:AX88)</f>
        <v>295.98742399999992</v>
      </c>
      <c r="AY89">
        <f t="shared" ref="AY89" si="137">SUM(AY78:AY88)</f>
        <v>296.60026399999998</v>
      </c>
    </row>
    <row r="91" spans="1:51" x14ac:dyDescent="0.3">
      <c r="A91" t="s">
        <v>5</v>
      </c>
      <c r="AW91" t="s">
        <v>24</v>
      </c>
    </row>
    <row r="92" spans="1:51" x14ac:dyDescent="0.3">
      <c r="A92" s="5" t="s">
        <v>0</v>
      </c>
      <c r="B92" s="34" t="s">
        <v>12</v>
      </c>
      <c r="C92" s="34"/>
      <c r="D92" s="34"/>
      <c r="E92" t="s">
        <v>10</v>
      </c>
      <c r="F92" t="s">
        <v>11</v>
      </c>
      <c r="G92" s="34" t="s">
        <v>13</v>
      </c>
      <c r="H92" s="34"/>
      <c r="I92" s="34"/>
      <c r="J92" t="s">
        <v>10</v>
      </c>
      <c r="K92" t="s">
        <v>11</v>
      </c>
      <c r="L92" s="34" t="s">
        <v>14</v>
      </c>
      <c r="M92" s="34"/>
      <c r="N92" s="34"/>
      <c r="O92" t="s">
        <v>10</v>
      </c>
      <c r="P92" t="s">
        <v>11</v>
      </c>
      <c r="Q92" s="34" t="s">
        <v>15</v>
      </c>
      <c r="R92" s="34"/>
      <c r="S92" s="34"/>
      <c r="T92" t="s">
        <v>10</v>
      </c>
      <c r="U92" t="s">
        <v>11</v>
      </c>
      <c r="V92" s="34" t="s">
        <v>16</v>
      </c>
      <c r="W92" s="34"/>
      <c r="X92" s="34"/>
      <c r="Y92" t="s">
        <v>10</v>
      </c>
      <c r="Z92" t="s">
        <v>11</v>
      </c>
      <c r="AA92" s="34" t="s">
        <v>17</v>
      </c>
      <c r="AB92" s="34"/>
      <c r="AC92" s="34"/>
      <c r="AD92" t="s">
        <v>10</v>
      </c>
      <c r="AE92" t="s">
        <v>11</v>
      </c>
      <c r="AF92" s="34" t="s">
        <v>18</v>
      </c>
      <c r="AG92" s="34"/>
      <c r="AH92" s="34"/>
      <c r="AI92" t="s">
        <v>10</v>
      </c>
      <c r="AJ92" t="s">
        <v>11</v>
      </c>
      <c r="AK92" s="34" t="s">
        <v>19</v>
      </c>
      <c r="AL92" s="34"/>
      <c r="AM92" s="34"/>
      <c r="AN92" t="s">
        <v>10</v>
      </c>
      <c r="AO92" t="s">
        <v>11</v>
      </c>
      <c r="AP92" s="34" t="s">
        <v>20</v>
      </c>
      <c r="AQ92" s="34"/>
      <c r="AR92" s="34"/>
      <c r="AS92" t="s">
        <v>10</v>
      </c>
      <c r="AT92" t="s">
        <v>11</v>
      </c>
      <c r="AW92" t="s">
        <v>7</v>
      </c>
      <c r="AX92" t="s">
        <v>8</v>
      </c>
      <c r="AY92" t="s">
        <v>9</v>
      </c>
    </row>
    <row r="93" spans="1:51" x14ac:dyDescent="0.3">
      <c r="A93" s="4">
        <v>0</v>
      </c>
      <c r="B93" s="1">
        <v>100</v>
      </c>
      <c r="C93" s="1"/>
      <c r="D93" s="1"/>
      <c r="G93" s="1"/>
      <c r="H93" s="1"/>
      <c r="I93" s="1"/>
      <c r="L93" s="1"/>
      <c r="M93" s="1"/>
      <c r="N93" s="1"/>
      <c r="Q93" s="1"/>
      <c r="R93" s="1"/>
      <c r="S93" s="1"/>
      <c r="V93" s="1"/>
      <c r="W93" s="1"/>
      <c r="X93" s="1"/>
      <c r="AA93" s="1"/>
      <c r="AB93" s="1"/>
      <c r="AC93" s="1"/>
      <c r="AF93" s="1"/>
      <c r="AG93" s="1"/>
      <c r="AH93" s="1"/>
      <c r="AK93" s="1"/>
      <c r="AL93" s="1"/>
      <c r="AM93" s="1"/>
      <c r="AP93" s="1"/>
      <c r="AQ93" s="1"/>
      <c r="AR93" s="1"/>
      <c r="AW93">
        <v>100</v>
      </c>
      <c r="AX93">
        <v>100</v>
      </c>
      <c r="AY93">
        <v>100</v>
      </c>
    </row>
    <row r="94" spans="1:51" x14ac:dyDescent="0.3">
      <c r="A94" s="4">
        <v>5</v>
      </c>
      <c r="B94" s="1">
        <v>14.05852</v>
      </c>
      <c r="C94" s="1">
        <v>21.01202</v>
      </c>
      <c r="D94" s="1">
        <v>22.32771</v>
      </c>
      <c r="E94" s="1">
        <f>AVERAGE(B94:D94)</f>
        <v>19.132750000000001</v>
      </c>
      <c r="F94" s="1">
        <f>STDEV(B94:D94)</f>
        <v>4.4433790760748542</v>
      </c>
      <c r="G94" s="1">
        <v>2.7277779999999998</v>
      </c>
      <c r="H94" s="1">
        <v>3.664819</v>
      </c>
      <c r="I94" s="1">
        <v>3.744364</v>
      </c>
      <c r="J94" s="1">
        <f>AVERAGE(G94:I94)</f>
        <v>3.378987</v>
      </c>
      <c r="K94" s="1">
        <f>STDEV(G94:I94)</f>
        <v>0.56536423924493306</v>
      </c>
      <c r="L94" s="1">
        <v>1.547382</v>
      </c>
      <c r="M94" s="1">
        <v>1.7114510000000001</v>
      </c>
      <c r="N94" s="1">
        <v>1.7237450000000001</v>
      </c>
      <c r="O94" s="1">
        <f>AVERAGE(L94:N94)</f>
        <v>1.6608593333333335</v>
      </c>
      <c r="P94" s="1">
        <f>STDEV(L94:N94)</f>
        <v>9.8466311469117898E-2</v>
      </c>
      <c r="Q94" s="1">
        <v>4.252694</v>
      </c>
      <c r="R94" s="1">
        <v>5.6937129999999998</v>
      </c>
      <c r="S94" s="1">
        <v>5.793749</v>
      </c>
      <c r="T94" s="1">
        <f>AVERAGE(Q94:S94)</f>
        <v>5.2467186666666672</v>
      </c>
      <c r="U94" s="1">
        <f>STDEV(Q94:S94)</f>
        <v>0.8623024868225343</v>
      </c>
      <c r="V94" s="1">
        <v>0.55022300000000002</v>
      </c>
      <c r="W94" s="1">
        <v>0.66019399999999995</v>
      </c>
      <c r="X94" s="1">
        <v>0.64393500000000004</v>
      </c>
      <c r="Y94" s="1">
        <f>AVERAGE(V94:X94)</f>
        <v>0.6181173333333333</v>
      </c>
      <c r="Z94" s="1">
        <f>STDEV(V94:X94)</f>
        <v>5.9357553389045026E-2</v>
      </c>
      <c r="AA94" s="1">
        <v>2.4629940000000001</v>
      </c>
      <c r="AB94" s="1">
        <v>3.7231079999999999</v>
      </c>
      <c r="AC94" s="1">
        <v>4.6769170000000004</v>
      </c>
      <c r="AD94" s="1">
        <f>AVERAGE(AA94:AC94)</f>
        <v>3.6210063333333338</v>
      </c>
      <c r="AE94" s="1">
        <f>STDEV(AA94:AC94)</f>
        <v>1.1104874268690894</v>
      </c>
      <c r="AF94" s="1">
        <v>14.51478</v>
      </c>
      <c r="AG94" s="1">
        <v>15.2408</v>
      </c>
      <c r="AH94" s="1">
        <v>10.728</v>
      </c>
      <c r="AI94" s="1">
        <f>AVERAGE(AF94:AH94)</f>
        <v>13.494526666666667</v>
      </c>
      <c r="AJ94" s="1">
        <f>STDEV(AF94:AH94)</f>
        <v>2.423226899845182</v>
      </c>
      <c r="AK94" s="1">
        <v>34.107779999999998</v>
      </c>
      <c r="AL94" s="1">
        <v>42.856619999999999</v>
      </c>
      <c r="AM94" s="1">
        <v>45.937440000000002</v>
      </c>
      <c r="AN94" s="1">
        <f>AVERAGE(AK94:AM94)</f>
        <v>40.967279999999995</v>
      </c>
      <c r="AO94" s="1">
        <f>STDEV(AK94:AM94)</f>
        <v>6.13697141557628</v>
      </c>
      <c r="AP94" s="1">
        <v>6.3431810000000004</v>
      </c>
      <c r="AQ94" s="1">
        <v>8.2516449999999999</v>
      </c>
      <c r="AR94" s="1">
        <v>7.209816</v>
      </c>
      <c r="AS94" s="1">
        <f>AVERAGE(AP94:AR94)</f>
        <v>7.2682140000000004</v>
      </c>
      <c r="AT94" s="1">
        <f>STDEV(AP94:AR94)</f>
        <v>0.955571271348716</v>
      </c>
      <c r="AW94">
        <f>B94+G94+L94+Q94+V94+AA94+AF94+AK94+AP94</f>
        <v>80.565331999999998</v>
      </c>
      <c r="AX94">
        <f t="shared" ref="AX94:AX103" si="138">C94+H94+M94+R94+W94+AB94+AG94+AL94+AQ94</f>
        <v>102.81437</v>
      </c>
      <c r="AY94">
        <f t="shared" ref="AY94:AY103" si="139">D94+I94+N94+S94+X94+AC94+AH94+AM94+AR94</f>
        <v>102.78567600000001</v>
      </c>
    </row>
    <row r="95" spans="1:51" x14ac:dyDescent="0.3">
      <c r="A95" s="4">
        <v>10</v>
      </c>
      <c r="B95" s="1">
        <v>20.930569999999999</v>
      </c>
      <c r="C95" s="1">
        <v>20.4925</v>
      </c>
      <c r="D95" s="1">
        <v>13.67934</v>
      </c>
      <c r="E95" s="1">
        <f t="shared" ref="E95:E103" si="140">AVERAGE(B95:D95)</f>
        <v>18.367469999999997</v>
      </c>
      <c r="F95" s="1">
        <f t="shared" ref="F95:F103" si="141">STDEV(B95:D95)</f>
        <v>4.0659437408675609</v>
      </c>
      <c r="G95" s="1">
        <v>2.7392159999999999</v>
      </c>
      <c r="H95" s="1">
        <v>2.976515</v>
      </c>
      <c r="I95" s="1">
        <v>2.662315</v>
      </c>
      <c r="J95" s="1">
        <f t="shared" ref="J95:J103" si="142">AVERAGE(G95:I95)</f>
        <v>2.7926819999999997</v>
      </c>
      <c r="K95" s="1">
        <f t="shared" ref="K95:K103" si="143">STDEV(G95:I95)</f>
        <v>0.16378146985236156</v>
      </c>
      <c r="L95" s="1">
        <v>1.615963</v>
      </c>
      <c r="M95" s="1">
        <v>1.584616</v>
      </c>
      <c r="N95" s="1">
        <v>1.378098</v>
      </c>
      <c r="O95" s="1">
        <f t="shared" ref="O95:O103" si="144">AVERAGE(L95:N95)</f>
        <v>1.5262256666666669</v>
      </c>
      <c r="P95" s="1">
        <f t="shared" ref="P95:P103" si="145">STDEV(L95:N95)</f>
        <v>0.12923626745744915</v>
      </c>
      <c r="Q95" s="1">
        <v>3.9997539999999998</v>
      </c>
      <c r="R95" s="1">
        <v>4.1865160000000001</v>
      </c>
      <c r="S95" s="1">
        <v>3.222156</v>
      </c>
      <c r="T95" s="1">
        <f t="shared" ref="T95:T103" si="146">AVERAGE(Q95:S95)</f>
        <v>3.8028086666666669</v>
      </c>
      <c r="U95" s="1">
        <f t="shared" ref="U95:U103" si="147">STDEV(Q95:S95)</f>
        <v>0.5114568903058534</v>
      </c>
      <c r="V95" s="1">
        <v>0.57453699999999996</v>
      </c>
      <c r="W95" s="1">
        <v>0.61627699999999996</v>
      </c>
      <c r="X95" s="1">
        <v>0.51967099999999999</v>
      </c>
      <c r="Y95" s="1">
        <f t="shared" ref="Y95:Y103" si="148">AVERAGE(V95:X95)</f>
        <v>0.57016166666666668</v>
      </c>
      <c r="Z95" s="1">
        <f t="shared" ref="Z95:Z103" si="149">STDEV(V95:X95)</f>
        <v>4.8451392811077493E-2</v>
      </c>
      <c r="AA95" s="1">
        <v>3.116816</v>
      </c>
      <c r="AB95" s="1">
        <v>2.8261829999999999</v>
      </c>
      <c r="AC95" s="1">
        <v>1.980569</v>
      </c>
      <c r="AD95" s="1">
        <f t="shared" ref="AD95:AD103" si="150">AVERAGE(AA95:AC95)</f>
        <v>2.6411893333333336</v>
      </c>
      <c r="AE95" s="1">
        <f t="shared" ref="AE95:AE103" si="151">STDEV(AA95:AC95)</f>
        <v>0.59028069914433978</v>
      </c>
      <c r="AF95" s="1">
        <v>20.544730000000001</v>
      </c>
      <c r="AG95" s="1">
        <v>11.20269</v>
      </c>
      <c r="AH95" s="1">
        <v>3.3432780000000002</v>
      </c>
      <c r="AI95" s="1">
        <f t="shared" ref="AI95:AI103" si="152">AVERAGE(AF95:AH95)</f>
        <v>11.696899333333334</v>
      </c>
      <c r="AJ95" s="1">
        <f t="shared" ref="AJ95:AJ103" si="153">STDEV(AF95:AH95)</f>
        <v>8.6113686412754014</v>
      </c>
      <c r="AK95" s="1">
        <v>31.24119</v>
      </c>
      <c r="AL95" s="1">
        <v>28.936699999999998</v>
      </c>
      <c r="AM95" s="1">
        <v>21.980519999999999</v>
      </c>
      <c r="AN95" s="1">
        <f t="shared" ref="AN95:AN103" si="154">AVERAGE(AK95:AM95)</f>
        <v>27.386136666666669</v>
      </c>
      <c r="AO95" s="1">
        <f t="shared" ref="AO95:AO103" si="155">STDEV(AK95:AM95)</f>
        <v>4.8211188743105087</v>
      </c>
      <c r="AP95" s="1">
        <v>6.1308280000000002</v>
      </c>
      <c r="AQ95" s="1">
        <v>5.7344970000000002</v>
      </c>
      <c r="AR95" s="1">
        <v>3.8170449999999998</v>
      </c>
      <c r="AS95" s="1">
        <f t="shared" ref="AS95:AS103" si="156">AVERAGE(AP95:AR95)</f>
        <v>5.2274566666666669</v>
      </c>
      <c r="AT95" s="1">
        <f t="shared" ref="AT95:AT103" si="157">STDEV(AP95:AR95)</f>
        <v>1.2374228733510342</v>
      </c>
      <c r="AW95">
        <f t="shared" ref="AW95:AW103" si="158">(E95+J95+O95+T95+Y95+AD95+AI95+AN95+AS95)</f>
        <v>74.011030000000005</v>
      </c>
      <c r="AX95">
        <f t="shared" si="138"/>
        <v>78.556494000000001</v>
      </c>
      <c r="AY95">
        <f t="shared" si="139"/>
        <v>52.582991999999997</v>
      </c>
    </row>
    <row r="96" spans="1:51" x14ac:dyDescent="0.3">
      <c r="A96" s="4">
        <v>15</v>
      </c>
      <c r="B96" s="1">
        <v>13.46725</v>
      </c>
      <c r="C96" s="1">
        <v>13.567880000000001</v>
      </c>
      <c r="D96" s="1">
        <v>14.16154</v>
      </c>
      <c r="E96" s="1">
        <f t="shared" si="140"/>
        <v>13.732223333333335</v>
      </c>
      <c r="F96" s="1">
        <f t="shared" si="141"/>
        <v>0.37518821867608459</v>
      </c>
      <c r="G96" s="1">
        <v>2.785825</v>
      </c>
      <c r="H96" s="1">
        <v>2.5031599999999998</v>
      </c>
      <c r="I96" s="1">
        <v>2.455444</v>
      </c>
      <c r="J96" s="1">
        <f t="shared" si="142"/>
        <v>2.5814763333333333</v>
      </c>
      <c r="K96" s="1">
        <f t="shared" si="143"/>
        <v>0.1785720788374637</v>
      </c>
      <c r="L96" s="1">
        <v>1.713624</v>
      </c>
      <c r="M96" s="1">
        <v>1.454609</v>
      </c>
      <c r="N96" s="1">
        <v>1.3334779999999999</v>
      </c>
      <c r="O96" s="1">
        <f t="shared" si="144"/>
        <v>1.5005703333333333</v>
      </c>
      <c r="P96" s="1">
        <f t="shared" si="145"/>
        <v>0.1941959794906509</v>
      </c>
      <c r="Q96" s="1">
        <v>3.2589980000000001</v>
      </c>
      <c r="R96" s="1">
        <v>2.436115</v>
      </c>
      <c r="S96" s="1">
        <v>2.2840780000000001</v>
      </c>
      <c r="T96" s="1">
        <f t="shared" si="146"/>
        <v>2.6597303333333335</v>
      </c>
      <c r="U96" s="1">
        <f t="shared" si="147"/>
        <v>0.52451893633722635</v>
      </c>
      <c r="V96" s="1">
        <v>0.57890699999999995</v>
      </c>
      <c r="W96" s="1">
        <v>0.53198900000000005</v>
      </c>
      <c r="X96" s="1">
        <v>0.49757499999999999</v>
      </c>
      <c r="Y96" s="1">
        <f t="shared" si="148"/>
        <v>0.53615699999999988</v>
      </c>
      <c r="Z96" s="1">
        <f t="shared" si="149"/>
        <v>4.0825883015557646E-2</v>
      </c>
      <c r="AA96" s="1">
        <v>1.994019</v>
      </c>
      <c r="AB96" s="1">
        <v>1.8740239999999999</v>
      </c>
      <c r="AC96" s="1">
        <v>1.8591519999999999</v>
      </c>
      <c r="AD96" s="1">
        <f t="shared" si="150"/>
        <v>1.909065</v>
      </c>
      <c r="AE96" s="1">
        <f t="shared" si="151"/>
        <v>7.3947147903080115E-2</v>
      </c>
      <c r="AF96" s="1">
        <v>10.71673</v>
      </c>
      <c r="AG96" s="1">
        <v>5.4173489999999997</v>
      </c>
      <c r="AH96" s="1">
        <v>1.678112</v>
      </c>
      <c r="AI96" s="1">
        <f t="shared" si="152"/>
        <v>5.9373969999999998</v>
      </c>
      <c r="AJ96" s="1">
        <f t="shared" si="153"/>
        <v>4.5416947584804728</v>
      </c>
      <c r="AK96" s="1">
        <v>28.991379999999999</v>
      </c>
      <c r="AL96" s="1">
        <v>20.692150000000002</v>
      </c>
      <c r="AM96" s="1">
        <v>20.388059999999999</v>
      </c>
      <c r="AN96" s="1">
        <f t="shared" si="154"/>
        <v>23.357196666666667</v>
      </c>
      <c r="AO96" s="1">
        <f t="shared" si="155"/>
        <v>4.8817142539515022</v>
      </c>
      <c r="AP96" s="1">
        <v>5.7847410000000004</v>
      </c>
      <c r="AQ96" s="1">
        <v>4.1049110000000004</v>
      </c>
      <c r="AR96" s="1">
        <v>3.195878</v>
      </c>
      <c r="AS96" s="1">
        <f t="shared" si="156"/>
        <v>4.3618433333333337</v>
      </c>
      <c r="AT96" s="1">
        <f t="shared" si="157"/>
        <v>1.3134167564510251</v>
      </c>
      <c r="AW96">
        <f t="shared" si="158"/>
        <v>56.575659333333327</v>
      </c>
      <c r="AX96">
        <f t="shared" si="138"/>
        <v>52.582187000000005</v>
      </c>
      <c r="AY96">
        <f t="shared" si="139"/>
        <v>47.853316999999997</v>
      </c>
    </row>
    <row r="97" spans="1:51" x14ac:dyDescent="0.3">
      <c r="A97" s="4">
        <v>30</v>
      </c>
      <c r="B97" s="1">
        <v>7.2407890000000004</v>
      </c>
      <c r="C97" s="1">
        <v>7.1551</v>
      </c>
      <c r="D97" s="1">
        <v>9.022627</v>
      </c>
      <c r="E97" s="1">
        <f t="shared" si="140"/>
        <v>7.8061720000000001</v>
      </c>
      <c r="F97" s="1">
        <f t="shared" si="141"/>
        <v>1.0543518039293129</v>
      </c>
      <c r="G97" s="1">
        <v>0.78234000000000004</v>
      </c>
      <c r="H97" s="1">
        <v>0.79795700000000003</v>
      </c>
      <c r="I97" s="1">
        <v>0.98302299999999998</v>
      </c>
      <c r="J97" s="1">
        <f t="shared" si="142"/>
        <v>0.85443999999999998</v>
      </c>
      <c r="K97" s="1">
        <f t="shared" si="143"/>
        <v>0.11162958205153309</v>
      </c>
      <c r="L97" s="1">
        <v>0.195156</v>
      </c>
      <c r="M97" s="1">
        <v>0.16970099999999999</v>
      </c>
      <c r="N97" s="1">
        <v>0.116953</v>
      </c>
      <c r="O97" s="1">
        <f t="shared" si="144"/>
        <v>0.16060333333333332</v>
      </c>
      <c r="P97" s="1">
        <f t="shared" si="145"/>
        <v>3.9887378408882013E-2</v>
      </c>
      <c r="Q97" s="1">
        <v>0.93817899999999999</v>
      </c>
      <c r="R97" s="1">
        <v>0.83626199999999995</v>
      </c>
      <c r="S97" s="1">
        <v>0.98785199999999995</v>
      </c>
      <c r="T97" s="1">
        <f t="shared" si="146"/>
        <v>0.92076433333333318</v>
      </c>
      <c r="U97" s="1">
        <f t="shared" si="147"/>
        <v>7.7280883705696163E-2</v>
      </c>
      <c r="V97" s="1">
        <v>0</v>
      </c>
      <c r="W97" s="1">
        <v>0</v>
      </c>
      <c r="X97" s="1">
        <v>0</v>
      </c>
      <c r="Y97" s="1">
        <f t="shared" si="148"/>
        <v>0</v>
      </c>
      <c r="Z97" s="1">
        <f t="shared" si="149"/>
        <v>0</v>
      </c>
      <c r="AA97" s="1">
        <v>1.258383</v>
      </c>
      <c r="AB97" s="1">
        <v>1.3020640000000001</v>
      </c>
      <c r="AC97" s="1">
        <v>1.535722</v>
      </c>
      <c r="AD97" s="1">
        <f t="shared" si="150"/>
        <v>1.3653896666666665</v>
      </c>
      <c r="AE97" s="1">
        <f t="shared" si="151"/>
        <v>0.14912020411176122</v>
      </c>
      <c r="AF97" s="1">
        <v>11.71186</v>
      </c>
      <c r="AG97" s="1">
        <v>7.6261210000000004</v>
      </c>
      <c r="AH97" s="1">
        <v>3.678509</v>
      </c>
      <c r="AI97" s="1">
        <f t="shared" si="152"/>
        <v>7.6721633333333328</v>
      </c>
      <c r="AJ97" s="1">
        <f t="shared" si="153"/>
        <v>4.0168734103335089</v>
      </c>
      <c r="AK97" s="1">
        <v>10.515599999999999</v>
      </c>
      <c r="AL97" s="1">
        <v>8.3761270000000003</v>
      </c>
      <c r="AM97" s="1">
        <v>9.9162029999999994</v>
      </c>
      <c r="AN97" s="1">
        <f t="shared" si="154"/>
        <v>9.602643333333333</v>
      </c>
      <c r="AO97" s="1">
        <f t="shared" si="155"/>
        <v>1.1036647715009897</v>
      </c>
      <c r="AP97" s="1">
        <v>2.0863960000000001</v>
      </c>
      <c r="AQ97" s="1">
        <v>1.835167</v>
      </c>
      <c r="AR97" s="1">
        <v>1.6857279999999999</v>
      </c>
      <c r="AS97" s="1">
        <f t="shared" si="156"/>
        <v>1.869097</v>
      </c>
      <c r="AT97" s="1">
        <f t="shared" si="157"/>
        <v>0.20247751784087054</v>
      </c>
      <c r="AW97">
        <f t="shared" si="158"/>
        <v>30.251272999999998</v>
      </c>
      <c r="AX97">
        <f t="shared" si="138"/>
        <v>28.098499</v>
      </c>
      <c r="AY97">
        <f t="shared" si="139"/>
        <v>27.926617</v>
      </c>
    </row>
    <row r="98" spans="1:51" x14ac:dyDescent="0.3">
      <c r="A98" s="4">
        <v>60</v>
      </c>
      <c r="B98" s="1">
        <v>1.372064</v>
      </c>
      <c r="C98" s="1">
        <v>1.822557</v>
      </c>
      <c r="D98" s="1">
        <v>1.9585379999999999</v>
      </c>
      <c r="E98" s="1">
        <f t="shared" si="140"/>
        <v>1.7177196666666665</v>
      </c>
      <c r="F98" s="1">
        <f t="shared" si="141"/>
        <v>0.30697082599871495</v>
      </c>
      <c r="G98" s="1">
        <v>0.61139600000000005</v>
      </c>
      <c r="H98" s="1">
        <v>0.654366</v>
      </c>
      <c r="I98" s="1">
        <v>0.72045800000000004</v>
      </c>
      <c r="J98" s="1">
        <f t="shared" si="142"/>
        <v>0.6620733333333334</v>
      </c>
      <c r="K98" s="1">
        <f t="shared" si="143"/>
        <v>5.4937985049811691E-2</v>
      </c>
      <c r="L98" s="1">
        <v>5.5923E-2</v>
      </c>
      <c r="M98" s="1">
        <v>5.5078000000000002E-2</v>
      </c>
      <c r="N98" s="1">
        <v>2.6530999999999999E-2</v>
      </c>
      <c r="O98" s="1">
        <f t="shared" si="144"/>
        <v>4.5843999999999996E-2</v>
      </c>
      <c r="P98" s="1">
        <f t="shared" si="145"/>
        <v>1.6730884106944271E-2</v>
      </c>
      <c r="Q98" s="1">
        <v>0.49808200000000002</v>
      </c>
      <c r="R98" s="1">
        <v>0.50066500000000003</v>
      </c>
      <c r="S98" s="1">
        <v>0.53934599999999999</v>
      </c>
      <c r="T98" s="1">
        <f t="shared" si="146"/>
        <v>0.51269766666666661</v>
      </c>
      <c r="U98" s="1">
        <f t="shared" si="147"/>
        <v>2.3114242889035592E-2</v>
      </c>
      <c r="V98" s="1">
        <v>0</v>
      </c>
      <c r="W98" s="1">
        <v>0</v>
      </c>
      <c r="X98" s="1">
        <v>0</v>
      </c>
      <c r="Y98" s="1">
        <f t="shared" si="148"/>
        <v>0</v>
      </c>
      <c r="Z98" s="1">
        <f t="shared" si="149"/>
        <v>0</v>
      </c>
      <c r="AA98" s="1">
        <v>0.67183000000000004</v>
      </c>
      <c r="AB98" s="1">
        <v>0.66027199999999997</v>
      </c>
      <c r="AC98" s="1">
        <v>0.794651</v>
      </c>
      <c r="AD98" s="1">
        <f t="shared" si="150"/>
        <v>0.70891766666666667</v>
      </c>
      <c r="AE98" s="1">
        <f t="shared" si="151"/>
        <v>7.4471807916374186E-2</v>
      </c>
      <c r="AF98" s="1">
        <v>2.6920739999999999</v>
      </c>
      <c r="AG98" s="1">
        <v>1.9085540000000001</v>
      </c>
      <c r="AH98" s="1">
        <v>0.94013999999999998</v>
      </c>
      <c r="AI98" s="1">
        <f t="shared" si="152"/>
        <v>1.8469226666666667</v>
      </c>
      <c r="AJ98" s="1">
        <f t="shared" si="153"/>
        <v>0.87759159124579889</v>
      </c>
      <c r="AK98" s="1">
        <v>5.0872989999999998</v>
      </c>
      <c r="AL98" s="1">
        <v>4.2692990000000002</v>
      </c>
      <c r="AM98" s="1">
        <v>4.7477879999999999</v>
      </c>
      <c r="AN98" s="1">
        <f t="shared" si="154"/>
        <v>4.7014620000000003</v>
      </c>
      <c r="AO98" s="1">
        <f t="shared" si="155"/>
        <v>0.41096298337806514</v>
      </c>
      <c r="AP98" s="1">
        <v>1.4002650000000001</v>
      </c>
      <c r="AQ98" s="1">
        <v>1.24691</v>
      </c>
      <c r="AR98" s="1">
        <v>1.118052</v>
      </c>
      <c r="AS98" s="1">
        <f t="shared" si="156"/>
        <v>1.2550756666666667</v>
      </c>
      <c r="AT98" s="1">
        <f t="shared" si="157"/>
        <v>0.14128359043545483</v>
      </c>
      <c r="AW98">
        <f t="shared" si="158"/>
        <v>11.450712666666668</v>
      </c>
      <c r="AX98">
        <f t="shared" si="138"/>
        <v>11.117701</v>
      </c>
      <c r="AY98">
        <f t="shared" si="139"/>
        <v>10.845504</v>
      </c>
    </row>
    <row r="99" spans="1:51" x14ac:dyDescent="0.3">
      <c r="A99" s="4">
        <v>120</v>
      </c>
      <c r="B99" s="1">
        <v>0.142516</v>
      </c>
      <c r="C99" s="1">
        <v>0.29724899999999999</v>
      </c>
      <c r="D99" s="1">
        <v>0.33631</v>
      </c>
      <c r="E99" s="1">
        <f t="shared" si="140"/>
        <v>0.25869166666666665</v>
      </c>
      <c r="F99" s="1">
        <f t="shared" si="141"/>
        <v>0.10248916808294092</v>
      </c>
      <c r="G99" s="1">
        <v>0.55889900000000003</v>
      </c>
      <c r="H99" s="1">
        <v>0.58084999999999998</v>
      </c>
      <c r="I99" s="1">
        <v>0.64093199999999995</v>
      </c>
      <c r="J99" s="1">
        <f t="shared" si="142"/>
        <v>0.59356033333333336</v>
      </c>
      <c r="K99" s="1">
        <f t="shared" si="143"/>
        <v>4.2467843156126138E-2</v>
      </c>
      <c r="L99" s="1">
        <v>0</v>
      </c>
      <c r="M99" s="1">
        <v>0</v>
      </c>
      <c r="N99" s="1">
        <v>0</v>
      </c>
      <c r="O99" s="1">
        <f t="shared" si="144"/>
        <v>0</v>
      </c>
      <c r="P99" s="1">
        <f t="shared" si="145"/>
        <v>0</v>
      </c>
      <c r="Q99" s="1">
        <v>0.30796699999999999</v>
      </c>
      <c r="R99" s="1">
        <v>0.304035</v>
      </c>
      <c r="S99" s="1">
        <v>0.31570399999999998</v>
      </c>
      <c r="T99" s="1">
        <f t="shared" si="146"/>
        <v>0.30923533333333331</v>
      </c>
      <c r="U99" s="1">
        <f t="shared" si="147"/>
        <v>5.9369935433124096E-3</v>
      </c>
      <c r="V99" s="1">
        <v>0</v>
      </c>
      <c r="W99" s="1">
        <v>0</v>
      </c>
      <c r="X99" s="1">
        <v>0</v>
      </c>
      <c r="Y99" s="1">
        <f t="shared" si="148"/>
        <v>0</v>
      </c>
      <c r="Z99" s="1">
        <f t="shared" si="149"/>
        <v>0</v>
      </c>
      <c r="AA99" s="1">
        <v>0.59041399999999999</v>
      </c>
      <c r="AB99" s="1">
        <v>0.58700300000000005</v>
      </c>
      <c r="AC99" s="1">
        <v>0.63171600000000006</v>
      </c>
      <c r="AD99" s="1">
        <f t="shared" si="150"/>
        <v>0.6030443333333334</v>
      </c>
      <c r="AE99" s="1">
        <f t="shared" si="151"/>
        <v>2.4888894759175911E-2</v>
      </c>
      <c r="AF99" s="1">
        <v>0.721692</v>
      </c>
      <c r="AG99" s="1">
        <v>0.46963500000000002</v>
      </c>
      <c r="AH99" s="1">
        <v>0.194661</v>
      </c>
      <c r="AI99" s="1">
        <f t="shared" si="152"/>
        <v>0.46199600000000002</v>
      </c>
      <c r="AJ99" s="1">
        <f t="shared" si="153"/>
        <v>0.26359852898110037</v>
      </c>
      <c r="AK99" s="1">
        <v>1.507242</v>
      </c>
      <c r="AL99" s="1">
        <v>1.4925660000000001</v>
      </c>
      <c r="AM99" s="1">
        <v>1.6506590000000001</v>
      </c>
      <c r="AN99" s="1">
        <f t="shared" si="154"/>
        <v>1.5501556666666667</v>
      </c>
      <c r="AO99" s="1">
        <f t="shared" si="155"/>
        <v>8.7347216626137217E-2</v>
      </c>
      <c r="AP99" s="1">
        <v>0.84815799999999997</v>
      </c>
      <c r="AQ99" s="1">
        <v>0.78920500000000005</v>
      </c>
      <c r="AR99" s="1">
        <v>0.72539399999999998</v>
      </c>
      <c r="AS99" s="1">
        <f t="shared" si="156"/>
        <v>0.78758566666666674</v>
      </c>
      <c r="AT99" s="1">
        <f t="shared" si="157"/>
        <v>6.1398017918604934E-2</v>
      </c>
      <c r="AW99">
        <f t="shared" si="158"/>
        <v>4.5642690000000004</v>
      </c>
      <c r="AX99">
        <f t="shared" si="138"/>
        <v>4.520543</v>
      </c>
      <c r="AY99">
        <f t="shared" si="139"/>
        <v>4.4953760000000003</v>
      </c>
    </row>
    <row r="100" spans="1:51" x14ac:dyDescent="0.3">
      <c r="A100" s="4">
        <v>180</v>
      </c>
      <c r="B100" s="1">
        <v>0</v>
      </c>
      <c r="C100" s="1">
        <v>8.0439999999999998E-2</v>
      </c>
      <c r="D100" s="1">
        <v>0.28442899999999999</v>
      </c>
      <c r="E100" s="1">
        <f t="shared" si="140"/>
        <v>0.121623</v>
      </c>
      <c r="F100" s="1">
        <f t="shared" si="141"/>
        <v>0.14661853098090977</v>
      </c>
      <c r="G100" s="1">
        <v>0.59959300000000004</v>
      </c>
      <c r="H100" s="1">
        <v>0.67163799999999996</v>
      </c>
      <c r="I100" s="1">
        <v>0.90903199999999995</v>
      </c>
      <c r="J100" s="1">
        <f t="shared" si="142"/>
        <v>0.72675433333333339</v>
      </c>
      <c r="K100" s="1">
        <f t="shared" si="143"/>
        <v>0.16191504355782746</v>
      </c>
      <c r="L100" s="1">
        <v>0</v>
      </c>
      <c r="M100" s="1">
        <v>0</v>
      </c>
      <c r="N100" s="1">
        <v>0</v>
      </c>
      <c r="O100" s="1">
        <f t="shared" si="144"/>
        <v>0</v>
      </c>
      <c r="P100" s="1">
        <f t="shared" si="145"/>
        <v>0</v>
      </c>
      <c r="Q100" s="1">
        <v>0.26089400000000001</v>
      </c>
      <c r="R100" s="1">
        <v>0.27931400000000001</v>
      </c>
      <c r="S100" s="1">
        <v>0.308251</v>
      </c>
      <c r="T100" s="1">
        <f t="shared" si="146"/>
        <v>0.28281966666666669</v>
      </c>
      <c r="U100" s="1">
        <f t="shared" si="147"/>
        <v>2.3872340403348243E-2</v>
      </c>
      <c r="V100" s="1">
        <v>0</v>
      </c>
      <c r="W100" s="1">
        <v>0</v>
      </c>
      <c r="X100" s="1">
        <v>0</v>
      </c>
      <c r="Y100" s="1">
        <f t="shared" si="148"/>
        <v>0</v>
      </c>
      <c r="Z100" s="1">
        <f t="shared" si="149"/>
        <v>0</v>
      </c>
      <c r="AA100" s="1">
        <v>0.59096899999999997</v>
      </c>
      <c r="AB100" s="1">
        <v>0.62480800000000003</v>
      </c>
      <c r="AC100" s="1">
        <v>0.747695</v>
      </c>
      <c r="AD100" s="1">
        <f t="shared" si="150"/>
        <v>0.65449066666666667</v>
      </c>
      <c r="AE100" s="1">
        <f t="shared" si="151"/>
        <v>8.2471542330268988E-2</v>
      </c>
      <c r="AF100" s="1">
        <v>0.41736899999999999</v>
      </c>
      <c r="AG100" s="1">
        <v>0.21834300000000001</v>
      </c>
      <c r="AH100" s="1">
        <v>6.7226999999999995E-2</v>
      </c>
      <c r="AI100" s="1">
        <f t="shared" si="152"/>
        <v>0.23431300000000002</v>
      </c>
      <c r="AJ100" s="1">
        <f t="shared" si="153"/>
        <v>0.1756164448905625</v>
      </c>
      <c r="AK100" s="1">
        <v>1.006264</v>
      </c>
      <c r="AL100" s="1">
        <v>1.071364</v>
      </c>
      <c r="AM100" s="1">
        <v>1.387122</v>
      </c>
      <c r="AN100" s="1">
        <f t="shared" si="154"/>
        <v>1.1549166666666666</v>
      </c>
      <c r="AO100" s="1">
        <f t="shared" si="155"/>
        <v>0.20371300920985291</v>
      </c>
      <c r="AP100" s="1">
        <v>0.68753200000000003</v>
      </c>
      <c r="AQ100" s="1">
        <v>0.65009300000000003</v>
      </c>
      <c r="AR100" s="1">
        <v>0.63554900000000003</v>
      </c>
      <c r="AS100" s="1">
        <f t="shared" si="156"/>
        <v>0.65772466666666674</v>
      </c>
      <c r="AT100" s="1">
        <f t="shared" si="157"/>
        <v>2.681864695194993E-2</v>
      </c>
      <c r="AW100">
        <f t="shared" si="158"/>
        <v>3.8326420000000008</v>
      </c>
      <c r="AX100">
        <f t="shared" si="138"/>
        <v>3.5960000000000001</v>
      </c>
      <c r="AY100">
        <f t="shared" si="139"/>
        <v>4.3393049999999995</v>
      </c>
    </row>
    <row r="101" spans="1:51" x14ac:dyDescent="0.3">
      <c r="A101" s="4">
        <v>240</v>
      </c>
      <c r="B101" s="1">
        <v>0.362846</v>
      </c>
      <c r="C101" s="1">
        <v>0.26384200000000002</v>
      </c>
      <c r="D101" s="1">
        <v>0.26933000000000001</v>
      </c>
      <c r="E101" s="1">
        <f t="shared" si="140"/>
        <v>0.29867266666666664</v>
      </c>
      <c r="F101" s="1">
        <f t="shared" si="141"/>
        <v>5.5643436893611897E-2</v>
      </c>
      <c r="G101" s="1">
        <v>0.62671900000000003</v>
      </c>
      <c r="H101" s="1">
        <v>0.70468799999999998</v>
      </c>
      <c r="I101" s="1">
        <v>0.68379699999999999</v>
      </c>
      <c r="J101" s="1">
        <f t="shared" si="142"/>
        <v>0.67173466666666659</v>
      </c>
      <c r="K101" s="1">
        <f t="shared" si="143"/>
        <v>4.0359833427968103E-2</v>
      </c>
      <c r="L101" s="1">
        <v>7.1332000000000007E-2</v>
      </c>
      <c r="M101" s="1">
        <v>9.3673000000000006E-2</v>
      </c>
      <c r="N101" s="1">
        <v>6.9303000000000003E-2</v>
      </c>
      <c r="O101" s="1">
        <f t="shared" si="144"/>
        <v>7.8102666666666667E-2</v>
      </c>
      <c r="P101" s="1">
        <f t="shared" si="145"/>
        <v>1.3522413628244519E-2</v>
      </c>
      <c r="Q101" s="1">
        <v>8.8597999999999996E-2</v>
      </c>
      <c r="R101" s="1">
        <v>9.2804999999999999E-2</v>
      </c>
      <c r="S101" s="1">
        <v>8.6109000000000005E-2</v>
      </c>
      <c r="T101" s="1">
        <f t="shared" si="146"/>
        <v>8.9170666666666662E-2</v>
      </c>
      <c r="U101" s="1">
        <f t="shared" si="147"/>
        <v>3.3845331041863539E-3</v>
      </c>
      <c r="V101" s="1">
        <v>6.6699999999999995E-4</v>
      </c>
      <c r="W101" s="1">
        <v>0</v>
      </c>
      <c r="X101" s="1">
        <v>0</v>
      </c>
      <c r="Y101" s="1">
        <f t="shared" si="148"/>
        <v>2.2233333333333331E-4</v>
      </c>
      <c r="Z101" s="1">
        <f t="shared" si="149"/>
        <v>3.8509262954948033E-4</v>
      </c>
      <c r="AA101" s="1">
        <v>0.97828999999999999</v>
      </c>
      <c r="AB101" s="1">
        <v>0.95089299999999999</v>
      </c>
      <c r="AC101" s="1">
        <v>0.98610799999999998</v>
      </c>
      <c r="AD101" s="1">
        <f t="shared" si="150"/>
        <v>0.97176366666666658</v>
      </c>
      <c r="AE101" s="1">
        <f t="shared" si="151"/>
        <v>1.8492399150281537E-2</v>
      </c>
      <c r="AF101" s="1">
        <v>1.0729439999999999</v>
      </c>
      <c r="AG101" s="1">
        <v>1.0228470000000001</v>
      </c>
      <c r="AH101" s="1">
        <v>1.0340050000000001</v>
      </c>
      <c r="AI101" s="1">
        <f t="shared" si="152"/>
        <v>1.0432653333333335</v>
      </c>
      <c r="AJ101" s="1">
        <f t="shared" si="153"/>
        <v>2.6301001546202161E-2</v>
      </c>
      <c r="AK101" s="1">
        <v>1.1103449999999999</v>
      </c>
      <c r="AL101" s="1">
        <v>1.153011</v>
      </c>
      <c r="AM101" s="1">
        <v>1.0160199999999999</v>
      </c>
      <c r="AN101" s="1">
        <f t="shared" si="154"/>
        <v>1.0931253333333333</v>
      </c>
      <c r="AO101" s="1">
        <f t="shared" si="155"/>
        <v>7.0100079959535988E-2</v>
      </c>
      <c r="AP101" s="1">
        <v>0.37855299999999997</v>
      </c>
      <c r="AQ101" s="1">
        <v>0.34056700000000001</v>
      </c>
      <c r="AR101" s="1">
        <v>0.35541899999999998</v>
      </c>
      <c r="AS101" s="1">
        <f t="shared" si="156"/>
        <v>0.35817966666666662</v>
      </c>
      <c r="AT101" s="1">
        <f t="shared" si="157"/>
        <v>1.9142884039071349E-2</v>
      </c>
      <c r="AW101">
        <f t="shared" si="158"/>
        <v>4.6042369999999995</v>
      </c>
      <c r="AX101">
        <f t="shared" si="138"/>
        <v>4.6223260000000002</v>
      </c>
      <c r="AY101">
        <f t="shared" si="139"/>
        <v>4.5000910000000003</v>
      </c>
    </row>
    <row r="102" spans="1:51" x14ac:dyDescent="0.3">
      <c r="A102" s="4">
        <v>300</v>
      </c>
      <c r="B102" s="1">
        <v>0.35139500000000001</v>
      </c>
      <c r="C102" s="1">
        <v>0.33500799999999997</v>
      </c>
      <c r="D102" s="1">
        <v>0.29308600000000001</v>
      </c>
      <c r="E102" s="1">
        <f t="shared" si="140"/>
        <v>0.32649633333333333</v>
      </c>
      <c r="F102" s="1">
        <f t="shared" si="141"/>
        <v>3.0071934130237333E-2</v>
      </c>
      <c r="G102" s="1">
        <v>0.70494199999999996</v>
      </c>
      <c r="H102" s="1">
        <v>0.69202900000000001</v>
      </c>
      <c r="I102" s="1">
        <v>0.75617400000000001</v>
      </c>
      <c r="J102" s="1">
        <f t="shared" si="142"/>
        <v>0.71771499999999999</v>
      </c>
      <c r="K102" s="1">
        <f t="shared" si="143"/>
        <v>3.3926500011053316E-2</v>
      </c>
      <c r="L102" s="1">
        <v>8.3868999999999999E-2</v>
      </c>
      <c r="M102" s="1">
        <v>8.8062000000000001E-2</v>
      </c>
      <c r="N102" s="1">
        <v>9.3176999999999996E-2</v>
      </c>
      <c r="O102" s="1">
        <f t="shared" si="144"/>
        <v>8.8369333333333341E-2</v>
      </c>
      <c r="P102" s="1">
        <f t="shared" si="145"/>
        <v>4.6616044805767587E-3</v>
      </c>
      <c r="Q102" s="1">
        <v>7.9217999999999997E-2</v>
      </c>
      <c r="R102" s="1">
        <v>7.4745000000000006E-2</v>
      </c>
      <c r="S102" s="1">
        <v>0.104808</v>
      </c>
      <c r="T102" s="1">
        <f t="shared" si="146"/>
        <v>8.6257000000000014E-2</v>
      </c>
      <c r="U102" s="1">
        <f t="shared" si="147"/>
        <v>1.622056204328317E-2</v>
      </c>
      <c r="V102" s="1">
        <v>0</v>
      </c>
      <c r="W102" s="1">
        <v>0</v>
      </c>
      <c r="X102" s="1">
        <v>0</v>
      </c>
      <c r="Y102" s="1">
        <f t="shared" si="148"/>
        <v>0</v>
      </c>
      <c r="Z102" s="1">
        <f t="shared" si="149"/>
        <v>0</v>
      </c>
      <c r="AA102" s="1">
        <v>1.0491440000000001</v>
      </c>
      <c r="AB102" s="1">
        <v>0.98342099999999999</v>
      </c>
      <c r="AC102" s="1">
        <v>0.95685500000000001</v>
      </c>
      <c r="AD102" s="1">
        <f t="shared" si="150"/>
        <v>0.99647333333333332</v>
      </c>
      <c r="AE102" s="1">
        <f t="shared" si="151"/>
        <v>4.7508814280439973E-2</v>
      </c>
      <c r="AF102" s="1">
        <v>0.95792500000000003</v>
      </c>
      <c r="AG102" s="1">
        <v>0.94713899999999995</v>
      </c>
      <c r="AH102" s="1">
        <v>0.957839</v>
      </c>
      <c r="AI102" s="1">
        <f t="shared" si="152"/>
        <v>0.95430099999999995</v>
      </c>
      <c r="AJ102" s="1">
        <f t="shared" si="153"/>
        <v>6.2026229935407502E-3</v>
      </c>
      <c r="AK102" s="1">
        <v>1.000119</v>
      </c>
      <c r="AL102" s="1">
        <v>0.97154399999999996</v>
      </c>
      <c r="AM102" s="1">
        <v>0.943218</v>
      </c>
      <c r="AN102" s="1">
        <f t="shared" si="154"/>
        <v>0.97162699999999991</v>
      </c>
      <c r="AO102" s="1">
        <f t="shared" si="155"/>
        <v>2.8450590802301442E-2</v>
      </c>
      <c r="AP102" s="1">
        <v>0.31699300000000002</v>
      </c>
      <c r="AQ102" s="1">
        <v>0.304176</v>
      </c>
      <c r="AR102" s="1">
        <v>0.30274899999999999</v>
      </c>
      <c r="AS102" s="1">
        <f t="shared" si="156"/>
        <v>0.30797266666666667</v>
      </c>
      <c r="AT102" s="1">
        <f t="shared" si="157"/>
        <v>7.8443541692948572E-3</v>
      </c>
      <c r="AW102">
        <f t="shared" si="158"/>
        <v>4.4492116666666668</v>
      </c>
      <c r="AX102">
        <f t="shared" si="138"/>
        <v>4.3961240000000004</v>
      </c>
      <c r="AY102">
        <f t="shared" si="139"/>
        <v>4.4079060000000005</v>
      </c>
    </row>
    <row r="103" spans="1:51" x14ac:dyDescent="0.3">
      <c r="A103" s="4">
        <v>480</v>
      </c>
      <c r="B103" s="1">
        <v>0.18656</v>
      </c>
      <c r="C103" s="1">
        <v>0.16086700000000001</v>
      </c>
      <c r="D103" s="1">
        <v>0.14895</v>
      </c>
      <c r="E103" s="1">
        <f t="shared" si="140"/>
        <v>0.16545900000000002</v>
      </c>
      <c r="F103" s="1">
        <f t="shared" si="141"/>
        <v>1.9220896779286862E-2</v>
      </c>
      <c r="G103" s="1">
        <v>0.80890300000000004</v>
      </c>
      <c r="H103" s="1">
        <v>0.78694799999999998</v>
      </c>
      <c r="I103" s="1">
        <v>0.80337199999999998</v>
      </c>
      <c r="J103" s="1">
        <f t="shared" si="142"/>
        <v>0.79974100000000004</v>
      </c>
      <c r="K103" s="1">
        <f t="shared" si="143"/>
        <v>1.1419002889919965E-2</v>
      </c>
      <c r="L103" s="1">
        <v>8.1530000000000005E-2</v>
      </c>
      <c r="M103" s="1">
        <v>7.0388000000000006E-2</v>
      </c>
      <c r="N103" s="1">
        <v>8.7156999999999998E-2</v>
      </c>
      <c r="O103" s="1">
        <f t="shared" si="144"/>
        <v>7.9691666666666661E-2</v>
      </c>
      <c r="P103" s="1">
        <f t="shared" si="145"/>
        <v>8.5343097162766043E-3</v>
      </c>
      <c r="Q103" s="1">
        <v>5.6527000000000001E-2</v>
      </c>
      <c r="R103" s="1">
        <v>5.4059000000000003E-2</v>
      </c>
      <c r="S103" s="1">
        <v>5.8519000000000002E-2</v>
      </c>
      <c r="T103" s="1">
        <f t="shared" si="146"/>
        <v>5.6368333333333333E-2</v>
      </c>
      <c r="U103" s="1">
        <f t="shared" si="147"/>
        <v>2.2342294719507505E-3</v>
      </c>
      <c r="V103" s="1">
        <v>0</v>
      </c>
      <c r="W103" s="1">
        <v>0</v>
      </c>
      <c r="X103" s="1">
        <v>0</v>
      </c>
      <c r="Y103" s="1">
        <f t="shared" si="148"/>
        <v>0</v>
      </c>
      <c r="Z103" s="1">
        <f t="shared" si="149"/>
        <v>0</v>
      </c>
      <c r="AA103" s="1">
        <v>1.048465</v>
      </c>
      <c r="AB103" s="1">
        <v>1.0407150000000001</v>
      </c>
      <c r="AC103" s="1">
        <v>1.0444580000000001</v>
      </c>
      <c r="AD103" s="1">
        <f t="shared" si="150"/>
        <v>1.044546</v>
      </c>
      <c r="AE103" s="1">
        <f t="shared" si="151"/>
        <v>3.8757493469005057E-3</v>
      </c>
      <c r="AF103" s="1">
        <v>0.82313400000000003</v>
      </c>
      <c r="AG103" s="1">
        <v>0.75649999999999995</v>
      </c>
      <c r="AH103" s="1">
        <v>0.77524499999999996</v>
      </c>
      <c r="AI103" s="1">
        <f t="shared" si="152"/>
        <v>0.78495966666666661</v>
      </c>
      <c r="AJ103" s="1">
        <f t="shared" si="153"/>
        <v>3.4362822211415296E-2</v>
      </c>
      <c r="AK103" s="1">
        <v>0.68282100000000001</v>
      </c>
      <c r="AL103" s="1">
        <v>0.66168099999999996</v>
      </c>
      <c r="AM103" s="1">
        <v>0.63757200000000003</v>
      </c>
      <c r="AN103" s="1">
        <f t="shared" si="154"/>
        <v>0.6606913333333333</v>
      </c>
      <c r="AO103" s="1">
        <f t="shared" si="155"/>
        <v>2.2640728352536117E-2</v>
      </c>
      <c r="AP103" s="1">
        <v>0.25120300000000001</v>
      </c>
      <c r="AQ103" s="1">
        <v>0.251583</v>
      </c>
      <c r="AR103" s="1">
        <v>0</v>
      </c>
      <c r="AS103" s="1">
        <f t="shared" si="156"/>
        <v>0.16759533333333332</v>
      </c>
      <c r="AT103" s="1">
        <f t="shared" si="157"/>
        <v>0.14514194058346244</v>
      </c>
      <c r="AW103">
        <f t="shared" si="158"/>
        <v>3.7590523333333334</v>
      </c>
      <c r="AX103">
        <f t="shared" si="138"/>
        <v>3.7827409999999997</v>
      </c>
      <c r="AY103">
        <f t="shared" si="139"/>
        <v>3.5552730000000001</v>
      </c>
    </row>
    <row r="104" spans="1:51" x14ac:dyDescent="0.3">
      <c r="AV104" t="s">
        <v>25</v>
      </c>
      <c r="AW104">
        <f>SUM(AW93:AW103)</f>
        <v>374.06341900000001</v>
      </c>
      <c r="AX104">
        <f t="shared" ref="AX104" si="159">SUM(AX93:AX103)</f>
        <v>394.08698499999991</v>
      </c>
      <c r="AY104">
        <f t="shared" ref="AY104" si="160">SUM(AY93:AY103)</f>
        <v>363.29205700000011</v>
      </c>
    </row>
  </sheetData>
  <mergeCells count="63">
    <mergeCell ref="B47:D47"/>
    <mergeCell ref="G47:I47"/>
    <mergeCell ref="L47:N47"/>
    <mergeCell ref="AA77:AC77"/>
    <mergeCell ref="AF77:AH77"/>
    <mergeCell ref="B77:D77"/>
    <mergeCell ref="G77:I77"/>
    <mergeCell ref="L77:N77"/>
    <mergeCell ref="Q77:S77"/>
    <mergeCell ref="V77:X77"/>
    <mergeCell ref="B62:D62"/>
    <mergeCell ref="G62:I62"/>
    <mergeCell ref="L62:N62"/>
    <mergeCell ref="Q62:S62"/>
    <mergeCell ref="V62:X62"/>
    <mergeCell ref="Q47:S47"/>
    <mergeCell ref="V47:X47"/>
    <mergeCell ref="AF2:AH2"/>
    <mergeCell ref="AK2:AM2"/>
    <mergeCell ref="AP2:AR2"/>
    <mergeCell ref="AA2:AC2"/>
    <mergeCell ref="AP17:AR17"/>
    <mergeCell ref="AA17:AC17"/>
    <mergeCell ref="AF17:AH17"/>
    <mergeCell ref="AK17:AM17"/>
    <mergeCell ref="AA47:AC47"/>
    <mergeCell ref="AF47:AH47"/>
    <mergeCell ref="AK47:AM47"/>
    <mergeCell ref="AP47:AR47"/>
    <mergeCell ref="B2:D2"/>
    <mergeCell ref="G2:I2"/>
    <mergeCell ref="L2:N2"/>
    <mergeCell ref="Q2:S2"/>
    <mergeCell ref="V2:X2"/>
    <mergeCell ref="B17:D17"/>
    <mergeCell ref="G17:I17"/>
    <mergeCell ref="L17:N17"/>
    <mergeCell ref="Q17:S17"/>
    <mergeCell ref="V17:X17"/>
    <mergeCell ref="B92:D92"/>
    <mergeCell ref="G92:I92"/>
    <mergeCell ref="L92:N92"/>
    <mergeCell ref="Q92:S92"/>
    <mergeCell ref="V92:X92"/>
    <mergeCell ref="AA92:AC92"/>
    <mergeCell ref="AF92:AH92"/>
    <mergeCell ref="AK92:AM92"/>
    <mergeCell ref="AP92:AR92"/>
    <mergeCell ref="AF32:AH32"/>
    <mergeCell ref="AK32:AM32"/>
    <mergeCell ref="AP32:AR32"/>
    <mergeCell ref="AA32:AC32"/>
    <mergeCell ref="AA62:AC62"/>
    <mergeCell ref="AF62:AH62"/>
    <mergeCell ref="AK62:AM62"/>
    <mergeCell ref="AP62:AR62"/>
    <mergeCell ref="AK77:AM77"/>
    <mergeCell ref="AP77:AR77"/>
    <mergeCell ref="B32:D32"/>
    <mergeCell ref="G32:I32"/>
    <mergeCell ref="L32:N32"/>
    <mergeCell ref="Q32:S32"/>
    <mergeCell ref="V32:X3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G13" sqref="G13"/>
    </sheetView>
  </sheetViews>
  <sheetFormatPr defaultRowHeight="14.4" x14ac:dyDescent="0.3"/>
  <cols>
    <col min="1" max="1" width="13.33203125" bestFit="1" customWidth="1"/>
  </cols>
  <sheetData>
    <row r="1" spans="1:4" x14ac:dyDescent="0.3">
      <c r="A1" s="30" t="s">
        <v>71</v>
      </c>
    </row>
    <row r="2" spans="1:4" x14ac:dyDescent="0.3">
      <c r="C2" s="35" t="s">
        <v>69</v>
      </c>
      <c r="D2" s="35"/>
    </row>
    <row r="3" spans="1:4" x14ac:dyDescent="0.3">
      <c r="C3" t="s">
        <v>70</v>
      </c>
      <c r="D3" t="s">
        <v>47</v>
      </c>
    </row>
    <row r="4" spans="1:4" x14ac:dyDescent="0.3">
      <c r="A4" s="36" t="s">
        <v>68</v>
      </c>
      <c r="B4" s="31">
        <v>264</v>
      </c>
      <c r="C4" s="31">
        <v>52824.666669999999</v>
      </c>
      <c r="D4" s="31">
        <v>5522.4869699999999</v>
      </c>
    </row>
    <row r="5" spans="1:4" x14ac:dyDescent="0.3">
      <c r="A5" s="36"/>
      <c r="B5" s="31">
        <v>132</v>
      </c>
      <c r="C5" s="31">
        <v>25988</v>
      </c>
      <c r="D5" s="31">
        <v>1616.07374</v>
      </c>
    </row>
    <row r="6" spans="1:4" x14ac:dyDescent="0.3">
      <c r="A6" s="36"/>
      <c r="B6" s="31">
        <v>66</v>
      </c>
      <c r="C6" s="31">
        <v>10844.666670000001</v>
      </c>
      <c r="D6" s="31">
        <v>401.62461739999998</v>
      </c>
    </row>
    <row r="7" spans="1:4" x14ac:dyDescent="0.3">
      <c r="A7" s="36"/>
      <c r="B7" s="31">
        <v>26.4</v>
      </c>
      <c r="C7" s="31">
        <v>3198</v>
      </c>
      <c r="D7" s="31">
        <v>178.36012260000001</v>
      </c>
    </row>
    <row r="8" spans="1:4" x14ac:dyDescent="0.3">
      <c r="A8" s="36"/>
      <c r="B8" s="31">
        <v>13.2</v>
      </c>
      <c r="C8" s="31">
        <v>1122.333333</v>
      </c>
      <c r="D8" s="31">
        <v>22.64950331</v>
      </c>
    </row>
    <row r="9" spans="1:4" x14ac:dyDescent="0.3">
      <c r="A9" s="36"/>
      <c r="B9" s="31">
        <v>0</v>
      </c>
      <c r="C9" s="31">
        <v>0</v>
      </c>
      <c r="D9" s="31">
        <v>0</v>
      </c>
    </row>
  </sheetData>
  <mergeCells count="2">
    <mergeCell ref="A4:A9"/>
    <mergeCell ref="C2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2"/>
  <sheetViews>
    <sheetView workbookViewId="0">
      <selection activeCell="O21" sqref="O21"/>
    </sheetView>
  </sheetViews>
  <sheetFormatPr defaultRowHeight="14.4" x14ac:dyDescent="0.3"/>
  <cols>
    <col min="1" max="1" width="10.33203125" bestFit="1" customWidth="1"/>
  </cols>
  <sheetData>
    <row r="2" spans="1:10" x14ac:dyDescent="0.3">
      <c r="A2" s="30" t="s">
        <v>77</v>
      </c>
    </row>
    <row r="3" spans="1:10" x14ac:dyDescent="0.3">
      <c r="B3" s="32"/>
      <c r="C3" s="37" t="s">
        <v>73</v>
      </c>
      <c r="D3" s="37"/>
      <c r="E3" s="37" t="s">
        <v>74</v>
      </c>
      <c r="F3" s="37"/>
      <c r="G3" s="37" t="s">
        <v>75</v>
      </c>
      <c r="H3" s="37"/>
      <c r="I3" s="37" t="s">
        <v>76</v>
      </c>
      <c r="J3" s="37"/>
    </row>
    <row r="4" spans="1:10" x14ac:dyDescent="0.3">
      <c r="B4" s="32"/>
      <c r="C4" s="32" t="s">
        <v>10</v>
      </c>
      <c r="D4" s="32" t="s">
        <v>47</v>
      </c>
      <c r="E4" s="32" t="s">
        <v>10</v>
      </c>
      <c r="F4" s="32" t="s">
        <v>47</v>
      </c>
      <c r="G4" s="32" t="s">
        <v>10</v>
      </c>
      <c r="H4" s="32" t="s">
        <v>47</v>
      </c>
      <c r="I4" s="32" t="s">
        <v>10</v>
      </c>
      <c r="J4" s="32" t="s">
        <v>47</v>
      </c>
    </row>
    <row r="5" spans="1:10" x14ac:dyDescent="0.3">
      <c r="A5" s="36" t="s">
        <v>72</v>
      </c>
      <c r="B5" s="31">
        <v>2.0000000000000001E-4</v>
      </c>
      <c r="C5" s="31">
        <v>669.7</v>
      </c>
      <c r="D5" s="31">
        <v>43.71499</v>
      </c>
      <c r="E5" s="31">
        <v>8458.7000000000007</v>
      </c>
      <c r="F5" s="31">
        <v>1568.1949999999999</v>
      </c>
      <c r="G5" s="31">
        <v>6398.7</v>
      </c>
      <c r="H5" s="31">
        <v>863.01390000000004</v>
      </c>
      <c r="I5" s="31">
        <v>1238.7</v>
      </c>
      <c r="J5" s="31">
        <v>236.398</v>
      </c>
    </row>
    <row r="6" spans="1:10" x14ac:dyDescent="0.3">
      <c r="A6" s="36"/>
      <c r="B6" s="31">
        <v>2E-3</v>
      </c>
      <c r="C6" s="31">
        <v>994.36670000000004</v>
      </c>
      <c r="D6" s="31">
        <v>60.011110000000002</v>
      </c>
      <c r="E6" s="31">
        <v>8667.3670000000002</v>
      </c>
      <c r="F6" s="31">
        <v>1319.855</v>
      </c>
      <c r="G6" s="31">
        <v>6203.3670000000002</v>
      </c>
      <c r="H6" s="31">
        <v>793.06010000000003</v>
      </c>
      <c r="I6" s="31">
        <v>1286.7</v>
      </c>
      <c r="J6" s="31">
        <v>176.32069999999999</v>
      </c>
    </row>
    <row r="7" spans="1:10" x14ac:dyDescent="0.3">
      <c r="A7" s="36"/>
      <c r="B7" s="31">
        <v>0.01</v>
      </c>
      <c r="C7" s="31">
        <v>1451.367</v>
      </c>
      <c r="D7" s="31">
        <v>76.002189999999999</v>
      </c>
      <c r="E7" s="31">
        <v>11789.37</v>
      </c>
      <c r="F7" s="31">
        <v>635.55510000000004</v>
      </c>
      <c r="G7" s="31">
        <v>7583.7</v>
      </c>
      <c r="H7" s="31">
        <v>836.72460000000001</v>
      </c>
      <c r="I7" s="31">
        <v>1987.367</v>
      </c>
      <c r="J7" s="31">
        <v>171.79740000000001</v>
      </c>
    </row>
    <row r="8" spans="1:10" x14ac:dyDescent="0.3">
      <c r="A8" s="36"/>
      <c r="B8" s="31">
        <v>0.05</v>
      </c>
      <c r="C8" s="31">
        <v>2316.0329999999999</v>
      </c>
      <c r="D8" s="31">
        <v>78.232560000000007</v>
      </c>
      <c r="E8" s="31">
        <v>18433.37</v>
      </c>
      <c r="F8" s="31">
        <v>2638.0349999999999</v>
      </c>
      <c r="G8" s="31">
        <v>8987.7000000000007</v>
      </c>
      <c r="H8" s="31">
        <v>964.44439999999997</v>
      </c>
      <c r="I8" s="31">
        <v>3569.7</v>
      </c>
      <c r="J8" s="31">
        <v>677.81709999999998</v>
      </c>
    </row>
    <row r="9" spans="1:10" x14ac:dyDescent="0.3">
      <c r="A9" s="36"/>
      <c r="B9" s="31">
        <v>0.1</v>
      </c>
      <c r="C9" s="31">
        <v>2453.6999999999998</v>
      </c>
      <c r="D9" s="31">
        <v>138.5532</v>
      </c>
      <c r="E9" s="31">
        <v>21943.37</v>
      </c>
      <c r="F9" s="31">
        <v>4366.6909999999998</v>
      </c>
      <c r="G9" s="31">
        <v>11004.37</v>
      </c>
      <c r="H9" s="31">
        <v>1166.6369999999999</v>
      </c>
      <c r="I9" s="31">
        <v>3838.3670000000002</v>
      </c>
      <c r="J9" s="31">
        <v>581.6961</v>
      </c>
    </row>
    <row r="10" spans="1:10" x14ac:dyDescent="0.3">
      <c r="A10" s="36"/>
      <c r="B10" s="31">
        <v>0.25</v>
      </c>
      <c r="C10" s="31">
        <v>2327.0329999999999</v>
      </c>
      <c r="D10" s="31">
        <v>79.688980000000001</v>
      </c>
      <c r="E10" s="31">
        <v>22182.37</v>
      </c>
      <c r="F10" s="31">
        <v>4502.0200000000004</v>
      </c>
      <c r="G10" s="31">
        <v>10984.37</v>
      </c>
      <c r="H10" s="31">
        <v>509.0779</v>
      </c>
      <c r="I10" s="31">
        <v>4177.7</v>
      </c>
      <c r="J10" s="31">
        <v>708.8152</v>
      </c>
    </row>
    <row r="11" spans="1:10" x14ac:dyDescent="0.3">
      <c r="A11" s="36"/>
      <c r="B11" s="31">
        <v>0.5</v>
      </c>
      <c r="C11" s="31">
        <v>2314.0329999999999</v>
      </c>
      <c r="D11" s="31">
        <v>95.798400000000001</v>
      </c>
      <c r="E11" s="31">
        <v>20546.7</v>
      </c>
      <c r="F11" s="31">
        <v>3719.98</v>
      </c>
      <c r="G11" s="31">
        <v>11302.03</v>
      </c>
      <c r="H11" s="31">
        <v>857.85329999999999</v>
      </c>
      <c r="I11" s="31">
        <v>4278.7</v>
      </c>
      <c r="J11" s="31">
        <v>915.49329999999998</v>
      </c>
    </row>
    <row r="12" spans="1:10" x14ac:dyDescent="0.3">
      <c r="A12" s="36"/>
      <c r="B12" s="31">
        <v>1</v>
      </c>
      <c r="C12" s="31">
        <v>2257.0329999999999</v>
      </c>
      <c r="D12" s="31">
        <v>104.5817</v>
      </c>
      <c r="E12" s="31">
        <v>23513.7</v>
      </c>
      <c r="F12" s="31">
        <v>5619.76</v>
      </c>
      <c r="G12" s="31">
        <v>10486.7</v>
      </c>
      <c r="H12" s="31">
        <v>1075.9349999999999</v>
      </c>
      <c r="I12" s="31">
        <v>4270.3670000000002</v>
      </c>
      <c r="J12" s="31">
        <v>514.50009999999997</v>
      </c>
    </row>
    <row r="13" spans="1:10" x14ac:dyDescent="0.3">
      <c r="A13" s="36"/>
      <c r="B13" s="31">
        <v>2</v>
      </c>
      <c r="C13" s="31">
        <v>2250.6999999999998</v>
      </c>
      <c r="D13" s="31">
        <v>124.503</v>
      </c>
      <c r="E13" s="31">
        <v>23139.7</v>
      </c>
      <c r="F13" s="31">
        <v>4339.5249999999996</v>
      </c>
      <c r="G13" s="31">
        <v>10205.030000000001</v>
      </c>
      <c r="H13" s="31">
        <v>391.13979999999998</v>
      </c>
      <c r="I13" s="31">
        <v>4446.3670000000002</v>
      </c>
      <c r="J13" s="31">
        <v>1181.001</v>
      </c>
    </row>
    <row r="14" spans="1:10" x14ac:dyDescent="0.3">
      <c r="A14" s="36"/>
      <c r="B14" s="31">
        <v>5</v>
      </c>
      <c r="C14" s="31">
        <v>2291.0329999999999</v>
      </c>
      <c r="D14" s="31">
        <v>109.5004</v>
      </c>
      <c r="E14" s="31">
        <v>24159.7</v>
      </c>
      <c r="F14" s="31">
        <v>4323.0349999999999</v>
      </c>
      <c r="G14" s="31">
        <v>11522.7</v>
      </c>
      <c r="H14" s="31">
        <v>902.03989999999999</v>
      </c>
      <c r="I14" s="31">
        <v>4417.3670000000002</v>
      </c>
      <c r="J14" s="31">
        <v>1241.5820000000001</v>
      </c>
    </row>
    <row r="15" spans="1:10" x14ac:dyDescent="0.3">
      <c r="A15" s="36"/>
      <c r="B15" s="31">
        <v>10</v>
      </c>
      <c r="C15" s="31">
        <v>2085.0329999999999</v>
      </c>
      <c r="D15" s="31">
        <v>36.909799999999997</v>
      </c>
      <c r="E15" s="31">
        <v>24680.37</v>
      </c>
      <c r="F15" s="31">
        <v>5639.3680000000004</v>
      </c>
      <c r="G15" s="31">
        <v>10586.7</v>
      </c>
      <c r="H15" s="31">
        <v>475.38200000000001</v>
      </c>
      <c r="I15" s="31">
        <v>4446.0330000000004</v>
      </c>
      <c r="J15" s="31">
        <v>1293.723</v>
      </c>
    </row>
    <row r="19" spans="1:13" x14ac:dyDescent="0.3">
      <c r="A19" s="30" t="s">
        <v>78</v>
      </c>
    </row>
    <row r="21" spans="1:13" x14ac:dyDescent="0.3">
      <c r="B21" s="37" t="s">
        <v>79</v>
      </c>
      <c r="C21" s="37"/>
      <c r="D21" s="37"/>
      <c r="E21" s="37" t="s">
        <v>74</v>
      </c>
      <c r="F21" s="37"/>
      <c r="G21" s="37"/>
      <c r="H21" s="37" t="s">
        <v>76</v>
      </c>
      <c r="I21" s="37"/>
      <c r="J21" s="37"/>
      <c r="K21" s="37" t="s">
        <v>75</v>
      </c>
      <c r="L21" s="37"/>
      <c r="M21" s="37"/>
    </row>
    <row r="22" spans="1:13" x14ac:dyDescent="0.3">
      <c r="B22" s="31">
        <v>3.6650830000000001</v>
      </c>
      <c r="C22" s="31">
        <v>3.3368419999999999</v>
      </c>
      <c r="D22" s="31">
        <v>3.7382080000000002</v>
      </c>
      <c r="E22" s="31">
        <v>3.866473</v>
      </c>
      <c r="F22" s="31">
        <v>3.5797300000000001</v>
      </c>
      <c r="G22" s="31">
        <v>3.46313</v>
      </c>
      <c r="H22" s="31">
        <v>5.0208120000000003</v>
      </c>
      <c r="I22" s="31">
        <v>4.1019249999999996</v>
      </c>
      <c r="J22" s="31">
        <v>4</v>
      </c>
      <c r="K22" s="31">
        <v>1.577315</v>
      </c>
      <c r="L22" s="31">
        <v>1.6114329999999999</v>
      </c>
      <c r="M22" s="31">
        <v>2.0062419999999999</v>
      </c>
    </row>
  </sheetData>
  <mergeCells count="9">
    <mergeCell ref="C3:D3"/>
    <mergeCell ref="E3:F3"/>
    <mergeCell ref="G3:H3"/>
    <mergeCell ref="I3:J3"/>
    <mergeCell ref="A5:A15"/>
    <mergeCell ref="B21:D21"/>
    <mergeCell ref="E21:G21"/>
    <mergeCell ref="H21:J21"/>
    <mergeCell ref="K21:M2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9"/>
  <sheetViews>
    <sheetView tabSelected="1" workbookViewId="0">
      <selection activeCell="L40" sqref="L40"/>
    </sheetView>
  </sheetViews>
  <sheetFormatPr defaultRowHeight="14.4" x14ac:dyDescent="0.3"/>
  <cols>
    <col min="1" max="1" width="35" bestFit="1" customWidth="1"/>
    <col min="7" max="7" width="35" bestFit="1" customWidth="1"/>
  </cols>
  <sheetData>
    <row r="3" spans="1:10" x14ac:dyDescent="0.3">
      <c r="A3" s="30" t="s">
        <v>84</v>
      </c>
    </row>
    <row r="4" spans="1:10" x14ac:dyDescent="0.3">
      <c r="B4" s="32"/>
      <c r="D4" s="37" t="s">
        <v>81</v>
      </c>
      <c r="E4" s="37"/>
      <c r="F4" s="37"/>
      <c r="H4" s="37" t="s">
        <v>82</v>
      </c>
      <c r="I4" s="37"/>
      <c r="J4" s="37"/>
    </row>
    <row r="5" spans="1:10" x14ac:dyDescent="0.3">
      <c r="A5" s="36" t="s">
        <v>80</v>
      </c>
      <c r="B5" s="36" t="s">
        <v>56</v>
      </c>
      <c r="C5" s="31">
        <v>0</v>
      </c>
      <c r="D5" s="31">
        <v>643</v>
      </c>
      <c r="E5" s="31">
        <v>781</v>
      </c>
      <c r="F5" s="31">
        <v>652</v>
      </c>
      <c r="H5" s="31">
        <v>1318</v>
      </c>
      <c r="I5" s="31">
        <v>1444</v>
      </c>
      <c r="J5" s="31">
        <v>999</v>
      </c>
    </row>
    <row r="6" spans="1:10" x14ac:dyDescent="0.3">
      <c r="A6" s="36"/>
      <c r="B6" s="36"/>
      <c r="C6" s="31">
        <v>6.25E-2</v>
      </c>
      <c r="D6" s="31">
        <v>641</v>
      </c>
      <c r="E6" s="31">
        <v>612</v>
      </c>
      <c r="F6" s="31">
        <v>509</v>
      </c>
      <c r="H6" s="31">
        <v>1282</v>
      </c>
      <c r="I6" s="31">
        <v>1449</v>
      </c>
      <c r="J6" s="31">
        <v>923</v>
      </c>
    </row>
    <row r="7" spans="1:10" x14ac:dyDescent="0.3">
      <c r="A7" s="36"/>
      <c r="B7" s="36"/>
      <c r="C7" s="31">
        <v>0.25</v>
      </c>
      <c r="D7" s="31">
        <v>677</v>
      </c>
      <c r="E7" s="31">
        <v>766</v>
      </c>
      <c r="F7" s="31">
        <v>603</v>
      </c>
      <c r="H7" s="31">
        <v>1265</v>
      </c>
      <c r="I7" s="31">
        <v>1296</v>
      </c>
      <c r="J7" s="31">
        <v>930</v>
      </c>
    </row>
    <row r="8" spans="1:10" x14ac:dyDescent="0.3">
      <c r="A8" s="36"/>
      <c r="B8" s="36"/>
      <c r="C8" s="31">
        <v>1</v>
      </c>
      <c r="D8" s="31">
        <v>708</v>
      </c>
      <c r="E8" s="31">
        <v>766</v>
      </c>
      <c r="F8" s="31">
        <v>732</v>
      </c>
      <c r="H8" s="31">
        <v>1453</v>
      </c>
      <c r="I8" s="31">
        <v>1199</v>
      </c>
      <c r="J8" s="31">
        <v>908</v>
      </c>
    </row>
    <row r="9" spans="1:10" x14ac:dyDescent="0.3">
      <c r="A9" s="36"/>
      <c r="B9" s="36"/>
      <c r="C9" s="31">
        <v>2</v>
      </c>
      <c r="D9" s="31">
        <v>508</v>
      </c>
      <c r="E9" s="31">
        <v>563</v>
      </c>
      <c r="F9" s="31">
        <v>594</v>
      </c>
      <c r="H9" s="31">
        <v>1339</v>
      </c>
      <c r="I9" s="31">
        <v>1187</v>
      </c>
      <c r="J9" s="31">
        <v>754</v>
      </c>
    </row>
    <row r="10" spans="1:10" x14ac:dyDescent="0.3">
      <c r="A10" s="36"/>
      <c r="B10" s="36" t="s">
        <v>57</v>
      </c>
      <c r="C10" s="31">
        <v>0</v>
      </c>
      <c r="D10" s="31">
        <v>1339</v>
      </c>
      <c r="E10" s="31">
        <v>1766</v>
      </c>
      <c r="F10" s="31">
        <v>1535</v>
      </c>
      <c r="H10" s="31">
        <v>1808</v>
      </c>
      <c r="I10" s="31">
        <v>1977</v>
      </c>
      <c r="J10" s="31">
        <v>1404</v>
      </c>
    </row>
    <row r="11" spans="1:10" x14ac:dyDescent="0.3">
      <c r="A11" s="36"/>
      <c r="B11" s="36"/>
      <c r="C11" s="31">
        <v>6.25E-2</v>
      </c>
      <c r="D11" s="31">
        <v>1438</v>
      </c>
      <c r="E11" s="31">
        <v>1247</v>
      </c>
      <c r="F11" s="31">
        <v>1091</v>
      </c>
      <c r="H11" s="31">
        <v>1844</v>
      </c>
      <c r="I11" s="31">
        <v>2114</v>
      </c>
      <c r="J11" s="31">
        <v>1326</v>
      </c>
    </row>
    <row r="12" spans="1:10" x14ac:dyDescent="0.3">
      <c r="A12" s="36"/>
      <c r="B12" s="36"/>
      <c r="C12" s="31">
        <v>0.25</v>
      </c>
      <c r="D12" s="31">
        <v>1478</v>
      </c>
      <c r="E12" s="31">
        <v>1714</v>
      </c>
      <c r="F12" s="31">
        <v>1413</v>
      </c>
      <c r="H12" s="31">
        <v>1787</v>
      </c>
      <c r="I12" s="31">
        <v>1714</v>
      </c>
      <c r="J12" s="31">
        <v>1303</v>
      </c>
    </row>
    <row r="13" spans="1:10" x14ac:dyDescent="0.3">
      <c r="A13" s="36"/>
      <c r="B13" s="36"/>
      <c r="C13" s="31">
        <v>1</v>
      </c>
      <c r="D13" s="31">
        <v>1658</v>
      </c>
      <c r="E13" s="31">
        <v>1681</v>
      </c>
      <c r="F13" s="31">
        <v>1584</v>
      </c>
      <c r="H13" s="31">
        <v>2068</v>
      </c>
      <c r="I13" s="31">
        <v>1595</v>
      </c>
      <c r="J13" s="31">
        <v>1238</v>
      </c>
    </row>
    <row r="14" spans="1:10" x14ac:dyDescent="0.3">
      <c r="A14" s="36"/>
      <c r="B14" s="36"/>
      <c r="C14" s="31">
        <v>2</v>
      </c>
      <c r="D14" s="31">
        <v>1114</v>
      </c>
      <c r="E14" s="31">
        <v>1170</v>
      </c>
      <c r="F14" s="31">
        <v>1278</v>
      </c>
      <c r="H14" s="31">
        <v>1967</v>
      </c>
      <c r="I14" s="31">
        <v>1751</v>
      </c>
      <c r="J14" s="31">
        <v>1036</v>
      </c>
    </row>
    <row r="15" spans="1:10" x14ac:dyDescent="0.3">
      <c r="A15" s="36"/>
      <c r="B15" s="36" t="s">
        <v>58</v>
      </c>
      <c r="C15" s="31">
        <v>0</v>
      </c>
      <c r="D15" s="31">
        <v>1437</v>
      </c>
      <c r="E15" s="31">
        <v>2022</v>
      </c>
      <c r="F15" s="31">
        <v>1783</v>
      </c>
      <c r="H15" s="31">
        <v>1765</v>
      </c>
      <c r="I15" s="31">
        <v>1953</v>
      </c>
      <c r="J15" s="31">
        <v>1415</v>
      </c>
    </row>
    <row r="16" spans="1:10" x14ac:dyDescent="0.3">
      <c r="A16" s="36"/>
      <c r="B16" s="36"/>
      <c r="C16" s="31">
        <v>6.25E-2</v>
      </c>
      <c r="D16" s="31">
        <v>1632</v>
      </c>
      <c r="E16" s="31">
        <v>1358</v>
      </c>
      <c r="F16" s="31">
        <v>1188</v>
      </c>
      <c r="H16" s="31">
        <v>1852</v>
      </c>
      <c r="I16" s="31">
        <v>2111</v>
      </c>
      <c r="J16" s="31">
        <v>1336</v>
      </c>
    </row>
    <row r="17" spans="1:10" x14ac:dyDescent="0.3">
      <c r="A17" s="36"/>
      <c r="B17" s="36"/>
      <c r="C17" s="31">
        <v>0.25</v>
      </c>
      <c r="D17" s="31">
        <v>1652</v>
      </c>
      <c r="E17" s="31">
        <v>1928</v>
      </c>
      <c r="F17" s="31">
        <v>1607</v>
      </c>
      <c r="H17" s="31">
        <v>1786</v>
      </c>
      <c r="I17" s="31">
        <v>1598</v>
      </c>
      <c r="J17" s="31">
        <v>1319</v>
      </c>
    </row>
    <row r="18" spans="1:10" x14ac:dyDescent="0.3">
      <c r="A18" s="36"/>
      <c r="B18" s="36"/>
      <c r="C18" s="31">
        <v>1</v>
      </c>
      <c r="D18" s="31">
        <v>1930</v>
      </c>
      <c r="E18" s="31">
        <v>1878</v>
      </c>
      <c r="F18" s="31">
        <v>1743</v>
      </c>
      <c r="H18" s="31">
        <v>1998</v>
      </c>
      <c r="I18" s="31">
        <v>1527</v>
      </c>
      <c r="J18" s="31">
        <v>1252</v>
      </c>
    </row>
    <row r="19" spans="1:10" x14ac:dyDescent="0.3">
      <c r="A19" s="36"/>
      <c r="B19" s="36"/>
      <c r="C19" s="31">
        <v>2</v>
      </c>
      <c r="D19" s="31">
        <v>1286</v>
      </c>
      <c r="E19" s="31">
        <v>1303</v>
      </c>
      <c r="F19" s="31">
        <v>1435</v>
      </c>
      <c r="H19" s="31">
        <v>1924</v>
      </c>
      <c r="I19" s="31">
        <v>1765</v>
      </c>
      <c r="J19" s="31">
        <v>1056</v>
      </c>
    </row>
  </sheetData>
  <mergeCells count="6">
    <mergeCell ref="D4:F4"/>
    <mergeCell ref="H4:J4"/>
    <mergeCell ref="A5:A19"/>
    <mergeCell ref="B5:B9"/>
    <mergeCell ref="B10:B14"/>
    <mergeCell ref="B15:B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O29" sqref="O29"/>
    </sheetView>
  </sheetViews>
  <sheetFormatPr defaultRowHeight="14.4" x14ac:dyDescent="0.3"/>
  <sheetData>
    <row r="1" spans="1:9" x14ac:dyDescent="0.3">
      <c r="A1" s="30" t="s">
        <v>83</v>
      </c>
    </row>
    <row r="2" spans="1:9" x14ac:dyDescent="0.3">
      <c r="C2" s="37" t="s">
        <v>67</v>
      </c>
      <c r="D2" s="37"/>
      <c r="E2" s="37"/>
      <c r="G2" s="37" t="s">
        <v>66</v>
      </c>
      <c r="H2" s="37"/>
      <c r="I2" s="37"/>
    </row>
    <row r="3" spans="1:9" x14ac:dyDescent="0.3">
      <c r="A3" t="s">
        <v>50</v>
      </c>
      <c r="B3">
        <v>1</v>
      </c>
      <c r="C3" s="31">
        <v>115.8</v>
      </c>
      <c r="D3" s="31">
        <v>72.7</v>
      </c>
      <c r="E3" s="31">
        <v>69.900000000000006</v>
      </c>
      <c r="G3" s="31">
        <v>5.6</v>
      </c>
      <c r="H3" s="31">
        <v>5.8</v>
      </c>
      <c r="I3" s="31">
        <v>5.8</v>
      </c>
    </row>
    <row r="4" spans="1:9" x14ac:dyDescent="0.3">
      <c r="B4">
        <v>2</v>
      </c>
      <c r="C4" s="31">
        <v>32</v>
      </c>
      <c r="D4" s="31">
        <v>33.9</v>
      </c>
      <c r="E4" s="31">
        <v>31.5</v>
      </c>
      <c r="G4" s="31">
        <v>4.5999999999999996</v>
      </c>
      <c r="H4" s="31">
        <v>5.8</v>
      </c>
      <c r="I4" s="31">
        <v>5.4</v>
      </c>
    </row>
    <row r="5" spans="1:9" x14ac:dyDescent="0.3">
      <c r="B5">
        <v>3</v>
      </c>
      <c r="C5" s="31">
        <v>29.9</v>
      </c>
      <c r="D5" s="31">
        <v>25</v>
      </c>
      <c r="E5" s="31">
        <v>30.2</v>
      </c>
      <c r="G5" s="31">
        <v>2.8</v>
      </c>
      <c r="H5" s="31">
        <v>2.8</v>
      </c>
      <c r="I5" s="31">
        <v>2.6</v>
      </c>
    </row>
    <row r="6" spans="1:9" x14ac:dyDescent="0.3">
      <c r="B6">
        <v>4</v>
      </c>
      <c r="C6" s="31">
        <v>9.1</v>
      </c>
      <c r="D6" s="31">
        <v>9.1999999999999993</v>
      </c>
      <c r="E6" s="31">
        <v>5.5</v>
      </c>
      <c r="G6" s="31">
        <v>0.4</v>
      </c>
      <c r="H6" s="31">
        <v>0.19</v>
      </c>
      <c r="I6" s="31">
        <v>0.35</v>
      </c>
    </row>
    <row r="7" spans="1:9" x14ac:dyDescent="0.3">
      <c r="B7">
        <v>5</v>
      </c>
      <c r="C7" s="31">
        <v>23.5</v>
      </c>
      <c r="D7" s="31">
        <v>25.8</v>
      </c>
      <c r="E7" s="31">
        <v>23.9</v>
      </c>
      <c r="G7" s="31">
        <v>5.0999999999999996</v>
      </c>
      <c r="H7" s="31">
        <v>6</v>
      </c>
      <c r="I7" s="31">
        <v>5.7</v>
      </c>
    </row>
    <row r="8" spans="1:9" x14ac:dyDescent="0.3">
      <c r="B8">
        <v>6</v>
      </c>
      <c r="C8" s="31">
        <v>0</v>
      </c>
      <c r="D8" s="31">
        <v>0</v>
      </c>
      <c r="E8" s="31">
        <v>0.1</v>
      </c>
      <c r="G8" s="31">
        <v>0.4</v>
      </c>
      <c r="H8" s="31">
        <v>0.4</v>
      </c>
      <c r="I8" s="31">
        <v>0.4</v>
      </c>
    </row>
    <row r="9" spans="1:9" x14ac:dyDescent="0.3">
      <c r="B9">
        <v>7</v>
      </c>
      <c r="C9" s="31">
        <v>67.5</v>
      </c>
      <c r="D9" s="31">
        <v>48.9</v>
      </c>
      <c r="E9" s="31">
        <v>76.8</v>
      </c>
      <c r="G9" s="31">
        <v>3.1</v>
      </c>
      <c r="H9" s="31">
        <v>2</v>
      </c>
      <c r="I9" s="31">
        <v>2.2000000000000002</v>
      </c>
    </row>
    <row r="10" spans="1:9" x14ac:dyDescent="0.3">
      <c r="B10">
        <v>8</v>
      </c>
      <c r="C10" s="31">
        <v>1</v>
      </c>
      <c r="D10" s="31">
        <v>1.1000000000000001</v>
      </c>
      <c r="E10" s="31">
        <v>0.9</v>
      </c>
      <c r="G10" s="31">
        <v>2.7</v>
      </c>
      <c r="H10" s="31">
        <v>1.8</v>
      </c>
      <c r="I10" s="31">
        <v>2.2999999999999998</v>
      </c>
    </row>
    <row r="11" spans="1:9" x14ac:dyDescent="0.3">
      <c r="B11">
        <v>9</v>
      </c>
      <c r="C11" s="31">
        <v>66</v>
      </c>
      <c r="D11" s="31">
        <v>58.6</v>
      </c>
      <c r="E11" s="31">
        <v>58.6</v>
      </c>
      <c r="G11" s="31">
        <v>12.3</v>
      </c>
      <c r="H11" s="31">
        <v>9.1</v>
      </c>
      <c r="I11" s="31">
        <v>10.6</v>
      </c>
    </row>
    <row r="12" spans="1:9" x14ac:dyDescent="0.3">
      <c r="B12">
        <v>10</v>
      </c>
      <c r="C12" s="31">
        <v>9.9</v>
      </c>
      <c r="D12" s="31">
        <v>9.4</v>
      </c>
      <c r="E12" s="31">
        <v>11.4</v>
      </c>
      <c r="G12" s="31">
        <v>3</v>
      </c>
      <c r="H12" s="31">
        <v>3.4</v>
      </c>
      <c r="I12" s="31">
        <v>3.4</v>
      </c>
    </row>
    <row r="13" spans="1:9" x14ac:dyDescent="0.3">
      <c r="B13">
        <v>11</v>
      </c>
      <c r="C13" s="31">
        <v>11.4</v>
      </c>
      <c r="D13" s="31">
        <v>10.5</v>
      </c>
      <c r="E13" s="31">
        <v>9.9</v>
      </c>
      <c r="G13" s="31">
        <v>5.3</v>
      </c>
      <c r="H13" s="31">
        <v>5.3</v>
      </c>
      <c r="I13" s="31">
        <v>4.5</v>
      </c>
    </row>
    <row r="14" spans="1:9" x14ac:dyDescent="0.3">
      <c r="B14">
        <v>12</v>
      </c>
      <c r="C14" s="31">
        <v>28.2</v>
      </c>
      <c r="D14" s="31">
        <v>24.7</v>
      </c>
      <c r="E14" s="31">
        <v>28.6</v>
      </c>
      <c r="G14" s="31">
        <v>0.1</v>
      </c>
      <c r="H14" s="31">
        <v>1.3</v>
      </c>
      <c r="I14" s="31">
        <v>3.3</v>
      </c>
    </row>
    <row r="15" spans="1:9" x14ac:dyDescent="0.3">
      <c r="B15">
        <v>13</v>
      </c>
      <c r="C15" s="31">
        <v>66.2</v>
      </c>
      <c r="D15" s="31">
        <v>69</v>
      </c>
      <c r="E15" s="31">
        <v>71</v>
      </c>
      <c r="G15" s="31">
        <v>2.4</v>
      </c>
      <c r="H15" s="31">
        <v>3.7</v>
      </c>
      <c r="I15" s="31">
        <v>3</v>
      </c>
    </row>
    <row r="16" spans="1:9" x14ac:dyDescent="0.3">
      <c r="B16">
        <v>14</v>
      </c>
      <c r="C16" s="31">
        <v>6.4</v>
      </c>
      <c r="D16" s="31">
        <v>10.9</v>
      </c>
      <c r="E16" s="31">
        <v>9.3000000000000007</v>
      </c>
      <c r="G16" s="31">
        <v>2.4</v>
      </c>
      <c r="H16" s="31">
        <v>2.7</v>
      </c>
      <c r="I16" s="31">
        <v>2.1</v>
      </c>
    </row>
    <row r="17" spans="2:9" x14ac:dyDescent="0.3">
      <c r="B17">
        <v>15</v>
      </c>
      <c r="C17" s="31">
        <v>43.9</v>
      </c>
      <c r="D17" s="31">
        <v>34.200000000000003</v>
      </c>
      <c r="E17" s="31">
        <v>37.6</v>
      </c>
      <c r="G17" s="31">
        <v>4.5999999999999996</v>
      </c>
      <c r="H17" s="31">
        <v>4.5999999999999996</v>
      </c>
      <c r="I17" s="31">
        <v>1.1000000000000001</v>
      </c>
    </row>
    <row r="18" spans="2:9" x14ac:dyDescent="0.3">
      <c r="B18">
        <v>16</v>
      </c>
      <c r="C18" s="31">
        <v>103.4</v>
      </c>
      <c r="D18" s="31">
        <v>109.8</v>
      </c>
      <c r="E18" s="31">
        <v>81.8</v>
      </c>
      <c r="G18" s="31">
        <v>1.6</v>
      </c>
      <c r="H18" s="31">
        <v>2.2000000000000002</v>
      </c>
      <c r="I18" s="31">
        <v>2</v>
      </c>
    </row>
    <row r="19" spans="2:9" x14ac:dyDescent="0.3">
      <c r="B19">
        <v>17</v>
      </c>
      <c r="C19" s="31">
        <v>12.2</v>
      </c>
      <c r="D19" s="31">
        <v>14.4</v>
      </c>
      <c r="E19" s="31">
        <v>16</v>
      </c>
      <c r="G19" s="31">
        <v>2.6</v>
      </c>
      <c r="H19" s="31">
        <v>2.8</v>
      </c>
      <c r="I19" s="31">
        <v>2.6</v>
      </c>
    </row>
    <row r="20" spans="2:9" x14ac:dyDescent="0.3">
      <c r="B20">
        <v>18</v>
      </c>
      <c r="C20" s="31">
        <v>5</v>
      </c>
      <c r="D20" s="31">
        <v>4.7</v>
      </c>
      <c r="E20" s="31">
        <v>1.7</v>
      </c>
      <c r="G20" s="31">
        <v>0.46</v>
      </c>
      <c r="H20" s="31">
        <v>0.42</v>
      </c>
      <c r="I20" s="31">
        <v>0.35</v>
      </c>
    </row>
    <row r="21" spans="2:9" x14ac:dyDescent="0.3">
      <c r="B21">
        <v>19</v>
      </c>
      <c r="C21" s="31">
        <v>68.3</v>
      </c>
      <c r="D21" s="31">
        <v>46.4</v>
      </c>
      <c r="E21" s="31">
        <v>49.9</v>
      </c>
      <c r="G21" s="31">
        <v>2.6</v>
      </c>
      <c r="H21" s="31">
        <v>1.6</v>
      </c>
      <c r="I21" s="31">
        <v>2.9</v>
      </c>
    </row>
    <row r="22" spans="2:9" x14ac:dyDescent="0.3">
      <c r="B22">
        <v>20</v>
      </c>
      <c r="C22" s="31">
        <v>67.599999999999994</v>
      </c>
      <c r="D22" s="31">
        <v>75.400000000000006</v>
      </c>
      <c r="E22" s="31">
        <v>109</v>
      </c>
      <c r="G22" s="31">
        <v>4.5</v>
      </c>
      <c r="H22" s="31">
        <v>4.2</v>
      </c>
      <c r="I22" s="31">
        <v>4.8</v>
      </c>
    </row>
    <row r="23" spans="2:9" x14ac:dyDescent="0.3">
      <c r="B23">
        <v>21</v>
      </c>
      <c r="C23" s="31">
        <v>65.599999999999994</v>
      </c>
      <c r="D23" s="31">
        <v>64.599999999999994</v>
      </c>
      <c r="E23" s="31">
        <v>69.3</v>
      </c>
      <c r="G23" s="31">
        <v>7</v>
      </c>
      <c r="H23" s="31">
        <v>7.8</v>
      </c>
      <c r="I23" s="31">
        <v>8.4</v>
      </c>
    </row>
  </sheetData>
  <mergeCells count="2">
    <mergeCell ref="C2:E2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Fig. 3f, 3g</vt:lpstr>
      <vt:lpstr>Fig. 3h, i</vt:lpstr>
      <vt:lpstr>Fig. 4a, 4e</vt:lpstr>
      <vt:lpstr>Fig. 5h, 5i, 5j</vt:lpstr>
      <vt:lpstr>Fig. 5l, 5k, Supplement Fig. 17</vt:lpstr>
      <vt:lpstr>Supplementary Fig. 2</vt:lpstr>
      <vt:lpstr>Supplementary Fig. 7a, 7b</vt:lpstr>
      <vt:lpstr>Supplementary Fig. 9b</vt:lpstr>
      <vt:lpstr>Supplementary Fig. 11</vt:lpstr>
      <vt:lpstr>Supplementary Fig. 16a </vt:lpstr>
      <vt:lpstr>Supplementary Fig. 16b</vt:lpstr>
    </vt:vector>
  </TitlesOfParts>
  <Company>MPI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Christoph,Diehl</dc:creator>
  <cp:lastModifiedBy>Amir,Pandi</cp:lastModifiedBy>
  <dcterms:created xsi:type="dcterms:W3CDTF">2022-05-30T10:55:36Z</dcterms:created>
  <dcterms:modified xsi:type="dcterms:W3CDTF">2022-06-01T10:56:17Z</dcterms:modified>
</cp:coreProperties>
</file>