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efioreorg-my.sharepoint.com/personal/ana-maria_cuervo_einsteinmed_edu/Documents/TRABAJO ONLINE/Qishen- COMPOUNDS/COMPOUNDS PAPER/Compounds - NCom March 2021/REVISION/RESUBMISSION DEC 2021/second resubmission/FINAL REVISION/"/>
    </mc:Choice>
  </mc:AlternateContent>
  <xr:revisionPtr revIDLastSave="469" documentId="8_{F27F1BC7-F2AE-45F7-ADA3-3069A8806F27}" xr6:coauthVersionLast="47" xr6:coauthVersionMax="47" xr10:uidLastSave="{CB16447F-6D6C-410D-9EAB-FD615C6F03D1}"/>
  <bookViews>
    <workbookView minimized="1" xWindow="48132" yWindow="7044" windowWidth="7956" windowHeight="4728" firstSheet="2" activeTab="7" xr2:uid="{00000000-000D-0000-FFFF-FFFF00000000}"/>
  </bookViews>
  <sheets>
    <sheet name="Fig 1" sheetId="1" r:id="rId1"/>
    <sheet name="Fig 2" sheetId="2" r:id="rId2"/>
    <sheet name="Fig 3" sheetId="7" r:id="rId3"/>
    <sheet name="Fig 4" sheetId="3" r:id="rId4"/>
    <sheet name="Fig 5" sheetId="9" r:id="rId5"/>
    <sheet name="Fig 6" sheetId="4" r:id="rId6"/>
    <sheet name="Fig 7" sheetId="13" r:id="rId7"/>
    <sheet name="Fig 8" sheetId="11" r:id="rId8"/>
    <sheet name="Fig S2" sheetId="5" r:id="rId9"/>
    <sheet name="Fig S3" sheetId="6" r:id="rId10"/>
    <sheet name="Fig S4" sheetId="14" r:id="rId11"/>
    <sheet name="Fig S6" sheetId="8" r:id="rId12"/>
    <sheet name="Fig S7" sheetId="15" r:id="rId13"/>
    <sheet name="Fig. S8" sheetId="16" r:id="rId14"/>
    <sheet name="Fig S9" sheetId="12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6" l="1"/>
  <c r="F66" i="6"/>
  <c r="G65" i="6"/>
  <c r="F65" i="6"/>
  <c r="G64" i="6"/>
  <c r="F64" i="6"/>
  <c r="G23" i="2" l="1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S51" i="8"/>
  <c r="R51" i="8"/>
  <c r="Q51" i="8"/>
  <c r="S48" i="8"/>
  <c r="R48" i="8"/>
  <c r="Q48" i="8"/>
  <c r="S45" i="8"/>
  <c r="R45" i="8"/>
  <c r="Q45" i="8"/>
  <c r="S42" i="8"/>
  <c r="R42" i="8"/>
  <c r="Q42" i="8"/>
  <c r="S39" i="8"/>
  <c r="R39" i="8"/>
  <c r="Q39" i="8"/>
  <c r="S36" i="8"/>
  <c r="R36" i="8"/>
  <c r="Q36" i="8"/>
  <c r="S33" i="8"/>
  <c r="R33" i="8"/>
  <c r="Q33" i="8"/>
  <c r="S27" i="8"/>
  <c r="R27" i="8"/>
  <c r="Q27" i="8"/>
  <c r="S24" i="8"/>
  <c r="R24" i="8"/>
  <c r="Q24" i="8"/>
  <c r="S21" i="8"/>
  <c r="R21" i="8"/>
  <c r="Q21" i="8"/>
  <c r="S18" i="8"/>
  <c r="R18" i="8"/>
  <c r="Q18" i="8"/>
  <c r="S15" i="8"/>
  <c r="R15" i="8"/>
  <c r="Q15" i="8"/>
  <c r="S12" i="8"/>
  <c r="R12" i="8"/>
  <c r="Q12" i="8"/>
  <c r="S9" i="8"/>
  <c r="R9" i="8"/>
  <c r="Q9" i="8"/>
  <c r="S6" i="8"/>
  <c r="R6" i="8"/>
  <c r="Q6" i="8"/>
  <c r="E10" i="1" l="1"/>
  <c r="D10" i="1"/>
  <c r="E9" i="1"/>
  <c r="D9" i="1"/>
  <c r="C10" i="1"/>
  <c r="C9" i="1"/>
  <c r="D27" i="3"/>
  <c r="C27" i="3"/>
  <c r="B27" i="3"/>
  <c r="D28" i="3"/>
  <c r="B28" i="3"/>
  <c r="C28" i="3"/>
</calcChain>
</file>

<file path=xl/sharedStrings.xml><?xml version="1.0" encoding="utf-8"?>
<sst xmlns="http://schemas.openxmlformats.org/spreadsheetml/2006/main" count="4343" uniqueCount="900">
  <si>
    <t>CA39</t>
  </si>
  <si>
    <t>AR7</t>
  </si>
  <si>
    <t>CA77</t>
  </si>
  <si>
    <t>12h</t>
  </si>
  <si>
    <t>24h</t>
  </si>
  <si>
    <t>12+12w</t>
  </si>
  <si>
    <t>mean</t>
  </si>
  <si>
    <t>s.e.m</t>
  </si>
  <si>
    <t>Lamp2</t>
  </si>
  <si>
    <t>Hspa8</t>
  </si>
  <si>
    <t>Hsp90aa1</t>
  </si>
  <si>
    <t>Dnajb1</t>
  </si>
  <si>
    <t>Phlpp1</t>
  </si>
  <si>
    <t>Rac1</t>
  </si>
  <si>
    <t>Psme1</t>
  </si>
  <si>
    <t>Gfap</t>
  </si>
  <si>
    <t>Eef1a1</t>
  </si>
  <si>
    <t>Rictor</t>
  </si>
  <si>
    <t>Mtor</t>
  </si>
  <si>
    <t>Akt1</t>
  </si>
  <si>
    <t>Ctsa</t>
  </si>
  <si>
    <t>Nfatc1</t>
  </si>
  <si>
    <t>Nfe2l2</t>
  </si>
  <si>
    <t>Rab11a</t>
  </si>
  <si>
    <t>Rab11b</t>
  </si>
  <si>
    <t>NCoR1</t>
  </si>
  <si>
    <t>NCoR2</t>
  </si>
  <si>
    <t>Atg2a</t>
  </si>
  <si>
    <t>Atg3</t>
  </si>
  <si>
    <t>Atg4d</t>
  </si>
  <si>
    <t>Atg7</t>
  </si>
  <si>
    <t>Atg9a</t>
  </si>
  <si>
    <t>Atg10</t>
  </si>
  <si>
    <t>Atg12</t>
  </si>
  <si>
    <t>Map1lc3a</t>
  </si>
  <si>
    <t>Gabarap</t>
  </si>
  <si>
    <t>Gabarapl2</t>
  </si>
  <si>
    <t>Bcl2l1</t>
  </si>
  <si>
    <t>Ulk1</t>
  </si>
  <si>
    <t>Wdr45</t>
  </si>
  <si>
    <t>Atp6v0a2</t>
  </si>
  <si>
    <t>Atp6v1a</t>
  </si>
  <si>
    <t>Atp6v1b2</t>
  </si>
  <si>
    <t>Atp6v1d</t>
  </si>
  <si>
    <t>Clcn7</t>
  </si>
  <si>
    <t>Ctns</t>
  </si>
  <si>
    <t>Hexa</t>
  </si>
  <si>
    <t>Galns</t>
  </si>
  <si>
    <t>Ctr</t>
  </si>
  <si>
    <t>NCOR(-)</t>
  </si>
  <si>
    <t>None</t>
  </si>
  <si>
    <t>Vehicle</t>
  </si>
  <si>
    <t>MEAN</t>
  </si>
  <si>
    <t>S.E.M.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</si>
  <si>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</si>
  <si>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</si>
  <si>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</si>
  <si>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</si>
  <si>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</si>
  <si>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</si>
  <si>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</si>
  <si>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</si>
  <si>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</si>
  <si>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</si>
  <si>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</si>
  <si>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</si>
  <si>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Row Factor</t>
  </si>
  <si>
    <t>Column Factor</t>
  </si>
  <si>
    <t>ANOVA summary</t>
  </si>
  <si>
    <t>F</t>
  </si>
  <si>
    <t>**</t>
  </si>
  <si>
    <t>Significant diff. among means (P &lt; 0.05)?</t>
  </si>
  <si>
    <t>R squared</t>
  </si>
  <si>
    <t>Bonferroni's multiple comparisons test</t>
  </si>
  <si>
    <t>Mean Diff.</t>
  </si>
  <si>
    <t>95.00% CI of diff.</t>
  </si>
  <si>
    <t>Summary</t>
  </si>
  <si>
    <t>Adjusted P Value</t>
  </si>
  <si>
    <t>AR7 vs. CA39</t>
  </si>
  <si>
    <t>-4.079 to -1.195</t>
  </si>
  <si>
    <t>A-B</t>
  </si>
  <si>
    <t>AR7 vs. CA77</t>
  </si>
  <si>
    <t>-3.095 to -0.2114</t>
  </si>
  <si>
    <t>*</t>
  </si>
  <si>
    <t>A-C</t>
  </si>
  <si>
    <t>CA39 vs. CA77</t>
  </si>
  <si>
    <t>-0.4586 to 2.425</t>
  </si>
  <si>
    <t>No</t>
  </si>
  <si>
    <t>ns</t>
  </si>
  <si>
    <t>B-C</t>
  </si>
  <si>
    <t>0 vs. 0.02</t>
  </si>
  <si>
    <t>0 vs. 0.2</t>
  </si>
  <si>
    <t>0 vs. 2</t>
  </si>
  <si>
    <t>0 vs. 5</t>
  </si>
  <si>
    <t>0 vs. 10</t>
  </si>
  <si>
    <t>0 vs. 20</t>
  </si>
  <si>
    <t>0 vs. 30</t>
  </si>
  <si>
    <t>0 vs. 40</t>
  </si>
  <si>
    <t>0 vs. 50</t>
  </si>
  <si>
    <t>&gt;0.9999</t>
  </si>
  <si>
    <t>***</t>
  </si>
  <si>
    <t>s.e.m.</t>
  </si>
  <si>
    <t xml:space="preserve">  0</t>
  </si>
  <si>
    <t>CA39 12h vs. CA39 12+12w</t>
  </si>
  <si>
    <t>-1.317 to 1.317</t>
  </si>
  <si>
    <t>CA39 12h vs. CA39 24h</t>
  </si>
  <si>
    <t>CA39 12+12w vs. CA39 24h</t>
  </si>
  <si>
    <t xml:space="preserve">  0.2</t>
  </si>
  <si>
    <t>-1.449 to 1.185</t>
  </si>
  <si>
    <t>-1.554 to 1.080</t>
  </si>
  <si>
    <t>-1.422 to 1.212</t>
  </si>
  <si>
    <t xml:space="preserve">  2</t>
  </si>
  <si>
    <t>-1.546 to 1.089</t>
  </si>
  <si>
    <t>-2.285 to 0.3496</t>
  </si>
  <si>
    <t>-2.056 to 0.5782</t>
  </si>
  <si>
    <t xml:space="preserve">  5</t>
  </si>
  <si>
    <t>-0.5866 to 2.048</t>
  </si>
  <si>
    <t>-3.147 to -0.5123</t>
  </si>
  <si>
    <t>-3.878 to -1.243</t>
  </si>
  <si>
    <t xml:space="preserve">  10</t>
  </si>
  <si>
    <t>-1.190 to 1.445</t>
  </si>
  <si>
    <t>-4.737 to -2.102</t>
  </si>
  <si>
    <t>-4.864 to -2.230</t>
  </si>
  <si>
    <t xml:space="preserve">  20</t>
  </si>
  <si>
    <t>0.2449 to 2.880</t>
  </si>
  <si>
    <t>-6.985 to -4.351</t>
  </si>
  <si>
    <t>-8.548 to -5.913</t>
  </si>
  <si>
    <t xml:space="preserve">  30</t>
  </si>
  <si>
    <t>-1.849 to 0.7852</t>
  </si>
  <si>
    <t>-5.234 to -2.599</t>
  </si>
  <si>
    <t>-4.702 to -2.067</t>
  </si>
  <si>
    <t>-1.512 to 1.512</t>
  </si>
  <si>
    <t>-1.714 to 1.311</t>
  </si>
  <si>
    <t>-1.793 to 1.232</t>
  </si>
  <si>
    <t>-1.592 to 1.433</t>
  </si>
  <si>
    <t>-1.833 to 1.192</t>
  </si>
  <si>
    <t>-1.977 to 1.048</t>
  </si>
  <si>
    <t>-1.656 to 1.368</t>
  </si>
  <si>
    <t>-2.931 to 0.09435</t>
  </si>
  <si>
    <t>-1.879 to 1.146</t>
  </si>
  <si>
    <t>-0.4606 to 2.564</t>
  </si>
  <si>
    <t>-2.601 to 0.4236</t>
  </si>
  <si>
    <t>-2.795 to 0.2301</t>
  </si>
  <si>
    <t>-1.706 to 1.319</t>
  </si>
  <si>
    <t>-1.806 to 1.219</t>
  </si>
  <si>
    <t>-4.147 to -1.122</t>
  </si>
  <si>
    <t>-3.854 to -0.8287</t>
  </si>
  <si>
    <t>-3.404 to -0.3789</t>
  </si>
  <si>
    <t>-6.385 to -3.360</t>
  </si>
  <si>
    <t>-4.494 to -1.469</t>
  </si>
  <si>
    <t>t, df</t>
  </si>
  <si>
    <t>P value (two tailed)</t>
  </si>
  <si>
    <t>Significant (alpha=0.05)?</t>
  </si>
  <si>
    <t>Treatment</t>
  </si>
  <si>
    <t>Genotype</t>
  </si>
  <si>
    <t>Unpaired t test</t>
  </si>
  <si>
    <t>Significantly different (P &lt; 0.05)?</t>
  </si>
  <si>
    <t>One- or two-tailed P value?</t>
  </si>
  <si>
    <t>Two-tailed</t>
  </si>
  <si>
    <t>One sample t test</t>
  </si>
  <si>
    <t>t=2.750, df=5</t>
  </si>
  <si>
    <t>t=7.416, df=5</t>
  </si>
  <si>
    <t>None vs. CA39</t>
  </si>
  <si>
    <t>None vs. CA77</t>
  </si>
  <si>
    <t>-1.853 to 4.551</t>
  </si>
  <si>
    <t>-3.334 to 3.069</t>
  </si>
  <si>
    <t>-3.665 to 2.738</t>
  </si>
  <si>
    <t>-9.767 to -3.364</t>
  </si>
  <si>
    <t>-8.610 to -2.207</t>
  </si>
  <si>
    <t>-11.27 to -4.863</t>
  </si>
  <si>
    <t>-11.20 to -4.798</t>
  </si>
  <si>
    <t>-17.17 to -10.77</t>
  </si>
  <si>
    <t>-15.85 to -9.450</t>
  </si>
  <si>
    <t>0 vs. 60</t>
  </si>
  <si>
    <t>-18.12 to -11.71</t>
  </si>
  <si>
    <t>-1.986 to 3.769</t>
  </si>
  <si>
    <t>-4.006 to 1.749</t>
  </si>
  <si>
    <t>-3.289 to 2.466</t>
  </si>
  <si>
    <t>-11.08 to -5.328</t>
  </si>
  <si>
    <t>-13.29 to -7.539</t>
  </si>
  <si>
    <t>-21.31 to -15.56</t>
  </si>
  <si>
    <t>-24.12 to -18.37</t>
  </si>
  <si>
    <t>-29.55 to -23.79</t>
  </si>
  <si>
    <t>-32.52 to -26.77</t>
  </si>
  <si>
    <t>-31.43 to -25.68</t>
  </si>
  <si>
    <t>-0.1245 to 3.395</t>
  </si>
  <si>
    <t>-1.561 to 1.959</t>
  </si>
  <si>
    <t>-1.726 to 1.794</t>
  </si>
  <si>
    <t>-4.069 to -0.5495</t>
  </si>
  <si>
    <t>-7.353 to -3.833</t>
  </si>
  <si>
    <t>-7.477 to -3.957</t>
  </si>
  <si>
    <t>-16.40 to -12.88</t>
  </si>
  <si>
    <t>-7.999 to -4.479</t>
  </si>
  <si>
    <t>-6.768 to -3.249</t>
  </si>
  <si>
    <t>0.5834 to 4.103</t>
  </si>
  <si>
    <t>-0.6964 to 5.707</t>
  </si>
  <si>
    <t>-3.100 to 3.304</t>
  </si>
  <si>
    <t>-3.121 to 3.282</t>
  </si>
  <si>
    <t>-12.02 to -5.612</t>
  </si>
  <si>
    <t>-12.28 to -5.878</t>
  </si>
  <si>
    <t>-20.19 to -13.79</t>
  </si>
  <si>
    <t>-17.01 to -10.61</t>
  </si>
  <si>
    <t>-9.339 to -2.936</t>
  </si>
  <si>
    <t>-7.787 to -1.384</t>
  </si>
  <si>
    <t>0.8188 to 7.222</t>
  </si>
  <si>
    <t>0 vs. 15</t>
  </si>
  <si>
    <t>0 vs. 25</t>
  </si>
  <si>
    <t>Mean</t>
  </si>
  <si>
    <t>Time</t>
  </si>
  <si>
    <t>-0.2673 to 0.4607</t>
  </si>
  <si>
    <t>-0.2843 to 0.4436</t>
  </si>
  <si>
    <t>AV</t>
  </si>
  <si>
    <t>APG</t>
  </si>
  <si>
    <t>AUT</t>
  </si>
  <si>
    <t>Organelle</t>
  </si>
  <si>
    <t>Rapamycin</t>
  </si>
  <si>
    <t>Time (h)</t>
  </si>
  <si>
    <t>PO</t>
  </si>
  <si>
    <t>IV</t>
  </si>
  <si>
    <t>BLQ</t>
  </si>
  <si>
    <t>-</t>
  </si>
  <si>
    <t>WBC</t>
  </si>
  <si>
    <t>NE#</t>
  </si>
  <si>
    <t>LY#</t>
  </si>
  <si>
    <t>MO#</t>
  </si>
  <si>
    <t>EO#</t>
  </si>
  <si>
    <t>BA#</t>
  </si>
  <si>
    <t>NRBC#</t>
  </si>
  <si>
    <t>NE%</t>
  </si>
  <si>
    <t>LY%</t>
  </si>
  <si>
    <t>MO%</t>
  </si>
  <si>
    <t>EO%</t>
  </si>
  <si>
    <t>BA%</t>
  </si>
  <si>
    <t>NRBC%</t>
  </si>
  <si>
    <t>HCT</t>
  </si>
  <si>
    <t>RBC</t>
  </si>
  <si>
    <t>HB</t>
  </si>
  <si>
    <t>MCV</t>
  </si>
  <si>
    <t>MCH</t>
  </si>
  <si>
    <t>MCHC</t>
  </si>
  <si>
    <t>RDW</t>
  </si>
  <si>
    <t>RSD</t>
  </si>
  <si>
    <t>RETIC#</t>
  </si>
  <si>
    <t>RETIC%</t>
  </si>
  <si>
    <t>PLT</t>
  </si>
  <si>
    <t>MPV</t>
  </si>
  <si>
    <t>PDW</t>
  </si>
  <si>
    <t>PCT</t>
  </si>
  <si>
    <t>vehicle</t>
  </si>
  <si>
    <t>CA77d</t>
  </si>
  <si>
    <t>Paired t test</t>
  </si>
  <si>
    <t>t=1.048, df=26</t>
  </si>
  <si>
    <t>Number of pairs</t>
  </si>
  <si>
    <t>Cell type</t>
  </si>
  <si>
    <t>No compound</t>
  </si>
  <si>
    <t>AR7 2uM</t>
  </si>
  <si>
    <t>AR7 10uM</t>
  </si>
  <si>
    <t>CA39 2uM</t>
  </si>
  <si>
    <t>CA39 uM</t>
  </si>
  <si>
    <t>CA39 10uM</t>
  </si>
  <si>
    <t>2 uM</t>
  </si>
  <si>
    <t>None vs. AR7 2uM</t>
  </si>
  <si>
    <t>-26.05 to 26.05</t>
  </si>
  <si>
    <t>None vs. CA39 2uM</t>
  </si>
  <si>
    <t>AR7 2uM vs. CA39 2uM</t>
  </si>
  <si>
    <t>-41.30 to 10.81</t>
  </si>
  <si>
    <t>-51.29 to 0.8230</t>
  </si>
  <si>
    <t>-36.04 to 16.07</t>
  </si>
  <si>
    <t>-57.24 to -5.128</t>
  </si>
  <si>
    <t>-63.30 to -11.19</t>
  </si>
  <si>
    <t>-32.11 to 19.99</t>
  </si>
  <si>
    <t>-54.73 to -2.618</t>
  </si>
  <si>
    <t>-68.67 to -16.56</t>
  </si>
  <si>
    <t>-40.00 to 12.11</t>
  </si>
  <si>
    <t>10 uM</t>
  </si>
  <si>
    <t>None vs. AR7 10uM</t>
  </si>
  <si>
    <t>-24.26 to 24.26</t>
  </si>
  <si>
    <t>None vs. CA39 10uM</t>
  </si>
  <si>
    <t>AR7 10uM vs. CA39 10uM</t>
  </si>
  <si>
    <t>-43.65 to 4.874</t>
  </si>
  <si>
    <t>-33.32 to 15.20</t>
  </si>
  <si>
    <t>-13.94 to 34.58</t>
  </si>
  <si>
    <t>-62.85 to -14.33</t>
  </si>
  <si>
    <t>-50.58 to -2.060</t>
  </si>
  <si>
    <t>-11.99 to 36.53</t>
  </si>
  <si>
    <t>-66.14 to -17.62</t>
  </si>
  <si>
    <t>-52.44 to -3.914</t>
  </si>
  <si>
    <t>-10.56 to 37.96</t>
  </si>
  <si>
    <t xml:space="preserve">10 uM </t>
  </si>
  <si>
    <t>-19.95 to 19.95</t>
  </si>
  <si>
    <t>-39.81 to 0.08449</t>
  </si>
  <si>
    <t>-54.25 to -14.36</t>
  </si>
  <si>
    <t>-34.39 to 5.502</t>
  </si>
  <si>
    <t>-38.56 to 1.333</t>
  </si>
  <si>
    <t>-59.19 to -19.29</t>
  </si>
  <si>
    <t>-40.57 to -0.6804</t>
  </si>
  <si>
    <t>-45.25 to -5.361</t>
  </si>
  <si>
    <t>-49.59 to -9.698</t>
  </si>
  <si>
    <t>-24.28 to 15.61</t>
  </si>
  <si>
    <t>-22.30 to 22.30</t>
  </si>
  <si>
    <t>-47.11 to -2.499</t>
  </si>
  <si>
    <t>-58.19 to -13.58</t>
  </si>
  <si>
    <t>-33.38 to 11.22</t>
  </si>
  <si>
    <t>-49.08 to -4.473</t>
  </si>
  <si>
    <t>-70.52 to -25.92</t>
  </si>
  <si>
    <t>-43.75 to 0.8619</t>
  </si>
  <si>
    <t>-59.29 to -14.68</t>
  </si>
  <si>
    <t>-57.97 to -13.36</t>
  </si>
  <si>
    <t>-20.98 to 23.63</t>
  </si>
  <si>
    <t>Brian/Plasma</t>
  </si>
  <si>
    <t>SD</t>
  </si>
  <si>
    <t>CV(%)</t>
  </si>
  <si>
    <t>i.v.</t>
  </si>
  <si>
    <t>B/P</t>
  </si>
  <si>
    <t>P.O.</t>
  </si>
  <si>
    <t>puncta/cell</t>
  </si>
  <si>
    <t>Mean Diff,</t>
  </si>
  <si>
    <t>95,00% CI of diff,</t>
  </si>
  <si>
    <t>Veh vs. CA39</t>
  </si>
  <si>
    <t>-0,8147 to -0,05519</t>
  </si>
  <si>
    <t>Veh vs. CA77</t>
  </si>
  <si>
    <t>-1,044 to -0,2476</t>
  </si>
  <si>
    <t>-0,5561 to 0,1344</t>
  </si>
  <si>
    <t>R square</t>
  </si>
  <si>
    <t>vehicule</t>
  </si>
  <si>
    <t>average</t>
  </si>
  <si>
    <t>CA</t>
  </si>
  <si>
    <t>eccentricity</t>
  </si>
  <si>
    <t>optic nerve</t>
  </si>
  <si>
    <t>veh</t>
  </si>
  <si>
    <t>temporal zone</t>
  </si>
  <si>
    <t>Two-way RM ANOVA</t>
  </si>
  <si>
    <t>Matching: Stacked</t>
  </si>
  <si>
    <t>Assume sphericity?</t>
  </si>
  <si>
    <t>Geisser-Greenhouse's epsilon</t>
  </si>
  <si>
    <t>Area x Genotype</t>
  </si>
  <si>
    <t>Area</t>
  </si>
  <si>
    <t>&lt;0,0001</t>
  </si>
  <si>
    <t>Subject</t>
  </si>
  <si>
    <t>mean veh</t>
  </si>
  <si>
    <t>mean CA</t>
  </si>
  <si>
    <t>s.e.m. veh</t>
  </si>
  <si>
    <t>s.e.m. CA</t>
  </si>
  <si>
    <t>transducin</t>
  </si>
  <si>
    <t>rd10 veh</t>
  </si>
  <si>
    <t>rd10 CA</t>
  </si>
  <si>
    <t>opsin</t>
  </si>
  <si>
    <t>t=2,648, df=6</t>
  </si>
  <si>
    <t>t=5,437, df=6</t>
  </si>
  <si>
    <t>Rho mRNA</t>
  </si>
  <si>
    <t>t=2,737, df=18</t>
  </si>
  <si>
    <t>LAMP2A</t>
  </si>
  <si>
    <t>t=2,518, df=6</t>
  </si>
  <si>
    <t>mean norm</t>
  </si>
  <si>
    <t>s.e.m norm</t>
  </si>
  <si>
    <t>b-mixed</t>
  </si>
  <si>
    <t>b-phot</t>
  </si>
  <si>
    <t>flicker</t>
  </si>
  <si>
    <t>t=2,546, df=20</t>
  </si>
  <si>
    <t>t=3,263, df=21</t>
  </si>
  <si>
    <t>t=2,134, df=20</t>
  </si>
  <si>
    <t xml:space="preserve">Mean </t>
  </si>
  <si>
    <t>  Zone  </t>
  </si>
  <si>
    <t>Mean of vehicle</t>
  </si>
  <si>
    <t>Mean of Group B</t>
  </si>
  <si>
    <t>Difference</t>
  </si>
  <si>
    <t>SE of difference</t>
  </si>
  <si>
    <t>t ratio</t>
  </si>
  <si>
    <t>df</t>
  </si>
  <si>
    <t>q value</t>
  </si>
  <si>
    <t>0,073664</t>
  </si>
  <si>
    <t>0,4626</t>
  </si>
  <si>
    <t>0,5879</t>
  </si>
  <si>
    <t>-0,1253</t>
  </si>
  <si>
    <t>0,06515</t>
  </si>
  <si>
    <t>15,00</t>
  </si>
  <si>
    <t>0,099201</t>
  </si>
  <si>
    <t>0,043344</t>
  </si>
  <si>
    <t>0,5106</t>
  </si>
  <si>
    <t>0,6827</t>
  </si>
  <si>
    <t>-0,1721</t>
  </si>
  <si>
    <t>0,07800</t>
  </si>
  <si>
    <t>0,055650</t>
  </si>
  <si>
    <t>0,6717</t>
  </si>
  <si>
    <t>0,8767</t>
  </si>
  <si>
    <t>-0,2050</t>
  </si>
  <si>
    <t>0,09880</t>
  </si>
  <si>
    <t>0,341095</t>
  </si>
  <si>
    <t>-0,1117</t>
  </si>
  <si>
    <t>0,1137</t>
  </si>
  <si>
    <t>0,9832</t>
  </si>
  <si>
    <t>0,344506</t>
  </si>
  <si>
    <t>No ligand</t>
  </si>
  <si>
    <t>BMS</t>
  </si>
  <si>
    <t>ANOVA table</t>
  </si>
  <si>
    <t>SS (Type III)</t>
  </si>
  <si>
    <t>DF</t>
  </si>
  <si>
    <t>MS</t>
  </si>
  <si>
    <t>F (DFn, DFd)</t>
  </si>
  <si>
    <t>F (4, 19) = 1.146</t>
  </si>
  <si>
    <t>P=0.3653</t>
  </si>
  <si>
    <t>F (1, 19) = 23.50</t>
  </si>
  <si>
    <t>P=0.0001</t>
  </si>
  <si>
    <t>F (4, 19) = 3.908</t>
  </si>
  <si>
    <t>P=0.0176</t>
  </si>
  <si>
    <t>Residual</t>
  </si>
  <si>
    <t>SS</t>
  </si>
  <si>
    <t>F (6, 28) = 1.764</t>
  </si>
  <si>
    <t>P=0.1430</t>
  </si>
  <si>
    <t>F (1, 28) = 0.9681</t>
  </si>
  <si>
    <t>P=0.3336</t>
  </si>
  <si>
    <t>F (6, 28) = 31.87</t>
  </si>
  <si>
    <t>P&lt;0.0001</t>
  </si>
  <si>
    <t>F (6, 28) = 0.6857</t>
  </si>
  <si>
    <t>P=0.6627</t>
  </si>
  <si>
    <t>F (1, 28) = 1.797</t>
  </si>
  <si>
    <t>P=0.1909</t>
  </si>
  <si>
    <t>F (6, 28) = 8.322</t>
  </si>
  <si>
    <t>F (6, 28) = 34.75</t>
  </si>
  <si>
    <t>F (1, 28) = 469.7</t>
  </si>
  <si>
    <t>F (6, 28) = 38.92</t>
  </si>
  <si>
    <t>F (6, 28) = 1.325</t>
  </si>
  <si>
    <t>P=0.2792</t>
  </si>
  <si>
    <t>F (1, 28) = 6.049</t>
  </si>
  <si>
    <t>P=0.0204</t>
  </si>
  <si>
    <t>F (6, 28) = 13.28</t>
  </si>
  <si>
    <t>F (6, 28) = 44.40</t>
  </si>
  <si>
    <t>F (1, 28) = 514.2</t>
  </si>
  <si>
    <t>F (6, 28) = 48.40</t>
  </si>
  <si>
    <t>WT p14</t>
  </si>
  <si>
    <t>rd10 p14</t>
  </si>
  <si>
    <t>p14</t>
  </si>
  <si>
    <t>p21</t>
  </si>
  <si>
    <t>p28</t>
  </si>
  <si>
    <t>Row Factor x Column Factor</t>
  </si>
  <si>
    <t>F (2, 12) = 2.721</t>
  </si>
  <si>
    <t>P=0.1060</t>
  </si>
  <si>
    <t>F (2, 12) = 28.64</t>
  </si>
  <si>
    <t>F (1, 6) = 6.676</t>
  </si>
  <si>
    <t>P=0.0416</t>
  </si>
  <si>
    <t>F (6, 12) = 0.5062</t>
  </si>
  <si>
    <t>P=0.7925</t>
  </si>
  <si>
    <t>WT veh</t>
  </si>
  <si>
    <t>WT CA77</t>
  </si>
  <si>
    <t>rd10 CA77</t>
  </si>
  <si>
    <t>Tukey's multiple comparisons test</t>
  </si>
  <si>
    <t>Test details</t>
  </si>
  <si>
    <t>Mean 1</t>
  </si>
  <si>
    <t>Mean 2</t>
  </si>
  <si>
    <t>SE of diff.</t>
  </si>
  <si>
    <t>n1</t>
  </si>
  <si>
    <t>Control</t>
  </si>
  <si>
    <t>RP</t>
  </si>
  <si>
    <t>RARa</t>
  </si>
  <si>
    <t>t=0.9349, df=4</t>
  </si>
  <si>
    <t>t=0.02770, df=4</t>
  </si>
  <si>
    <t>NCoR1/RARa ratio</t>
  </si>
  <si>
    <t>t=3.197, df=2</t>
  </si>
  <si>
    <t>t=0.7967, df=2</t>
  </si>
  <si>
    <t>t=0.03153, df=2</t>
  </si>
  <si>
    <t>Histopathology</t>
  </si>
  <si>
    <t>V1</t>
  </si>
  <si>
    <t>V2</t>
  </si>
  <si>
    <t>V3</t>
  </si>
  <si>
    <t>D1</t>
  </si>
  <si>
    <t>D2</t>
  </si>
  <si>
    <t>D3</t>
  </si>
  <si>
    <t xml:space="preserve">Multifocal vacuolation </t>
  </si>
  <si>
    <t xml:space="preserve">Immune aggegates </t>
  </si>
  <si>
    <t>Liver</t>
  </si>
  <si>
    <t>Kidney</t>
  </si>
  <si>
    <t>Lymph inlfitrates</t>
  </si>
  <si>
    <t>Tubular proteinosis</t>
  </si>
  <si>
    <t>Fibrosis</t>
  </si>
  <si>
    <t>Lung</t>
  </si>
  <si>
    <t>clinically relevant</t>
  </si>
  <si>
    <t>Number of families</t>
  </si>
  <si>
    <t>Number of comparisons per family</t>
  </si>
  <si>
    <t>Below threshold?</t>
  </si>
  <si>
    <t>n2</t>
  </si>
  <si>
    <t>Table Analyzed</t>
  </si>
  <si>
    <t>Copy of Pathology individual mice</t>
  </si>
  <si>
    <t>Data sets analyzed</t>
  </si>
  <si>
    <t>Vehicle vs. CA77d</t>
  </si>
  <si>
    <t>-6.948 to 6.281</t>
  </si>
  <si>
    <t>Vehicle vs. CR</t>
  </si>
  <si>
    <t>-35.35 to -16.65</t>
  </si>
  <si>
    <t>CA77d vs. CR</t>
  </si>
  <si>
    <t>-35.02 to -16.31</t>
  </si>
  <si>
    <t>Predicted (LS) mean diff,</t>
  </si>
  <si>
    <t>veh:WT vs. veh:rd10</t>
  </si>
  <si>
    <t>5,171e-007 to 1,151e-005</t>
  </si>
  <si>
    <t>veh:WT vs. CA77:WT</t>
  </si>
  <si>
    <t>-4,578e-006 to 7,828e-006</t>
  </si>
  <si>
    <t>veh:WT vs. CA77:rd10</t>
  </si>
  <si>
    <t>1,114e-006 to 1,211e-005</t>
  </si>
  <si>
    <t>veh:rd10 vs. CA77:WT</t>
  </si>
  <si>
    <t>-9,888e-006 to 1,108e-006</t>
  </si>
  <si>
    <t>veh:rd10 vs. CA77:rd10</t>
  </si>
  <si>
    <t>-4,092e-006 to 5,286e-006</t>
  </si>
  <si>
    <t>CA77:WT vs. CA77:rd10</t>
  </si>
  <si>
    <t>-5,108e-007 to 1,049e-005</t>
  </si>
  <si>
    <t>rod arrestin</t>
  </si>
  <si>
    <t>cone arrestin</t>
  </si>
  <si>
    <t>rod arrestin x 10000</t>
  </si>
  <si>
    <t>Column B</t>
  </si>
  <si>
    <t>vs.</t>
  </si>
  <si>
    <t>vs,</t>
  </si>
  <si>
    <t>Column A</t>
  </si>
  <si>
    <t>t=3,841, df=5</t>
  </si>
  <si>
    <t>cone somas/um2 x 10000</t>
  </si>
  <si>
    <t>t=2,308, df=5</t>
  </si>
  <si>
    <t>Rod Arr OS length</t>
  </si>
  <si>
    <t>Std. Deviation</t>
  </si>
  <si>
    <t>Std. Error of Mean</t>
  </si>
  <si>
    <t>t=4,010, df=5</t>
  </si>
  <si>
    <t>Cone Arr OS +/mm2</t>
  </si>
  <si>
    <t>t=3,068, df=5</t>
  </si>
  <si>
    <t>Fig. 6c</t>
  </si>
  <si>
    <t>Fig. 6a</t>
  </si>
  <si>
    <t>Fig. 6f</t>
  </si>
  <si>
    <t>GFAP proj/mm2</t>
  </si>
  <si>
    <t>t=3,193, df=6</t>
  </si>
  <si>
    <t>CA 77</t>
  </si>
  <si>
    <t>Fig. 7a</t>
  </si>
  <si>
    <t>Mean veh</t>
  </si>
  <si>
    <t>Mean CA77</t>
  </si>
  <si>
    <t>Mixed-effects model (REML)</t>
  </si>
  <si>
    <t>Fixed effects (type III)</t>
  </si>
  <si>
    <t>Statistically significant (P &lt; 0,05)?</t>
  </si>
  <si>
    <t>Zone</t>
  </si>
  <si>
    <t>F (3,067, 27,22) = 22,72</t>
  </si>
  <si>
    <t>F (1, 9) = 6,474</t>
  </si>
  <si>
    <t>Zone x Treatment</t>
  </si>
  <si>
    <t>F (8, 71) = 1,304</t>
  </si>
  <si>
    <t>Fig. 7c</t>
  </si>
  <si>
    <t>number of rows/column</t>
  </si>
  <si>
    <t>OS length</t>
  </si>
  <si>
    <t>Mann Whitney test</t>
  </si>
  <si>
    <t>Exact or approximate P value?</t>
  </si>
  <si>
    <t>Exact</t>
  </si>
  <si>
    <t>Sum of ranks in column A,B</t>
  </si>
  <si>
    <t>15 , 30</t>
  </si>
  <si>
    <t>Mann-Whitney U</t>
  </si>
  <si>
    <t>t=3,136, df=6</t>
  </si>
  <si>
    <t>Fig. 7e</t>
  </si>
  <si>
    <t>t=6,533, df=6</t>
  </si>
  <si>
    <t>Cone Arr + OS</t>
  </si>
  <si>
    <t>t=3,180, df=11</t>
  </si>
  <si>
    <t>GFAP projections</t>
  </si>
  <si>
    <t>t=3,487, df=6</t>
  </si>
  <si>
    <t>Fig. 7g</t>
  </si>
  <si>
    <t>t=2,629, df=11</t>
  </si>
  <si>
    <t>t=1,981, df=11</t>
  </si>
  <si>
    <t>27 , 64</t>
  </si>
  <si>
    <t>0</t>
  </si>
  <si>
    <t>AR7 12h vs. AR7 12+12w</t>
  </si>
  <si>
    <t>-0.7042 to 0.7042</t>
  </si>
  <si>
    <t>AR7 12h vs. AR7 24h</t>
  </si>
  <si>
    <t>AR7 12+12w vs. AR7 24h</t>
  </si>
  <si>
    <t>0.2</t>
  </si>
  <si>
    <t>-0.5825 to 0.8260</t>
  </si>
  <si>
    <t>-0.6258 to 0.7826</t>
  </si>
  <si>
    <t>-0.7476 to 0.6609</t>
  </si>
  <si>
    <t>2</t>
  </si>
  <si>
    <t>-0.6349 to 0.7736</t>
  </si>
  <si>
    <t>-0.8118 to 0.5967</t>
  </si>
  <si>
    <t>-0.8811 to 0.5273</t>
  </si>
  <si>
    <t>5</t>
  </si>
  <si>
    <t>0.07325 to 1.482</t>
  </si>
  <si>
    <t>-0.4753 to 0.9331</t>
  </si>
  <si>
    <t>-1.253 to 0.1556</t>
  </si>
  <si>
    <t>10</t>
  </si>
  <si>
    <t>0.1602 to 1.569</t>
  </si>
  <si>
    <t>-0.8319 to 0.5765</t>
  </si>
  <si>
    <t>-1.696 to -0.2879</t>
  </si>
  <si>
    <t>20</t>
  </si>
  <si>
    <t>0.2112 to 1.620</t>
  </si>
  <si>
    <t>-0.9017 to 0.5067</t>
  </si>
  <si>
    <t>-1.817 to -0.4087</t>
  </si>
  <si>
    <t>30</t>
  </si>
  <si>
    <t>0.1438 to 1.552</t>
  </si>
  <si>
    <t>-0.8489 to 0.5596</t>
  </si>
  <si>
    <t>-1.697 to -0.2885</t>
  </si>
  <si>
    <t>CA77 12+12w vs. CA77 24h</t>
  </si>
  <si>
    <t>CA77 12h vs. CA77 24h</t>
  </si>
  <si>
    <t>CA77 12h vs. CA77 12+12w</t>
  </si>
  <si>
    <t>-2.850 to 2.550</t>
  </si>
  <si>
    <t>-2.806 to 2.594</t>
  </si>
  <si>
    <t>-2.872 to 2.528</t>
  </si>
  <si>
    <t>-3.703 to 1.698</t>
  </si>
  <si>
    <t>-3.422 to 1.978</t>
  </si>
  <si>
    <t>-3.691 to 1.709</t>
  </si>
  <si>
    <t>-3.521 to 1.879</t>
  </si>
  <si>
    <t>-4.074 to 1.326</t>
  </si>
  <si>
    <t>-3.872 to 1.528</t>
  </si>
  <si>
    <t>-3.749 to 1.651</t>
  </si>
  <si>
    <t>-1.488 to 2.796</t>
  </si>
  <si>
    <t>-1.359 to 2.924</t>
  </si>
  <si>
    <t>-1.888 to 2.396</t>
  </si>
  <si>
    <t>-2.083 to 2.201</t>
  </si>
  <si>
    <t>-2.113 to 2.170</t>
  </si>
  <si>
    <t>-2.667 to 1.617</t>
  </si>
  <si>
    <t>-3.464 to 0.8196</t>
  </si>
  <si>
    <t>-4.130 to 0.1536</t>
  </si>
  <si>
    <t>-4.434 to -0.1506</t>
  </si>
  <si>
    <t>-4.949 to -0.6655</t>
  </si>
  <si>
    <t>-0.8775 to 0.8775</t>
  </si>
  <si>
    <t>-0.8406 to 0.9144</t>
  </si>
  <si>
    <t>-1.105 to 0.6497</t>
  </si>
  <si>
    <t>-1.142 to 0.6128</t>
  </si>
  <si>
    <t>-0.7549 to 1.000</t>
  </si>
  <si>
    <t>-0.8657 to 0.8893</t>
  </si>
  <si>
    <t>-0.9884 to 0.7667</t>
  </si>
  <si>
    <t>-1.533 to 0.2223</t>
  </si>
  <si>
    <t>-1.254 to 0.5010</t>
  </si>
  <si>
    <t>-0.5989 to 1.156</t>
  </si>
  <si>
    <t>-1.247 to 0.5078</t>
  </si>
  <si>
    <t>-2.024 to -0.2689</t>
  </si>
  <si>
    <t>-1.654 to 0.1008</t>
  </si>
  <si>
    <t>-2.231 to -0.4764</t>
  </si>
  <si>
    <t>-3.251 to -1.496</t>
  </si>
  <si>
    <t>-1.897 to -0.1421</t>
  </si>
  <si>
    <t>-1.802 to -0.04704</t>
  </si>
  <si>
    <t>-3.908 to -2.152</t>
  </si>
  <si>
    <t>-2.983 to -1.228</t>
  </si>
  <si>
    <t>-0.7627 to 0.7627</t>
  </si>
  <si>
    <t>-0.8018 to 0.7236</t>
  </si>
  <si>
    <t>-0.7870 to 0.7383</t>
  </si>
  <si>
    <t>-0.7479 to 0.7774</t>
  </si>
  <si>
    <t>-0.7537 to 0.7716</t>
  </si>
  <si>
    <t>-0.7535 to 0.7718</t>
  </si>
  <si>
    <t>-0.7625 to 0.7628</t>
  </si>
  <si>
    <t>-1.336 to 0.1890</t>
  </si>
  <si>
    <t>-2.078 to -0.5525</t>
  </si>
  <si>
    <t>-1.504 to 0.02117</t>
  </si>
  <si>
    <t>-1.085 to 0.4402</t>
  </si>
  <si>
    <t>-1.380 to 0.1450</t>
  </si>
  <si>
    <t>-1.058 to 0.4675</t>
  </si>
  <si>
    <t>-2.648 to -1.122</t>
  </si>
  <si>
    <t>-3.007 to -1.482</t>
  </si>
  <si>
    <t>-1.122 to 0.4028</t>
  </si>
  <si>
    <t>-1.505 to 0.02074</t>
  </si>
  <si>
    <t>-1.643 to -0.1172</t>
  </si>
  <si>
    <t>-0.9006 to 0.6247</t>
  </si>
  <si>
    <t>-0.6524 to 0.6524</t>
  </si>
  <si>
    <t>-0.5609 to 0.7438</t>
  </si>
  <si>
    <t>-0.5045 to 0.8002</t>
  </si>
  <si>
    <t>-0.5960 to 0.7087</t>
  </si>
  <si>
    <t>-0.5719 to 0.7328</t>
  </si>
  <si>
    <t>-0.5779 to 0.7268</t>
  </si>
  <si>
    <t>-0.6584 to 0.6463</t>
  </si>
  <si>
    <t>-0.4075 to 0.8972</t>
  </si>
  <si>
    <t>-0.4508 to 0.8539</t>
  </si>
  <si>
    <t>-0.6956 to 0.6091</t>
  </si>
  <si>
    <t>-0.3926 to 0.9121</t>
  </si>
  <si>
    <t>-0.5094 to 0.7953</t>
  </si>
  <si>
    <t>-0.7691 to 0.5356</t>
  </si>
  <si>
    <t>-0.3376 to 0.9672</t>
  </si>
  <si>
    <t>-0.5482 to 0.7565</t>
  </si>
  <si>
    <t>-0.8630 to 0.4417</t>
  </si>
  <si>
    <t>-0.4313 to 0.8734</t>
  </si>
  <si>
    <t>-0.7107 to 0.5940</t>
  </si>
  <si>
    <t>-0.9318 to 0.3729</t>
  </si>
  <si>
    <t>-4.371 to 1.374</t>
  </si>
  <si>
    <t>-6.455 to -0.7109</t>
  </si>
  <si>
    <t>None vs. AR7</t>
  </si>
  <si>
    <t>-5.052 to 0.6928</t>
  </si>
  <si>
    <t>-8.562 to -2.818</t>
  </si>
  <si>
    <t>-10.02 to -4.277</t>
  </si>
  <si>
    <t>-5.446 to 0.2980</t>
  </si>
  <si>
    <t>-11.65 to -5.910</t>
  </si>
  <si>
    <t>-17.40 to -11.65</t>
  </si>
  <si>
    <t>-4.028 to 1.716</t>
  </si>
  <si>
    <t xml:space="preserve">6 hours </t>
  </si>
  <si>
    <t>Dunnett's multiple comparisons test</t>
  </si>
  <si>
    <t>12 hours</t>
  </si>
  <si>
    <t>24 hours</t>
  </si>
  <si>
    <t xml:space="preserve">Lysosomal proteolysis </t>
  </si>
  <si>
    <t>MRT-sensitive proteolysis</t>
  </si>
  <si>
    <t>Fig. S3d</t>
  </si>
  <si>
    <t>Fig. S3e</t>
  </si>
  <si>
    <t>Fig. 1d</t>
  </si>
  <si>
    <t>Fig. 5a</t>
  </si>
  <si>
    <t>Fig. 2c</t>
  </si>
  <si>
    <t>Fig. 2f</t>
  </si>
  <si>
    <t>Fig. 2h</t>
  </si>
  <si>
    <t>Fig. 3d</t>
  </si>
  <si>
    <t>Fig. 4b</t>
  </si>
  <si>
    <t>Fig. 4f</t>
  </si>
  <si>
    <t>Fig. 5b</t>
  </si>
  <si>
    <t>Fig. 6g</t>
  </si>
  <si>
    <t>Fig. 6d</t>
  </si>
  <si>
    <t>Vehicle vs. CA39</t>
  </si>
  <si>
    <t>-1.000 to -0.09270</t>
  </si>
  <si>
    <t>Vehicle vs. CA77</t>
  </si>
  <si>
    <t>-0.9341 to -0.02645</t>
  </si>
  <si>
    <t xml:space="preserve">Vehicle </t>
  </si>
  <si>
    <t>-14.12 to -4.422</t>
  </si>
  <si>
    <t>-13.76 to -4.058</t>
  </si>
  <si>
    <t>-19.26 to -4.514</t>
  </si>
  <si>
    <t>-17.63 to -2.884</t>
  </si>
  <si>
    <t>% cells</t>
  </si>
  <si>
    <t>-8.527 to -4.708</t>
  </si>
  <si>
    <t>-7.497 to -3.678</t>
  </si>
  <si>
    <t>Fig. S4a</t>
  </si>
  <si>
    <t>DMSO</t>
  </si>
  <si>
    <t>Ctrl</t>
  </si>
  <si>
    <t>-24.98 to -16.67</t>
  </si>
  <si>
    <t>-17.14 to -8.835</t>
  </si>
  <si>
    <t>3.685 to 11.99</t>
  </si>
  <si>
    <t>NCoR1 KD</t>
  </si>
  <si>
    <t>-4.172 to 4.132</t>
  </si>
  <si>
    <t>-3.949 to 4.355</t>
  </si>
  <si>
    <t>-3.929 to 4.375</t>
  </si>
  <si>
    <t>HSC70</t>
  </si>
  <si>
    <t>HSP90AA1</t>
  </si>
  <si>
    <t>HSP90AB1</t>
  </si>
  <si>
    <t>HSP40</t>
  </si>
  <si>
    <t>EEF1A1</t>
  </si>
  <si>
    <t>PHLPP1</t>
  </si>
  <si>
    <t>RAC1</t>
  </si>
  <si>
    <t>NFATC1</t>
  </si>
  <si>
    <t>NCOR1</t>
  </si>
  <si>
    <t>NFE2L2</t>
  </si>
  <si>
    <t>RAB11A</t>
  </si>
  <si>
    <t>RICTOR</t>
  </si>
  <si>
    <t>AKT1</t>
  </si>
  <si>
    <t>AKT2</t>
  </si>
  <si>
    <t>CTSA</t>
  </si>
  <si>
    <t>Fig. 2d (right)</t>
  </si>
  <si>
    <t>Fig. 2d (left)</t>
  </si>
  <si>
    <t>Fig. 3a</t>
  </si>
  <si>
    <t>Fig. 3b</t>
  </si>
  <si>
    <t>Fig. 3e</t>
  </si>
  <si>
    <t>Fig. 3g</t>
  </si>
  <si>
    <t>Veh. vs. CA39</t>
  </si>
  <si>
    <t>-19.05 to -4.891</t>
  </si>
  <si>
    <t>Veh. vs. CA77</t>
  </si>
  <si>
    <t>-16.38 to -2.221</t>
  </si>
  <si>
    <t>Fig. 4d</t>
  </si>
  <si>
    <t>Fig. 5d, e</t>
  </si>
  <si>
    <t>Fig. 6h</t>
  </si>
  <si>
    <t>Fig. 7h</t>
  </si>
  <si>
    <t>Fig. 8a</t>
  </si>
  <si>
    <t>Fig. 8d</t>
  </si>
  <si>
    <t>Fig. 8f</t>
  </si>
  <si>
    <t>Fig. 8g</t>
  </si>
  <si>
    <t>Fig. 8h</t>
  </si>
  <si>
    <t>Fig. S2a</t>
  </si>
  <si>
    <t>Fig. S2b</t>
  </si>
  <si>
    <t>Fig. S2c</t>
  </si>
  <si>
    <t>Fig. S3c</t>
  </si>
  <si>
    <t>CA77.1</t>
  </si>
  <si>
    <t>CR</t>
  </si>
  <si>
    <t>Predicted (LS) mean diff.</t>
  </si>
  <si>
    <t>Vehicle vs. CA77.1</t>
  </si>
  <si>
    <t>-2.998 to 1.665</t>
  </si>
  <si>
    <t>-11.96 to -5.369</t>
  </si>
  <si>
    <t>CA77.1 vs. CR</t>
  </si>
  <si>
    <t>-11.30 to -4.703</t>
  </si>
  <si>
    <t>-1.332 to 3.332</t>
  </si>
  <si>
    <t>-10.63 to -4.036</t>
  </si>
  <si>
    <t>-11.63 to -5.036</t>
  </si>
  <si>
    <t>-13.30 to -6.703</t>
  </si>
  <si>
    <t>-12.63 to -6.036</t>
  </si>
  <si>
    <t>Fig.6c</t>
  </si>
  <si>
    <t>Fig. S7g</t>
  </si>
  <si>
    <t>Fig. S7f</t>
  </si>
  <si>
    <t>Fig. S7e</t>
  </si>
  <si>
    <t>Fig. S7a</t>
  </si>
  <si>
    <t>Fig. S8d</t>
  </si>
  <si>
    <t>Veh.</t>
  </si>
  <si>
    <t>t=4.181, df=54</t>
  </si>
  <si>
    <t>Fig. S9b</t>
  </si>
  <si>
    <t>Fig. S9c</t>
  </si>
  <si>
    <t>Fig. S9d</t>
  </si>
  <si>
    <t>Fig. S9e</t>
  </si>
  <si>
    <t>GFAP (MFI)</t>
  </si>
  <si>
    <t>t=2,847, df=6</t>
  </si>
  <si>
    <t xml:space="preserve">ONL/INL </t>
  </si>
  <si>
    <t>t=3,676, df=7</t>
  </si>
  <si>
    <t>%functional cones</t>
  </si>
  <si>
    <t>A-?</t>
  </si>
  <si>
    <t>No ligand vs. BMS</t>
  </si>
  <si>
    <t>0.5547 to 3.425</t>
  </si>
  <si>
    <t>B</t>
  </si>
  <si>
    <t>No ligand vs. CA39</t>
  </si>
  <si>
    <t>0.9513 to 3.822</t>
  </si>
  <si>
    <t>C</t>
  </si>
  <si>
    <t>No ligand vs. CA77</t>
  </si>
  <si>
    <t>1.075 to 3.946</t>
  </si>
  <si>
    <t>D</t>
  </si>
  <si>
    <t>Fig. 1e, f, g</t>
  </si>
  <si>
    <t>Fig. 1h,I,j</t>
  </si>
  <si>
    <t>Fig. S3a, b</t>
  </si>
  <si>
    <t>t=5.507, df=6</t>
  </si>
  <si>
    <t>t=8.406, df=6</t>
  </si>
  <si>
    <t>t=4.562, df=6</t>
  </si>
  <si>
    <t>t=8.977, df=6</t>
  </si>
  <si>
    <t>t=3.996, df=6</t>
  </si>
  <si>
    <t>t=3.159, df=6</t>
  </si>
  <si>
    <t>t=1.726, df=6</t>
  </si>
  <si>
    <t>t=1.677, df=6</t>
  </si>
  <si>
    <t>t=0.5093, df=6</t>
  </si>
  <si>
    <t>t=3.364, df=6</t>
  </si>
  <si>
    <t>t=1.968, df=6</t>
  </si>
  <si>
    <t>t=2.199, df=6</t>
  </si>
  <si>
    <t>t=0.6795, df=6</t>
  </si>
  <si>
    <t>t=0.7015, df=6</t>
  </si>
  <si>
    <t>t=2.943, df=6</t>
  </si>
  <si>
    <t>t=2.405, df=5</t>
  </si>
  <si>
    <t>t=1.149, df=5</t>
  </si>
  <si>
    <t>t=3.042, df=5</t>
  </si>
  <si>
    <t>t=2.079, df=6</t>
  </si>
  <si>
    <t>t=2.776, df=6</t>
  </si>
  <si>
    <t>t=4.284, df=6</t>
  </si>
  <si>
    <t>t=5.166, df=6</t>
  </si>
  <si>
    <t>t=7.328, df=6</t>
  </si>
  <si>
    <t>t=3.204, df=6</t>
  </si>
  <si>
    <t>t=0.7920, df=6</t>
  </si>
  <si>
    <t>t=2.194, df=6</t>
  </si>
  <si>
    <t>t=0.8087, df=6</t>
  </si>
  <si>
    <t>t=0.1140, df=6</t>
  </si>
  <si>
    <t>t=0.1129, df=6</t>
  </si>
  <si>
    <t>t=1.918, df=6</t>
  </si>
  <si>
    <t>t=0.4430, df=6</t>
  </si>
  <si>
    <t>t=0.2134, df=6</t>
  </si>
  <si>
    <t>t=0.5489, df=6</t>
  </si>
  <si>
    <t>t=0.03608, df=6</t>
  </si>
  <si>
    <t>t=0.8820, df=6</t>
  </si>
  <si>
    <t>t=1.472, df=6</t>
  </si>
  <si>
    <t>t=1.740, df=6</t>
  </si>
  <si>
    <t>t=1.691, df=6</t>
  </si>
  <si>
    <t>t=0.2854, df=6</t>
  </si>
  <si>
    <t>t=0.3492, df=5</t>
  </si>
  <si>
    <t>t=1.279, df=5</t>
  </si>
  <si>
    <t>t=0.7927, df=5</t>
  </si>
  <si>
    <t>t=2.134, df=6</t>
  </si>
  <si>
    <t>t=3.393, df=6</t>
  </si>
  <si>
    <t>t=1.992, df=6</t>
  </si>
  <si>
    <t>t=2.282, df=6</t>
  </si>
  <si>
    <t>t=2.385, df=6</t>
  </si>
  <si>
    <t>t=1.468, df=6</t>
  </si>
  <si>
    <t>t=2.443, df=6</t>
  </si>
  <si>
    <t>t=4.174, df=6</t>
  </si>
  <si>
    <t>t=2.832, df=6</t>
  </si>
  <si>
    <t>t=23.18, df=2</t>
  </si>
  <si>
    <t>t=9.799, df=2</t>
  </si>
  <si>
    <t>t=3.989, df=2</t>
  </si>
  <si>
    <t>t=1.589, df=2</t>
  </si>
  <si>
    <t>t=49.51, df=2</t>
  </si>
  <si>
    <t>t=38.08, df=2</t>
  </si>
  <si>
    <t>t=4.421, df=2</t>
  </si>
  <si>
    <t>t=5.288, df=2</t>
  </si>
  <si>
    <t>t=4.450, df=2</t>
  </si>
  <si>
    <t>t=1.693, df=2</t>
  </si>
  <si>
    <t>t=20.78, df=2</t>
  </si>
  <si>
    <t>t=3.250, df=2</t>
  </si>
  <si>
    <t>t=15.71, df=2</t>
  </si>
  <si>
    <t>t=1.992, df=2</t>
  </si>
  <si>
    <t>t=0.2774, df=2</t>
  </si>
  <si>
    <t>t=1.468, df=2</t>
  </si>
  <si>
    <t>t=2.575, df=2</t>
  </si>
  <si>
    <t>t=4.000, df=2</t>
  </si>
  <si>
    <t>t=5.196, df=2</t>
  </si>
  <si>
    <t>-2.525 to -0.5912</t>
  </si>
  <si>
    <t>-4.584 to -2.650</t>
  </si>
  <si>
    <t>-3.170 to -1.236</t>
  </si>
  <si>
    <t>-8.681 to -2.639</t>
  </si>
  <si>
    <t>-9.967 to -3.926</t>
  </si>
  <si>
    <t>-5.614 to 0.4274</t>
  </si>
  <si>
    <t>-17.62 to -4.591</t>
  </si>
  <si>
    <t>-23.16 to -10.12</t>
  </si>
  <si>
    <t>-9.795 to 3.239</t>
  </si>
  <si>
    <t xml:space="preserve">Time </t>
  </si>
  <si>
    <t>F (8, 44) = 1.346</t>
  </si>
  <si>
    <t>P=0.2470</t>
  </si>
  <si>
    <t>F (7, 44) = 9.902</t>
  </si>
  <si>
    <t>6h</t>
  </si>
  <si>
    <t>F (8, 44) = 1.294</t>
  </si>
  <si>
    <t>P=0.2716</t>
  </si>
  <si>
    <t>F (7, 44) = 12.35</t>
  </si>
  <si>
    <t>s.em</t>
  </si>
  <si>
    <t>t=2.000, df=2</t>
  </si>
  <si>
    <t>t=0.000, df=2</t>
  </si>
  <si>
    <t>t=0.3780, df=2</t>
  </si>
  <si>
    <t>t=1.000, df=2</t>
  </si>
  <si>
    <t>t=1.732, df=2</t>
  </si>
  <si>
    <t>t=0.7559, df=2</t>
  </si>
  <si>
    <t>t=1.512, df=2</t>
  </si>
  <si>
    <t>t=3.464, df=2</t>
  </si>
  <si>
    <t>Minimum</t>
  </si>
  <si>
    <t>25% Percentile</t>
  </si>
  <si>
    <t>Median</t>
  </si>
  <si>
    <t>75% Percentile</t>
  </si>
  <si>
    <t>Maximum</t>
  </si>
  <si>
    <t>Range</t>
  </si>
  <si>
    <t>10% Percentile</t>
  </si>
  <si>
    <t>90%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</si>
</sst>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rgb="FF0061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2" borderId="0" applyNumberFormat="0" applyBorder="0" applyAlignment="0" applyProtection="0"/>
    <xf numFmtId="0" fontId="5" fillId="0" borderId="0"/>
  </cellStyleXfs>
  <cellXfs count="1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0" xfId="0" applyFont="1" applyBorder="1"/>
    <xf numFmtId="0" fontId="6" fillId="9" borderId="0" xfId="0" applyFont="1" applyFill="1"/>
    <xf numFmtId="0" fontId="6" fillId="9" borderId="0" xfId="0" applyFont="1" applyFill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6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Fill="1"/>
    <xf numFmtId="0" fontId="7" fillId="0" borderId="8" xfId="0" applyFont="1" applyBorder="1"/>
    <xf numFmtId="164" fontId="1" fillId="0" borderId="0" xfId="0" applyNumberFormat="1" applyFont="1" applyAlignment="1">
      <alignment horizontal="right"/>
    </xf>
    <xf numFmtId="0" fontId="7" fillId="0" borderId="1" xfId="0" applyFont="1" applyBorder="1"/>
    <xf numFmtId="164" fontId="7" fillId="0" borderId="0" xfId="0" applyNumberFormat="1" applyFont="1"/>
    <xf numFmtId="164" fontId="1" fillId="0" borderId="0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7" fillId="0" borderId="7" xfId="0" applyFont="1" applyBorder="1"/>
    <xf numFmtId="0" fontId="7" fillId="0" borderId="0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/>
    <xf numFmtId="0" fontId="1" fillId="0" borderId="2" xfId="0" applyFont="1" applyBorder="1" applyAlignment="1">
      <alignment horizontal="left"/>
    </xf>
    <xf numFmtId="0" fontId="7" fillId="0" borderId="5" xfId="0" applyFont="1" applyBorder="1"/>
    <xf numFmtId="0" fontId="7" fillId="0" borderId="0" xfId="0" applyFont="1" applyAlignment="1">
      <alignment wrapText="1"/>
    </xf>
    <xf numFmtId="0" fontId="1" fillId="0" borderId="1" xfId="0" applyFont="1" applyBorder="1" applyAlignment="1">
      <alignment horizontal="left"/>
    </xf>
    <xf numFmtId="0" fontId="7" fillId="13" borderId="0" xfId="0" applyFont="1" applyFill="1"/>
    <xf numFmtId="0" fontId="7" fillId="0" borderId="0" xfId="0" applyFont="1" applyAlignment="1">
      <alignment horizontal="center"/>
    </xf>
    <xf numFmtId="165" fontId="7" fillId="0" borderId="0" xfId="0" applyNumberFormat="1" applyFont="1"/>
    <xf numFmtId="2" fontId="7" fillId="0" borderId="0" xfId="0" applyNumberFormat="1" applyFont="1"/>
    <xf numFmtId="164" fontId="7" fillId="0" borderId="0" xfId="0" applyNumberFormat="1" applyFont="1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/>
    <xf numFmtId="0" fontId="1" fillId="0" borderId="6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164" fontId="7" fillId="0" borderId="0" xfId="0" applyNumberFormat="1" applyFont="1" applyFill="1" applyAlignment="1">
      <alignment vertical="center"/>
    </xf>
    <xf numFmtId="0" fontId="7" fillId="0" borderId="6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vertical="center"/>
    </xf>
    <xf numFmtId="0" fontId="7" fillId="10" borderId="0" xfId="0" applyFont="1" applyFill="1"/>
    <xf numFmtId="0" fontId="6" fillId="0" borderId="0" xfId="0" applyFont="1" applyFill="1"/>
    <xf numFmtId="0" fontId="6" fillId="11" borderId="0" xfId="0" applyFont="1" applyFill="1"/>
    <xf numFmtId="0" fontId="7" fillId="11" borderId="0" xfId="0" applyFont="1" applyFill="1"/>
    <xf numFmtId="0" fontId="7" fillId="9" borderId="0" xfId="0" applyFont="1" applyFill="1"/>
    <xf numFmtId="0" fontId="9" fillId="0" borderId="0" xfId="1" applyFont="1"/>
    <xf numFmtId="0" fontId="1" fillId="0" borderId="5" xfId="0" applyFont="1" applyBorder="1" applyAlignment="1">
      <alignment horizontal="left"/>
    </xf>
    <xf numFmtId="0" fontId="7" fillId="0" borderId="0" xfId="0" applyFont="1" applyAlignment="1"/>
    <xf numFmtId="0" fontId="10" fillId="13" borderId="0" xfId="0" applyFont="1" applyFill="1"/>
    <xf numFmtId="0" fontId="10" fillId="0" borderId="0" xfId="0" applyFont="1"/>
    <xf numFmtId="2" fontId="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7" fillId="0" borderId="7" xfId="0" applyFont="1" applyBorder="1" applyAlignment="1"/>
    <xf numFmtId="0" fontId="7" fillId="0" borderId="8" xfId="0" applyFont="1" applyBorder="1" applyAlignment="1"/>
    <xf numFmtId="2" fontId="1" fillId="0" borderId="3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1" fillId="0" borderId="3" xfId="0" applyFont="1" applyBorder="1"/>
    <xf numFmtId="0" fontId="11" fillId="0" borderId="0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5" xfId="0" applyFont="1" applyBorder="1"/>
    <xf numFmtId="0" fontId="7" fillId="0" borderId="6" xfId="0" applyFont="1" applyBorder="1" applyAlignment="1"/>
    <xf numFmtId="2" fontId="7" fillId="0" borderId="3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0" fontId="7" fillId="14" borderId="0" xfId="0" applyFont="1" applyFill="1"/>
    <xf numFmtId="0" fontId="1" fillId="0" borderId="0" xfId="0" applyFont="1" applyFill="1"/>
    <xf numFmtId="0" fontId="11" fillId="0" borderId="0" xfId="0" applyFont="1" applyFill="1"/>
    <xf numFmtId="0" fontId="7" fillId="0" borderId="8" xfId="0" applyFont="1" applyFill="1" applyBorder="1"/>
    <xf numFmtId="0" fontId="7" fillId="0" borderId="1" xfId="0" applyFont="1" applyFill="1" applyBorder="1"/>
    <xf numFmtId="0" fontId="1" fillId="0" borderId="1" xfId="0" applyFont="1" applyFill="1" applyBorder="1"/>
    <xf numFmtId="164" fontId="1" fillId="0" borderId="0" xfId="0" applyNumberFormat="1" applyFont="1"/>
    <xf numFmtId="165" fontId="0" fillId="0" borderId="0" xfId="0" applyNumberFormat="1"/>
    <xf numFmtId="0" fontId="7" fillId="0" borderId="0" xfId="0" applyFont="1" applyAlignment="1">
      <alignment horizontal="righ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165" fontId="1" fillId="0" borderId="0" xfId="0" applyNumberFormat="1" applyFont="1"/>
    <xf numFmtId="165" fontId="1" fillId="0" borderId="2" xfId="0" applyNumberFormat="1" applyFont="1" applyBorder="1"/>
    <xf numFmtId="165" fontId="7" fillId="0" borderId="2" xfId="0" applyNumberFormat="1" applyFont="1" applyBorder="1"/>
    <xf numFmtId="0" fontId="1" fillId="0" borderId="0" xfId="0" applyFont="1" applyAlignment="1">
      <alignment horizontal="center"/>
    </xf>
    <xf numFmtId="0" fontId="7" fillId="10" borderId="0" xfId="0" applyFont="1" applyFill="1" applyAlignment="1">
      <alignment horizontal="center"/>
    </xf>
    <xf numFmtId="0" fontId="7" fillId="12" borderId="0" xfId="0" applyFont="1" applyFill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/>
    <xf numFmtId="0" fontId="11" fillId="0" borderId="8" xfId="0" applyFont="1" applyBorder="1"/>
  </cellXfs>
  <cellStyles count="10">
    <cellStyle name="20% - Accent1 2" xfId="2" xr:uid="{00000000-0005-0000-0000-000000000000}"/>
    <cellStyle name="40% - Accent1 2" xfId="3" xr:uid="{00000000-0005-0000-0000-000001000000}"/>
    <cellStyle name="40% - Accent3 2" xfId="4" xr:uid="{00000000-0005-0000-0000-000002000000}"/>
    <cellStyle name="40% - Accent4 2" xfId="5" xr:uid="{00000000-0005-0000-0000-000003000000}"/>
    <cellStyle name="60% - Accent1 2" xfId="6" xr:uid="{00000000-0005-0000-0000-000004000000}"/>
    <cellStyle name="Accent1 2" xfId="7" xr:uid="{00000000-0005-0000-0000-000005000000}"/>
    <cellStyle name="Good 2" xfId="8" xr:uid="{00000000-0005-0000-0000-000006000000}"/>
    <cellStyle name="Normal" xfId="0" builtinId="0"/>
    <cellStyle name="Normal 2" xfId="1" xr:uid="{00000000-0005-0000-0000-000008000000}"/>
    <cellStyle name="常规_WH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2:AM93"/>
  <sheetViews>
    <sheetView topLeftCell="A53" zoomScaleNormal="100" workbookViewId="0">
      <selection activeCell="D67" sqref="A1:XFD1048576"/>
    </sheetView>
  </sheetViews>
  <sheetFormatPr defaultColWidth="9.08984375" defaultRowHeight="14.75" x14ac:dyDescent="0.75"/>
  <cols>
    <col min="1" max="6" width="9.08984375" style="24"/>
    <col min="7" max="7" width="14.54296875" style="24" customWidth="1"/>
    <col min="8" max="19" width="9.08984375" style="24"/>
    <col min="20" max="20" width="16.54296875" style="24" customWidth="1"/>
    <col min="21" max="16384" width="9.08984375" style="24"/>
  </cols>
  <sheetData>
    <row r="2" spans="1:25" x14ac:dyDescent="0.75">
      <c r="A2" s="13" t="s">
        <v>682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4" spans="1:25" x14ac:dyDescent="0.75">
      <c r="C4" s="24" t="s">
        <v>1</v>
      </c>
      <c r="D4" s="24" t="s">
        <v>0</v>
      </c>
      <c r="E4" s="24" t="s">
        <v>2</v>
      </c>
      <c r="F4" s="25"/>
      <c r="G4" s="3" t="s">
        <v>68</v>
      </c>
      <c r="H4" s="4"/>
      <c r="I4" s="4"/>
      <c r="J4" s="4"/>
      <c r="K4" s="4"/>
      <c r="L4" s="4"/>
      <c r="M4" s="26"/>
    </row>
    <row r="5" spans="1:25" x14ac:dyDescent="0.75">
      <c r="C5" s="27">
        <v>1.6816927141813776</v>
      </c>
      <c r="D5" s="27">
        <v>5.4817358726841743</v>
      </c>
      <c r="E5" s="27">
        <v>3.2884082546967113</v>
      </c>
      <c r="F5" s="25"/>
      <c r="G5" s="6" t="s">
        <v>69</v>
      </c>
      <c r="H5" s="12">
        <v>18.46</v>
      </c>
      <c r="I5" s="12"/>
      <c r="J5" s="12"/>
      <c r="K5" s="12"/>
      <c r="L5" s="12"/>
      <c r="M5" s="28"/>
    </row>
    <row r="6" spans="1:25" x14ac:dyDescent="0.75">
      <c r="C6" s="27">
        <v>2.3340000000000001</v>
      </c>
      <c r="D6" s="27">
        <v>4.2700375813527955</v>
      </c>
      <c r="E6" s="27">
        <v>3.5378090156654802</v>
      </c>
      <c r="F6" s="25"/>
      <c r="G6" s="6" t="s">
        <v>59</v>
      </c>
      <c r="H6" s="12">
        <v>2.7000000000000001E-3</v>
      </c>
      <c r="I6" s="12"/>
      <c r="J6" s="12"/>
      <c r="K6" s="12"/>
      <c r="L6" s="12"/>
      <c r="M6" s="28"/>
    </row>
    <row r="7" spans="1:25" x14ac:dyDescent="0.75">
      <c r="C7" s="27">
        <v>1.8139688825556699</v>
      </c>
      <c r="D7" s="27">
        <v>3.9877438538352767</v>
      </c>
      <c r="E7" s="27">
        <v>3.9639133275944638</v>
      </c>
      <c r="F7" s="25"/>
      <c r="G7" s="6" t="s">
        <v>60</v>
      </c>
      <c r="H7" s="12" t="s">
        <v>70</v>
      </c>
      <c r="I7" s="19"/>
      <c r="J7" s="20"/>
      <c r="K7" s="12"/>
      <c r="L7" s="12"/>
      <c r="M7" s="28"/>
    </row>
    <row r="8" spans="1:25" x14ac:dyDescent="0.75">
      <c r="C8" s="29"/>
      <c r="D8" s="29"/>
      <c r="E8" s="29"/>
      <c r="F8" s="25"/>
      <c r="G8" s="6" t="s">
        <v>71</v>
      </c>
      <c r="H8" s="12" t="s">
        <v>65</v>
      </c>
      <c r="I8" s="30"/>
      <c r="J8" s="20"/>
      <c r="K8" s="12"/>
      <c r="L8" s="12"/>
      <c r="M8" s="28"/>
    </row>
    <row r="9" spans="1:25" x14ac:dyDescent="0.75">
      <c r="B9" s="24" t="s">
        <v>52</v>
      </c>
      <c r="C9" s="29">
        <f>AVERAGE(C5:C7)</f>
        <v>1.9432205322456824</v>
      </c>
      <c r="D9" s="29">
        <f t="shared" ref="D9:E9" si="0">AVERAGE(D5:D7)</f>
        <v>4.5798391026240823</v>
      </c>
      <c r="E9" s="29">
        <f t="shared" si="0"/>
        <v>3.5967101993188848</v>
      </c>
      <c r="F9" s="25"/>
      <c r="G9" s="6" t="s">
        <v>72</v>
      </c>
      <c r="H9" s="12">
        <v>0.86019999999999996</v>
      </c>
      <c r="I9" s="20"/>
      <c r="J9" s="20"/>
      <c r="K9" s="12"/>
      <c r="L9" s="12"/>
      <c r="M9" s="28"/>
    </row>
    <row r="10" spans="1:25" x14ac:dyDescent="0.75">
      <c r="B10" s="24" t="s">
        <v>53</v>
      </c>
      <c r="C10" s="29">
        <f>STDEVP(C5:C7)/SQRT(3)</f>
        <v>0.16255302758293785</v>
      </c>
      <c r="D10" s="29">
        <f t="shared" ref="D10:E10" si="1">STDEVP(D5:D7)/SQRT(3)</f>
        <v>0.37416151445080992</v>
      </c>
      <c r="E10" s="29">
        <f t="shared" si="1"/>
        <v>0.16102366144588717</v>
      </c>
      <c r="G10" s="31"/>
      <c r="H10" s="19"/>
      <c r="I10" s="19"/>
      <c r="J10" s="20"/>
      <c r="K10" s="12"/>
      <c r="L10" s="12"/>
      <c r="M10" s="28"/>
    </row>
    <row r="11" spans="1:25" x14ac:dyDescent="0.75">
      <c r="G11" s="6" t="s">
        <v>73</v>
      </c>
      <c r="H11" s="12" t="s">
        <v>74</v>
      </c>
      <c r="I11" s="12" t="s">
        <v>75</v>
      </c>
      <c r="J11" s="12" t="s">
        <v>61</v>
      </c>
      <c r="K11" s="12" t="s">
        <v>76</v>
      </c>
      <c r="L11" s="12" t="s">
        <v>77</v>
      </c>
      <c r="M11" s="2"/>
    </row>
    <row r="12" spans="1:25" x14ac:dyDescent="0.75">
      <c r="C12" s="29"/>
      <c r="D12" s="29"/>
      <c r="E12" s="29"/>
      <c r="G12" s="6" t="s">
        <v>78</v>
      </c>
      <c r="H12" s="12">
        <v>-2.637</v>
      </c>
      <c r="I12" s="12" t="s">
        <v>79</v>
      </c>
      <c r="J12" s="12" t="s">
        <v>65</v>
      </c>
      <c r="K12" s="12" t="s">
        <v>70</v>
      </c>
      <c r="L12" s="12">
        <v>2.8999999999999998E-3</v>
      </c>
      <c r="M12" s="2" t="s">
        <v>80</v>
      </c>
    </row>
    <row r="13" spans="1:25" x14ac:dyDescent="0.75">
      <c r="C13" s="29"/>
      <c r="D13" s="29"/>
      <c r="E13" s="29"/>
      <c r="G13" s="6" t="s">
        <v>81</v>
      </c>
      <c r="H13" s="12">
        <v>-1.653</v>
      </c>
      <c r="I13" s="12" t="s">
        <v>82</v>
      </c>
      <c r="J13" s="12" t="s">
        <v>65</v>
      </c>
      <c r="K13" s="12" t="s">
        <v>83</v>
      </c>
      <c r="L13" s="12">
        <v>2.7900000000000001E-2</v>
      </c>
      <c r="M13" s="2" t="s">
        <v>84</v>
      </c>
    </row>
    <row r="14" spans="1:25" x14ac:dyDescent="0.75">
      <c r="C14" s="29"/>
      <c r="D14" s="29"/>
      <c r="E14" s="29"/>
      <c r="G14" s="8" t="s">
        <v>85</v>
      </c>
      <c r="H14" s="9">
        <v>0.98329999999999995</v>
      </c>
      <c r="I14" s="9" t="s">
        <v>86</v>
      </c>
      <c r="J14" s="9" t="s">
        <v>87</v>
      </c>
      <c r="K14" s="9" t="s">
        <v>88</v>
      </c>
      <c r="L14" s="9">
        <v>0.19850000000000001</v>
      </c>
      <c r="M14" s="11" t="s">
        <v>89</v>
      </c>
    </row>
    <row r="15" spans="1:25" x14ac:dyDescent="0.75">
      <c r="C15" s="29"/>
      <c r="D15" s="29"/>
      <c r="E15" s="29"/>
      <c r="G15" s="7"/>
      <c r="H15" s="1"/>
      <c r="I15" s="1"/>
      <c r="J15" s="1"/>
      <c r="K15" s="1"/>
      <c r="L15" s="1"/>
    </row>
    <row r="16" spans="1:25" x14ac:dyDescent="0.75">
      <c r="C16" s="29"/>
      <c r="D16" s="29"/>
      <c r="E16" s="29"/>
      <c r="G16" s="7"/>
      <c r="H16" s="1"/>
      <c r="I16" s="1"/>
      <c r="J16" s="1"/>
      <c r="K16" s="1"/>
      <c r="L16" s="1"/>
    </row>
    <row r="17" spans="1:37" x14ac:dyDescent="0.75">
      <c r="A17" s="13" t="s">
        <v>793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9" spans="1:37" x14ac:dyDescent="0.75">
      <c r="C19" s="24" t="s">
        <v>3</v>
      </c>
      <c r="D19" s="24" t="s">
        <v>0</v>
      </c>
      <c r="G19" s="3" t="s">
        <v>68</v>
      </c>
      <c r="H19" s="4"/>
      <c r="I19" s="32"/>
      <c r="J19" s="5" t="s">
        <v>73</v>
      </c>
      <c r="K19" s="32"/>
      <c r="L19" s="32"/>
      <c r="M19" s="26"/>
      <c r="O19" s="24" t="s">
        <v>3</v>
      </c>
      <c r="P19" s="24" t="s">
        <v>2</v>
      </c>
      <c r="S19" s="3" t="s">
        <v>68</v>
      </c>
      <c r="T19" s="4"/>
      <c r="U19" s="32"/>
      <c r="V19" s="5" t="s">
        <v>73</v>
      </c>
      <c r="W19" s="32"/>
      <c r="X19" s="32"/>
      <c r="Y19" s="26"/>
      <c r="AA19" s="24" t="s">
        <v>3</v>
      </c>
      <c r="AB19" s="24" t="s">
        <v>1</v>
      </c>
      <c r="AE19" s="3" t="s">
        <v>68</v>
      </c>
      <c r="AF19" s="4"/>
      <c r="AG19" s="32"/>
      <c r="AH19" s="5" t="s">
        <v>73</v>
      </c>
      <c r="AI19" s="32"/>
      <c r="AJ19" s="32"/>
      <c r="AK19" s="26"/>
    </row>
    <row r="20" spans="1:37" x14ac:dyDescent="0.75">
      <c r="D20" s="24" t="s">
        <v>6</v>
      </c>
      <c r="E20" s="24" t="s">
        <v>7</v>
      </c>
      <c r="G20" s="6" t="s">
        <v>69</v>
      </c>
      <c r="H20" s="12">
        <v>94.8</v>
      </c>
      <c r="I20" s="33"/>
      <c r="J20" s="33"/>
      <c r="K20" s="12" t="s">
        <v>76</v>
      </c>
      <c r="L20" s="12" t="s">
        <v>77</v>
      </c>
      <c r="M20" s="28"/>
      <c r="P20" s="24" t="s">
        <v>6</v>
      </c>
      <c r="Q20" s="24" t="s">
        <v>7</v>
      </c>
      <c r="S20" s="6" t="s">
        <v>69</v>
      </c>
      <c r="T20" s="12">
        <v>36.61</v>
      </c>
      <c r="U20" s="33"/>
      <c r="V20" s="33"/>
      <c r="W20" s="12" t="s">
        <v>76</v>
      </c>
      <c r="X20" s="12" t="s">
        <v>77</v>
      </c>
      <c r="Y20" s="28"/>
      <c r="AB20" s="24" t="s">
        <v>6</v>
      </c>
      <c r="AC20" s="24" t="s">
        <v>7</v>
      </c>
      <c r="AE20" s="6" t="s">
        <v>69</v>
      </c>
      <c r="AF20" s="12">
        <v>21.83</v>
      </c>
      <c r="AG20" s="33"/>
      <c r="AH20" s="33"/>
      <c r="AI20" s="12" t="s">
        <v>76</v>
      </c>
      <c r="AJ20" s="12" t="s">
        <v>77</v>
      </c>
      <c r="AK20" s="28"/>
    </row>
    <row r="21" spans="1:37" x14ac:dyDescent="0.75">
      <c r="C21" s="24">
        <v>0</v>
      </c>
      <c r="D21" s="24">
        <v>3.5879325</v>
      </c>
      <c r="E21" s="24">
        <v>1.7939662499999998E-2</v>
      </c>
      <c r="G21" s="6" t="s">
        <v>59</v>
      </c>
      <c r="H21" s="12" t="s">
        <v>63</v>
      </c>
      <c r="I21" s="33"/>
      <c r="J21" s="15" t="s">
        <v>90</v>
      </c>
      <c r="K21" s="12" t="s">
        <v>88</v>
      </c>
      <c r="L21" s="1" t="s">
        <v>99</v>
      </c>
      <c r="M21" s="28"/>
      <c r="O21" s="24">
        <v>0</v>
      </c>
      <c r="P21" s="24">
        <v>10.38125</v>
      </c>
      <c r="Q21" s="24">
        <v>0.41525000000000001</v>
      </c>
      <c r="S21" s="6" t="s">
        <v>59</v>
      </c>
      <c r="T21" s="12" t="s">
        <v>63</v>
      </c>
      <c r="U21" s="33"/>
      <c r="V21" s="15" t="s">
        <v>90</v>
      </c>
      <c r="W21" s="12" t="s">
        <v>88</v>
      </c>
      <c r="X21" s="12" t="s">
        <v>99</v>
      </c>
      <c r="Y21" s="28"/>
      <c r="AA21" s="24">
        <v>0</v>
      </c>
      <c r="AB21" s="24">
        <v>11.097729911111111</v>
      </c>
      <c r="AC21" s="24">
        <v>0.42177282586840464</v>
      </c>
      <c r="AE21" s="6" t="s">
        <v>59</v>
      </c>
      <c r="AF21" s="12" t="s">
        <v>63</v>
      </c>
      <c r="AG21" s="33"/>
      <c r="AH21" s="15" t="s">
        <v>90</v>
      </c>
      <c r="AI21" s="12" t="s">
        <v>88</v>
      </c>
      <c r="AJ21" s="12" t="s">
        <v>99</v>
      </c>
      <c r="AK21" s="28"/>
    </row>
    <row r="22" spans="1:37" x14ac:dyDescent="0.75">
      <c r="C22" s="24">
        <v>0.02</v>
      </c>
      <c r="D22" s="24">
        <v>3.0450050000000002</v>
      </c>
      <c r="E22" s="24">
        <v>0.45675074999999998</v>
      </c>
      <c r="G22" s="6" t="s">
        <v>60</v>
      </c>
      <c r="H22" s="12" t="s">
        <v>64</v>
      </c>
      <c r="I22" s="33"/>
      <c r="J22" s="15" t="s">
        <v>91</v>
      </c>
      <c r="K22" s="12" t="s">
        <v>88</v>
      </c>
      <c r="L22" s="1" t="s">
        <v>99</v>
      </c>
      <c r="M22" s="28"/>
      <c r="O22" s="24">
        <v>0.02</v>
      </c>
      <c r="P22" s="24">
        <v>6.4511200000000004</v>
      </c>
      <c r="Q22" s="24">
        <v>0.64511200000000002</v>
      </c>
      <c r="S22" s="6" t="s">
        <v>60</v>
      </c>
      <c r="T22" s="12" t="s">
        <v>64</v>
      </c>
      <c r="U22" s="33"/>
      <c r="V22" s="15" t="s">
        <v>91</v>
      </c>
      <c r="W22" s="12" t="s">
        <v>88</v>
      </c>
      <c r="X22" s="12" t="s">
        <v>99</v>
      </c>
      <c r="Y22" s="28"/>
      <c r="AA22" s="24">
        <v>0.02</v>
      </c>
      <c r="AB22" s="24">
        <v>12.050517599999999</v>
      </c>
      <c r="AC22" s="24">
        <v>1.7377691439195952</v>
      </c>
      <c r="AE22" s="6" t="s">
        <v>60</v>
      </c>
      <c r="AF22" s="12" t="s">
        <v>64</v>
      </c>
      <c r="AG22" s="33"/>
      <c r="AH22" s="15" t="s">
        <v>91</v>
      </c>
      <c r="AI22" s="12" t="s">
        <v>88</v>
      </c>
      <c r="AJ22" s="12" t="s">
        <v>99</v>
      </c>
      <c r="AK22" s="28"/>
    </row>
    <row r="23" spans="1:37" x14ac:dyDescent="0.75">
      <c r="C23" s="24">
        <v>0.2</v>
      </c>
      <c r="D23" s="24">
        <v>3.4894875000000001</v>
      </c>
      <c r="E23" s="24">
        <v>0.17447437499999999</v>
      </c>
      <c r="G23" s="6" t="s">
        <v>71</v>
      </c>
      <c r="H23" s="12" t="s">
        <v>65</v>
      </c>
      <c r="I23" s="33"/>
      <c r="J23" s="15" t="s">
        <v>92</v>
      </c>
      <c r="K23" s="12" t="s">
        <v>88</v>
      </c>
      <c r="L23" s="1" t="s">
        <v>99</v>
      </c>
      <c r="M23" s="28"/>
      <c r="O23" s="24">
        <v>0.2</v>
      </c>
      <c r="P23" s="24">
        <v>6.2178199999999997</v>
      </c>
      <c r="Q23" s="24">
        <v>3.1089099999999998E-2</v>
      </c>
      <c r="S23" s="6" t="s">
        <v>71</v>
      </c>
      <c r="T23" s="12" t="s">
        <v>65</v>
      </c>
      <c r="U23" s="33"/>
      <c r="V23" s="15" t="s">
        <v>92</v>
      </c>
      <c r="W23" s="12" t="s">
        <v>88</v>
      </c>
      <c r="X23" s="12" t="s">
        <v>99</v>
      </c>
      <c r="Y23" s="28"/>
      <c r="AA23" s="24">
        <v>0.2</v>
      </c>
      <c r="AB23" s="24">
        <v>11.734235200000001</v>
      </c>
      <c r="AC23" s="24">
        <v>1.506041211652638</v>
      </c>
      <c r="AE23" s="6" t="s">
        <v>71</v>
      </c>
      <c r="AF23" s="12" t="s">
        <v>65</v>
      </c>
      <c r="AG23" s="33"/>
      <c r="AH23" s="15" t="s">
        <v>92</v>
      </c>
      <c r="AI23" s="12" t="s">
        <v>88</v>
      </c>
      <c r="AJ23" s="12" t="s">
        <v>99</v>
      </c>
      <c r="AK23" s="28"/>
    </row>
    <row r="24" spans="1:37" x14ac:dyDescent="0.75">
      <c r="C24" s="24">
        <v>2</v>
      </c>
      <c r="D24" s="24">
        <v>3.492985</v>
      </c>
      <c r="E24" s="24">
        <v>0.34929850000000001</v>
      </c>
      <c r="G24" s="6" t="s">
        <v>72</v>
      </c>
      <c r="H24" s="1">
        <v>0.96640000000000004</v>
      </c>
      <c r="I24" s="33"/>
      <c r="J24" s="15" t="s">
        <v>93</v>
      </c>
      <c r="K24" s="12" t="s">
        <v>88</v>
      </c>
      <c r="L24" s="1">
        <v>0.13009999999999999</v>
      </c>
      <c r="M24" s="28"/>
      <c r="O24" s="24">
        <v>2</v>
      </c>
      <c r="P24" s="24">
        <v>6.38002</v>
      </c>
      <c r="Q24" s="24">
        <v>0.31900100000000003</v>
      </c>
      <c r="S24" s="6" t="s">
        <v>72</v>
      </c>
      <c r="T24" s="12">
        <v>0.9173</v>
      </c>
      <c r="U24" s="33"/>
      <c r="V24" s="15" t="s">
        <v>93</v>
      </c>
      <c r="W24" s="12" t="s">
        <v>70</v>
      </c>
      <c r="X24" s="12">
        <v>5.9999999999999995E-4</v>
      </c>
      <c r="Y24" s="28"/>
      <c r="AA24" s="24">
        <v>2</v>
      </c>
      <c r="AB24" s="24">
        <v>11.803013881020632</v>
      </c>
      <c r="AC24" s="24">
        <v>2.7860957603856327</v>
      </c>
      <c r="AE24" s="6" t="s">
        <v>72</v>
      </c>
      <c r="AF24" s="12">
        <v>0.83860000000000001</v>
      </c>
      <c r="AG24" s="33"/>
      <c r="AH24" s="15" t="s">
        <v>93</v>
      </c>
      <c r="AI24" s="12" t="s">
        <v>64</v>
      </c>
      <c r="AJ24" s="12" t="s">
        <v>63</v>
      </c>
      <c r="AK24" s="28"/>
    </row>
    <row r="25" spans="1:37" x14ac:dyDescent="0.75">
      <c r="C25" s="24">
        <v>5</v>
      </c>
      <c r="D25" s="24">
        <v>8.1684699999999992</v>
      </c>
      <c r="E25" s="24">
        <v>0.40842349999999994</v>
      </c>
      <c r="G25" s="34"/>
      <c r="H25" s="33"/>
      <c r="I25" s="33"/>
      <c r="J25" s="15" t="s">
        <v>94</v>
      </c>
      <c r="K25" s="12" t="s">
        <v>70</v>
      </c>
      <c r="L25" s="1">
        <v>4.3E-3</v>
      </c>
      <c r="M25" s="28"/>
      <c r="O25" s="24">
        <v>5</v>
      </c>
      <c r="P25" s="24">
        <v>31.697699999999998</v>
      </c>
      <c r="Q25" s="24">
        <v>1.2679079999999998</v>
      </c>
      <c r="S25" s="34"/>
      <c r="T25" s="33"/>
      <c r="U25" s="33"/>
      <c r="V25" s="15" t="s">
        <v>94</v>
      </c>
      <c r="W25" s="12" t="s">
        <v>64</v>
      </c>
      <c r="X25" s="12" t="s">
        <v>63</v>
      </c>
      <c r="Y25" s="28"/>
      <c r="AA25" s="24">
        <v>5</v>
      </c>
      <c r="AB25" s="24">
        <v>19.89492250017333</v>
      </c>
      <c r="AC25" s="24">
        <v>2.3648406832389059</v>
      </c>
      <c r="AE25" s="34"/>
      <c r="AF25" s="33"/>
      <c r="AG25" s="33"/>
      <c r="AH25" s="15" t="s">
        <v>94</v>
      </c>
      <c r="AI25" s="12" t="s">
        <v>64</v>
      </c>
      <c r="AJ25" s="12" t="s">
        <v>63</v>
      </c>
      <c r="AK25" s="28"/>
    </row>
    <row r="26" spans="1:37" x14ac:dyDescent="0.75">
      <c r="C26" s="24">
        <v>10</v>
      </c>
      <c r="D26" s="24">
        <v>10.413399999999999</v>
      </c>
      <c r="E26" s="24">
        <v>0.20826799999999998</v>
      </c>
      <c r="G26" s="34"/>
      <c r="H26" s="33"/>
      <c r="I26" s="33"/>
      <c r="J26" s="15" t="s">
        <v>95</v>
      </c>
      <c r="K26" s="12" t="s">
        <v>64</v>
      </c>
      <c r="L26" s="1" t="s">
        <v>63</v>
      </c>
      <c r="M26" s="28"/>
      <c r="O26" s="24">
        <v>10</v>
      </c>
      <c r="P26" s="24">
        <v>39.5886</v>
      </c>
      <c r="Q26" s="24">
        <v>3.9588599999999996</v>
      </c>
      <c r="S26" s="34"/>
      <c r="T26" s="33"/>
      <c r="U26" s="33"/>
      <c r="V26" s="15" t="s">
        <v>95</v>
      </c>
      <c r="W26" s="12" t="s">
        <v>64</v>
      </c>
      <c r="X26" s="12" t="s">
        <v>63</v>
      </c>
      <c r="Y26" s="28"/>
      <c r="AA26" s="24">
        <v>10</v>
      </c>
      <c r="AB26" s="24">
        <v>20.533427305640259</v>
      </c>
      <c r="AC26" s="24">
        <v>1.3640113551680793</v>
      </c>
      <c r="AE26" s="34"/>
      <c r="AF26" s="33"/>
      <c r="AG26" s="33"/>
      <c r="AH26" s="15" t="s">
        <v>95</v>
      </c>
      <c r="AI26" s="12" t="s">
        <v>64</v>
      </c>
      <c r="AJ26" s="12" t="s">
        <v>63</v>
      </c>
      <c r="AK26" s="28"/>
    </row>
    <row r="27" spans="1:37" x14ac:dyDescent="0.75">
      <c r="C27" s="24">
        <v>20</v>
      </c>
      <c r="D27" s="24">
        <v>22.982800000000001</v>
      </c>
      <c r="E27" s="24">
        <v>1.1491400000000001</v>
      </c>
      <c r="G27" s="34"/>
      <c r="H27" s="33"/>
      <c r="I27" s="33"/>
      <c r="J27" s="15" t="s">
        <v>96</v>
      </c>
      <c r="K27" s="12" t="s">
        <v>64</v>
      </c>
      <c r="L27" s="1" t="s">
        <v>63</v>
      </c>
      <c r="M27" s="28"/>
      <c r="O27" s="24">
        <v>20</v>
      </c>
      <c r="P27" s="24">
        <v>52.999499999999998</v>
      </c>
      <c r="Q27" s="24">
        <v>0.2649975</v>
      </c>
      <c r="S27" s="34"/>
      <c r="T27" s="33"/>
      <c r="U27" s="33"/>
      <c r="V27" s="15" t="s">
        <v>96</v>
      </c>
      <c r="W27" s="12" t="s">
        <v>64</v>
      </c>
      <c r="X27" s="12" t="s">
        <v>63</v>
      </c>
      <c r="Y27" s="28"/>
      <c r="AA27" s="24">
        <v>20</v>
      </c>
      <c r="AB27" s="24">
        <v>21.2219447430078</v>
      </c>
      <c r="AC27" s="24">
        <v>0.99430823200331631</v>
      </c>
      <c r="AE27" s="34"/>
      <c r="AF27" s="33"/>
      <c r="AG27" s="33"/>
      <c r="AH27" s="15" t="s">
        <v>96</v>
      </c>
      <c r="AI27" s="12" t="s">
        <v>64</v>
      </c>
      <c r="AJ27" s="12" t="s">
        <v>63</v>
      </c>
      <c r="AK27" s="28"/>
    </row>
    <row r="28" spans="1:37" x14ac:dyDescent="0.75">
      <c r="C28" s="24">
        <v>30</v>
      </c>
      <c r="D28" s="24">
        <v>30.725300000000001</v>
      </c>
      <c r="E28" s="24">
        <v>1.229012</v>
      </c>
      <c r="G28" s="34"/>
      <c r="H28" s="33"/>
      <c r="I28" s="33"/>
      <c r="J28" s="15" t="s">
        <v>97</v>
      </c>
      <c r="K28" s="12" t="s">
        <v>64</v>
      </c>
      <c r="L28" s="1" t="s">
        <v>63</v>
      </c>
      <c r="M28" s="28"/>
      <c r="O28" s="24">
        <v>30</v>
      </c>
      <c r="P28" s="24">
        <v>60.386000000000003</v>
      </c>
      <c r="Q28" s="24">
        <v>9.0579000000000001</v>
      </c>
      <c r="S28" s="34"/>
      <c r="T28" s="33"/>
      <c r="U28" s="33"/>
      <c r="V28" s="15" t="s">
        <v>97</v>
      </c>
      <c r="W28" s="12" t="s">
        <v>64</v>
      </c>
      <c r="X28" s="12" t="s">
        <v>63</v>
      </c>
      <c r="Y28" s="28"/>
      <c r="AA28" s="24">
        <v>30</v>
      </c>
      <c r="AB28" s="24">
        <v>22.998853145832634</v>
      </c>
      <c r="AC28" s="24">
        <v>1.2651062715501604</v>
      </c>
      <c r="AE28" s="34"/>
      <c r="AF28" s="33"/>
      <c r="AG28" s="33"/>
      <c r="AH28" s="15" t="s">
        <v>97</v>
      </c>
      <c r="AI28" s="12" t="s">
        <v>64</v>
      </c>
      <c r="AJ28" s="12" t="s">
        <v>63</v>
      </c>
      <c r="AK28" s="28"/>
    </row>
    <row r="29" spans="1:37" x14ac:dyDescent="0.75">
      <c r="C29" s="24">
        <v>40</v>
      </c>
      <c r="D29" s="24">
        <v>33.078200000000002</v>
      </c>
      <c r="E29" s="24">
        <v>3.3078200000000004</v>
      </c>
      <c r="G29" s="34"/>
      <c r="H29" s="33"/>
      <c r="I29" s="33"/>
      <c r="J29" s="15" t="s">
        <v>98</v>
      </c>
      <c r="K29" s="12" t="s">
        <v>64</v>
      </c>
      <c r="L29" s="1" t="s">
        <v>63</v>
      </c>
      <c r="M29" s="28"/>
      <c r="O29" s="24">
        <v>40</v>
      </c>
      <c r="P29" s="24">
        <v>43.882399999999997</v>
      </c>
      <c r="Q29" s="24">
        <v>2.1941199999999998</v>
      </c>
      <c r="S29" s="34"/>
      <c r="T29" s="33"/>
      <c r="U29" s="33"/>
      <c r="V29" s="15" t="s">
        <v>98</v>
      </c>
      <c r="W29" s="12" t="s">
        <v>100</v>
      </c>
      <c r="X29" s="12">
        <v>2.0000000000000001E-4</v>
      </c>
      <c r="Y29" s="28"/>
      <c r="AA29" s="24">
        <v>40</v>
      </c>
      <c r="AB29" s="24">
        <v>22.648717051865816</v>
      </c>
      <c r="AC29" s="24">
        <v>3.6899741999093383</v>
      </c>
      <c r="AE29" s="34"/>
      <c r="AF29" s="33"/>
      <c r="AG29" s="33"/>
      <c r="AH29" s="15" t="s">
        <v>98</v>
      </c>
      <c r="AI29" s="12" t="s">
        <v>64</v>
      </c>
      <c r="AJ29" s="12" t="s">
        <v>63</v>
      </c>
      <c r="AK29" s="28"/>
    </row>
    <row r="30" spans="1:37" x14ac:dyDescent="0.75">
      <c r="C30" s="24">
        <v>50</v>
      </c>
      <c r="D30" s="24">
        <v>21.869150000000001</v>
      </c>
      <c r="E30" s="24">
        <v>1.312149</v>
      </c>
      <c r="G30" s="35"/>
      <c r="H30" s="36"/>
      <c r="I30" s="36"/>
      <c r="J30" s="37"/>
      <c r="K30" s="9"/>
      <c r="L30" s="9"/>
      <c r="M30" s="38"/>
      <c r="O30" s="24">
        <v>50</v>
      </c>
      <c r="P30" s="24">
        <v>33.477449999999997</v>
      </c>
      <c r="Q30" s="24">
        <v>3.3477449999999997</v>
      </c>
      <c r="S30" s="35"/>
      <c r="T30" s="36"/>
      <c r="U30" s="36"/>
      <c r="V30" s="37"/>
      <c r="W30" s="9"/>
      <c r="X30" s="9"/>
      <c r="Y30" s="38"/>
      <c r="AA30" s="24">
        <v>50</v>
      </c>
      <c r="AB30" s="24">
        <v>26.584082739795853</v>
      </c>
      <c r="AC30" s="24">
        <v>3.9089330011949168</v>
      </c>
      <c r="AE30" s="35"/>
      <c r="AF30" s="36"/>
      <c r="AG30" s="36"/>
      <c r="AH30" s="37"/>
      <c r="AI30" s="9"/>
      <c r="AJ30" s="9"/>
      <c r="AK30" s="38"/>
    </row>
    <row r="31" spans="1:37" x14ac:dyDescent="0.75">
      <c r="S31" s="33"/>
      <c r="T31" s="33"/>
      <c r="U31" s="33"/>
      <c r="V31" s="33"/>
      <c r="W31" s="33"/>
      <c r="X31" s="33"/>
      <c r="Y31" s="33"/>
      <c r="AE31" s="33"/>
      <c r="AF31" s="33"/>
      <c r="AG31" s="33"/>
      <c r="AH31" s="33"/>
      <c r="AI31" s="33"/>
      <c r="AJ31" s="33"/>
      <c r="AK31" s="33"/>
    </row>
    <row r="33" spans="1:37" x14ac:dyDescent="0.75">
      <c r="C33" s="24" t="s">
        <v>4</v>
      </c>
      <c r="D33" s="24" t="s">
        <v>0</v>
      </c>
      <c r="G33" s="3" t="s">
        <v>68</v>
      </c>
      <c r="H33" s="4"/>
      <c r="I33" s="32"/>
      <c r="J33" s="5" t="s">
        <v>73</v>
      </c>
      <c r="K33" s="32"/>
      <c r="L33" s="32"/>
      <c r="M33" s="26"/>
      <c r="O33" s="24" t="s">
        <v>4</v>
      </c>
      <c r="P33" s="24" t="s">
        <v>2</v>
      </c>
      <c r="S33" s="3" t="s">
        <v>68</v>
      </c>
      <c r="T33" s="4"/>
      <c r="U33" s="32"/>
      <c r="V33" s="5" t="s">
        <v>73</v>
      </c>
      <c r="W33" s="32"/>
      <c r="X33" s="32"/>
      <c r="Y33" s="26"/>
      <c r="AA33" s="24" t="s">
        <v>4</v>
      </c>
      <c r="AB33" s="24" t="s">
        <v>1</v>
      </c>
      <c r="AE33" s="3" t="s">
        <v>68</v>
      </c>
      <c r="AF33" s="4"/>
      <c r="AG33" s="32"/>
      <c r="AH33" s="5" t="s">
        <v>73</v>
      </c>
      <c r="AI33" s="32"/>
      <c r="AJ33" s="32"/>
      <c r="AK33" s="26"/>
    </row>
    <row r="34" spans="1:37" x14ac:dyDescent="0.75">
      <c r="D34" s="24" t="s">
        <v>6</v>
      </c>
      <c r="E34" s="24" t="s">
        <v>7</v>
      </c>
      <c r="G34" s="6" t="s">
        <v>69</v>
      </c>
      <c r="H34" s="12">
        <v>62.59</v>
      </c>
      <c r="I34" s="33"/>
      <c r="J34" s="33"/>
      <c r="K34" s="12" t="s">
        <v>76</v>
      </c>
      <c r="L34" s="12" t="s">
        <v>77</v>
      </c>
      <c r="M34" s="28"/>
      <c r="P34" s="24" t="s">
        <v>6</v>
      </c>
      <c r="Q34" s="24" t="s">
        <v>7</v>
      </c>
      <c r="S34" s="6" t="s">
        <v>69</v>
      </c>
      <c r="T34" s="12">
        <v>182.6</v>
      </c>
      <c r="U34" s="33"/>
      <c r="V34" s="33"/>
      <c r="W34" s="12" t="s">
        <v>76</v>
      </c>
      <c r="X34" s="12" t="s">
        <v>77</v>
      </c>
      <c r="Y34" s="28"/>
      <c r="AB34" s="24" t="s">
        <v>6</v>
      </c>
      <c r="AC34" s="24" t="s">
        <v>7</v>
      </c>
      <c r="AE34" s="6" t="s">
        <v>69</v>
      </c>
      <c r="AF34" s="12">
        <v>18.14</v>
      </c>
      <c r="AG34" s="33"/>
      <c r="AH34" s="33"/>
      <c r="AI34" s="12" t="s">
        <v>76</v>
      </c>
      <c r="AJ34" s="12" t="s">
        <v>77</v>
      </c>
      <c r="AK34" s="28"/>
    </row>
    <row r="35" spans="1:37" x14ac:dyDescent="0.75">
      <c r="C35" s="24">
        <v>0</v>
      </c>
      <c r="D35" s="24">
        <v>2.8269774999999999</v>
      </c>
      <c r="E35" s="24">
        <v>0.1130791</v>
      </c>
      <c r="G35" s="6" t="s">
        <v>59</v>
      </c>
      <c r="H35" s="12" t="s">
        <v>63</v>
      </c>
      <c r="I35" s="33"/>
      <c r="J35" s="15" t="s">
        <v>90</v>
      </c>
      <c r="K35" s="12" t="s">
        <v>88</v>
      </c>
      <c r="L35" s="12" t="s">
        <v>99</v>
      </c>
      <c r="M35" s="28"/>
      <c r="O35" s="24">
        <v>0</v>
      </c>
      <c r="P35" s="24">
        <v>7.7091200000000004</v>
      </c>
      <c r="Q35" s="24">
        <v>0.30836479999999999</v>
      </c>
      <c r="S35" s="6" t="s">
        <v>59</v>
      </c>
      <c r="T35" s="12" t="s">
        <v>63</v>
      </c>
      <c r="U35" s="33"/>
      <c r="V35" s="15" t="s">
        <v>90</v>
      </c>
      <c r="W35" s="1" t="s">
        <v>88</v>
      </c>
      <c r="X35" s="1" t="s">
        <v>99</v>
      </c>
      <c r="Y35" s="28"/>
      <c r="AA35" s="24">
        <v>0</v>
      </c>
      <c r="AB35" s="24">
        <v>11.719816740740741</v>
      </c>
      <c r="AC35" s="24">
        <v>0.44026042184041481</v>
      </c>
      <c r="AE35" s="6" t="s">
        <v>59</v>
      </c>
      <c r="AF35" s="12" t="s">
        <v>63</v>
      </c>
      <c r="AG35" s="33"/>
      <c r="AH35" s="15" t="s">
        <v>90</v>
      </c>
      <c r="AI35" s="12" t="s">
        <v>88</v>
      </c>
      <c r="AJ35" s="12" t="s">
        <v>99</v>
      </c>
      <c r="AK35" s="28"/>
    </row>
    <row r="36" spans="1:37" x14ac:dyDescent="0.75">
      <c r="C36" s="24">
        <v>0.02</v>
      </c>
      <c r="D36" s="24">
        <v>3.5756399999999999</v>
      </c>
      <c r="E36" s="24">
        <v>0.35756399999999999</v>
      </c>
      <c r="G36" s="6" t="s">
        <v>60</v>
      </c>
      <c r="H36" s="12" t="s">
        <v>64</v>
      </c>
      <c r="I36" s="33"/>
      <c r="J36" s="15" t="s">
        <v>91</v>
      </c>
      <c r="K36" s="12" t="s">
        <v>88</v>
      </c>
      <c r="L36" s="12" t="s">
        <v>99</v>
      </c>
      <c r="M36" s="28"/>
      <c r="O36" s="24">
        <v>0.02</v>
      </c>
      <c r="P36" s="24">
        <v>5.5639399999999997</v>
      </c>
      <c r="Q36" s="24">
        <v>0.55639399999999994</v>
      </c>
      <c r="S36" s="6" t="s">
        <v>60</v>
      </c>
      <c r="T36" s="12" t="s">
        <v>64</v>
      </c>
      <c r="U36" s="33"/>
      <c r="V36" s="15" t="s">
        <v>91</v>
      </c>
      <c r="W36" s="1" t="s">
        <v>88</v>
      </c>
      <c r="X36" s="1" t="s">
        <v>99</v>
      </c>
      <c r="Y36" s="28"/>
      <c r="AA36" s="24">
        <v>0.02</v>
      </c>
      <c r="AB36" s="24">
        <v>9.9177904999999988</v>
      </c>
      <c r="AC36" s="24">
        <v>2.9432960563407096</v>
      </c>
      <c r="AE36" s="6" t="s">
        <v>60</v>
      </c>
      <c r="AF36" s="12" t="s">
        <v>64</v>
      </c>
      <c r="AG36" s="33"/>
      <c r="AH36" s="15" t="s">
        <v>91</v>
      </c>
      <c r="AI36" s="12" t="s">
        <v>88</v>
      </c>
      <c r="AJ36" s="12" t="s">
        <v>99</v>
      </c>
      <c r="AK36" s="28"/>
    </row>
    <row r="37" spans="1:37" x14ac:dyDescent="0.75">
      <c r="C37" s="24">
        <v>0.2</v>
      </c>
      <c r="D37" s="24">
        <v>3.4189249999999998</v>
      </c>
      <c r="E37" s="24">
        <v>1.7094624999999999E-2</v>
      </c>
      <c r="G37" s="6" t="s">
        <v>71</v>
      </c>
      <c r="H37" s="12" t="s">
        <v>65</v>
      </c>
      <c r="I37" s="33"/>
      <c r="J37" s="15" t="s">
        <v>92</v>
      </c>
      <c r="K37" s="12" t="s">
        <v>88</v>
      </c>
      <c r="L37" s="12" t="s">
        <v>99</v>
      </c>
      <c r="M37" s="28"/>
      <c r="O37" s="24">
        <v>0.2</v>
      </c>
      <c r="P37" s="24">
        <v>6.7821850000000001</v>
      </c>
      <c r="Q37" s="24">
        <v>3.3910925000000001E-2</v>
      </c>
      <c r="S37" s="6" t="s">
        <v>71</v>
      </c>
      <c r="T37" s="12" t="s">
        <v>65</v>
      </c>
      <c r="U37" s="33"/>
      <c r="V37" s="15" t="s">
        <v>92</v>
      </c>
      <c r="W37" s="1" t="s">
        <v>88</v>
      </c>
      <c r="X37" s="1" t="s">
        <v>99</v>
      </c>
      <c r="Y37" s="28"/>
      <c r="AA37" s="24">
        <v>0.2</v>
      </c>
      <c r="AB37" s="24">
        <v>11.473081000000001</v>
      </c>
      <c r="AC37" s="24">
        <v>1.3301701309543081</v>
      </c>
      <c r="AE37" s="6" t="s">
        <v>71</v>
      </c>
      <c r="AF37" s="12" t="s">
        <v>65</v>
      </c>
      <c r="AG37" s="33"/>
      <c r="AH37" s="15" t="s">
        <v>92</v>
      </c>
      <c r="AI37" s="12" t="s">
        <v>88</v>
      </c>
      <c r="AJ37" s="12" t="s">
        <v>99</v>
      </c>
      <c r="AK37" s="28"/>
    </row>
    <row r="38" spans="1:37" x14ac:dyDescent="0.75">
      <c r="C38" s="24">
        <v>2</v>
      </c>
      <c r="D38" s="24">
        <v>5.4877500000000001</v>
      </c>
      <c r="E38" s="24">
        <v>0.27438750000000001</v>
      </c>
      <c r="G38" s="6" t="s">
        <v>72</v>
      </c>
      <c r="H38" s="12">
        <v>0.94989999999999997</v>
      </c>
      <c r="I38" s="33"/>
      <c r="J38" s="15" t="s">
        <v>93</v>
      </c>
      <c r="K38" s="12" t="s">
        <v>88</v>
      </c>
      <c r="L38" s="12">
        <v>0.27229999999999999</v>
      </c>
      <c r="M38" s="28"/>
      <c r="O38" s="24">
        <v>2</v>
      </c>
      <c r="P38" s="24">
        <v>8.3184249999999995</v>
      </c>
      <c r="Q38" s="24">
        <v>0.41592124999999996</v>
      </c>
      <c r="S38" s="6" t="s">
        <v>72</v>
      </c>
      <c r="T38" s="1">
        <v>0.98229999999999995</v>
      </c>
      <c r="U38" s="33"/>
      <c r="V38" s="15" t="s">
        <v>93</v>
      </c>
      <c r="W38" s="1" t="s">
        <v>64</v>
      </c>
      <c r="X38" s="1" t="s">
        <v>63</v>
      </c>
      <c r="Y38" s="28"/>
      <c r="AA38" s="24">
        <v>2</v>
      </c>
      <c r="AB38" s="24">
        <v>13.725151499999999</v>
      </c>
      <c r="AC38" s="24">
        <v>3.8171916843874607</v>
      </c>
      <c r="AE38" s="6" t="s">
        <v>72</v>
      </c>
      <c r="AF38" s="12">
        <v>0.81940000000000002</v>
      </c>
      <c r="AG38" s="33"/>
      <c r="AH38" s="15" t="s">
        <v>93</v>
      </c>
      <c r="AI38" s="12" t="s">
        <v>83</v>
      </c>
      <c r="AJ38" s="12">
        <v>2.3599999999999999E-2</v>
      </c>
      <c r="AK38" s="28"/>
    </row>
    <row r="39" spans="1:37" x14ac:dyDescent="0.75">
      <c r="C39" s="24">
        <v>5</v>
      </c>
      <c r="D39" s="24">
        <v>11.6083</v>
      </c>
      <c r="E39" s="24">
        <v>0.46433199999999997</v>
      </c>
      <c r="G39" s="34"/>
      <c r="H39" s="33"/>
      <c r="I39" s="33"/>
      <c r="J39" s="15" t="s">
        <v>94</v>
      </c>
      <c r="K39" s="12" t="s">
        <v>70</v>
      </c>
      <c r="L39" s="12">
        <v>3.8E-3</v>
      </c>
      <c r="M39" s="28"/>
      <c r="O39" s="24">
        <v>5</v>
      </c>
      <c r="P39" s="24">
        <v>26.362560000000002</v>
      </c>
      <c r="Q39" s="24">
        <v>1.0545024000000001</v>
      </c>
      <c r="S39" s="34"/>
      <c r="T39" s="33"/>
      <c r="U39" s="33"/>
      <c r="V39" s="15" t="s">
        <v>94</v>
      </c>
      <c r="W39" s="1" t="s">
        <v>64</v>
      </c>
      <c r="X39" s="1" t="s">
        <v>63</v>
      </c>
      <c r="Y39" s="28"/>
      <c r="AA39" s="24">
        <v>5</v>
      </c>
      <c r="AB39" s="24">
        <v>18.327529871652775</v>
      </c>
      <c r="AC39" s="24">
        <v>5.2839150673654842</v>
      </c>
      <c r="AE39" s="34"/>
      <c r="AF39" s="33"/>
      <c r="AG39" s="33"/>
      <c r="AH39" s="15" t="s">
        <v>94</v>
      </c>
      <c r="AI39" s="12" t="s">
        <v>64</v>
      </c>
      <c r="AJ39" s="12" t="s">
        <v>63</v>
      </c>
      <c r="AK39" s="28"/>
    </row>
    <row r="40" spans="1:37" x14ac:dyDescent="0.75">
      <c r="C40" s="24">
        <v>10</v>
      </c>
      <c r="D40" s="24">
        <v>17.871650000000002</v>
      </c>
      <c r="E40" s="24">
        <v>1.7871650000000003</v>
      </c>
      <c r="G40" s="34"/>
      <c r="H40" s="33"/>
      <c r="I40" s="33"/>
      <c r="J40" s="15" t="s">
        <v>95</v>
      </c>
      <c r="K40" s="12" t="s">
        <v>64</v>
      </c>
      <c r="L40" s="12" t="s">
        <v>63</v>
      </c>
      <c r="M40" s="28"/>
      <c r="O40" s="24">
        <v>10</v>
      </c>
      <c r="P40" s="24">
        <v>39.284399999999998</v>
      </c>
      <c r="Q40" s="24">
        <v>3.9284400000000002</v>
      </c>
      <c r="S40" s="34"/>
      <c r="T40" s="33"/>
      <c r="U40" s="33"/>
      <c r="V40" s="15" t="s">
        <v>95</v>
      </c>
      <c r="W40" s="1" t="s">
        <v>64</v>
      </c>
      <c r="X40" s="1" t="s">
        <v>63</v>
      </c>
      <c r="Y40" s="28"/>
      <c r="AA40" s="24">
        <v>10</v>
      </c>
      <c r="AB40" s="24">
        <v>23.181122728271827</v>
      </c>
      <c r="AC40" s="24">
        <v>4.2131427989002201</v>
      </c>
      <c r="AE40" s="34"/>
      <c r="AF40" s="33"/>
      <c r="AG40" s="33"/>
      <c r="AH40" s="15" t="s">
        <v>95</v>
      </c>
      <c r="AI40" s="12" t="s">
        <v>64</v>
      </c>
      <c r="AJ40" s="12" t="s">
        <v>63</v>
      </c>
      <c r="AK40" s="28"/>
    </row>
    <row r="41" spans="1:37" x14ac:dyDescent="0.75">
      <c r="C41" s="24">
        <v>20</v>
      </c>
      <c r="D41" s="24">
        <v>34.131775000000005</v>
      </c>
      <c r="E41" s="24">
        <v>0.17065887500000002</v>
      </c>
      <c r="G41" s="34"/>
      <c r="H41" s="33"/>
      <c r="I41" s="33"/>
      <c r="J41" s="15" t="s">
        <v>96</v>
      </c>
      <c r="K41" s="12" t="s">
        <v>64</v>
      </c>
      <c r="L41" s="12" t="s">
        <v>63</v>
      </c>
      <c r="M41" s="28"/>
      <c r="O41" s="24">
        <v>20</v>
      </c>
      <c r="P41" s="24">
        <v>59.670300000000005</v>
      </c>
      <c r="Q41" s="24">
        <v>0.29835150000000005</v>
      </c>
      <c r="S41" s="34"/>
      <c r="T41" s="33"/>
      <c r="U41" s="33"/>
      <c r="V41" s="15" t="s">
        <v>96</v>
      </c>
      <c r="W41" s="1" t="s">
        <v>64</v>
      </c>
      <c r="X41" s="1" t="s">
        <v>63</v>
      </c>
      <c r="Y41" s="28"/>
      <c r="AA41" s="24">
        <v>20</v>
      </c>
      <c r="AB41" s="24">
        <v>24.725988572000222</v>
      </c>
      <c r="AC41" s="24">
        <v>3.0143688519531189</v>
      </c>
      <c r="AE41" s="34"/>
      <c r="AF41" s="33"/>
      <c r="AG41" s="33"/>
      <c r="AH41" s="15" t="s">
        <v>96</v>
      </c>
      <c r="AI41" s="12" t="s">
        <v>64</v>
      </c>
      <c r="AJ41" s="12" t="s">
        <v>63</v>
      </c>
      <c r="AK41" s="28"/>
    </row>
    <row r="42" spans="1:37" x14ac:dyDescent="0.75">
      <c r="C42" s="24">
        <v>30</v>
      </c>
      <c r="D42" s="24">
        <v>35.280200000000001</v>
      </c>
      <c r="E42" s="24">
        <v>5.2920299999999996</v>
      </c>
      <c r="G42" s="34"/>
      <c r="H42" s="33"/>
      <c r="I42" s="33"/>
      <c r="J42" s="15" t="s">
        <v>97</v>
      </c>
      <c r="K42" s="12" t="s">
        <v>64</v>
      </c>
      <c r="L42" s="12" t="s">
        <v>63</v>
      </c>
      <c r="M42" s="28"/>
      <c r="O42" s="24">
        <v>30</v>
      </c>
      <c r="P42" s="24">
        <v>82.407399999999996</v>
      </c>
      <c r="Q42" s="24">
        <v>4.1203699999999994</v>
      </c>
      <c r="S42" s="34"/>
      <c r="T42" s="33"/>
      <c r="U42" s="33"/>
      <c r="V42" s="15" t="s">
        <v>97</v>
      </c>
      <c r="W42" s="1" t="s">
        <v>64</v>
      </c>
      <c r="X42" s="1" t="s">
        <v>63</v>
      </c>
      <c r="Y42" s="28"/>
      <c r="AA42" s="24">
        <v>30</v>
      </c>
      <c r="AB42" s="24">
        <v>25.983543704600141</v>
      </c>
      <c r="AC42" s="24">
        <v>2.440021697236781</v>
      </c>
      <c r="AE42" s="34"/>
      <c r="AF42" s="33"/>
      <c r="AG42" s="33"/>
      <c r="AH42" s="15" t="s">
        <v>97</v>
      </c>
      <c r="AI42" s="12" t="s">
        <v>64</v>
      </c>
      <c r="AJ42" s="12" t="s">
        <v>63</v>
      </c>
      <c r="AK42" s="28"/>
    </row>
    <row r="43" spans="1:37" x14ac:dyDescent="0.75">
      <c r="C43" s="24">
        <v>40</v>
      </c>
      <c r="D43" s="24">
        <v>50.231099999999998</v>
      </c>
      <c r="E43" s="24">
        <v>2.511555</v>
      </c>
      <c r="G43" s="34"/>
      <c r="H43" s="33"/>
      <c r="I43" s="33"/>
      <c r="J43" s="15" t="s">
        <v>98</v>
      </c>
      <c r="K43" s="12" t="s">
        <v>64</v>
      </c>
      <c r="L43" s="12" t="s">
        <v>63</v>
      </c>
      <c r="M43" s="28"/>
      <c r="O43" s="24">
        <v>40</v>
      </c>
      <c r="P43" s="24">
        <v>57.947400000000002</v>
      </c>
      <c r="Q43" s="24">
        <v>1.1589480000000001</v>
      </c>
      <c r="S43" s="34"/>
      <c r="T43" s="33"/>
      <c r="U43" s="33"/>
      <c r="V43" s="15" t="s">
        <v>98</v>
      </c>
      <c r="W43" s="1" t="s">
        <v>64</v>
      </c>
      <c r="X43" s="1" t="s">
        <v>63</v>
      </c>
      <c r="Y43" s="28"/>
      <c r="AA43" s="24">
        <v>40</v>
      </c>
      <c r="AB43" s="24">
        <v>28.299914531612046</v>
      </c>
      <c r="AC43" s="24">
        <v>1.5376595398102175</v>
      </c>
      <c r="AE43" s="34"/>
      <c r="AF43" s="33"/>
      <c r="AG43" s="33"/>
      <c r="AH43" s="15" t="s">
        <v>98</v>
      </c>
      <c r="AI43" s="12" t="s">
        <v>64</v>
      </c>
      <c r="AJ43" s="12" t="s">
        <v>63</v>
      </c>
      <c r="AK43" s="28"/>
    </row>
    <row r="44" spans="1:37" x14ac:dyDescent="0.75">
      <c r="C44" s="24">
        <v>50</v>
      </c>
      <c r="D44" s="24">
        <v>60.188549999999999</v>
      </c>
      <c r="E44" s="24">
        <v>6.0188549999999994</v>
      </c>
      <c r="G44" s="35"/>
      <c r="H44" s="36"/>
      <c r="I44" s="36"/>
      <c r="J44" s="37"/>
      <c r="K44" s="9"/>
      <c r="L44" s="9"/>
      <c r="M44" s="38"/>
      <c r="O44" s="24">
        <v>50</v>
      </c>
      <c r="P44" s="24">
        <v>59.241150000000005</v>
      </c>
      <c r="Q44" s="24">
        <v>1.7772345000000001</v>
      </c>
      <c r="S44" s="35"/>
      <c r="T44" s="36"/>
      <c r="U44" s="36"/>
      <c r="V44" s="37"/>
      <c r="W44" s="9"/>
      <c r="X44" s="9"/>
      <c r="Y44" s="38"/>
      <c r="AA44" s="24">
        <v>50</v>
      </c>
      <c r="AB44" s="24">
        <v>27.688368487255872</v>
      </c>
      <c r="AC44" s="24">
        <v>1.7677193625460743</v>
      </c>
      <c r="AE44" s="35"/>
      <c r="AF44" s="36"/>
      <c r="AG44" s="36"/>
      <c r="AH44" s="37"/>
      <c r="AI44" s="9"/>
      <c r="AJ44" s="9"/>
      <c r="AK44" s="38"/>
    </row>
    <row r="45" spans="1:37" x14ac:dyDescent="0.75">
      <c r="AB45" s="39"/>
    </row>
    <row r="47" spans="1:37" x14ac:dyDescent="0.75">
      <c r="A47" s="13" t="s">
        <v>794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9" spans="2:39" x14ac:dyDescent="0.75">
      <c r="B49" s="24" t="s">
        <v>0</v>
      </c>
      <c r="O49" s="24" t="s">
        <v>2</v>
      </c>
      <c r="AB49" s="24" t="s">
        <v>1</v>
      </c>
    </row>
    <row r="50" spans="2:39" x14ac:dyDescent="0.75">
      <c r="B50" s="24" t="s">
        <v>6</v>
      </c>
      <c r="C50" s="24" t="s">
        <v>3</v>
      </c>
      <c r="D50" s="24" t="s">
        <v>5</v>
      </c>
      <c r="E50" s="24" t="s">
        <v>4</v>
      </c>
      <c r="G50" s="3" t="s">
        <v>54</v>
      </c>
      <c r="H50" s="4" t="s">
        <v>55</v>
      </c>
      <c r="I50" s="4"/>
      <c r="J50" s="4"/>
      <c r="K50" s="4"/>
      <c r="L50" s="32"/>
      <c r="M50" s="26"/>
      <c r="P50" s="24" t="s">
        <v>3</v>
      </c>
      <c r="Q50" s="24" t="s">
        <v>5</v>
      </c>
      <c r="R50" s="24" t="s">
        <v>4</v>
      </c>
      <c r="T50" s="3" t="s">
        <v>54</v>
      </c>
      <c r="U50" s="4" t="s">
        <v>55</v>
      </c>
      <c r="V50" s="4"/>
      <c r="W50" s="4"/>
      <c r="X50" s="4"/>
      <c r="Y50" s="32"/>
      <c r="Z50" s="26"/>
      <c r="AC50" s="24" t="s">
        <v>3</v>
      </c>
      <c r="AD50" s="24" t="s">
        <v>5</v>
      </c>
      <c r="AE50" s="24" t="s">
        <v>4</v>
      </c>
      <c r="AG50" s="3" t="s">
        <v>54</v>
      </c>
      <c r="AH50" s="4" t="s">
        <v>55</v>
      </c>
      <c r="AI50" s="4"/>
      <c r="AJ50" s="4"/>
      <c r="AK50" s="4"/>
      <c r="AL50" s="32"/>
      <c r="AM50" s="26"/>
    </row>
    <row r="51" spans="2:39" x14ac:dyDescent="0.75">
      <c r="B51" s="24">
        <v>0</v>
      </c>
      <c r="C51" s="24">
        <v>1</v>
      </c>
      <c r="D51" s="24">
        <v>1</v>
      </c>
      <c r="E51" s="24">
        <v>1</v>
      </c>
      <c r="G51" s="6" t="s">
        <v>56</v>
      </c>
      <c r="H51" s="12">
        <v>0.05</v>
      </c>
      <c r="I51" s="12"/>
      <c r="J51" s="12"/>
      <c r="K51" s="12"/>
      <c r="L51" s="33"/>
      <c r="M51" s="28"/>
      <c r="O51" s="24">
        <v>0</v>
      </c>
      <c r="P51" s="24">
        <v>1</v>
      </c>
      <c r="Q51" s="24">
        <v>1</v>
      </c>
      <c r="R51" s="24">
        <v>1</v>
      </c>
      <c r="T51" s="6" t="s">
        <v>56</v>
      </c>
      <c r="U51" s="12">
        <v>0.05</v>
      </c>
      <c r="V51" s="12"/>
      <c r="W51" s="12"/>
      <c r="X51" s="12"/>
      <c r="Y51" s="33"/>
      <c r="Z51" s="28"/>
      <c r="AB51" s="24">
        <v>0</v>
      </c>
      <c r="AC51" s="24">
        <v>1</v>
      </c>
      <c r="AD51" s="24">
        <v>1</v>
      </c>
      <c r="AE51" s="24">
        <v>1</v>
      </c>
      <c r="AG51" s="6" t="s">
        <v>56</v>
      </c>
      <c r="AH51" s="12">
        <v>0.05</v>
      </c>
      <c r="AI51" s="12"/>
      <c r="AJ51" s="12"/>
      <c r="AK51" s="12"/>
      <c r="AL51" s="33"/>
      <c r="AM51" s="28"/>
    </row>
    <row r="52" spans="2:39" x14ac:dyDescent="0.75">
      <c r="B52" s="24">
        <v>0.2</v>
      </c>
      <c r="C52" s="24">
        <v>0.97256219285061807</v>
      </c>
      <c r="D52" s="24">
        <v>1.104382896749567</v>
      </c>
      <c r="E52" s="24">
        <v>1.2093923633987183</v>
      </c>
      <c r="G52" s="6"/>
      <c r="H52" s="12"/>
      <c r="I52" s="12"/>
      <c r="J52" s="12"/>
      <c r="K52" s="12"/>
      <c r="L52" s="33"/>
      <c r="M52" s="28"/>
      <c r="O52" s="24">
        <v>0.2</v>
      </c>
      <c r="P52" s="24">
        <v>0.59894714027694163</v>
      </c>
      <c r="Q52" s="24">
        <v>0.80027695811142663</v>
      </c>
      <c r="R52" s="24">
        <v>0.87976124382549492</v>
      </c>
      <c r="T52" s="6"/>
      <c r="U52" s="12"/>
      <c r="V52" s="12"/>
      <c r="W52" s="12"/>
      <c r="X52" s="12"/>
      <c r="Y52" s="33"/>
      <c r="Z52" s="28"/>
      <c r="AB52" s="24">
        <v>0.2</v>
      </c>
      <c r="AC52" s="24">
        <v>1.0573545485416451</v>
      </c>
      <c r="AD52" s="24">
        <v>0.93558718992986156</v>
      </c>
      <c r="AE52" s="24">
        <v>0.97894713320191851</v>
      </c>
      <c r="AG52" s="6"/>
      <c r="AH52" s="12"/>
      <c r="AI52" s="12"/>
      <c r="AJ52" s="12"/>
      <c r="AK52" s="12"/>
      <c r="AL52" s="33"/>
      <c r="AM52" s="28"/>
    </row>
    <row r="53" spans="2:39" x14ac:dyDescent="0.75">
      <c r="B53" s="24">
        <v>2</v>
      </c>
      <c r="C53" s="24">
        <v>0.97353698822371937</v>
      </c>
      <c r="D53" s="24">
        <v>1.2021596096240537</v>
      </c>
      <c r="E53" s="24">
        <v>1.9412075264129269</v>
      </c>
      <c r="G53" s="6" t="s">
        <v>57</v>
      </c>
      <c r="H53" s="12" t="s">
        <v>58</v>
      </c>
      <c r="I53" s="12" t="s">
        <v>59</v>
      </c>
      <c r="J53" s="12" t="s">
        <v>60</v>
      </c>
      <c r="K53" s="12" t="s">
        <v>61</v>
      </c>
      <c r="L53" s="33"/>
      <c r="M53" s="28"/>
      <c r="O53" s="24">
        <v>2</v>
      </c>
      <c r="P53" s="24">
        <v>0.61457146297411203</v>
      </c>
      <c r="Q53" s="24">
        <v>0.93502653569639005</v>
      </c>
      <c r="R53" s="24">
        <v>1.0790369069362</v>
      </c>
      <c r="T53" s="6" t="s">
        <v>57</v>
      </c>
      <c r="U53" s="12" t="s">
        <v>58</v>
      </c>
      <c r="V53" s="12" t="s">
        <v>59</v>
      </c>
      <c r="W53" s="12" t="s">
        <v>60</v>
      </c>
      <c r="X53" s="12" t="s">
        <v>61</v>
      </c>
      <c r="Y53" s="33"/>
      <c r="Z53" s="28"/>
      <c r="AB53" s="24">
        <v>2</v>
      </c>
      <c r="AC53" s="24">
        <v>1.0635520935865799</v>
      </c>
      <c r="AD53" s="24">
        <v>0.99419157422431381</v>
      </c>
      <c r="AE53" s="24">
        <v>1.1711063238973916</v>
      </c>
      <c r="AG53" s="6" t="s">
        <v>57</v>
      </c>
      <c r="AH53" s="12" t="s">
        <v>58</v>
      </c>
      <c r="AI53" s="12" t="s">
        <v>59</v>
      </c>
      <c r="AJ53" s="12" t="s">
        <v>60</v>
      </c>
      <c r="AK53" s="12" t="s">
        <v>61</v>
      </c>
      <c r="AL53" s="33"/>
      <c r="AM53" s="28"/>
    </row>
    <row r="54" spans="2:39" x14ac:dyDescent="0.75">
      <c r="B54" s="24">
        <v>5</v>
      </c>
      <c r="C54" s="24">
        <v>2.2766509682108009</v>
      </c>
      <c r="D54" s="24">
        <v>1.5459662561168974</v>
      </c>
      <c r="E54" s="24">
        <v>4.1062583625090756</v>
      </c>
      <c r="G54" s="6" t="s">
        <v>62</v>
      </c>
      <c r="H54" s="12">
        <v>8.0289999999999999</v>
      </c>
      <c r="I54" s="12" t="s">
        <v>63</v>
      </c>
      <c r="J54" s="12" t="s">
        <v>64</v>
      </c>
      <c r="K54" s="12" t="s">
        <v>65</v>
      </c>
      <c r="L54" s="33"/>
      <c r="M54" s="28"/>
      <c r="O54" s="24">
        <v>5</v>
      </c>
      <c r="P54" s="24">
        <v>3.0533606261288377</v>
      </c>
      <c r="Q54" s="24">
        <v>4.4714368261494801</v>
      </c>
      <c r="R54" s="24">
        <v>3.419658793740401</v>
      </c>
      <c r="T54" s="6" t="s">
        <v>62</v>
      </c>
      <c r="U54" s="12">
        <v>6.5519999999999996</v>
      </c>
      <c r="V54" s="12" t="s">
        <v>63</v>
      </c>
      <c r="W54" s="12" t="s">
        <v>64</v>
      </c>
      <c r="X54" s="12" t="s">
        <v>65</v>
      </c>
      <c r="Y54" s="33"/>
      <c r="Z54" s="28"/>
      <c r="AB54" s="24">
        <v>5</v>
      </c>
      <c r="AC54" s="24">
        <v>1.7927019903642112</v>
      </c>
      <c r="AD54" s="24">
        <v>1.015223543912718</v>
      </c>
      <c r="AE54" s="24">
        <v>1.563806864653619</v>
      </c>
      <c r="AG54" s="6" t="s">
        <v>62</v>
      </c>
      <c r="AH54" s="12">
        <v>14.33</v>
      </c>
      <c r="AI54" s="12">
        <v>7.46E-2</v>
      </c>
      <c r="AJ54" s="12" t="s">
        <v>88</v>
      </c>
      <c r="AK54" s="12" t="s">
        <v>87</v>
      </c>
      <c r="AL54" s="33"/>
      <c r="AM54" s="28"/>
    </row>
    <row r="55" spans="2:39" x14ac:dyDescent="0.75">
      <c r="B55" s="24">
        <v>10</v>
      </c>
      <c r="C55" s="24">
        <v>2.9023399966415195</v>
      </c>
      <c r="D55" s="24">
        <v>2.7746350732726492</v>
      </c>
      <c r="E55" s="24">
        <v>6.3218225118523241</v>
      </c>
      <c r="G55" s="6" t="s">
        <v>66</v>
      </c>
      <c r="H55" s="12">
        <v>80.5</v>
      </c>
      <c r="I55" s="12" t="s">
        <v>63</v>
      </c>
      <c r="J55" s="12" t="s">
        <v>64</v>
      </c>
      <c r="K55" s="12" t="s">
        <v>65</v>
      </c>
      <c r="L55" s="33"/>
      <c r="M55" s="28"/>
      <c r="O55" s="24">
        <v>10</v>
      </c>
      <c r="P55" s="24">
        <v>3.8134714027694163</v>
      </c>
      <c r="Q55" s="24">
        <v>4.9022612814267958</v>
      </c>
      <c r="R55" s="24">
        <v>5.0958345440205877</v>
      </c>
      <c r="T55" s="6" t="s">
        <v>66</v>
      </c>
      <c r="U55" s="12">
        <v>85</v>
      </c>
      <c r="V55" s="12" t="s">
        <v>63</v>
      </c>
      <c r="W55" s="12" t="s">
        <v>64</v>
      </c>
      <c r="X55" s="12" t="s">
        <v>65</v>
      </c>
      <c r="Y55" s="33"/>
      <c r="Z55" s="28"/>
      <c r="AB55" s="24">
        <v>10</v>
      </c>
      <c r="AC55" s="24">
        <v>1.850236712382239</v>
      </c>
      <c r="AD55" s="24">
        <v>0.98579149173352099</v>
      </c>
      <c r="AE55" s="24">
        <v>1.9779424235951562</v>
      </c>
      <c r="AG55" s="6" t="s">
        <v>66</v>
      </c>
      <c r="AH55" s="12">
        <v>36.39</v>
      </c>
      <c r="AI55" s="12" t="s">
        <v>63</v>
      </c>
      <c r="AJ55" s="12" t="s">
        <v>64</v>
      </c>
      <c r="AK55" s="12" t="s">
        <v>65</v>
      </c>
      <c r="AL55" s="33"/>
      <c r="AM55" s="28"/>
    </row>
    <row r="56" spans="2:39" x14ac:dyDescent="0.75">
      <c r="B56" s="24">
        <v>20</v>
      </c>
      <c r="C56" s="24">
        <v>6.4055831596608916</v>
      </c>
      <c r="D56" s="24">
        <v>4.8433499169228389</v>
      </c>
      <c r="E56" s="24">
        <v>12.0735927328746</v>
      </c>
      <c r="G56" s="6" t="s">
        <v>67</v>
      </c>
      <c r="H56" s="12">
        <v>9.4290000000000003</v>
      </c>
      <c r="I56" s="12" t="s">
        <v>63</v>
      </c>
      <c r="J56" s="12" t="s">
        <v>64</v>
      </c>
      <c r="K56" s="12" t="s">
        <v>65</v>
      </c>
      <c r="L56" s="33"/>
      <c r="M56" s="28"/>
      <c r="O56" s="24">
        <v>20</v>
      </c>
      <c r="P56" s="24">
        <v>5.1053100541842262</v>
      </c>
      <c r="Q56" s="24">
        <v>5.3990678165409287</v>
      </c>
      <c r="R56" s="24">
        <v>7.7402219708604871</v>
      </c>
      <c r="T56" s="6" t="s">
        <v>67</v>
      </c>
      <c r="U56" s="12">
        <v>4.0199999999999996</v>
      </c>
      <c r="V56" s="12" t="s">
        <v>63</v>
      </c>
      <c r="W56" s="12" t="s">
        <v>64</v>
      </c>
      <c r="X56" s="12" t="s">
        <v>65</v>
      </c>
      <c r="Y56" s="33"/>
      <c r="Z56" s="28"/>
      <c r="AB56" s="24">
        <v>20</v>
      </c>
      <c r="AC56" s="24">
        <v>1.9122779985625948</v>
      </c>
      <c r="AD56" s="24">
        <v>0.99682095374915569</v>
      </c>
      <c r="AE56" s="24">
        <v>2.1097589765245286</v>
      </c>
      <c r="AG56" s="6" t="s">
        <v>67</v>
      </c>
      <c r="AH56" s="12">
        <v>21.82</v>
      </c>
      <c r="AI56" s="12" t="s">
        <v>63</v>
      </c>
      <c r="AJ56" s="12" t="s">
        <v>64</v>
      </c>
      <c r="AK56" s="12" t="s">
        <v>65</v>
      </c>
      <c r="AL56" s="33"/>
      <c r="AM56" s="28"/>
    </row>
    <row r="57" spans="2:39" x14ac:dyDescent="0.75">
      <c r="B57" s="24">
        <v>30</v>
      </c>
      <c r="C57" s="24">
        <v>8.5635111585850634</v>
      </c>
      <c r="D57" s="24">
        <v>9.0956026787710353</v>
      </c>
      <c r="E57" s="24">
        <v>12.47983049033818</v>
      </c>
      <c r="G57" s="34"/>
      <c r="H57" s="33"/>
      <c r="I57" s="33"/>
      <c r="J57" s="33"/>
      <c r="K57" s="33"/>
      <c r="L57" s="33"/>
      <c r="M57" s="28"/>
      <c r="O57" s="24">
        <v>30</v>
      </c>
      <c r="P57" s="24">
        <v>5.8168332329921739</v>
      </c>
      <c r="Q57" s="24">
        <v>7.7081397786024572</v>
      </c>
      <c r="R57" s="24">
        <v>10.689598812834667</v>
      </c>
      <c r="T57" s="34"/>
      <c r="U57" s="33"/>
      <c r="V57" s="33"/>
      <c r="W57" s="33"/>
      <c r="X57" s="33"/>
      <c r="Y57" s="33"/>
      <c r="Z57" s="28"/>
      <c r="AB57" s="24">
        <v>30</v>
      </c>
      <c r="AC57" s="24">
        <v>2.0723925820906897</v>
      </c>
      <c r="AD57" s="24">
        <v>1.2243586869784719</v>
      </c>
      <c r="AE57" s="24">
        <v>2.2170605803310428</v>
      </c>
      <c r="AG57" s="34"/>
      <c r="AH57" s="33"/>
      <c r="AI57" s="33"/>
      <c r="AJ57" s="33"/>
      <c r="AK57" s="33"/>
      <c r="AL57" s="33"/>
      <c r="AM57" s="28"/>
    </row>
    <row r="58" spans="2:39" x14ac:dyDescent="0.75">
      <c r="B58" s="24" t="s">
        <v>101</v>
      </c>
      <c r="C58" s="24" t="s">
        <v>3</v>
      </c>
      <c r="D58" s="24" t="s">
        <v>5</v>
      </c>
      <c r="E58" s="24" t="s">
        <v>4</v>
      </c>
      <c r="G58" s="6" t="s">
        <v>73</v>
      </c>
      <c r="H58" s="12" t="s">
        <v>74</v>
      </c>
      <c r="I58" s="12" t="s">
        <v>75</v>
      </c>
      <c r="J58" s="12" t="s">
        <v>61</v>
      </c>
      <c r="K58" s="12" t="s">
        <v>76</v>
      </c>
      <c r="L58" s="12" t="s">
        <v>77</v>
      </c>
      <c r="M58" s="28"/>
      <c r="T58" s="6" t="s">
        <v>73</v>
      </c>
      <c r="U58" s="12" t="s">
        <v>74</v>
      </c>
      <c r="V58" s="12" t="s">
        <v>75</v>
      </c>
      <c r="W58" s="12" t="s">
        <v>61</v>
      </c>
      <c r="X58" s="12" t="s">
        <v>76</v>
      </c>
      <c r="Y58" s="12" t="s">
        <v>77</v>
      </c>
      <c r="Z58" s="28"/>
      <c r="AG58" s="6" t="s">
        <v>73</v>
      </c>
      <c r="AH58" s="12" t="s">
        <v>74</v>
      </c>
      <c r="AI58" s="12" t="s">
        <v>75</v>
      </c>
      <c r="AJ58" s="12" t="s">
        <v>61</v>
      </c>
      <c r="AK58" s="12" t="s">
        <v>76</v>
      </c>
      <c r="AL58" s="12" t="s">
        <v>77</v>
      </c>
      <c r="AM58" s="28"/>
    </row>
    <row r="59" spans="2:39" x14ac:dyDescent="0.75">
      <c r="B59" s="24">
        <v>0</v>
      </c>
      <c r="C59" s="24">
        <v>4.9999999999999992E-3</v>
      </c>
      <c r="D59" s="24">
        <v>0.14444390401163637</v>
      </c>
      <c r="E59" s="24">
        <v>1.3049935841371216E-2</v>
      </c>
      <c r="G59" s="6"/>
      <c r="H59" s="12"/>
      <c r="I59" s="12"/>
      <c r="J59" s="12"/>
      <c r="K59" s="12"/>
      <c r="L59" s="12"/>
      <c r="M59" s="28"/>
      <c r="P59" s="24">
        <v>0.04</v>
      </c>
      <c r="Q59" s="24">
        <v>9.1702565180556764E-2</v>
      </c>
      <c r="R59" s="24">
        <v>0.28461354862811833</v>
      </c>
      <c r="T59" s="6"/>
      <c r="U59" s="12"/>
      <c r="V59" s="12"/>
      <c r="W59" s="12"/>
      <c r="X59" s="12"/>
      <c r="Y59" s="12"/>
      <c r="Z59" s="28"/>
      <c r="AB59" s="24">
        <v>0</v>
      </c>
      <c r="AC59" s="24">
        <v>3.8005324444427439E-2</v>
      </c>
      <c r="AD59" s="24">
        <v>0.10758148753986164</v>
      </c>
      <c r="AE59" s="24">
        <v>3.7565469800391139E-2</v>
      </c>
      <c r="AG59" s="6"/>
      <c r="AH59" s="12"/>
      <c r="AI59" s="12"/>
      <c r="AJ59" s="12"/>
      <c r="AK59" s="12"/>
      <c r="AL59" s="12"/>
      <c r="AM59" s="28"/>
    </row>
    <row r="60" spans="2:39" x14ac:dyDescent="0.75">
      <c r="B60" s="24">
        <v>0.2</v>
      </c>
      <c r="C60" s="24">
        <v>4.8628109642530899E-2</v>
      </c>
      <c r="D60" s="24">
        <v>6.5863149651523248E-2</v>
      </c>
      <c r="E60" s="24">
        <v>9.6653263069833434E-2</v>
      </c>
      <c r="G60" s="6" t="s">
        <v>102</v>
      </c>
      <c r="H60" s="12"/>
      <c r="I60" s="12"/>
      <c r="J60" s="12"/>
      <c r="K60" s="12"/>
      <c r="L60" s="12"/>
      <c r="M60" s="28"/>
      <c r="P60" s="24">
        <v>2.9947357013847082E-3</v>
      </c>
      <c r="Q60" s="24">
        <v>0.56275130084496783</v>
      </c>
      <c r="R60" s="24">
        <v>0.43425773629156106</v>
      </c>
      <c r="T60" s="6" t="s">
        <v>102</v>
      </c>
      <c r="U60" s="12"/>
      <c r="V60" s="12"/>
      <c r="W60" s="12"/>
      <c r="X60" s="12"/>
      <c r="Y60" s="12"/>
      <c r="Z60" s="28"/>
      <c r="AB60" s="24">
        <v>0.2</v>
      </c>
      <c r="AC60" s="24">
        <v>0.13570714224580116</v>
      </c>
      <c r="AD60" s="24">
        <v>5.8096299541840923E-2</v>
      </c>
      <c r="AE60" s="24">
        <v>0.11349751966089495</v>
      </c>
      <c r="AG60" s="6" t="s">
        <v>555</v>
      </c>
      <c r="AH60" s="12"/>
      <c r="AI60" s="12"/>
      <c r="AJ60" s="12"/>
      <c r="AK60" s="12"/>
      <c r="AL60" s="12"/>
      <c r="AM60" s="28"/>
    </row>
    <row r="61" spans="2:39" x14ac:dyDescent="0.75">
      <c r="B61" s="24">
        <v>2</v>
      </c>
      <c r="C61" s="24">
        <v>9.7353698822371937E-2</v>
      </c>
      <c r="D61" s="24">
        <v>0.36340666732552013</v>
      </c>
      <c r="E61" s="24">
        <v>0.25748577765475672</v>
      </c>
      <c r="G61" s="6" t="s">
        <v>103</v>
      </c>
      <c r="H61" s="12">
        <v>0</v>
      </c>
      <c r="I61" s="12" t="s">
        <v>104</v>
      </c>
      <c r="J61" s="12" t="s">
        <v>87</v>
      </c>
      <c r="K61" s="12" t="s">
        <v>88</v>
      </c>
      <c r="L61" s="12" t="s">
        <v>99</v>
      </c>
      <c r="M61" s="28"/>
      <c r="P61" s="24">
        <v>3.0728573148705605E-2</v>
      </c>
      <c r="Q61" s="24">
        <v>3.7669351238908272E-2</v>
      </c>
      <c r="R61" s="24">
        <v>5.3864773151799425E-2</v>
      </c>
      <c r="T61" s="6" t="s">
        <v>586</v>
      </c>
      <c r="U61" s="12">
        <v>0</v>
      </c>
      <c r="V61" s="12" t="s">
        <v>131</v>
      </c>
      <c r="W61" s="12" t="s">
        <v>87</v>
      </c>
      <c r="X61" s="12" t="s">
        <v>88</v>
      </c>
      <c r="Y61" s="12" t="s">
        <v>99</v>
      </c>
      <c r="Z61" s="28"/>
      <c r="AB61" s="24">
        <v>2</v>
      </c>
      <c r="AC61" s="24">
        <v>0.25105096111558611</v>
      </c>
      <c r="AD61" s="24">
        <v>0.17891161879963843</v>
      </c>
      <c r="AE61" s="24">
        <v>0.32570404203659914</v>
      </c>
      <c r="AG61" s="6" t="s">
        <v>556</v>
      </c>
      <c r="AH61" s="12">
        <v>0</v>
      </c>
      <c r="AI61" s="12" t="s">
        <v>557</v>
      </c>
      <c r="AJ61" s="12" t="s">
        <v>87</v>
      </c>
      <c r="AK61" s="12" t="s">
        <v>88</v>
      </c>
      <c r="AL61" s="12" t="s">
        <v>99</v>
      </c>
      <c r="AM61" s="28"/>
    </row>
    <row r="62" spans="2:39" x14ac:dyDescent="0.75">
      <c r="B62" s="24">
        <v>5</v>
      </c>
      <c r="C62" s="24">
        <v>0.11383254841054004</v>
      </c>
      <c r="D62" s="24">
        <v>0.38866557166496002</v>
      </c>
      <c r="E62" s="24">
        <v>0.31338593957680949</v>
      </c>
      <c r="G62" s="6" t="s">
        <v>105</v>
      </c>
      <c r="H62" s="12">
        <v>0</v>
      </c>
      <c r="I62" s="12" t="s">
        <v>104</v>
      </c>
      <c r="J62" s="12" t="s">
        <v>87</v>
      </c>
      <c r="K62" s="12" t="s">
        <v>88</v>
      </c>
      <c r="L62" s="12" t="s">
        <v>99</v>
      </c>
      <c r="M62" s="28"/>
      <c r="P62" s="24">
        <v>0.1221344250451535</v>
      </c>
      <c r="Q62" s="24">
        <v>1.2875790020166498</v>
      </c>
      <c r="R62" s="24">
        <v>0.28461354862811833</v>
      </c>
      <c r="T62" s="6" t="s">
        <v>585</v>
      </c>
      <c r="U62" s="12">
        <v>0</v>
      </c>
      <c r="V62" s="12" t="s">
        <v>131</v>
      </c>
      <c r="W62" s="12" t="s">
        <v>87</v>
      </c>
      <c r="X62" s="12" t="s">
        <v>88</v>
      </c>
      <c r="Y62" s="12" t="s">
        <v>99</v>
      </c>
      <c r="Z62" s="28"/>
      <c r="AB62" s="24">
        <v>5</v>
      </c>
      <c r="AC62" s="24">
        <v>0.21309229024137757</v>
      </c>
      <c r="AD62" s="24">
        <v>0.13804137556599771</v>
      </c>
      <c r="AE62" s="24">
        <v>0.45085304525261022</v>
      </c>
      <c r="AG62" s="6" t="s">
        <v>558</v>
      </c>
      <c r="AH62" s="12">
        <v>0</v>
      </c>
      <c r="AI62" s="12" t="s">
        <v>557</v>
      </c>
      <c r="AJ62" s="12" t="s">
        <v>87</v>
      </c>
      <c r="AK62" s="12" t="s">
        <v>88</v>
      </c>
      <c r="AL62" s="12" t="s">
        <v>99</v>
      </c>
      <c r="AM62" s="28"/>
    </row>
    <row r="63" spans="2:39" x14ac:dyDescent="0.75">
      <c r="B63" s="24">
        <v>10</v>
      </c>
      <c r="C63" s="24">
        <v>5.8046799932830385E-2</v>
      </c>
      <c r="D63" s="24">
        <v>1.0460725780259168</v>
      </c>
      <c r="E63" s="24">
        <v>0.61965261485102019</v>
      </c>
      <c r="G63" s="6" t="s">
        <v>106</v>
      </c>
      <c r="H63" s="12">
        <v>0</v>
      </c>
      <c r="I63" s="12" t="s">
        <v>104</v>
      </c>
      <c r="J63" s="12" t="s">
        <v>87</v>
      </c>
      <c r="K63" s="12" t="s">
        <v>88</v>
      </c>
      <c r="L63" s="12" t="s">
        <v>99</v>
      </c>
      <c r="M63" s="28"/>
      <c r="P63" s="24">
        <v>0.38134714027694161</v>
      </c>
      <c r="Q63" s="24">
        <v>0.31189379877286916</v>
      </c>
      <c r="R63" s="24">
        <v>0.43425773629156106</v>
      </c>
      <c r="T63" s="6" t="s">
        <v>584</v>
      </c>
      <c r="U63" s="12">
        <v>0</v>
      </c>
      <c r="V63" s="12" t="s">
        <v>131</v>
      </c>
      <c r="W63" s="12" t="s">
        <v>87</v>
      </c>
      <c r="X63" s="12" t="s">
        <v>88</v>
      </c>
      <c r="Y63" s="12" t="s">
        <v>99</v>
      </c>
      <c r="Z63" s="28"/>
      <c r="AB63" s="24">
        <v>10</v>
      </c>
      <c r="AC63" s="24">
        <v>0.12290904230805105</v>
      </c>
      <c r="AD63" s="24">
        <v>0.15015008084710202</v>
      </c>
      <c r="AE63" s="24">
        <v>0.35948879509816734</v>
      </c>
      <c r="AG63" s="6" t="s">
        <v>559</v>
      </c>
      <c r="AH63" s="12">
        <v>0</v>
      </c>
      <c r="AI63" s="12" t="s">
        <v>557</v>
      </c>
      <c r="AJ63" s="12" t="s">
        <v>87</v>
      </c>
      <c r="AK63" s="12" t="s">
        <v>88</v>
      </c>
      <c r="AL63" s="12" t="s">
        <v>99</v>
      </c>
      <c r="AM63" s="28"/>
    </row>
    <row r="64" spans="2:39" x14ac:dyDescent="0.75">
      <c r="B64" s="24">
        <v>20</v>
      </c>
      <c r="C64" s="24">
        <v>0.32027915798304457</v>
      </c>
      <c r="D64" s="24">
        <v>0.41495700708748623</v>
      </c>
      <c r="E64" s="24">
        <v>0.48845365766087623</v>
      </c>
      <c r="G64" s="6"/>
      <c r="H64" s="12"/>
      <c r="I64" s="12"/>
      <c r="J64" s="12"/>
      <c r="K64" s="12"/>
      <c r="L64" s="12"/>
      <c r="M64" s="28"/>
      <c r="P64" s="24">
        <v>2.5526550270921131E-2</v>
      </c>
      <c r="Q64" s="24">
        <v>0.47588140364833237</v>
      </c>
      <c r="R64" s="24">
        <v>5.3864773151799418E-2</v>
      </c>
      <c r="T64" s="6"/>
      <c r="U64" s="12"/>
      <c r="V64" s="12"/>
      <c r="W64" s="12"/>
      <c r="X64" s="12"/>
      <c r="Y64" s="12"/>
      <c r="Z64" s="28"/>
      <c r="AB64" s="24">
        <v>20</v>
      </c>
      <c r="AC64" s="24">
        <v>8.9595641628276532E-2</v>
      </c>
      <c r="AD64" s="24">
        <v>0.14734869739991391</v>
      </c>
      <c r="AE64" s="24">
        <v>0.25720272924358012</v>
      </c>
      <c r="AG64" s="6"/>
      <c r="AH64" s="12"/>
      <c r="AI64" s="12"/>
      <c r="AJ64" s="12"/>
      <c r="AK64" s="12"/>
      <c r="AL64" s="12"/>
      <c r="AM64" s="28"/>
    </row>
    <row r="65" spans="2:39" x14ac:dyDescent="0.75">
      <c r="B65" s="24">
        <v>30</v>
      </c>
      <c r="C65" s="24">
        <v>0.34254044634340253</v>
      </c>
      <c r="D65" s="24">
        <v>5.6732799850928587E-3</v>
      </c>
      <c r="E65" s="24">
        <v>0.55727928503145152</v>
      </c>
      <c r="G65" s="6" t="s">
        <v>107</v>
      </c>
      <c r="H65" s="12"/>
      <c r="I65" s="12"/>
      <c r="J65" s="12"/>
      <c r="K65" s="12"/>
      <c r="L65" s="12"/>
      <c r="M65" s="28"/>
      <c r="P65" s="24">
        <v>0.87252498494882613</v>
      </c>
      <c r="Q65" s="24">
        <v>5.9027719514171489E-2</v>
      </c>
      <c r="R65" s="24">
        <v>0.28461354862811838</v>
      </c>
      <c r="T65" s="6" t="s">
        <v>107</v>
      </c>
      <c r="U65" s="12"/>
      <c r="V65" s="12"/>
      <c r="W65" s="12"/>
      <c r="X65" s="12"/>
      <c r="Y65" s="12"/>
      <c r="Z65" s="28"/>
      <c r="AB65" s="24">
        <v>30</v>
      </c>
      <c r="AC65" s="24">
        <v>0.11399685176006391</v>
      </c>
      <c r="AD65" s="24">
        <v>1.859030661906011E-2</v>
      </c>
      <c r="AE65" s="24">
        <v>0.20819623303107734</v>
      </c>
      <c r="AG65" s="6" t="s">
        <v>560</v>
      </c>
      <c r="AH65" s="12"/>
      <c r="AI65" s="12"/>
      <c r="AJ65" s="12"/>
      <c r="AK65" s="12"/>
      <c r="AL65" s="12"/>
      <c r="AM65" s="28"/>
    </row>
    <row r="66" spans="2:39" x14ac:dyDescent="0.75">
      <c r="G66" s="6" t="s">
        <v>103</v>
      </c>
      <c r="H66" s="12">
        <v>-0.1318</v>
      </c>
      <c r="I66" s="12" t="s">
        <v>108</v>
      </c>
      <c r="J66" s="12" t="s">
        <v>87</v>
      </c>
      <c r="K66" s="12" t="s">
        <v>88</v>
      </c>
      <c r="L66" s="12" t="s">
        <v>99</v>
      </c>
      <c r="M66" s="28"/>
      <c r="T66" s="6" t="s">
        <v>586</v>
      </c>
      <c r="U66" s="12">
        <v>-0.20130000000000001</v>
      </c>
      <c r="V66" s="12" t="s">
        <v>132</v>
      </c>
      <c r="W66" s="12" t="s">
        <v>87</v>
      </c>
      <c r="X66" s="12" t="s">
        <v>88</v>
      </c>
      <c r="Y66" s="12" t="s">
        <v>99</v>
      </c>
      <c r="Z66" s="28"/>
      <c r="AG66" s="6" t="s">
        <v>556</v>
      </c>
      <c r="AH66" s="12">
        <v>0.12180000000000001</v>
      </c>
      <c r="AI66" s="12" t="s">
        <v>561</v>
      </c>
      <c r="AJ66" s="12" t="s">
        <v>87</v>
      </c>
      <c r="AK66" s="12" t="s">
        <v>88</v>
      </c>
      <c r="AL66" s="12" t="s">
        <v>99</v>
      </c>
      <c r="AM66" s="28"/>
    </row>
    <row r="67" spans="2:39" x14ac:dyDescent="0.75">
      <c r="G67" s="6" t="s">
        <v>105</v>
      </c>
      <c r="H67" s="12">
        <v>-0.23680000000000001</v>
      </c>
      <c r="I67" s="12" t="s">
        <v>109</v>
      </c>
      <c r="J67" s="12" t="s">
        <v>87</v>
      </c>
      <c r="K67" s="12" t="s">
        <v>88</v>
      </c>
      <c r="L67" s="12" t="s">
        <v>99</v>
      </c>
      <c r="M67" s="28"/>
      <c r="T67" s="6" t="s">
        <v>585</v>
      </c>
      <c r="U67" s="12">
        <v>-0.28079999999999999</v>
      </c>
      <c r="V67" s="12" t="s">
        <v>133</v>
      </c>
      <c r="W67" s="12" t="s">
        <v>87</v>
      </c>
      <c r="X67" s="12" t="s">
        <v>88</v>
      </c>
      <c r="Y67" s="12" t="s">
        <v>99</v>
      </c>
      <c r="Z67" s="28"/>
      <c r="AG67" s="6" t="s">
        <v>558</v>
      </c>
      <c r="AH67" s="12">
        <v>7.8409999999999994E-2</v>
      </c>
      <c r="AI67" s="12" t="s">
        <v>562</v>
      </c>
      <c r="AJ67" s="12" t="s">
        <v>87</v>
      </c>
      <c r="AK67" s="12" t="s">
        <v>88</v>
      </c>
      <c r="AL67" s="12" t="s">
        <v>99</v>
      </c>
      <c r="AM67" s="28"/>
    </row>
    <row r="68" spans="2:39" x14ac:dyDescent="0.75">
      <c r="G68" s="6" t="s">
        <v>106</v>
      </c>
      <c r="H68" s="12">
        <v>-0.105</v>
      </c>
      <c r="I68" s="12" t="s">
        <v>110</v>
      </c>
      <c r="J68" s="12" t="s">
        <v>87</v>
      </c>
      <c r="K68" s="12" t="s">
        <v>88</v>
      </c>
      <c r="L68" s="12" t="s">
        <v>99</v>
      </c>
      <c r="M68" s="28"/>
      <c r="T68" s="6" t="s">
        <v>584</v>
      </c>
      <c r="U68" s="12">
        <v>-7.9479999999999995E-2</v>
      </c>
      <c r="V68" s="12" t="s">
        <v>134</v>
      </c>
      <c r="W68" s="12" t="s">
        <v>87</v>
      </c>
      <c r="X68" s="12" t="s">
        <v>88</v>
      </c>
      <c r="Y68" s="12" t="s">
        <v>99</v>
      </c>
      <c r="Z68" s="28"/>
      <c r="AG68" s="6" t="s">
        <v>559</v>
      </c>
      <c r="AH68" s="12">
        <v>-4.3360000000000003E-2</v>
      </c>
      <c r="AI68" s="12" t="s">
        <v>563</v>
      </c>
      <c r="AJ68" s="12" t="s">
        <v>87</v>
      </c>
      <c r="AK68" s="12" t="s">
        <v>88</v>
      </c>
      <c r="AL68" s="12" t="s">
        <v>99</v>
      </c>
      <c r="AM68" s="28"/>
    </row>
    <row r="69" spans="2:39" x14ac:dyDescent="0.75">
      <c r="G69" s="6"/>
      <c r="H69" s="12"/>
      <c r="I69" s="12"/>
      <c r="J69" s="12"/>
      <c r="K69" s="12"/>
      <c r="L69" s="12"/>
      <c r="M69" s="28"/>
      <c r="T69" s="6"/>
      <c r="U69" s="12"/>
      <c r="V69" s="12"/>
      <c r="W69" s="12"/>
      <c r="X69" s="12"/>
      <c r="Y69" s="12"/>
      <c r="Z69" s="28"/>
      <c r="AG69" s="6"/>
      <c r="AH69" s="12"/>
      <c r="AI69" s="12"/>
      <c r="AJ69" s="12"/>
      <c r="AK69" s="12"/>
      <c r="AL69" s="12"/>
      <c r="AM69" s="28"/>
    </row>
    <row r="70" spans="2:39" x14ac:dyDescent="0.75">
      <c r="G70" s="6" t="s">
        <v>111</v>
      </c>
      <c r="H70" s="12"/>
      <c r="I70" s="12"/>
      <c r="J70" s="12"/>
      <c r="K70" s="12"/>
      <c r="L70" s="12"/>
      <c r="M70" s="28"/>
      <c r="T70" s="6" t="s">
        <v>111</v>
      </c>
      <c r="U70" s="12"/>
      <c r="V70" s="12"/>
      <c r="W70" s="12"/>
      <c r="X70" s="12"/>
      <c r="Y70" s="12"/>
      <c r="Z70" s="28"/>
      <c r="AG70" s="6" t="s">
        <v>564</v>
      </c>
      <c r="AH70" s="12"/>
      <c r="AI70" s="12"/>
      <c r="AJ70" s="12"/>
      <c r="AK70" s="12"/>
      <c r="AL70" s="12"/>
      <c r="AM70" s="28"/>
    </row>
    <row r="71" spans="2:39" x14ac:dyDescent="0.75">
      <c r="G71" s="6" t="s">
        <v>103</v>
      </c>
      <c r="H71" s="12">
        <v>-0.2286</v>
      </c>
      <c r="I71" s="12" t="s">
        <v>112</v>
      </c>
      <c r="J71" s="12" t="s">
        <v>87</v>
      </c>
      <c r="K71" s="12" t="s">
        <v>88</v>
      </c>
      <c r="L71" s="12" t="s">
        <v>99</v>
      </c>
      <c r="M71" s="28"/>
      <c r="T71" s="6" t="s">
        <v>586</v>
      </c>
      <c r="U71" s="12">
        <v>-0.32050000000000001</v>
      </c>
      <c r="V71" s="12" t="s">
        <v>135</v>
      </c>
      <c r="W71" s="12" t="s">
        <v>87</v>
      </c>
      <c r="X71" s="12" t="s">
        <v>88</v>
      </c>
      <c r="Y71" s="12" t="s">
        <v>99</v>
      </c>
      <c r="Z71" s="28"/>
      <c r="AG71" s="6" t="s">
        <v>556</v>
      </c>
      <c r="AH71" s="12">
        <v>6.9360000000000005E-2</v>
      </c>
      <c r="AI71" s="12" t="s">
        <v>565</v>
      </c>
      <c r="AJ71" s="12" t="s">
        <v>87</v>
      </c>
      <c r="AK71" s="12" t="s">
        <v>88</v>
      </c>
      <c r="AL71" s="12" t="s">
        <v>99</v>
      </c>
      <c r="AM71" s="28"/>
    </row>
    <row r="72" spans="2:39" x14ac:dyDescent="0.75">
      <c r="G72" s="6" t="s">
        <v>105</v>
      </c>
      <c r="H72" s="12">
        <v>-0.9677</v>
      </c>
      <c r="I72" s="12" t="s">
        <v>113</v>
      </c>
      <c r="J72" s="12" t="s">
        <v>87</v>
      </c>
      <c r="K72" s="12" t="s">
        <v>88</v>
      </c>
      <c r="L72" s="12">
        <v>0.22220000000000001</v>
      </c>
      <c r="M72" s="28"/>
      <c r="T72" s="6" t="s">
        <v>585</v>
      </c>
      <c r="U72" s="12">
        <v>-0.46450000000000002</v>
      </c>
      <c r="V72" s="12" t="s">
        <v>136</v>
      </c>
      <c r="W72" s="12" t="s">
        <v>87</v>
      </c>
      <c r="X72" s="12" t="s">
        <v>88</v>
      </c>
      <c r="Y72" s="12" t="s">
        <v>99</v>
      </c>
      <c r="Z72" s="28"/>
      <c r="AG72" s="6" t="s">
        <v>558</v>
      </c>
      <c r="AH72" s="12">
        <v>-0.1076</v>
      </c>
      <c r="AI72" s="12" t="s">
        <v>566</v>
      </c>
      <c r="AJ72" s="12" t="s">
        <v>87</v>
      </c>
      <c r="AK72" s="12" t="s">
        <v>88</v>
      </c>
      <c r="AL72" s="12" t="s">
        <v>99</v>
      </c>
      <c r="AM72" s="28"/>
    </row>
    <row r="73" spans="2:39" x14ac:dyDescent="0.75">
      <c r="G73" s="6" t="s">
        <v>106</v>
      </c>
      <c r="H73" s="12">
        <v>-0.73899999999999999</v>
      </c>
      <c r="I73" s="12" t="s">
        <v>114</v>
      </c>
      <c r="J73" s="12" t="s">
        <v>87</v>
      </c>
      <c r="K73" s="12" t="s">
        <v>88</v>
      </c>
      <c r="L73" s="12">
        <v>0.50739999999999996</v>
      </c>
      <c r="M73" s="28"/>
      <c r="T73" s="6" t="s">
        <v>584</v>
      </c>
      <c r="U73" s="12">
        <v>-0.14399999999999999</v>
      </c>
      <c r="V73" s="12" t="s">
        <v>137</v>
      </c>
      <c r="W73" s="12" t="s">
        <v>87</v>
      </c>
      <c r="X73" s="12" t="s">
        <v>88</v>
      </c>
      <c r="Y73" s="12" t="s">
        <v>99</v>
      </c>
      <c r="Z73" s="28"/>
      <c r="AG73" s="6" t="s">
        <v>559</v>
      </c>
      <c r="AH73" s="12">
        <v>-0.1769</v>
      </c>
      <c r="AI73" s="12" t="s">
        <v>567</v>
      </c>
      <c r="AJ73" s="12" t="s">
        <v>87</v>
      </c>
      <c r="AK73" s="12" t="s">
        <v>88</v>
      </c>
      <c r="AL73" s="12" t="s">
        <v>99</v>
      </c>
      <c r="AM73" s="28"/>
    </row>
    <row r="74" spans="2:39" x14ac:dyDescent="0.75">
      <c r="G74" s="6"/>
      <c r="H74" s="12"/>
      <c r="I74" s="12"/>
      <c r="J74" s="12"/>
      <c r="K74" s="12"/>
      <c r="L74" s="12"/>
      <c r="M74" s="28"/>
      <c r="T74" s="6"/>
      <c r="U74" s="12"/>
      <c r="V74" s="12"/>
      <c r="W74" s="12"/>
      <c r="X74" s="12"/>
      <c r="Y74" s="12"/>
      <c r="Z74" s="28"/>
      <c r="AG74" s="6"/>
      <c r="AH74" s="12"/>
      <c r="AI74" s="12"/>
      <c r="AJ74" s="12"/>
      <c r="AK74" s="12"/>
      <c r="AL74" s="12"/>
      <c r="AM74" s="28"/>
    </row>
    <row r="75" spans="2:39" x14ac:dyDescent="0.75">
      <c r="G75" s="6" t="s">
        <v>115</v>
      </c>
      <c r="H75" s="12"/>
      <c r="I75" s="12"/>
      <c r="J75" s="12"/>
      <c r="K75" s="12"/>
      <c r="L75" s="12"/>
      <c r="M75" s="28"/>
      <c r="T75" s="6" t="s">
        <v>115</v>
      </c>
      <c r="U75" s="12"/>
      <c r="V75" s="12"/>
      <c r="W75" s="12"/>
      <c r="X75" s="12"/>
      <c r="Y75" s="12"/>
      <c r="Z75" s="28"/>
      <c r="AG75" s="6" t="s">
        <v>568</v>
      </c>
      <c r="AH75" s="12"/>
      <c r="AI75" s="12"/>
      <c r="AJ75" s="12"/>
      <c r="AK75" s="12"/>
      <c r="AL75" s="12"/>
      <c r="AM75" s="28"/>
    </row>
    <row r="76" spans="2:39" x14ac:dyDescent="0.75">
      <c r="G76" s="6" t="s">
        <v>103</v>
      </c>
      <c r="H76" s="12">
        <v>0.73070000000000002</v>
      </c>
      <c r="I76" s="12" t="s">
        <v>116</v>
      </c>
      <c r="J76" s="12" t="s">
        <v>87</v>
      </c>
      <c r="K76" s="12" t="s">
        <v>88</v>
      </c>
      <c r="L76" s="12">
        <v>0.52170000000000005</v>
      </c>
      <c r="M76" s="28"/>
      <c r="T76" s="6" t="s">
        <v>586</v>
      </c>
      <c r="U76" s="12">
        <v>-1.4179999999999999</v>
      </c>
      <c r="V76" s="12" t="s">
        <v>138</v>
      </c>
      <c r="W76" s="12" t="s">
        <v>87</v>
      </c>
      <c r="X76" s="12" t="s">
        <v>88</v>
      </c>
      <c r="Y76" s="12">
        <v>7.2700000000000001E-2</v>
      </c>
      <c r="Z76" s="28"/>
      <c r="AG76" s="6" t="s">
        <v>556</v>
      </c>
      <c r="AH76" s="12">
        <v>0.77749999999999997</v>
      </c>
      <c r="AI76" s="12" t="s">
        <v>569</v>
      </c>
      <c r="AJ76" s="12" t="s">
        <v>65</v>
      </c>
      <c r="AK76" s="12" t="s">
        <v>83</v>
      </c>
      <c r="AL76" s="12">
        <v>2.6100000000000002E-2</v>
      </c>
      <c r="AM76" s="28"/>
    </row>
    <row r="77" spans="2:39" x14ac:dyDescent="0.75">
      <c r="G77" s="6" t="s">
        <v>105</v>
      </c>
      <c r="H77" s="12">
        <v>-1.83</v>
      </c>
      <c r="I77" s="12" t="s">
        <v>117</v>
      </c>
      <c r="J77" s="12" t="s">
        <v>65</v>
      </c>
      <c r="K77" s="12" t="s">
        <v>70</v>
      </c>
      <c r="L77" s="12">
        <v>3.7000000000000002E-3</v>
      </c>
      <c r="M77" s="28"/>
      <c r="T77" s="6" t="s">
        <v>585</v>
      </c>
      <c r="U77" s="12">
        <v>-0.36630000000000001</v>
      </c>
      <c r="V77" s="12" t="s">
        <v>139</v>
      </c>
      <c r="W77" s="12" t="s">
        <v>87</v>
      </c>
      <c r="X77" s="12" t="s">
        <v>88</v>
      </c>
      <c r="Y77" s="12" t="s">
        <v>99</v>
      </c>
      <c r="Z77" s="28"/>
      <c r="AG77" s="6" t="s">
        <v>558</v>
      </c>
      <c r="AH77" s="12">
        <v>0.22889999999999999</v>
      </c>
      <c r="AI77" s="12" t="s">
        <v>570</v>
      </c>
      <c r="AJ77" s="12" t="s">
        <v>87</v>
      </c>
      <c r="AK77" s="12" t="s">
        <v>88</v>
      </c>
      <c r="AL77" s="12" t="s">
        <v>99</v>
      </c>
      <c r="AM77" s="28"/>
    </row>
    <row r="78" spans="2:39" x14ac:dyDescent="0.75">
      <c r="G78" s="6" t="s">
        <v>106</v>
      </c>
      <c r="H78" s="12">
        <v>-2.56</v>
      </c>
      <c r="I78" s="12" t="s">
        <v>118</v>
      </c>
      <c r="J78" s="12" t="s">
        <v>65</v>
      </c>
      <c r="K78" s="12" t="s">
        <v>64</v>
      </c>
      <c r="L78" s="12" t="s">
        <v>63</v>
      </c>
      <c r="M78" s="28"/>
      <c r="T78" s="6" t="s">
        <v>584</v>
      </c>
      <c r="U78" s="12">
        <v>1.052</v>
      </c>
      <c r="V78" s="12" t="s">
        <v>140</v>
      </c>
      <c r="W78" s="12" t="s">
        <v>87</v>
      </c>
      <c r="X78" s="12" t="s">
        <v>88</v>
      </c>
      <c r="Y78" s="12">
        <v>0.2707</v>
      </c>
      <c r="Z78" s="28"/>
      <c r="AG78" s="6" t="s">
        <v>559</v>
      </c>
      <c r="AH78" s="12">
        <v>-0.54859999999999998</v>
      </c>
      <c r="AI78" s="12" t="s">
        <v>571</v>
      </c>
      <c r="AJ78" s="12" t="s">
        <v>87</v>
      </c>
      <c r="AK78" s="12" t="s">
        <v>88</v>
      </c>
      <c r="AL78" s="12">
        <v>0.1764</v>
      </c>
      <c r="AM78" s="28"/>
    </row>
    <row r="79" spans="2:39" x14ac:dyDescent="0.75">
      <c r="G79" s="6"/>
      <c r="H79" s="12"/>
      <c r="I79" s="12"/>
      <c r="J79" s="12"/>
      <c r="K79" s="12"/>
      <c r="L79" s="12"/>
      <c r="M79" s="28"/>
      <c r="T79" s="6"/>
      <c r="U79" s="12"/>
      <c r="V79" s="12"/>
      <c r="W79" s="12"/>
      <c r="X79" s="12"/>
      <c r="Y79" s="12"/>
      <c r="Z79" s="28"/>
      <c r="AG79" s="6"/>
      <c r="AH79" s="12"/>
      <c r="AI79" s="12"/>
      <c r="AJ79" s="12"/>
      <c r="AK79" s="12"/>
      <c r="AL79" s="12"/>
      <c r="AM79" s="28"/>
    </row>
    <row r="80" spans="2:39" x14ac:dyDescent="0.75">
      <c r="G80" s="6" t="s">
        <v>119</v>
      </c>
      <c r="H80" s="12"/>
      <c r="I80" s="12"/>
      <c r="J80" s="12"/>
      <c r="K80" s="12"/>
      <c r="L80" s="12"/>
      <c r="M80" s="28"/>
      <c r="T80" s="6" t="s">
        <v>119</v>
      </c>
      <c r="U80" s="12"/>
      <c r="V80" s="12"/>
      <c r="W80" s="12"/>
      <c r="X80" s="12"/>
      <c r="Y80" s="12"/>
      <c r="Z80" s="28"/>
      <c r="AG80" s="6" t="s">
        <v>572</v>
      </c>
      <c r="AH80" s="12"/>
      <c r="AI80" s="12"/>
      <c r="AJ80" s="12"/>
      <c r="AK80" s="12"/>
      <c r="AL80" s="12"/>
      <c r="AM80" s="28"/>
    </row>
    <row r="81" spans="7:39" x14ac:dyDescent="0.75">
      <c r="G81" s="6" t="s">
        <v>103</v>
      </c>
      <c r="H81" s="12">
        <v>0.12770000000000001</v>
      </c>
      <c r="I81" s="12" t="s">
        <v>120</v>
      </c>
      <c r="J81" s="12" t="s">
        <v>87</v>
      </c>
      <c r="K81" s="12" t="s">
        <v>88</v>
      </c>
      <c r="L81" s="12" t="s">
        <v>99</v>
      </c>
      <c r="M81" s="28"/>
      <c r="T81" s="6" t="s">
        <v>586</v>
      </c>
      <c r="U81" s="12">
        <v>-1.089</v>
      </c>
      <c r="V81" s="12" t="s">
        <v>141</v>
      </c>
      <c r="W81" s="12" t="s">
        <v>87</v>
      </c>
      <c r="X81" s="12" t="s">
        <v>88</v>
      </c>
      <c r="Y81" s="12">
        <v>0.23949999999999999</v>
      </c>
      <c r="Z81" s="28"/>
      <c r="AG81" s="6" t="s">
        <v>556</v>
      </c>
      <c r="AH81" s="12">
        <v>0.86439999999999995</v>
      </c>
      <c r="AI81" s="12" t="s">
        <v>573</v>
      </c>
      <c r="AJ81" s="12" t="s">
        <v>65</v>
      </c>
      <c r="AK81" s="12" t="s">
        <v>83</v>
      </c>
      <c r="AL81" s="12">
        <v>1.15E-2</v>
      </c>
      <c r="AM81" s="28"/>
    </row>
    <row r="82" spans="7:39" x14ac:dyDescent="0.75">
      <c r="G82" s="6" t="s">
        <v>105</v>
      </c>
      <c r="H82" s="12">
        <v>-3.419</v>
      </c>
      <c r="I82" s="12" t="s">
        <v>121</v>
      </c>
      <c r="J82" s="12" t="s">
        <v>65</v>
      </c>
      <c r="K82" s="12" t="s">
        <v>64</v>
      </c>
      <c r="L82" s="12" t="s">
        <v>63</v>
      </c>
      <c r="M82" s="28"/>
      <c r="T82" s="6" t="s">
        <v>585</v>
      </c>
      <c r="U82" s="12">
        <v>-1.282</v>
      </c>
      <c r="V82" s="12" t="s">
        <v>142</v>
      </c>
      <c r="W82" s="12" t="s">
        <v>87</v>
      </c>
      <c r="X82" s="12" t="s">
        <v>88</v>
      </c>
      <c r="Y82" s="12">
        <v>0.12139999999999999</v>
      </c>
      <c r="Z82" s="28"/>
      <c r="AG82" s="6" t="s">
        <v>558</v>
      </c>
      <c r="AH82" s="12">
        <v>-0.12770000000000001</v>
      </c>
      <c r="AI82" s="12" t="s">
        <v>574</v>
      </c>
      <c r="AJ82" s="12" t="s">
        <v>87</v>
      </c>
      <c r="AK82" s="12" t="s">
        <v>88</v>
      </c>
      <c r="AL82" s="12" t="s">
        <v>99</v>
      </c>
      <c r="AM82" s="28"/>
    </row>
    <row r="83" spans="7:39" x14ac:dyDescent="0.75">
      <c r="G83" s="6" t="s">
        <v>106</v>
      </c>
      <c r="H83" s="12">
        <v>-3.5470000000000002</v>
      </c>
      <c r="I83" s="12" t="s">
        <v>122</v>
      </c>
      <c r="J83" s="12" t="s">
        <v>65</v>
      </c>
      <c r="K83" s="12" t="s">
        <v>64</v>
      </c>
      <c r="L83" s="12" t="s">
        <v>63</v>
      </c>
      <c r="M83" s="28"/>
      <c r="T83" s="6" t="s">
        <v>584</v>
      </c>
      <c r="U83" s="12">
        <v>-0.19359999999999999</v>
      </c>
      <c r="V83" s="12" t="s">
        <v>143</v>
      </c>
      <c r="W83" s="12" t="s">
        <v>87</v>
      </c>
      <c r="X83" s="12" t="s">
        <v>88</v>
      </c>
      <c r="Y83" s="12" t="s">
        <v>99</v>
      </c>
      <c r="Z83" s="28"/>
      <c r="AG83" s="6" t="s">
        <v>559</v>
      </c>
      <c r="AH83" s="12">
        <v>-0.99219999999999997</v>
      </c>
      <c r="AI83" s="12" t="s">
        <v>575</v>
      </c>
      <c r="AJ83" s="12" t="s">
        <v>65</v>
      </c>
      <c r="AK83" s="12" t="s">
        <v>70</v>
      </c>
      <c r="AL83" s="12">
        <v>3.2000000000000002E-3</v>
      </c>
      <c r="AM83" s="28"/>
    </row>
    <row r="84" spans="7:39" x14ac:dyDescent="0.75">
      <c r="G84" s="6"/>
      <c r="H84" s="12"/>
      <c r="I84" s="12"/>
      <c r="J84" s="12"/>
      <c r="K84" s="12"/>
      <c r="L84" s="12"/>
      <c r="M84" s="28"/>
      <c r="T84" s="6"/>
      <c r="U84" s="12"/>
      <c r="V84" s="12"/>
      <c r="W84" s="12"/>
      <c r="X84" s="12"/>
      <c r="Y84" s="12"/>
      <c r="Z84" s="28"/>
      <c r="AG84" s="6"/>
      <c r="AH84" s="12"/>
      <c r="AI84" s="12"/>
      <c r="AJ84" s="12"/>
      <c r="AK84" s="12"/>
      <c r="AL84" s="12"/>
      <c r="AM84" s="28"/>
    </row>
    <row r="85" spans="7:39" x14ac:dyDescent="0.75">
      <c r="G85" s="6" t="s">
        <v>123</v>
      </c>
      <c r="H85" s="12"/>
      <c r="I85" s="12"/>
      <c r="J85" s="12"/>
      <c r="K85" s="12"/>
      <c r="L85" s="12"/>
      <c r="M85" s="28"/>
      <c r="T85" s="6" t="s">
        <v>123</v>
      </c>
      <c r="U85" s="12"/>
      <c r="V85" s="12"/>
      <c r="W85" s="12"/>
      <c r="X85" s="12"/>
      <c r="Y85" s="12"/>
      <c r="Z85" s="28"/>
      <c r="AG85" s="6" t="s">
        <v>576</v>
      </c>
      <c r="AH85" s="12"/>
      <c r="AI85" s="12"/>
      <c r="AJ85" s="12"/>
      <c r="AK85" s="12"/>
      <c r="AL85" s="12"/>
      <c r="AM85" s="28"/>
    </row>
    <row r="86" spans="7:39" x14ac:dyDescent="0.75">
      <c r="G86" s="6" t="s">
        <v>103</v>
      </c>
      <c r="H86" s="12">
        <v>1.5620000000000001</v>
      </c>
      <c r="I86" s="12" t="s">
        <v>124</v>
      </c>
      <c r="J86" s="12" t="s">
        <v>65</v>
      </c>
      <c r="K86" s="12" t="s">
        <v>83</v>
      </c>
      <c r="L86" s="12">
        <v>1.52E-2</v>
      </c>
      <c r="M86" s="28"/>
      <c r="T86" s="6" t="s">
        <v>586</v>
      </c>
      <c r="U86" s="12">
        <v>-0.29380000000000001</v>
      </c>
      <c r="V86" s="12" t="s">
        <v>144</v>
      </c>
      <c r="W86" s="12" t="s">
        <v>87</v>
      </c>
      <c r="X86" s="12" t="s">
        <v>88</v>
      </c>
      <c r="Y86" s="12" t="s">
        <v>99</v>
      </c>
      <c r="Z86" s="28"/>
      <c r="AG86" s="6" t="s">
        <v>556</v>
      </c>
      <c r="AH86" s="12">
        <v>0.91549999999999998</v>
      </c>
      <c r="AI86" s="12" t="s">
        <v>577</v>
      </c>
      <c r="AJ86" s="12" t="s">
        <v>65</v>
      </c>
      <c r="AK86" s="12" t="s">
        <v>70</v>
      </c>
      <c r="AL86" s="12">
        <v>7.0000000000000001E-3</v>
      </c>
      <c r="AM86" s="28"/>
    </row>
    <row r="87" spans="7:39" x14ac:dyDescent="0.75">
      <c r="G87" s="6" t="s">
        <v>105</v>
      </c>
      <c r="H87" s="12">
        <v>-5.6680000000000001</v>
      </c>
      <c r="I87" s="12" t="s">
        <v>125</v>
      </c>
      <c r="J87" s="12" t="s">
        <v>65</v>
      </c>
      <c r="K87" s="12" t="s">
        <v>64</v>
      </c>
      <c r="L87" s="12" t="s">
        <v>63</v>
      </c>
      <c r="M87" s="28"/>
      <c r="T87" s="6" t="s">
        <v>585</v>
      </c>
      <c r="U87" s="12">
        <v>-2.6349999999999998</v>
      </c>
      <c r="V87" s="12" t="s">
        <v>145</v>
      </c>
      <c r="W87" s="12" t="s">
        <v>65</v>
      </c>
      <c r="X87" s="12" t="s">
        <v>100</v>
      </c>
      <c r="Y87" s="12">
        <v>2.9999999999999997E-4</v>
      </c>
      <c r="Z87" s="28"/>
      <c r="AG87" s="6" t="s">
        <v>558</v>
      </c>
      <c r="AH87" s="12">
        <v>-0.19750000000000001</v>
      </c>
      <c r="AI87" s="12" t="s">
        <v>578</v>
      </c>
      <c r="AJ87" s="12" t="s">
        <v>87</v>
      </c>
      <c r="AK87" s="12" t="s">
        <v>88</v>
      </c>
      <c r="AL87" s="12" t="s">
        <v>99</v>
      </c>
      <c r="AM87" s="28"/>
    </row>
    <row r="88" spans="7:39" x14ac:dyDescent="0.75">
      <c r="G88" s="6" t="s">
        <v>106</v>
      </c>
      <c r="H88" s="12">
        <v>-7.23</v>
      </c>
      <c r="I88" s="12" t="s">
        <v>126</v>
      </c>
      <c r="J88" s="12" t="s">
        <v>65</v>
      </c>
      <c r="K88" s="12" t="s">
        <v>64</v>
      </c>
      <c r="L88" s="12" t="s">
        <v>63</v>
      </c>
      <c r="M88" s="28"/>
      <c r="T88" s="6" t="s">
        <v>584</v>
      </c>
      <c r="U88" s="12">
        <v>-2.3410000000000002</v>
      </c>
      <c r="V88" s="12" t="s">
        <v>146</v>
      </c>
      <c r="W88" s="12" t="s">
        <v>65</v>
      </c>
      <c r="X88" s="12" t="s">
        <v>70</v>
      </c>
      <c r="Y88" s="12">
        <v>1.1999999999999999E-3</v>
      </c>
      <c r="Z88" s="28"/>
      <c r="AG88" s="6" t="s">
        <v>559</v>
      </c>
      <c r="AH88" s="12">
        <v>-1.113</v>
      </c>
      <c r="AI88" s="12" t="s">
        <v>579</v>
      </c>
      <c r="AJ88" s="12" t="s">
        <v>65</v>
      </c>
      <c r="AK88" s="12" t="s">
        <v>100</v>
      </c>
      <c r="AL88" s="12">
        <v>8.9999999999999998E-4</v>
      </c>
      <c r="AM88" s="28"/>
    </row>
    <row r="89" spans="7:39" x14ac:dyDescent="0.75">
      <c r="G89" s="6"/>
      <c r="H89" s="12"/>
      <c r="I89" s="12"/>
      <c r="J89" s="12"/>
      <c r="K89" s="12"/>
      <c r="L89" s="12"/>
      <c r="M89" s="28"/>
      <c r="T89" s="6"/>
      <c r="U89" s="12"/>
      <c r="V89" s="12"/>
      <c r="W89" s="12"/>
      <c r="X89" s="12"/>
      <c r="Y89" s="12"/>
      <c r="Z89" s="28"/>
      <c r="AG89" s="6"/>
      <c r="AH89" s="12"/>
      <c r="AI89" s="12"/>
      <c r="AJ89" s="12"/>
      <c r="AK89" s="12"/>
      <c r="AL89" s="12"/>
      <c r="AM89" s="28"/>
    </row>
    <row r="90" spans="7:39" x14ac:dyDescent="0.75">
      <c r="G90" s="6" t="s">
        <v>127</v>
      </c>
      <c r="H90" s="12"/>
      <c r="I90" s="12"/>
      <c r="J90" s="12"/>
      <c r="K90" s="12"/>
      <c r="L90" s="12"/>
      <c r="M90" s="28"/>
      <c r="T90" s="6" t="s">
        <v>127</v>
      </c>
      <c r="U90" s="12"/>
      <c r="V90" s="12"/>
      <c r="W90" s="12"/>
      <c r="X90" s="12"/>
      <c r="Y90" s="12"/>
      <c r="Z90" s="28"/>
      <c r="AG90" s="6" t="s">
        <v>580</v>
      </c>
      <c r="AH90" s="12"/>
      <c r="AI90" s="12"/>
      <c r="AJ90" s="12"/>
      <c r="AK90" s="12"/>
      <c r="AL90" s="12"/>
      <c r="AM90" s="28"/>
    </row>
    <row r="91" spans="7:39" x14ac:dyDescent="0.75">
      <c r="G91" s="6" t="s">
        <v>103</v>
      </c>
      <c r="H91" s="12">
        <v>-0.53210000000000002</v>
      </c>
      <c r="I91" s="12" t="s">
        <v>128</v>
      </c>
      <c r="J91" s="12" t="s">
        <v>87</v>
      </c>
      <c r="K91" s="12" t="s">
        <v>88</v>
      </c>
      <c r="L91" s="12">
        <v>0.9587</v>
      </c>
      <c r="M91" s="28"/>
      <c r="T91" s="6" t="s">
        <v>586</v>
      </c>
      <c r="U91" s="12">
        <v>-1.891</v>
      </c>
      <c r="V91" s="12" t="s">
        <v>147</v>
      </c>
      <c r="W91" s="12" t="s">
        <v>65</v>
      </c>
      <c r="X91" s="12" t="s">
        <v>70</v>
      </c>
      <c r="Y91" s="12">
        <v>9.7999999999999997E-3</v>
      </c>
      <c r="Z91" s="28"/>
      <c r="AG91" s="6" t="s">
        <v>556</v>
      </c>
      <c r="AH91" s="12">
        <v>0.84799999999999998</v>
      </c>
      <c r="AI91" s="12" t="s">
        <v>581</v>
      </c>
      <c r="AJ91" s="12" t="s">
        <v>65</v>
      </c>
      <c r="AK91" s="12" t="s">
        <v>83</v>
      </c>
      <c r="AL91" s="12">
        <v>1.35E-2</v>
      </c>
      <c r="AM91" s="28"/>
    </row>
    <row r="92" spans="7:39" x14ac:dyDescent="0.75">
      <c r="G92" s="6" t="s">
        <v>105</v>
      </c>
      <c r="H92" s="12">
        <v>-3.9159999999999999</v>
      </c>
      <c r="I92" s="12" t="s">
        <v>129</v>
      </c>
      <c r="J92" s="12" t="s">
        <v>65</v>
      </c>
      <c r="K92" s="12" t="s">
        <v>64</v>
      </c>
      <c r="L92" s="12" t="s">
        <v>63</v>
      </c>
      <c r="M92" s="28"/>
      <c r="T92" s="6" t="s">
        <v>585</v>
      </c>
      <c r="U92" s="12">
        <v>-4.8730000000000002</v>
      </c>
      <c r="V92" s="12" t="s">
        <v>148</v>
      </c>
      <c r="W92" s="12" t="s">
        <v>65</v>
      </c>
      <c r="X92" s="12" t="s">
        <v>64</v>
      </c>
      <c r="Y92" s="12" t="s">
        <v>63</v>
      </c>
      <c r="Z92" s="28"/>
      <c r="AG92" s="6" t="s">
        <v>558</v>
      </c>
      <c r="AH92" s="12">
        <v>-0.1447</v>
      </c>
      <c r="AI92" s="12" t="s">
        <v>582</v>
      </c>
      <c r="AJ92" s="12" t="s">
        <v>87</v>
      </c>
      <c r="AK92" s="12" t="s">
        <v>88</v>
      </c>
      <c r="AL92" s="12" t="s">
        <v>99</v>
      </c>
      <c r="AM92" s="28"/>
    </row>
    <row r="93" spans="7:39" x14ac:dyDescent="0.75">
      <c r="G93" s="8" t="s">
        <v>106</v>
      </c>
      <c r="H93" s="9">
        <v>-3.3839999999999999</v>
      </c>
      <c r="I93" s="9" t="s">
        <v>130</v>
      </c>
      <c r="J93" s="9" t="s">
        <v>65</v>
      </c>
      <c r="K93" s="9" t="s">
        <v>64</v>
      </c>
      <c r="L93" s="9" t="s">
        <v>63</v>
      </c>
      <c r="M93" s="38"/>
      <c r="T93" s="6" t="s">
        <v>584</v>
      </c>
      <c r="U93" s="9">
        <v>-2.9809999999999999</v>
      </c>
      <c r="V93" s="9" t="s">
        <v>149</v>
      </c>
      <c r="W93" s="9" t="s">
        <v>65</v>
      </c>
      <c r="X93" s="9" t="s">
        <v>64</v>
      </c>
      <c r="Y93" s="9" t="s">
        <v>63</v>
      </c>
      <c r="Z93" s="38"/>
      <c r="AG93" s="8" t="s">
        <v>559</v>
      </c>
      <c r="AH93" s="9">
        <v>-0.99270000000000003</v>
      </c>
      <c r="AI93" s="9" t="s">
        <v>583</v>
      </c>
      <c r="AJ93" s="9" t="s">
        <v>65</v>
      </c>
      <c r="AK93" s="9" t="s">
        <v>70</v>
      </c>
      <c r="AL93" s="9">
        <v>3.2000000000000002E-3</v>
      </c>
      <c r="AM93" s="38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2:AM121"/>
  <sheetViews>
    <sheetView topLeftCell="A97" zoomScale="115" zoomScaleNormal="115" workbookViewId="0">
      <selection activeCell="F64" sqref="F64"/>
    </sheetView>
  </sheetViews>
  <sheetFormatPr defaultColWidth="9.08984375" defaultRowHeight="14.75" x14ac:dyDescent="0.75"/>
  <cols>
    <col min="1" max="8" width="9.08984375" style="24"/>
    <col min="9" max="9" width="18.08984375" style="24" customWidth="1"/>
    <col min="10" max="16384" width="9.08984375" style="24"/>
  </cols>
  <sheetData>
    <row r="2" spans="1:39" x14ac:dyDescent="0.75">
      <c r="A2" s="77" t="s">
        <v>795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4" spans="1:39" x14ac:dyDescent="0.75">
      <c r="I4" s="24" t="s">
        <v>207</v>
      </c>
      <c r="P4" s="3" t="s">
        <v>54</v>
      </c>
      <c r="Q4" s="4" t="s">
        <v>55</v>
      </c>
      <c r="R4" s="4"/>
      <c r="S4" s="4"/>
      <c r="T4" s="4"/>
      <c r="U4" s="26"/>
      <c r="W4" s="54" t="s">
        <v>674</v>
      </c>
      <c r="X4" s="32"/>
      <c r="Y4" s="32"/>
      <c r="Z4" s="32"/>
      <c r="AA4" s="26"/>
      <c r="AC4" s="54" t="s">
        <v>676</v>
      </c>
      <c r="AD4" s="32"/>
      <c r="AE4" s="32"/>
      <c r="AF4" s="32"/>
      <c r="AG4" s="26"/>
      <c r="AI4" s="54" t="s">
        <v>677</v>
      </c>
      <c r="AJ4" s="32"/>
      <c r="AK4" s="32"/>
      <c r="AL4" s="32"/>
      <c r="AM4" s="26"/>
    </row>
    <row r="5" spans="1:39" x14ac:dyDescent="0.75">
      <c r="D5" s="80">
        <v>0</v>
      </c>
      <c r="E5" s="80">
        <v>6</v>
      </c>
      <c r="F5" s="80">
        <v>12</v>
      </c>
      <c r="G5" s="80">
        <v>24</v>
      </c>
      <c r="J5" s="80">
        <v>6</v>
      </c>
      <c r="K5" s="80">
        <v>12</v>
      </c>
      <c r="L5" s="80">
        <v>24</v>
      </c>
      <c r="P5" s="6" t="s">
        <v>56</v>
      </c>
      <c r="Q5" s="12">
        <v>0.05</v>
      </c>
      <c r="R5" s="12"/>
      <c r="S5" s="12"/>
      <c r="T5" s="12"/>
      <c r="U5" s="28"/>
      <c r="W5" s="6" t="s">
        <v>68</v>
      </c>
      <c r="X5" s="12"/>
      <c r="Y5" s="33"/>
      <c r="Z5" s="33"/>
      <c r="AA5" s="28"/>
      <c r="AC5" s="6" t="s">
        <v>68</v>
      </c>
      <c r="AD5" s="12"/>
      <c r="AE5" s="33"/>
      <c r="AF5" s="33"/>
      <c r="AG5" s="28"/>
      <c r="AI5" s="6" t="s">
        <v>68</v>
      </c>
      <c r="AJ5" s="12"/>
      <c r="AK5" s="33"/>
      <c r="AL5" s="33"/>
      <c r="AM5" s="28"/>
    </row>
    <row r="6" spans="1:39" x14ac:dyDescent="0.75">
      <c r="C6" s="24" t="s">
        <v>50</v>
      </c>
      <c r="D6" s="24">
        <v>0</v>
      </c>
      <c r="E6" s="109">
        <v>5.49</v>
      </c>
      <c r="F6" s="109">
        <v>12.42</v>
      </c>
      <c r="G6" s="109">
        <v>20.714721893798639</v>
      </c>
      <c r="I6" s="110" t="s">
        <v>50</v>
      </c>
      <c r="J6" s="44">
        <v>5.6966666666666663</v>
      </c>
      <c r="K6" s="44">
        <v>12.473333333333334</v>
      </c>
      <c r="L6" s="44">
        <v>18.725430393650743</v>
      </c>
      <c r="P6" s="6"/>
      <c r="Q6" s="12"/>
      <c r="R6" s="12"/>
      <c r="S6" s="12"/>
      <c r="T6" s="12"/>
      <c r="U6" s="28"/>
      <c r="W6" s="111" t="s">
        <v>69</v>
      </c>
      <c r="X6" s="93">
        <v>39.93</v>
      </c>
      <c r="Y6" s="33"/>
      <c r="Z6" s="33"/>
      <c r="AA6" s="28"/>
      <c r="AC6" s="111" t="s">
        <v>69</v>
      </c>
      <c r="AD6" s="93">
        <v>17.73</v>
      </c>
      <c r="AE6" s="33"/>
      <c r="AF6" s="33"/>
      <c r="AG6" s="28"/>
      <c r="AI6" s="111" t="s">
        <v>69</v>
      </c>
      <c r="AJ6" s="93">
        <v>22.18</v>
      </c>
      <c r="AK6" s="33"/>
      <c r="AL6" s="33"/>
      <c r="AM6" s="28"/>
    </row>
    <row r="7" spans="1:39" x14ac:dyDescent="0.75">
      <c r="D7" s="24">
        <v>0</v>
      </c>
      <c r="E7" s="109">
        <v>5.5</v>
      </c>
      <c r="F7" s="109">
        <v>12.1</v>
      </c>
      <c r="G7" s="109">
        <v>17.170922918035867</v>
      </c>
      <c r="I7" s="110" t="s">
        <v>0</v>
      </c>
      <c r="J7" s="44">
        <v>7.2548144241261703</v>
      </c>
      <c r="K7" s="44">
        <v>18.133333333333333</v>
      </c>
      <c r="L7" s="44">
        <v>29.833333333333332</v>
      </c>
      <c r="P7" s="6" t="s">
        <v>57</v>
      </c>
      <c r="Q7" s="12" t="s">
        <v>58</v>
      </c>
      <c r="R7" s="12" t="s">
        <v>59</v>
      </c>
      <c r="S7" s="12" t="s">
        <v>60</v>
      </c>
      <c r="T7" s="12" t="s">
        <v>61</v>
      </c>
      <c r="U7" s="28"/>
      <c r="W7" s="111" t="s">
        <v>59</v>
      </c>
      <c r="X7" s="93" t="s">
        <v>63</v>
      </c>
      <c r="Y7" s="33"/>
      <c r="Z7" s="33"/>
      <c r="AA7" s="28"/>
      <c r="AC7" s="111" t="s">
        <v>59</v>
      </c>
      <c r="AD7" s="93">
        <v>6.9999999999999999E-4</v>
      </c>
      <c r="AE7" s="33"/>
      <c r="AF7" s="33"/>
      <c r="AG7" s="28"/>
      <c r="AI7" s="111" t="s">
        <v>59</v>
      </c>
      <c r="AJ7" s="93">
        <v>2.9999999999999997E-4</v>
      </c>
      <c r="AK7" s="33"/>
      <c r="AL7" s="33"/>
      <c r="AM7" s="28"/>
    </row>
    <row r="8" spans="1:39" x14ac:dyDescent="0.75">
      <c r="D8" s="24">
        <v>0</v>
      </c>
      <c r="E8" s="109">
        <v>6.1</v>
      </c>
      <c r="F8" s="109">
        <v>12.9</v>
      </c>
      <c r="G8" s="109">
        <v>18.290646369117724</v>
      </c>
      <c r="I8" s="110" t="s">
        <v>2</v>
      </c>
      <c r="J8" s="44">
        <v>9.3133333333333344</v>
      </c>
      <c r="K8" s="44">
        <v>19.420000000000002</v>
      </c>
      <c r="L8" s="44">
        <v>35.366666666666667</v>
      </c>
      <c r="P8" s="6" t="s">
        <v>62</v>
      </c>
      <c r="Q8" s="12">
        <v>4.641</v>
      </c>
      <c r="R8" s="12" t="s">
        <v>63</v>
      </c>
      <c r="S8" s="12" t="s">
        <v>64</v>
      </c>
      <c r="T8" s="12" t="s">
        <v>65</v>
      </c>
      <c r="U8" s="28"/>
      <c r="W8" s="111" t="s">
        <v>60</v>
      </c>
      <c r="X8" s="93" t="s">
        <v>64</v>
      </c>
      <c r="Y8" s="33"/>
      <c r="Z8" s="33"/>
      <c r="AA8" s="2"/>
      <c r="AC8" s="111" t="s">
        <v>60</v>
      </c>
      <c r="AD8" s="93" t="s">
        <v>100</v>
      </c>
      <c r="AE8" s="33"/>
      <c r="AF8" s="33"/>
      <c r="AG8" s="28"/>
      <c r="AI8" s="111" t="s">
        <v>60</v>
      </c>
      <c r="AJ8" s="93" t="s">
        <v>100</v>
      </c>
      <c r="AK8" s="33"/>
      <c r="AL8" s="33"/>
      <c r="AM8" s="28"/>
    </row>
    <row r="9" spans="1:39" x14ac:dyDescent="0.75">
      <c r="C9" s="24" t="s">
        <v>0</v>
      </c>
      <c r="D9" s="1">
        <v>0</v>
      </c>
      <c r="E9" s="109">
        <v>6.6</v>
      </c>
      <c r="F9" s="109">
        <v>18.899999999999999</v>
      </c>
      <c r="G9" s="109">
        <v>31</v>
      </c>
      <c r="I9" s="110" t="s">
        <v>1</v>
      </c>
      <c r="J9" s="44">
        <v>7.9000000000000012</v>
      </c>
      <c r="K9" s="44">
        <v>15.066666666666668</v>
      </c>
      <c r="L9" s="44">
        <v>22.003333333333334</v>
      </c>
      <c r="P9" s="6" t="s">
        <v>66</v>
      </c>
      <c r="Q9" s="12">
        <v>89.3</v>
      </c>
      <c r="R9" s="12" t="s">
        <v>63</v>
      </c>
      <c r="S9" s="12" t="s">
        <v>64</v>
      </c>
      <c r="T9" s="12" t="s">
        <v>65</v>
      </c>
      <c r="U9" s="2" t="s">
        <v>153</v>
      </c>
      <c r="W9" s="111" t="s">
        <v>71</v>
      </c>
      <c r="X9" s="93" t="s">
        <v>65</v>
      </c>
      <c r="Y9" s="33"/>
      <c r="Z9" s="33"/>
      <c r="AA9" s="2"/>
      <c r="AC9" s="111" t="s">
        <v>71</v>
      </c>
      <c r="AD9" s="93" t="s">
        <v>65</v>
      </c>
      <c r="AE9" s="33"/>
      <c r="AF9" s="33"/>
      <c r="AG9" s="28"/>
      <c r="AI9" s="111" t="s">
        <v>71</v>
      </c>
      <c r="AJ9" s="93" t="s">
        <v>65</v>
      </c>
      <c r="AK9" s="33"/>
      <c r="AL9" s="33"/>
      <c r="AM9" s="28"/>
    </row>
    <row r="10" spans="1:39" x14ac:dyDescent="0.75">
      <c r="D10" s="24">
        <v>0</v>
      </c>
      <c r="E10" s="109">
        <v>7.3154908717019715</v>
      </c>
      <c r="F10" s="109">
        <v>18.5</v>
      </c>
      <c r="G10" s="109">
        <v>29.6</v>
      </c>
      <c r="P10" s="6" t="s">
        <v>67</v>
      </c>
      <c r="Q10" s="12">
        <v>5.1379999999999999</v>
      </c>
      <c r="R10" s="12" t="s">
        <v>63</v>
      </c>
      <c r="S10" s="12" t="s">
        <v>64</v>
      </c>
      <c r="T10" s="12" t="s">
        <v>65</v>
      </c>
      <c r="U10" s="2" t="s">
        <v>208</v>
      </c>
      <c r="W10" s="111" t="s">
        <v>72</v>
      </c>
      <c r="X10" s="93">
        <v>0.93740000000000001</v>
      </c>
      <c r="Y10" s="33"/>
      <c r="Z10" s="33"/>
      <c r="AA10" s="2"/>
      <c r="AC10" s="111" t="s">
        <v>72</v>
      </c>
      <c r="AD10" s="93">
        <v>0.86919999999999997</v>
      </c>
      <c r="AE10" s="33"/>
      <c r="AF10" s="33"/>
      <c r="AG10" s="28"/>
      <c r="AI10" s="111" t="s">
        <v>72</v>
      </c>
      <c r="AJ10" s="93">
        <v>0.89270000000000005</v>
      </c>
      <c r="AK10" s="33"/>
      <c r="AL10" s="33"/>
      <c r="AM10" s="28"/>
    </row>
    <row r="11" spans="1:39" x14ac:dyDescent="0.75">
      <c r="D11" s="24">
        <v>0</v>
      </c>
      <c r="E11" s="109">
        <v>7.8489524006765397</v>
      </c>
      <c r="F11" s="109">
        <v>17</v>
      </c>
      <c r="G11" s="109">
        <v>28.9</v>
      </c>
      <c r="I11" s="24" t="s">
        <v>101</v>
      </c>
      <c r="P11" s="34"/>
      <c r="Q11" s="33"/>
      <c r="R11" s="33"/>
      <c r="S11" s="33"/>
      <c r="T11" s="33"/>
      <c r="U11" s="28"/>
      <c r="W11" s="34"/>
      <c r="X11" s="33"/>
      <c r="Y11" s="33"/>
      <c r="Z11" s="33"/>
      <c r="AA11" s="2"/>
      <c r="AC11" s="34"/>
      <c r="AD11" s="33"/>
      <c r="AE11" s="33"/>
      <c r="AF11" s="33"/>
      <c r="AG11" s="28"/>
      <c r="AI11" s="34"/>
      <c r="AJ11" s="33"/>
      <c r="AK11" s="33"/>
      <c r="AL11" s="33"/>
      <c r="AM11" s="28"/>
    </row>
    <row r="12" spans="1:39" x14ac:dyDescent="0.75">
      <c r="C12" s="24" t="s">
        <v>2</v>
      </c>
      <c r="D12" s="80">
        <v>0</v>
      </c>
      <c r="E12" s="109">
        <v>9.2799999999999994</v>
      </c>
      <c r="F12" s="109">
        <v>19.8</v>
      </c>
      <c r="G12" s="109">
        <v>38.26</v>
      </c>
      <c r="I12" s="110" t="s">
        <v>50</v>
      </c>
      <c r="J12" s="44">
        <v>0.16487222709272745</v>
      </c>
      <c r="K12" s="44">
        <v>0.19003973804914012</v>
      </c>
      <c r="L12" s="44">
        <v>0.85494510189594974</v>
      </c>
      <c r="P12" s="6" t="s">
        <v>73</v>
      </c>
      <c r="Q12" s="12" t="s">
        <v>74</v>
      </c>
      <c r="R12" s="12" t="s">
        <v>75</v>
      </c>
      <c r="S12" s="12" t="s">
        <v>61</v>
      </c>
      <c r="T12" s="12" t="s">
        <v>76</v>
      </c>
      <c r="U12" s="2" t="s">
        <v>77</v>
      </c>
      <c r="W12" s="6" t="s">
        <v>675</v>
      </c>
      <c r="X12" s="12" t="s">
        <v>74</v>
      </c>
      <c r="Y12" s="12" t="s">
        <v>75</v>
      </c>
      <c r="Z12" s="12" t="s">
        <v>478</v>
      </c>
      <c r="AA12" s="2" t="s">
        <v>76</v>
      </c>
      <c r="AC12" s="6" t="s">
        <v>675</v>
      </c>
      <c r="AD12" s="12" t="s">
        <v>74</v>
      </c>
      <c r="AE12" s="12" t="s">
        <v>75</v>
      </c>
      <c r="AF12" s="12" t="s">
        <v>478</v>
      </c>
      <c r="AG12" s="2" t="s">
        <v>76</v>
      </c>
      <c r="AI12" s="6" t="s">
        <v>675</v>
      </c>
      <c r="AJ12" s="12" t="s">
        <v>74</v>
      </c>
      <c r="AK12" s="12" t="s">
        <v>75</v>
      </c>
      <c r="AL12" s="12" t="s">
        <v>478</v>
      </c>
      <c r="AM12" s="2" t="s">
        <v>76</v>
      </c>
    </row>
    <row r="13" spans="1:39" x14ac:dyDescent="0.75">
      <c r="D13" s="24">
        <v>0</v>
      </c>
      <c r="E13" s="109">
        <v>9.36</v>
      </c>
      <c r="F13" s="109">
        <v>18.8</v>
      </c>
      <c r="G13" s="109">
        <v>38.18</v>
      </c>
      <c r="I13" s="110" t="s">
        <v>0</v>
      </c>
      <c r="J13" s="44">
        <v>0.29577146521026626</v>
      </c>
      <c r="K13" s="44">
        <v>0.47274929273161043</v>
      </c>
      <c r="L13" s="44">
        <v>0.50465513887124469</v>
      </c>
      <c r="P13" s="6" t="s">
        <v>162</v>
      </c>
      <c r="Q13" s="12">
        <v>-1.4990000000000001</v>
      </c>
      <c r="R13" s="12" t="s">
        <v>664</v>
      </c>
      <c r="S13" s="12" t="s">
        <v>87</v>
      </c>
      <c r="T13" s="12" t="s">
        <v>88</v>
      </c>
      <c r="U13" s="2">
        <v>0.9123</v>
      </c>
      <c r="W13" s="111" t="s">
        <v>162</v>
      </c>
      <c r="X13" s="93">
        <v>-1.5580000000000001</v>
      </c>
      <c r="Y13" s="93" t="s">
        <v>866</v>
      </c>
      <c r="Z13" s="93" t="s">
        <v>65</v>
      </c>
      <c r="AA13" s="94" t="s">
        <v>70</v>
      </c>
      <c r="AC13" s="111" t="s">
        <v>162</v>
      </c>
      <c r="AD13" s="93">
        <v>-5.66</v>
      </c>
      <c r="AE13" s="93" t="s">
        <v>869</v>
      </c>
      <c r="AF13" s="93" t="s">
        <v>65</v>
      </c>
      <c r="AG13" s="94" t="s">
        <v>70</v>
      </c>
      <c r="AI13" s="111" t="s">
        <v>162</v>
      </c>
      <c r="AJ13" s="93">
        <v>-11.11</v>
      </c>
      <c r="AK13" s="93" t="s">
        <v>872</v>
      </c>
      <c r="AL13" s="93" t="s">
        <v>65</v>
      </c>
      <c r="AM13" s="94" t="s">
        <v>70</v>
      </c>
    </row>
    <row r="14" spans="1:39" x14ac:dyDescent="0.75">
      <c r="D14" s="24">
        <v>0</v>
      </c>
      <c r="E14" s="109">
        <v>9.3000000000000007</v>
      </c>
      <c r="F14" s="109">
        <v>19.66</v>
      </c>
      <c r="G14" s="109">
        <v>29.66</v>
      </c>
      <c r="I14" s="110" t="s">
        <v>2</v>
      </c>
      <c r="J14" s="44">
        <v>1.9649400823093501E-2</v>
      </c>
      <c r="K14" s="44">
        <v>0.25555845289540269</v>
      </c>
      <c r="L14" s="44">
        <v>2.3325750666465783</v>
      </c>
      <c r="P14" s="6" t="s">
        <v>163</v>
      </c>
      <c r="Q14" s="12">
        <v>-3.5830000000000002</v>
      </c>
      <c r="R14" s="12" t="s">
        <v>665</v>
      </c>
      <c r="S14" s="12" t="s">
        <v>65</v>
      </c>
      <c r="T14" s="12" t="s">
        <v>70</v>
      </c>
      <c r="U14" s="2">
        <v>8.2000000000000007E-3</v>
      </c>
      <c r="W14" s="111" t="s">
        <v>163</v>
      </c>
      <c r="X14" s="93">
        <v>-3.617</v>
      </c>
      <c r="Y14" s="93" t="s">
        <v>867</v>
      </c>
      <c r="Z14" s="93" t="s">
        <v>65</v>
      </c>
      <c r="AA14" s="94" t="s">
        <v>64</v>
      </c>
      <c r="AC14" s="111" t="s">
        <v>163</v>
      </c>
      <c r="AD14" s="93">
        <v>-6.9470000000000001</v>
      </c>
      <c r="AE14" s="93" t="s">
        <v>870</v>
      </c>
      <c r="AF14" s="93" t="s">
        <v>65</v>
      </c>
      <c r="AG14" s="94" t="s">
        <v>100</v>
      </c>
      <c r="AI14" s="111" t="s">
        <v>163</v>
      </c>
      <c r="AJ14" s="93">
        <v>-16.64</v>
      </c>
      <c r="AK14" s="93" t="s">
        <v>873</v>
      </c>
      <c r="AL14" s="93" t="s">
        <v>65</v>
      </c>
      <c r="AM14" s="94" t="s">
        <v>100</v>
      </c>
    </row>
    <row r="15" spans="1:39" x14ac:dyDescent="0.75">
      <c r="C15" s="24" t="s">
        <v>1</v>
      </c>
      <c r="D15" s="24">
        <v>0</v>
      </c>
      <c r="E15" s="109">
        <v>7.5</v>
      </c>
      <c r="F15" s="109">
        <v>12.5</v>
      </c>
      <c r="G15" s="109">
        <v>20.81</v>
      </c>
      <c r="I15" s="110" t="s">
        <v>1</v>
      </c>
      <c r="J15" s="44">
        <v>0.18878533663068828</v>
      </c>
      <c r="K15" s="44">
        <v>1.0703618044185761</v>
      </c>
      <c r="L15" s="44">
        <v>0.64678496448026046</v>
      </c>
      <c r="P15" s="6" t="s">
        <v>666</v>
      </c>
      <c r="Q15" s="12">
        <v>-2.1789999999999998</v>
      </c>
      <c r="R15" s="12" t="s">
        <v>667</v>
      </c>
      <c r="S15" s="12" t="s">
        <v>87</v>
      </c>
      <c r="T15" s="12" t="s">
        <v>88</v>
      </c>
      <c r="U15" s="2">
        <v>0.24360000000000001</v>
      </c>
      <c r="W15" s="112" t="s">
        <v>666</v>
      </c>
      <c r="X15" s="96">
        <v>-2.2029999999999998</v>
      </c>
      <c r="Y15" s="96" t="s">
        <v>868</v>
      </c>
      <c r="Z15" s="96" t="s">
        <v>65</v>
      </c>
      <c r="AA15" s="97" t="s">
        <v>100</v>
      </c>
      <c r="AC15" s="112" t="s">
        <v>666</v>
      </c>
      <c r="AD15" s="96">
        <v>-2.593</v>
      </c>
      <c r="AE15" s="96" t="s">
        <v>871</v>
      </c>
      <c r="AF15" s="96" t="s">
        <v>87</v>
      </c>
      <c r="AG15" s="97" t="s">
        <v>88</v>
      </c>
      <c r="AI15" s="112" t="s">
        <v>666</v>
      </c>
      <c r="AJ15" s="96">
        <v>-3.278</v>
      </c>
      <c r="AK15" s="96" t="s">
        <v>874</v>
      </c>
      <c r="AL15" s="96" t="s">
        <v>87</v>
      </c>
      <c r="AM15" s="97" t="s">
        <v>88</v>
      </c>
    </row>
    <row r="16" spans="1:39" x14ac:dyDescent="0.75">
      <c r="D16" s="1">
        <v>0</v>
      </c>
      <c r="E16" s="109">
        <v>7.9</v>
      </c>
      <c r="F16" s="109">
        <v>16.8</v>
      </c>
      <c r="G16" s="109">
        <v>23.5</v>
      </c>
      <c r="P16" s="6" t="s">
        <v>162</v>
      </c>
      <c r="Q16" s="12">
        <v>-5.69</v>
      </c>
      <c r="R16" s="12" t="s">
        <v>668</v>
      </c>
      <c r="S16" s="12" t="s">
        <v>65</v>
      </c>
      <c r="T16" s="12" t="s">
        <v>64</v>
      </c>
      <c r="U16" s="2" t="s">
        <v>63</v>
      </c>
      <c r="AA16" s="1"/>
    </row>
    <row r="17" spans="1:29" x14ac:dyDescent="0.75">
      <c r="D17" s="1">
        <v>0</v>
      </c>
      <c r="E17" s="109">
        <v>8.3000000000000007</v>
      </c>
      <c r="F17" s="109">
        <v>15.9</v>
      </c>
      <c r="G17" s="109">
        <v>21.7</v>
      </c>
      <c r="P17" s="6" t="s">
        <v>163</v>
      </c>
      <c r="Q17" s="12">
        <v>-7.149</v>
      </c>
      <c r="R17" s="12" t="s">
        <v>669</v>
      </c>
      <c r="S17" s="12" t="s">
        <v>65</v>
      </c>
      <c r="T17" s="12" t="s">
        <v>64</v>
      </c>
      <c r="U17" s="2" t="s">
        <v>63</v>
      </c>
      <c r="AA17" s="1"/>
    </row>
    <row r="18" spans="1:29" x14ac:dyDescent="0.75">
      <c r="P18" s="6" t="s">
        <v>666</v>
      </c>
      <c r="Q18" s="12">
        <v>-2.5739999999999998</v>
      </c>
      <c r="R18" s="12" t="s">
        <v>670</v>
      </c>
      <c r="S18" s="12" t="s">
        <v>87</v>
      </c>
      <c r="T18" s="12" t="s">
        <v>88</v>
      </c>
      <c r="U18" s="2">
        <v>0.1014</v>
      </c>
      <c r="AA18" s="1"/>
    </row>
    <row r="19" spans="1:29" x14ac:dyDescent="0.75">
      <c r="P19" s="6" t="s">
        <v>162</v>
      </c>
      <c r="Q19" s="12">
        <v>-8.782</v>
      </c>
      <c r="R19" s="12" t="s">
        <v>671</v>
      </c>
      <c r="S19" s="12" t="s">
        <v>65</v>
      </c>
      <c r="T19" s="12" t="s">
        <v>64</v>
      </c>
      <c r="U19" s="2" t="s">
        <v>63</v>
      </c>
      <c r="V19" s="7"/>
      <c r="W19" s="1"/>
      <c r="X19" s="1"/>
      <c r="Y19" s="1"/>
      <c r="Z19" s="1"/>
      <c r="AA19" s="1"/>
    </row>
    <row r="20" spans="1:29" x14ac:dyDescent="0.75">
      <c r="P20" s="6" t="s">
        <v>163</v>
      </c>
      <c r="Q20" s="12">
        <v>-14.53</v>
      </c>
      <c r="R20" s="12" t="s">
        <v>672</v>
      </c>
      <c r="S20" s="12" t="s">
        <v>65</v>
      </c>
      <c r="T20" s="12" t="s">
        <v>64</v>
      </c>
      <c r="U20" s="2" t="s">
        <v>63</v>
      </c>
      <c r="V20" s="7"/>
      <c r="W20" s="1"/>
      <c r="X20" s="1"/>
      <c r="Y20" s="1"/>
      <c r="Z20" s="1"/>
      <c r="AA20" s="1"/>
    </row>
    <row r="21" spans="1:29" x14ac:dyDescent="0.75">
      <c r="P21" s="8" t="s">
        <v>666</v>
      </c>
      <c r="Q21" s="9">
        <v>-1.1559999999999999</v>
      </c>
      <c r="R21" s="9" t="s">
        <v>673</v>
      </c>
      <c r="S21" s="9" t="s">
        <v>87</v>
      </c>
      <c r="T21" s="9" t="s">
        <v>88</v>
      </c>
      <c r="U21" s="11" t="s">
        <v>99</v>
      </c>
      <c r="V21" s="7"/>
      <c r="W21" s="1"/>
      <c r="X21" s="1"/>
      <c r="Y21" s="1"/>
      <c r="Z21" s="1"/>
      <c r="AA21" s="1"/>
    </row>
    <row r="22" spans="1:29" x14ac:dyDescent="0.75">
      <c r="I22" s="15"/>
      <c r="J22" s="12"/>
      <c r="K22" s="12"/>
      <c r="L22" s="12"/>
      <c r="M22" s="12"/>
      <c r="N22" s="12"/>
      <c r="O22" s="7"/>
      <c r="P22" s="1"/>
      <c r="Q22" s="1"/>
      <c r="R22" s="1"/>
      <c r="S22" s="1"/>
      <c r="T22" s="1"/>
    </row>
    <row r="23" spans="1:29" ht="17.25" customHeight="1" x14ac:dyDescent="0.75">
      <c r="O23" s="7"/>
      <c r="P23" s="1"/>
      <c r="Q23" s="1"/>
      <c r="R23" s="1"/>
      <c r="S23" s="1"/>
      <c r="T23" s="1"/>
    </row>
    <row r="24" spans="1:29" x14ac:dyDescent="0.75">
      <c r="A24" s="77" t="s">
        <v>752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</row>
    <row r="25" spans="1:29" x14ac:dyDescent="0.75">
      <c r="O25" s="7"/>
      <c r="P25" s="1"/>
      <c r="Q25" s="1"/>
      <c r="R25" s="1"/>
      <c r="S25" s="1"/>
      <c r="T25" s="1"/>
      <c r="X25" s="24" t="s">
        <v>879</v>
      </c>
    </row>
    <row r="26" spans="1:29" x14ac:dyDescent="0.75">
      <c r="B26" s="24" t="s">
        <v>678</v>
      </c>
      <c r="R26" s="1"/>
      <c r="S26" s="1"/>
      <c r="T26" s="1"/>
      <c r="X26" s="3" t="s">
        <v>54</v>
      </c>
      <c r="Y26" s="4" t="s">
        <v>55</v>
      </c>
      <c r="Z26" s="4"/>
      <c r="AA26" s="4"/>
      <c r="AB26" s="4"/>
      <c r="AC26" s="26"/>
    </row>
    <row r="27" spans="1:29" x14ac:dyDescent="0.75">
      <c r="C27" s="24" t="s">
        <v>875</v>
      </c>
      <c r="N27" s="24" t="s">
        <v>207</v>
      </c>
      <c r="S27" s="1"/>
      <c r="T27" s="1"/>
      <c r="X27" s="111" t="s">
        <v>56</v>
      </c>
      <c r="Y27" s="93">
        <v>0.05</v>
      </c>
      <c r="Z27" s="93"/>
      <c r="AA27" s="93"/>
      <c r="AB27" s="93"/>
      <c r="AC27" s="94"/>
    </row>
    <row r="28" spans="1:29" x14ac:dyDescent="0.75">
      <c r="B28" s="24" t="s">
        <v>50</v>
      </c>
      <c r="C28" s="24">
        <v>6</v>
      </c>
      <c r="D28" s="44">
        <v>2.645545185404</v>
      </c>
      <c r="E28" s="44">
        <v>2.6506322124052302</v>
      </c>
      <c r="F28" s="44">
        <v>1.038915633464935</v>
      </c>
      <c r="G28" s="44">
        <v>1.45</v>
      </c>
      <c r="H28" s="44">
        <v>2.6493340118952702</v>
      </c>
      <c r="I28" s="44">
        <v>2.4900000000000002</v>
      </c>
      <c r="J28" s="44">
        <v>0.47238454217419168</v>
      </c>
      <c r="K28" s="44">
        <v>1.6188737653281482</v>
      </c>
      <c r="L28" s="44">
        <v>1.1097653817231601</v>
      </c>
      <c r="O28" s="80" t="s">
        <v>50</v>
      </c>
      <c r="P28" s="80" t="s">
        <v>0</v>
      </c>
      <c r="Q28" s="80" t="s">
        <v>2</v>
      </c>
      <c r="R28" s="80" t="s">
        <v>1</v>
      </c>
      <c r="S28" s="1"/>
      <c r="T28" s="1"/>
      <c r="X28" s="111"/>
      <c r="Y28" s="93"/>
      <c r="Z28" s="93"/>
      <c r="AA28" s="93"/>
      <c r="AB28" s="93"/>
      <c r="AC28" s="94"/>
    </row>
    <row r="29" spans="1:29" x14ac:dyDescent="0.75">
      <c r="C29" s="24">
        <v>12</v>
      </c>
      <c r="D29" s="44">
        <v>2.9586283890837</v>
      </c>
      <c r="E29" s="44">
        <v>3.1629806125098501</v>
      </c>
      <c r="F29" s="44">
        <v>7.398506337439775</v>
      </c>
      <c r="G29" s="44">
        <v>5.1697281613605064</v>
      </c>
      <c r="H29" s="44">
        <v>6.1847535500176285</v>
      </c>
      <c r="I29" s="44">
        <v>3.2375263187512502</v>
      </c>
      <c r="J29" s="44">
        <v>4.2449252137616629</v>
      </c>
      <c r="K29" s="44">
        <v>3.4098721238428435</v>
      </c>
      <c r="L29" s="44">
        <v>3.2555810755601802</v>
      </c>
      <c r="N29" s="24">
        <v>6</v>
      </c>
      <c r="O29" s="44">
        <v>1.7917167480438816</v>
      </c>
      <c r="P29" s="44">
        <v>2.5981387602586619</v>
      </c>
      <c r="Q29" s="44">
        <v>3.7599827899734231</v>
      </c>
      <c r="R29" s="44">
        <v>3.1799298496904362</v>
      </c>
      <c r="S29" s="1"/>
      <c r="T29" s="1"/>
      <c r="X29" s="111" t="s">
        <v>57</v>
      </c>
      <c r="Y29" s="93" t="s">
        <v>58</v>
      </c>
      <c r="Z29" s="93" t="s">
        <v>59</v>
      </c>
      <c r="AA29" s="93" t="s">
        <v>60</v>
      </c>
      <c r="AB29" s="93" t="s">
        <v>61</v>
      </c>
      <c r="AC29" s="94"/>
    </row>
    <row r="30" spans="1:29" x14ac:dyDescent="0.75">
      <c r="B30" s="24" t="s">
        <v>0</v>
      </c>
      <c r="C30" s="24">
        <v>6</v>
      </c>
      <c r="D30" s="44">
        <v>2.2977158038296928</v>
      </c>
      <c r="E30" s="44">
        <v>3.062320509531824</v>
      </c>
      <c r="F30" s="44">
        <v>3.2014977810529635</v>
      </c>
      <c r="G30" s="44">
        <v>2.4596619662496999</v>
      </c>
      <c r="H30" s="44">
        <v>1.9423975372916686</v>
      </c>
      <c r="I30" s="44">
        <v>3.0043992845892022</v>
      </c>
      <c r="J30" s="44">
        <v>2.1021090652105698</v>
      </c>
      <c r="K30" s="44">
        <v>2.1604353964586753</v>
      </c>
      <c r="L30" s="44">
        <v>3.1527114981136584</v>
      </c>
      <c r="N30" s="24">
        <v>12</v>
      </c>
      <c r="O30" s="44">
        <v>4.3358335313697109</v>
      </c>
      <c r="P30" s="44">
        <v>7.362229816796126</v>
      </c>
      <c r="Q30" s="44">
        <v>7.7462158552310605</v>
      </c>
      <c r="R30" s="44">
        <v>5.8284972045946413</v>
      </c>
      <c r="S30" s="1"/>
      <c r="T30" s="1"/>
      <c r="X30" s="111" t="s">
        <v>66</v>
      </c>
      <c r="Y30" s="93">
        <v>7.4459999999999997</v>
      </c>
      <c r="Z30" s="93">
        <v>0.247</v>
      </c>
      <c r="AA30" s="93" t="s">
        <v>88</v>
      </c>
      <c r="AB30" s="93" t="s">
        <v>87</v>
      </c>
      <c r="AC30" s="94"/>
    </row>
    <row r="31" spans="1:29" x14ac:dyDescent="0.75">
      <c r="C31" s="24">
        <v>12</v>
      </c>
      <c r="D31" s="44">
        <v>6.9265779614979897</v>
      </c>
      <c r="E31" s="44">
        <v>6.5732375021029599</v>
      </c>
      <c r="F31" s="44">
        <v>8.6895486473120709</v>
      </c>
      <c r="G31" s="44">
        <v>8.7257369343506994</v>
      </c>
      <c r="H31" s="44">
        <v>6.5544097043710181</v>
      </c>
      <c r="I31" s="44">
        <v>6.169729170061796</v>
      </c>
      <c r="J31" s="44">
        <v>8.8412722375142003</v>
      </c>
      <c r="K31" s="44">
        <v>9.1976761150899993</v>
      </c>
      <c r="L31" s="44">
        <v>4.5818800788643879</v>
      </c>
      <c r="S31" s="1"/>
      <c r="T31" s="1"/>
      <c r="X31" s="111" t="s">
        <v>67</v>
      </c>
      <c r="Y31" s="93">
        <v>47.95</v>
      </c>
      <c r="Z31" s="93" t="s">
        <v>63</v>
      </c>
      <c r="AA31" s="93" t="s">
        <v>64</v>
      </c>
      <c r="AB31" s="93" t="s">
        <v>65</v>
      </c>
      <c r="AC31" s="94"/>
    </row>
    <row r="32" spans="1:29" x14ac:dyDescent="0.75">
      <c r="B32" s="24" t="s">
        <v>2</v>
      </c>
      <c r="C32" s="24">
        <v>6</v>
      </c>
      <c r="D32" s="44">
        <v>3.07311068776403</v>
      </c>
      <c r="E32" s="44">
        <v>2.9934482530885602</v>
      </c>
      <c r="F32" s="44">
        <v>3.44117632395047</v>
      </c>
      <c r="G32" s="44">
        <v>2.7944821082448001</v>
      </c>
      <c r="H32" s="44">
        <v>2.4644072882765249</v>
      </c>
      <c r="I32" s="44">
        <v>3.6081145337591001</v>
      </c>
      <c r="J32" s="44">
        <v>5.6912724458095223</v>
      </c>
      <c r="K32" s="44">
        <v>4.2083879940974702</v>
      </c>
      <c r="L32" s="44">
        <v>5.5654454747703301</v>
      </c>
      <c r="N32" s="24" t="s">
        <v>101</v>
      </c>
      <c r="O32" s="1"/>
      <c r="P32" s="1"/>
      <c r="Q32" s="1"/>
      <c r="R32" s="1"/>
      <c r="S32" s="1"/>
      <c r="T32" s="1"/>
      <c r="X32" s="111"/>
      <c r="Y32" s="93"/>
      <c r="Z32" s="93"/>
      <c r="AA32" s="93"/>
      <c r="AB32" s="93"/>
      <c r="AC32" s="94"/>
    </row>
    <row r="33" spans="2:31" x14ac:dyDescent="0.75">
      <c r="C33" s="24">
        <v>12</v>
      </c>
      <c r="D33" s="44">
        <v>7.8532618432215697</v>
      </c>
      <c r="E33" s="44">
        <v>6.5846346739775097</v>
      </c>
      <c r="F33" s="44">
        <v>5.6919075287196996</v>
      </c>
      <c r="G33" s="44">
        <v>5.7038916879572863</v>
      </c>
      <c r="H33" s="44">
        <v>6.9295542253410538</v>
      </c>
      <c r="I33" s="44">
        <v>6.813597350729097</v>
      </c>
      <c r="J33" s="44">
        <v>10.890213854478887</v>
      </c>
      <c r="K33" s="44">
        <v>11.020615211667682</v>
      </c>
      <c r="L33" s="44">
        <v>8.2282663209867586</v>
      </c>
      <c r="O33" s="1">
        <v>0.263146096884118</v>
      </c>
      <c r="P33" s="1">
        <v>0.15827626103214473</v>
      </c>
      <c r="Q33" s="1">
        <v>0.36826955918636989</v>
      </c>
      <c r="R33" s="1">
        <v>0.57795131843005076</v>
      </c>
      <c r="S33" s="1"/>
      <c r="T33" s="1"/>
      <c r="X33" s="111" t="s">
        <v>394</v>
      </c>
      <c r="Y33" s="93" t="s">
        <v>395</v>
      </c>
      <c r="Z33" s="93" t="s">
        <v>396</v>
      </c>
      <c r="AA33" s="93" t="s">
        <v>397</v>
      </c>
      <c r="AB33" s="93" t="s">
        <v>398</v>
      </c>
      <c r="AC33" s="94" t="s">
        <v>59</v>
      </c>
    </row>
    <row r="34" spans="2:31" x14ac:dyDescent="0.75">
      <c r="B34" s="24" t="s">
        <v>1</v>
      </c>
      <c r="C34" s="24">
        <v>6</v>
      </c>
      <c r="D34" s="44">
        <v>2.3933944951067936</v>
      </c>
      <c r="E34" s="44">
        <v>6.6283200740906203</v>
      </c>
      <c r="F34" s="44">
        <v>2.2391916253495561</v>
      </c>
      <c r="G34" s="44">
        <v>2.0061462021598633</v>
      </c>
      <c r="H34" s="44">
        <v>2.840793021092396</v>
      </c>
      <c r="I34" s="44">
        <v>0.3</v>
      </c>
      <c r="J34" s="44">
        <v>3.6319581636255318</v>
      </c>
      <c r="K34" s="44">
        <v>3.5130679451265401</v>
      </c>
      <c r="L34" s="44">
        <v>5.066497120662623</v>
      </c>
      <c r="O34" s="1">
        <v>0.49696636659371934</v>
      </c>
      <c r="P34" s="1">
        <v>0.49434622915992171</v>
      </c>
      <c r="Q34" s="1">
        <v>0.62979029527382047</v>
      </c>
      <c r="R34" s="1">
        <v>0.7305842172354563</v>
      </c>
      <c r="S34" s="1"/>
      <c r="T34" s="1"/>
      <c r="X34" s="111" t="s">
        <v>66</v>
      </c>
      <c r="Y34" s="93">
        <v>10.42</v>
      </c>
      <c r="Z34" s="93">
        <v>8</v>
      </c>
      <c r="AA34" s="93">
        <v>1.302</v>
      </c>
      <c r="AB34" s="93" t="s">
        <v>876</v>
      </c>
      <c r="AC34" s="94" t="s">
        <v>877</v>
      </c>
    </row>
    <row r="35" spans="2:31" x14ac:dyDescent="0.75">
      <c r="C35" s="24">
        <v>12</v>
      </c>
      <c r="D35" s="44">
        <v>6.7018058466271597</v>
      </c>
      <c r="E35" s="44">
        <v>2.44339018803048</v>
      </c>
      <c r="F35" s="44">
        <v>6.2830533948604401</v>
      </c>
      <c r="G35" s="44">
        <v>4.6226180314984981</v>
      </c>
      <c r="H35" s="44">
        <v>3.6439979760365002</v>
      </c>
      <c r="I35" s="44">
        <v>5.9946756596183786</v>
      </c>
      <c r="J35" s="44">
        <v>8.6639933561418001</v>
      </c>
      <c r="K35" s="44">
        <v>4.4514108375016699</v>
      </c>
      <c r="L35" s="44">
        <v>9.6515295510368393</v>
      </c>
      <c r="P35" s="1"/>
      <c r="Q35" s="1"/>
      <c r="R35" s="1"/>
      <c r="S35" s="1"/>
      <c r="T35" s="1"/>
      <c r="X35" s="112" t="s">
        <v>67</v>
      </c>
      <c r="Y35" s="96">
        <v>67.06</v>
      </c>
      <c r="Z35" s="96">
        <v>7</v>
      </c>
      <c r="AA35" s="96">
        <v>9.5809999999999995</v>
      </c>
      <c r="AB35" s="96" t="s">
        <v>878</v>
      </c>
      <c r="AC35" s="97" t="s">
        <v>412</v>
      </c>
    </row>
    <row r="36" spans="2:31" x14ac:dyDescent="0.75">
      <c r="P36" s="1"/>
      <c r="Q36" s="1"/>
      <c r="R36" s="1"/>
      <c r="S36" s="1"/>
      <c r="T36" s="1"/>
    </row>
    <row r="37" spans="2:31" x14ac:dyDescent="0.75">
      <c r="B37" s="24" t="s">
        <v>679</v>
      </c>
      <c r="P37" s="1"/>
      <c r="Q37" s="1"/>
      <c r="R37" s="1"/>
      <c r="S37" s="1"/>
      <c r="T37" s="1"/>
    </row>
    <row r="38" spans="2:31" x14ac:dyDescent="0.75">
      <c r="C38" s="24" t="s">
        <v>875</v>
      </c>
      <c r="D38" s="1"/>
      <c r="E38" s="1"/>
      <c r="F38" s="1"/>
      <c r="G38" s="1"/>
      <c r="N38" s="24" t="s">
        <v>207</v>
      </c>
      <c r="P38" s="1"/>
      <c r="Q38" s="1"/>
      <c r="R38" s="1"/>
      <c r="S38" s="1"/>
      <c r="T38" s="1"/>
      <c r="X38" s="24" t="s">
        <v>3</v>
      </c>
    </row>
    <row r="39" spans="2:31" x14ac:dyDescent="0.75">
      <c r="B39" s="24" t="s">
        <v>50</v>
      </c>
      <c r="C39" s="24">
        <v>6</v>
      </c>
      <c r="D39" s="108">
        <v>0.31777623106246455</v>
      </c>
      <c r="E39" s="108">
        <v>1.2308780331554479</v>
      </c>
      <c r="F39" s="108">
        <v>0</v>
      </c>
      <c r="G39" s="108">
        <v>0.21537871163319</v>
      </c>
      <c r="H39" s="29">
        <v>0.56000000000000005</v>
      </c>
      <c r="I39" s="29">
        <v>0.78</v>
      </c>
      <c r="O39" s="80" t="s">
        <v>50</v>
      </c>
      <c r="P39" s="80" t="s">
        <v>0</v>
      </c>
      <c r="Q39" s="80" t="s">
        <v>2</v>
      </c>
      <c r="R39" s="80" t="s">
        <v>1</v>
      </c>
      <c r="S39" s="1"/>
      <c r="T39" s="1"/>
      <c r="X39" s="3" t="s">
        <v>54</v>
      </c>
      <c r="Y39" s="4" t="s">
        <v>55</v>
      </c>
      <c r="Z39" s="4"/>
      <c r="AA39" s="4"/>
      <c r="AB39" s="4"/>
      <c r="AC39" s="26"/>
    </row>
    <row r="40" spans="2:31" x14ac:dyDescent="0.75">
      <c r="C40" s="24">
        <v>12</v>
      </c>
      <c r="D40" s="108">
        <v>0.85158142398123537</v>
      </c>
      <c r="E40" s="108">
        <v>2</v>
      </c>
      <c r="F40" s="108">
        <v>1.1040506823430114</v>
      </c>
      <c r="G40" s="108">
        <v>2</v>
      </c>
      <c r="H40" s="29">
        <v>1.819846850829693</v>
      </c>
      <c r="I40" s="29">
        <v>4.5</v>
      </c>
      <c r="N40" s="24">
        <v>6</v>
      </c>
      <c r="O40" s="44">
        <v>0.51733882930851705</v>
      </c>
      <c r="P40" s="44">
        <v>0.60555242969044343</v>
      </c>
      <c r="Q40" s="44">
        <v>0.45833333333333331</v>
      </c>
      <c r="R40" s="44">
        <v>1.153004724278438</v>
      </c>
      <c r="S40" s="1"/>
      <c r="T40" s="1"/>
      <c r="X40" s="111" t="s">
        <v>56</v>
      </c>
      <c r="Y40" s="93">
        <v>0.05</v>
      </c>
      <c r="Z40" s="93"/>
      <c r="AA40" s="93"/>
      <c r="AB40" s="93"/>
      <c r="AC40" s="94"/>
    </row>
    <row r="41" spans="2:31" x14ac:dyDescent="0.75">
      <c r="B41" s="24" t="s">
        <v>0</v>
      </c>
      <c r="C41" s="24">
        <v>6</v>
      </c>
      <c r="D41" s="108">
        <v>0.58280502867965467</v>
      </c>
      <c r="E41" s="108">
        <v>0</v>
      </c>
      <c r="F41" s="108">
        <v>1.1000000000000001</v>
      </c>
      <c r="G41" s="108">
        <v>0.910509549463006</v>
      </c>
      <c r="H41" s="29">
        <v>0.15</v>
      </c>
      <c r="I41" s="29">
        <v>0.89</v>
      </c>
      <c r="N41" s="24">
        <v>12</v>
      </c>
      <c r="O41" s="44">
        <v>2.0459131595256568</v>
      </c>
      <c r="P41" s="44">
        <v>2.2765318999529858</v>
      </c>
      <c r="Q41" s="44">
        <v>2.072340668573053</v>
      </c>
      <c r="R41" s="44">
        <v>1.6675952519786621</v>
      </c>
      <c r="S41" s="1"/>
      <c r="T41" s="1"/>
      <c r="X41" s="111"/>
      <c r="Y41" s="93"/>
      <c r="Z41" s="93"/>
      <c r="AA41" s="93"/>
      <c r="AB41" s="93"/>
      <c r="AC41" s="94"/>
    </row>
    <row r="42" spans="2:31" x14ac:dyDescent="0.75">
      <c r="C42" s="24">
        <v>12</v>
      </c>
      <c r="D42" s="108">
        <v>1.854652361551631</v>
      </c>
      <c r="E42" s="108">
        <v>1.4263670866908</v>
      </c>
      <c r="F42" s="108">
        <v>1.3316066973933385</v>
      </c>
      <c r="G42" s="108">
        <v>2.2202460226968288</v>
      </c>
      <c r="H42" s="29">
        <v>2.2809423425577755</v>
      </c>
      <c r="I42" s="29">
        <v>4.5453768888275397</v>
      </c>
      <c r="T42" s="1"/>
      <c r="X42" s="111" t="s">
        <v>57</v>
      </c>
      <c r="Y42" s="93" t="s">
        <v>58</v>
      </c>
      <c r="Z42" s="93" t="s">
        <v>59</v>
      </c>
      <c r="AA42" s="93" t="s">
        <v>60</v>
      </c>
      <c r="AB42" s="93" t="s">
        <v>61</v>
      </c>
      <c r="AC42" s="94"/>
    </row>
    <row r="43" spans="2:31" x14ac:dyDescent="0.75">
      <c r="B43" s="24" t="s">
        <v>2</v>
      </c>
      <c r="C43" s="24">
        <v>6</v>
      </c>
      <c r="D43" s="108">
        <v>0</v>
      </c>
      <c r="E43" s="108">
        <v>0.4</v>
      </c>
      <c r="F43" s="108">
        <v>0.7</v>
      </c>
      <c r="G43" s="108">
        <v>0</v>
      </c>
      <c r="H43" s="29">
        <v>0.8</v>
      </c>
      <c r="I43" s="29">
        <v>0.85</v>
      </c>
      <c r="N43" s="24" t="s">
        <v>101</v>
      </c>
      <c r="O43" s="1"/>
      <c r="P43" s="1"/>
      <c r="Q43" s="1"/>
      <c r="R43" s="1"/>
      <c r="S43" s="80"/>
      <c r="T43" s="1"/>
      <c r="W43" s="33"/>
      <c r="X43" s="111" t="s">
        <v>66</v>
      </c>
      <c r="Y43" s="93">
        <v>6.0289999999999999</v>
      </c>
      <c r="Z43" s="93">
        <v>0.27160000000000001</v>
      </c>
      <c r="AA43" s="93" t="s">
        <v>88</v>
      </c>
      <c r="AB43" s="93" t="s">
        <v>87</v>
      </c>
      <c r="AC43" s="94"/>
      <c r="AD43" s="33"/>
      <c r="AE43" s="33"/>
    </row>
    <row r="44" spans="2:31" x14ac:dyDescent="0.75">
      <c r="C44" s="24">
        <v>12</v>
      </c>
      <c r="D44" s="29">
        <v>0.6</v>
      </c>
      <c r="E44" s="29">
        <v>0.24</v>
      </c>
      <c r="F44" s="29">
        <v>1.2</v>
      </c>
      <c r="G44" s="29">
        <v>3.8</v>
      </c>
      <c r="H44" s="29">
        <v>4.8940440114383197</v>
      </c>
      <c r="I44" s="29">
        <v>1.7</v>
      </c>
      <c r="O44" s="1">
        <v>0.13461836792672804</v>
      </c>
      <c r="P44" s="1">
        <v>0.13561429991883042</v>
      </c>
      <c r="Q44" s="1">
        <v>0.11801469881248892</v>
      </c>
      <c r="R44" s="1">
        <v>0.2896553818767495</v>
      </c>
      <c r="T44" s="1"/>
      <c r="W44" s="33"/>
      <c r="X44" s="111" t="s">
        <v>67</v>
      </c>
      <c r="Y44" s="93">
        <v>50.34</v>
      </c>
      <c r="Z44" s="93" t="s">
        <v>63</v>
      </c>
      <c r="AA44" s="93" t="s">
        <v>64</v>
      </c>
      <c r="AB44" s="93" t="s">
        <v>65</v>
      </c>
      <c r="AC44" s="94"/>
      <c r="AD44" s="33"/>
      <c r="AE44" s="33"/>
    </row>
    <row r="45" spans="2:31" x14ac:dyDescent="0.75">
      <c r="B45" s="24" t="s">
        <v>1</v>
      </c>
      <c r="C45" s="24">
        <v>6</v>
      </c>
      <c r="D45" s="29">
        <v>1.5622676847912738</v>
      </c>
      <c r="E45" s="29">
        <v>2.34</v>
      </c>
      <c r="F45" s="29">
        <v>1.35</v>
      </c>
      <c r="G45" s="29">
        <v>1.9252383469616774E-3</v>
      </c>
      <c r="H45" s="29">
        <v>0</v>
      </c>
      <c r="I45" s="29">
        <v>1.6638354225323928</v>
      </c>
      <c r="O45" s="1">
        <v>0.39420330939393855</v>
      </c>
      <c r="P45" s="1">
        <v>0.35861077963458898</v>
      </c>
      <c r="Q45" s="1">
        <v>0.56718426860994697</v>
      </c>
      <c r="R45" s="1">
        <v>0.35137463010987369</v>
      </c>
      <c r="T45" s="1"/>
      <c r="W45" s="33"/>
      <c r="X45" s="111"/>
      <c r="Y45" s="93"/>
      <c r="Z45" s="93"/>
      <c r="AA45" s="93"/>
      <c r="AB45" s="93"/>
      <c r="AC45" s="94"/>
      <c r="AD45" s="33"/>
      <c r="AE45" s="33"/>
    </row>
    <row r="46" spans="2:31" x14ac:dyDescent="0.75">
      <c r="C46" s="24">
        <v>12</v>
      </c>
      <c r="D46" s="29">
        <v>0</v>
      </c>
      <c r="E46" s="29">
        <v>3.2741345648482856</v>
      </c>
      <c r="F46" s="29">
        <v>1.9469636113065558</v>
      </c>
      <c r="G46" s="29">
        <v>0.89</v>
      </c>
      <c r="H46" s="29">
        <v>2.4300000000000002</v>
      </c>
      <c r="I46" s="29">
        <v>1.4644733357171305</v>
      </c>
      <c r="T46" s="1"/>
      <c r="W46" s="33"/>
      <c r="X46" s="111" t="s">
        <v>394</v>
      </c>
      <c r="Y46" s="93" t="s">
        <v>395</v>
      </c>
      <c r="Z46" s="93" t="s">
        <v>396</v>
      </c>
      <c r="AA46" s="93" t="s">
        <v>397</v>
      </c>
      <c r="AB46" s="93" t="s">
        <v>398</v>
      </c>
      <c r="AC46" s="94" t="s">
        <v>59</v>
      </c>
      <c r="AD46" s="33"/>
      <c r="AE46" s="33"/>
    </row>
    <row r="47" spans="2:31" x14ac:dyDescent="0.75">
      <c r="P47" s="1"/>
      <c r="Q47" s="1"/>
      <c r="R47" s="1"/>
      <c r="S47" s="1"/>
      <c r="T47" s="1"/>
      <c r="W47" s="33"/>
      <c r="X47" s="111" t="s">
        <v>66</v>
      </c>
      <c r="Y47" s="93">
        <v>29.43</v>
      </c>
      <c r="Z47" s="93">
        <v>8</v>
      </c>
      <c r="AA47" s="93">
        <v>3.6789999999999998</v>
      </c>
      <c r="AB47" s="93" t="s">
        <v>880</v>
      </c>
      <c r="AC47" s="94" t="s">
        <v>881</v>
      </c>
      <c r="AD47" s="33"/>
      <c r="AE47" s="33"/>
    </row>
    <row r="48" spans="2:31" x14ac:dyDescent="0.75">
      <c r="P48" s="1"/>
      <c r="Q48" s="1"/>
      <c r="R48" s="1"/>
      <c r="S48" s="1"/>
      <c r="T48" s="1"/>
      <c r="W48" s="33"/>
      <c r="X48" s="112" t="s">
        <v>67</v>
      </c>
      <c r="Y48" s="96">
        <v>245.8</v>
      </c>
      <c r="Z48" s="96">
        <v>7</v>
      </c>
      <c r="AA48" s="96">
        <v>35.11</v>
      </c>
      <c r="AB48" s="96" t="s">
        <v>882</v>
      </c>
      <c r="AC48" s="97" t="s">
        <v>412</v>
      </c>
      <c r="AD48" s="33"/>
      <c r="AE48" s="33"/>
    </row>
    <row r="49" spans="1:31" x14ac:dyDescent="0.75">
      <c r="P49" s="1"/>
      <c r="Q49" s="1"/>
      <c r="R49" s="1"/>
      <c r="S49" s="1"/>
      <c r="T49" s="1"/>
      <c r="W49" s="33"/>
      <c r="X49" s="15"/>
      <c r="Y49" s="12"/>
      <c r="Z49" s="12"/>
      <c r="AA49" s="12"/>
      <c r="AB49" s="12"/>
      <c r="AC49" s="33"/>
      <c r="AD49" s="33"/>
      <c r="AE49" s="33"/>
    </row>
    <row r="50" spans="1:31" x14ac:dyDescent="0.75">
      <c r="P50" s="1"/>
      <c r="Q50" s="1"/>
      <c r="R50" s="1"/>
      <c r="S50" s="1"/>
      <c r="T50" s="1"/>
      <c r="W50" s="33"/>
      <c r="X50" s="15"/>
      <c r="Y50" s="12"/>
      <c r="Z50" s="12"/>
      <c r="AA50" s="12"/>
      <c r="AB50" s="12"/>
      <c r="AC50" s="33"/>
      <c r="AD50" s="33"/>
      <c r="AE50" s="33"/>
    </row>
    <row r="51" spans="1:31" x14ac:dyDescent="0.75">
      <c r="O51" s="7"/>
      <c r="P51" s="1"/>
      <c r="Q51" s="1"/>
      <c r="R51" s="1"/>
      <c r="S51" s="1"/>
      <c r="T51" s="1"/>
      <c r="W51" s="33"/>
      <c r="X51" s="33"/>
      <c r="Y51" s="33"/>
      <c r="Z51" s="33"/>
      <c r="AA51" s="33"/>
      <c r="AB51" s="33"/>
      <c r="AC51" s="33"/>
      <c r="AD51" s="33"/>
      <c r="AE51" s="33"/>
    </row>
    <row r="52" spans="1:31" x14ac:dyDescent="0.75">
      <c r="O52" s="7"/>
      <c r="P52" s="1"/>
      <c r="Q52" s="1"/>
      <c r="R52" s="1"/>
      <c r="S52" s="1"/>
      <c r="T52" s="1"/>
      <c r="W52" s="33"/>
      <c r="X52" s="33"/>
      <c r="Y52" s="33"/>
      <c r="Z52" s="33"/>
      <c r="AA52" s="33"/>
      <c r="AB52" s="33"/>
      <c r="AC52" s="33"/>
      <c r="AD52" s="33"/>
      <c r="AE52" s="33"/>
    </row>
    <row r="53" spans="1:31" x14ac:dyDescent="0.75">
      <c r="O53" s="7"/>
      <c r="P53" s="1"/>
      <c r="Q53" s="1"/>
      <c r="R53" s="1"/>
      <c r="S53" s="1"/>
      <c r="T53" s="1"/>
    </row>
    <row r="54" spans="1:31" x14ac:dyDescent="0.75">
      <c r="O54" s="7"/>
      <c r="P54" s="1"/>
      <c r="Q54" s="1"/>
      <c r="R54" s="1"/>
      <c r="S54" s="1"/>
      <c r="T54" s="1"/>
    </row>
    <row r="55" spans="1:31" x14ac:dyDescent="0.75">
      <c r="O55" s="7"/>
      <c r="P55" s="1"/>
      <c r="Q55" s="1"/>
      <c r="R55" s="1"/>
      <c r="S55" s="1"/>
      <c r="T55" s="1"/>
    </row>
    <row r="56" spans="1:31" x14ac:dyDescent="0.75">
      <c r="A56" s="77" t="s">
        <v>680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</row>
    <row r="57" spans="1:31" x14ac:dyDescent="0.75">
      <c r="O57" s="7"/>
      <c r="P57" s="1"/>
      <c r="Q57" s="1"/>
      <c r="R57" s="1"/>
      <c r="S57" s="1"/>
      <c r="T57" s="1"/>
    </row>
    <row r="58" spans="1:31" x14ac:dyDescent="0.75">
      <c r="D58" s="24" t="s">
        <v>6</v>
      </c>
      <c r="E58" s="24" t="s">
        <v>101</v>
      </c>
      <c r="I58" s="3" t="s">
        <v>68</v>
      </c>
      <c r="J58" s="4"/>
      <c r="K58" s="32"/>
      <c r="L58" s="32"/>
      <c r="M58" s="32"/>
      <c r="N58" s="32"/>
      <c r="O58" s="26"/>
      <c r="R58" s="1"/>
      <c r="S58" s="1"/>
      <c r="T58" s="1"/>
    </row>
    <row r="59" spans="1:31" x14ac:dyDescent="0.75">
      <c r="C59" s="24" t="s">
        <v>50</v>
      </c>
      <c r="D59" s="24">
        <v>1</v>
      </c>
      <c r="E59" s="24">
        <v>7.6542806172383931E-2</v>
      </c>
      <c r="I59" s="6" t="s">
        <v>69</v>
      </c>
      <c r="J59" s="12">
        <v>0.28999999999999998</v>
      </c>
      <c r="K59" s="33"/>
      <c r="L59" s="33"/>
      <c r="M59" s="33"/>
      <c r="N59" s="33"/>
      <c r="O59" s="28"/>
      <c r="R59" s="1"/>
      <c r="S59" s="1"/>
      <c r="T59" s="1"/>
    </row>
    <row r="60" spans="1:31" x14ac:dyDescent="0.75">
      <c r="C60" s="24" t="s">
        <v>0</v>
      </c>
      <c r="D60" s="24">
        <v>0.90329920364050054</v>
      </c>
      <c r="E60" s="24">
        <v>6.2239269017473765E-2</v>
      </c>
      <c r="I60" s="6" t="s">
        <v>59</v>
      </c>
      <c r="J60" s="12">
        <v>0.755</v>
      </c>
      <c r="K60" s="33"/>
      <c r="L60" s="33"/>
      <c r="M60" s="33"/>
      <c r="N60" s="33"/>
      <c r="O60" s="28"/>
      <c r="R60" s="1"/>
      <c r="S60" s="1"/>
      <c r="T60" s="1"/>
    </row>
    <row r="61" spans="1:31" x14ac:dyDescent="0.75">
      <c r="C61" s="24" t="s">
        <v>2</v>
      </c>
      <c r="D61" s="24">
        <v>0.92036405005688271</v>
      </c>
      <c r="E61" s="24">
        <v>0.13353174170300106</v>
      </c>
      <c r="I61" s="6" t="s">
        <v>60</v>
      </c>
      <c r="J61" s="12" t="s">
        <v>88</v>
      </c>
      <c r="K61" s="33"/>
      <c r="L61" s="33"/>
      <c r="M61" s="33"/>
      <c r="N61" s="33"/>
      <c r="O61" s="40"/>
      <c r="P61" s="1"/>
      <c r="Q61" s="1"/>
      <c r="R61" s="1"/>
      <c r="S61" s="1"/>
      <c r="T61" s="1"/>
    </row>
    <row r="62" spans="1:31" x14ac:dyDescent="0.75">
      <c r="I62" s="6" t="s">
        <v>71</v>
      </c>
      <c r="J62" s="12" t="s">
        <v>87</v>
      </c>
      <c r="K62" s="33"/>
      <c r="L62" s="33"/>
      <c r="M62" s="33"/>
      <c r="N62" s="33"/>
      <c r="O62" s="28"/>
    </row>
    <row r="63" spans="1:31" x14ac:dyDescent="0.75">
      <c r="I63" s="6" t="s">
        <v>72</v>
      </c>
      <c r="J63" s="12">
        <v>6.053E-2</v>
      </c>
      <c r="K63" s="33"/>
      <c r="L63" s="33"/>
      <c r="M63" s="33"/>
      <c r="N63" s="33"/>
      <c r="O63" s="28"/>
    </row>
    <row r="64" spans="1:31" x14ac:dyDescent="0.75">
      <c r="B64" s="24" t="s">
        <v>50</v>
      </c>
      <c r="C64" s="24">
        <v>0.85</v>
      </c>
      <c r="D64" s="24">
        <v>1</v>
      </c>
      <c r="E64" s="24">
        <v>1.1499999999999999</v>
      </c>
      <c r="F64" s="24">
        <f>AVERAGE(C64:E64)</f>
        <v>1</v>
      </c>
      <c r="G64" s="24">
        <f>STDEVP(C64:E64)/1.73</f>
        <v>7.079450123650799E-2</v>
      </c>
      <c r="I64" s="34"/>
      <c r="J64" s="33"/>
      <c r="K64" s="33"/>
      <c r="L64" s="33"/>
      <c r="M64" s="33"/>
      <c r="N64" s="33"/>
      <c r="O64" s="40"/>
      <c r="P64" s="1"/>
      <c r="Q64" s="1"/>
      <c r="R64" s="1"/>
      <c r="S64" s="1"/>
      <c r="T64" s="1"/>
    </row>
    <row r="65" spans="1:20" x14ac:dyDescent="0.75">
      <c r="B65" s="24" t="s">
        <v>0</v>
      </c>
      <c r="C65" s="24">
        <v>1.05</v>
      </c>
      <c r="D65" s="24">
        <v>0.95</v>
      </c>
      <c r="E65" s="24">
        <v>0.7</v>
      </c>
      <c r="F65" s="24">
        <f>AVERAGE(C65:E65)</f>
        <v>0.9</v>
      </c>
      <c r="G65" s="24">
        <f>STDEVP(C65:E65)/1.73</f>
        <v>8.5084401409709173E-2</v>
      </c>
      <c r="I65" s="6" t="s">
        <v>73</v>
      </c>
      <c r="J65" s="12" t="s">
        <v>74</v>
      </c>
      <c r="K65" s="12" t="s">
        <v>75</v>
      </c>
      <c r="L65" s="12" t="s">
        <v>61</v>
      </c>
      <c r="M65" s="12" t="s">
        <v>76</v>
      </c>
      <c r="N65" s="12" t="s">
        <v>77</v>
      </c>
      <c r="O65" s="40"/>
      <c r="P65" s="1"/>
      <c r="Q65" s="1"/>
      <c r="R65" s="1"/>
      <c r="S65" s="1"/>
      <c r="T65" s="1"/>
    </row>
    <row r="66" spans="1:20" x14ac:dyDescent="0.75">
      <c r="B66" s="24" t="s">
        <v>2</v>
      </c>
      <c r="C66" s="24">
        <v>1</v>
      </c>
      <c r="D66" s="24">
        <v>1.1499999999999999</v>
      </c>
      <c r="E66" s="24">
        <v>0.61</v>
      </c>
      <c r="F66" s="24">
        <f>AVERAGE(C66:E66)</f>
        <v>0.91999999999999993</v>
      </c>
      <c r="G66" s="24">
        <f>STDEVP(C66:E66)/1.73</f>
        <v>0.13155845869064808</v>
      </c>
      <c r="I66" s="6" t="s">
        <v>162</v>
      </c>
      <c r="J66" s="12">
        <v>9.6699999999999994E-2</v>
      </c>
      <c r="K66" s="12" t="s">
        <v>209</v>
      </c>
      <c r="L66" s="12" t="s">
        <v>87</v>
      </c>
      <c r="M66" s="12" t="s">
        <v>88</v>
      </c>
      <c r="N66" s="12">
        <v>0.98740000000000006</v>
      </c>
      <c r="O66" s="40"/>
      <c r="P66" s="1"/>
      <c r="Q66" s="1"/>
      <c r="R66" s="1"/>
      <c r="S66" s="1"/>
      <c r="T66" s="1"/>
    </row>
    <row r="67" spans="1:20" x14ac:dyDescent="0.75">
      <c r="I67" s="8" t="s">
        <v>163</v>
      </c>
      <c r="J67" s="9">
        <v>7.9640000000000002E-2</v>
      </c>
      <c r="K67" s="9" t="s">
        <v>210</v>
      </c>
      <c r="L67" s="9" t="s">
        <v>87</v>
      </c>
      <c r="M67" s="9" t="s">
        <v>88</v>
      </c>
      <c r="N67" s="9" t="s">
        <v>99</v>
      </c>
      <c r="O67" s="81"/>
      <c r="P67" s="1"/>
      <c r="Q67" s="1"/>
      <c r="R67" s="1"/>
      <c r="S67" s="1"/>
      <c r="T67" s="1"/>
    </row>
    <row r="68" spans="1:20" x14ac:dyDescent="0.75">
      <c r="O68" s="7"/>
      <c r="P68" s="1"/>
      <c r="Q68" s="1"/>
      <c r="R68" s="1"/>
      <c r="S68" s="1"/>
      <c r="T68" s="1"/>
    </row>
    <row r="69" spans="1:20" x14ac:dyDescent="0.75">
      <c r="O69" s="7"/>
      <c r="P69" s="1"/>
      <c r="Q69" s="1"/>
      <c r="R69" s="1"/>
      <c r="S69" s="1"/>
      <c r="T69" s="1"/>
    </row>
    <row r="70" spans="1:20" x14ac:dyDescent="0.75">
      <c r="A70" s="77" t="s">
        <v>681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</row>
    <row r="71" spans="1:20" x14ac:dyDescent="0.75">
      <c r="O71" s="7"/>
      <c r="P71" s="1"/>
      <c r="Q71" s="1"/>
      <c r="R71" s="1"/>
      <c r="S71" s="1"/>
      <c r="T71" s="1"/>
    </row>
    <row r="72" spans="1:20" x14ac:dyDescent="0.75">
      <c r="A72" s="118" t="s">
        <v>0</v>
      </c>
      <c r="B72" s="118"/>
      <c r="C72" s="118"/>
      <c r="D72" s="118"/>
      <c r="E72" s="118"/>
      <c r="F72" s="118"/>
      <c r="G72" s="118"/>
      <c r="H72" s="118"/>
      <c r="I72" s="82"/>
      <c r="O72" s="7"/>
      <c r="P72" s="1"/>
      <c r="Q72" s="1"/>
      <c r="R72" s="1"/>
      <c r="S72" s="1"/>
      <c r="T72" s="1"/>
    </row>
    <row r="73" spans="1:20" x14ac:dyDescent="0.75">
      <c r="O73" s="7"/>
      <c r="P73" s="1"/>
      <c r="Q73" s="1"/>
      <c r="R73" s="1"/>
      <c r="S73" s="1"/>
      <c r="T73" s="1"/>
    </row>
    <row r="74" spans="1:20" x14ac:dyDescent="0.75">
      <c r="B74" s="24" t="s">
        <v>211</v>
      </c>
      <c r="C74" s="24" t="s">
        <v>212</v>
      </c>
      <c r="D74" s="24" t="s">
        <v>213</v>
      </c>
    </row>
    <row r="75" spans="1:20" x14ac:dyDescent="0.75">
      <c r="A75" s="24">
        <v>0</v>
      </c>
      <c r="B75" s="24">
        <v>3.0687000000000002</v>
      </c>
      <c r="C75" s="24">
        <v>1.5648899999999999</v>
      </c>
      <c r="D75" s="24">
        <v>1.5038100000000003</v>
      </c>
      <c r="F75" s="24">
        <v>1.2274800000000001</v>
      </c>
      <c r="G75" s="24">
        <v>7.8244499999999995E-2</v>
      </c>
      <c r="H75" s="24">
        <v>1.5038100000000004E-2</v>
      </c>
      <c r="K75" s="3" t="s">
        <v>54</v>
      </c>
      <c r="L75" s="4" t="s">
        <v>55</v>
      </c>
      <c r="M75" s="4"/>
      <c r="N75" s="4"/>
      <c r="O75" s="4"/>
      <c r="P75" s="26"/>
    </row>
    <row r="76" spans="1:20" x14ac:dyDescent="0.75">
      <c r="A76" s="24">
        <v>2</v>
      </c>
      <c r="B76" s="24">
        <v>4.35189</v>
      </c>
      <c r="C76" s="24">
        <v>3.4937200000000002</v>
      </c>
      <c r="D76" s="24">
        <v>0.85816999999999988</v>
      </c>
      <c r="F76" s="24">
        <v>4.3518899999999999E-2</v>
      </c>
      <c r="G76" s="24">
        <v>3.4937200000000002E-2</v>
      </c>
      <c r="H76" s="24">
        <v>8.5816999999999994E-3</v>
      </c>
      <c r="K76" s="6" t="s">
        <v>56</v>
      </c>
      <c r="L76" s="12">
        <v>0.05</v>
      </c>
      <c r="M76" s="12"/>
      <c r="N76" s="12"/>
      <c r="O76" s="12"/>
      <c r="P76" s="28"/>
      <c r="S76" s="1"/>
      <c r="T76" s="1"/>
    </row>
    <row r="77" spans="1:20" x14ac:dyDescent="0.75">
      <c r="A77" s="24">
        <v>5</v>
      </c>
      <c r="B77" s="24">
        <v>3.8100900000000002</v>
      </c>
      <c r="C77" s="24">
        <v>2.28783</v>
      </c>
      <c r="D77" s="24">
        <v>1.5222600000000002</v>
      </c>
      <c r="F77" s="24">
        <v>0.38100900000000004</v>
      </c>
      <c r="G77" s="24">
        <v>1.143915</v>
      </c>
      <c r="H77" s="24">
        <v>7.6113000000000014E-2</v>
      </c>
      <c r="K77" s="6"/>
      <c r="L77" s="12"/>
      <c r="M77" s="12"/>
      <c r="N77" s="12"/>
      <c r="O77" s="12"/>
      <c r="P77" s="28"/>
    </row>
    <row r="78" spans="1:20" x14ac:dyDescent="0.75">
      <c r="A78" s="24">
        <v>10</v>
      </c>
      <c r="B78" s="24">
        <v>4.4226400000000003</v>
      </c>
      <c r="C78" s="24">
        <v>2.8008600000000001</v>
      </c>
      <c r="D78" s="24">
        <v>1.6217800000000002</v>
      </c>
      <c r="F78" s="24">
        <v>4.4226400000000006E-2</v>
      </c>
      <c r="G78" s="24">
        <v>2.8008600000000002E-2</v>
      </c>
      <c r="H78" s="24">
        <v>1.6217800000000001E-2</v>
      </c>
      <c r="K78" s="6" t="s">
        <v>57</v>
      </c>
      <c r="L78" s="12" t="s">
        <v>58</v>
      </c>
      <c r="M78" s="12" t="s">
        <v>59</v>
      </c>
      <c r="N78" s="12" t="s">
        <v>60</v>
      </c>
      <c r="O78" s="12" t="s">
        <v>61</v>
      </c>
      <c r="P78" s="28"/>
    </row>
    <row r="79" spans="1:20" x14ac:dyDescent="0.75">
      <c r="A79" s="24">
        <v>15</v>
      </c>
      <c r="B79" s="24">
        <v>4.62988</v>
      </c>
      <c r="C79" s="24">
        <v>3.2099600000000001</v>
      </c>
      <c r="D79" s="24">
        <v>1.4199199999999998</v>
      </c>
      <c r="F79" s="24">
        <v>0.37039040000000001</v>
      </c>
      <c r="G79" s="24">
        <v>1.6049800000000001</v>
      </c>
      <c r="H79" s="24">
        <v>0.70995999999999992</v>
      </c>
      <c r="K79" s="6" t="s">
        <v>62</v>
      </c>
      <c r="L79" s="12">
        <v>8.3309999999999995</v>
      </c>
      <c r="M79" s="12">
        <v>0.58250000000000002</v>
      </c>
      <c r="N79" s="12" t="s">
        <v>88</v>
      </c>
      <c r="O79" s="12" t="s">
        <v>87</v>
      </c>
      <c r="P79" s="28"/>
    </row>
    <row r="80" spans="1:20" x14ac:dyDescent="0.75">
      <c r="A80" s="24">
        <v>20</v>
      </c>
      <c r="B80" s="24">
        <v>4.8227399999999996</v>
      </c>
      <c r="C80" s="24">
        <v>2.614239</v>
      </c>
      <c r="D80" s="24">
        <v>2.2085009999999996</v>
      </c>
      <c r="F80" s="24">
        <v>1.4468219999999998</v>
      </c>
      <c r="G80" s="24">
        <v>0.13071194999999999</v>
      </c>
      <c r="H80" s="24">
        <v>2.2085009999999995E-2</v>
      </c>
      <c r="K80" s="6" t="s">
        <v>66</v>
      </c>
      <c r="L80" s="12">
        <v>7.6059999999999999</v>
      </c>
      <c r="M80" s="12">
        <v>0.12429999999999999</v>
      </c>
      <c r="N80" s="12" t="s">
        <v>88</v>
      </c>
      <c r="O80" s="12" t="s">
        <v>87</v>
      </c>
      <c r="P80" s="2" t="s">
        <v>208</v>
      </c>
    </row>
    <row r="81" spans="1:16" x14ac:dyDescent="0.75">
      <c r="A81" s="24">
        <v>25</v>
      </c>
      <c r="B81" s="24">
        <v>5.3388400000000003</v>
      </c>
      <c r="C81" s="24">
        <v>2.9327000000000001</v>
      </c>
      <c r="D81" s="24">
        <v>2.4061400000000002</v>
      </c>
      <c r="F81" s="24">
        <v>0.26694200000000001</v>
      </c>
      <c r="G81" s="24">
        <v>2.9327000000000002E-2</v>
      </c>
      <c r="H81" s="24">
        <v>1.2030700000000001</v>
      </c>
      <c r="K81" s="8" t="s">
        <v>67</v>
      </c>
      <c r="L81" s="9">
        <v>53.16</v>
      </c>
      <c r="M81" s="9" t="s">
        <v>63</v>
      </c>
      <c r="N81" s="9" t="s">
        <v>64</v>
      </c>
      <c r="O81" s="9" t="s">
        <v>65</v>
      </c>
      <c r="P81" s="11" t="s">
        <v>214</v>
      </c>
    </row>
    <row r="82" spans="1:16" x14ac:dyDescent="0.75">
      <c r="A82" s="24">
        <v>30</v>
      </c>
      <c r="B82" s="24">
        <v>3.9754900000000002</v>
      </c>
      <c r="C82" s="24">
        <v>1.90411</v>
      </c>
      <c r="D82" s="24">
        <v>2.0713800000000004</v>
      </c>
      <c r="F82" s="24">
        <v>3.9754900000000003E-2</v>
      </c>
      <c r="G82" s="24">
        <v>0.95205499999999998</v>
      </c>
      <c r="H82" s="24">
        <v>0.20713800000000004</v>
      </c>
    </row>
    <row r="83" spans="1:16" x14ac:dyDescent="0.75">
      <c r="A83" s="24">
        <v>40</v>
      </c>
      <c r="B83" s="24">
        <v>5.2040300000000004</v>
      </c>
      <c r="C83" s="24">
        <v>3.03694</v>
      </c>
      <c r="D83" s="24">
        <v>2.1670900000000004</v>
      </c>
      <c r="F83" s="24">
        <v>0.52040300000000006</v>
      </c>
      <c r="G83" s="24">
        <v>3.0369400000000001E-2</v>
      </c>
      <c r="H83" s="24">
        <v>2.1670900000000003E-2</v>
      </c>
    </row>
    <row r="84" spans="1:16" x14ac:dyDescent="0.75">
      <c r="A84" s="24">
        <v>50</v>
      </c>
      <c r="B84" s="24">
        <v>4.1847599999999998</v>
      </c>
      <c r="C84" s="24">
        <v>3.65802</v>
      </c>
      <c r="D84" s="24">
        <v>0.52673999999999976</v>
      </c>
      <c r="F84" s="24">
        <v>4.1847599999999999E-2</v>
      </c>
      <c r="G84" s="24">
        <v>3.65802E-2</v>
      </c>
      <c r="H84" s="24">
        <v>0.26336999999999988</v>
      </c>
    </row>
    <row r="86" spans="1:16" x14ac:dyDescent="0.75">
      <c r="A86" s="118" t="s">
        <v>2</v>
      </c>
      <c r="B86" s="118"/>
      <c r="C86" s="118"/>
      <c r="D86" s="118"/>
      <c r="E86" s="118"/>
      <c r="F86" s="118"/>
      <c r="G86" s="118"/>
      <c r="H86" s="118"/>
    </row>
    <row r="87" spans="1:16" x14ac:dyDescent="0.75">
      <c r="B87" s="24" t="s">
        <v>211</v>
      </c>
      <c r="C87" s="24" t="s">
        <v>212</v>
      </c>
      <c r="D87" s="24" t="s">
        <v>213</v>
      </c>
    </row>
    <row r="88" spans="1:16" x14ac:dyDescent="0.75">
      <c r="A88" s="24">
        <v>0</v>
      </c>
      <c r="B88" s="24">
        <v>2.9329200000000002</v>
      </c>
      <c r="C88" s="24">
        <v>1.3151200000000001</v>
      </c>
      <c r="D88" s="24">
        <v>1.6178000000000001</v>
      </c>
      <c r="F88" s="24">
        <v>0.29329200000000005</v>
      </c>
      <c r="G88" s="24">
        <v>0.52604799999999996</v>
      </c>
      <c r="H88" s="24">
        <v>0.16178000000000001</v>
      </c>
      <c r="K88" s="3" t="s">
        <v>54</v>
      </c>
      <c r="L88" s="4" t="s">
        <v>55</v>
      </c>
      <c r="M88" s="4"/>
      <c r="N88" s="4"/>
      <c r="O88" s="4"/>
      <c r="P88" s="26"/>
    </row>
    <row r="89" spans="1:16" x14ac:dyDescent="0.75">
      <c r="A89" s="24">
        <v>2</v>
      </c>
      <c r="B89" s="24">
        <v>4.4805349999999997</v>
      </c>
      <c r="C89" s="24">
        <v>3.8994300000000002</v>
      </c>
      <c r="D89" s="24">
        <v>0.58110499999999954</v>
      </c>
      <c r="F89" s="24">
        <v>0.44805349999999999</v>
      </c>
      <c r="G89" s="24">
        <v>0.19497150000000002</v>
      </c>
      <c r="H89" s="24">
        <v>0.58110499999999954</v>
      </c>
      <c r="K89" s="6" t="s">
        <v>56</v>
      </c>
      <c r="L89" s="12">
        <v>0.05</v>
      </c>
      <c r="M89" s="12"/>
      <c r="N89" s="12"/>
      <c r="O89" s="12"/>
      <c r="P89" s="28"/>
    </row>
    <row r="90" spans="1:16" x14ac:dyDescent="0.75">
      <c r="A90" s="24">
        <v>5</v>
      </c>
      <c r="B90" s="24">
        <v>4.0289200000000003</v>
      </c>
      <c r="C90" s="24">
        <v>3.2747299999999999</v>
      </c>
      <c r="D90" s="24">
        <v>0.75419000000000036</v>
      </c>
      <c r="F90" s="24">
        <v>1.6115680000000001</v>
      </c>
      <c r="G90" s="24">
        <v>0.32747300000000001</v>
      </c>
      <c r="H90" s="24">
        <v>7.5419000000000042E-2</v>
      </c>
      <c r="K90" s="6"/>
      <c r="L90" s="12"/>
      <c r="M90" s="12"/>
      <c r="N90" s="12"/>
      <c r="O90" s="12"/>
      <c r="P90" s="28"/>
    </row>
    <row r="91" spans="1:16" x14ac:dyDescent="0.75">
      <c r="A91" s="24">
        <v>10</v>
      </c>
      <c r="B91" s="24">
        <v>6.1244049999999994</v>
      </c>
      <c r="C91" s="24">
        <v>2.43032</v>
      </c>
      <c r="D91" s="24">
        <v>3.6940849999999994</v>
      </c>
      <c r="F91" s="24">
        <v>0.61244049999999994</v>
      </c>
      <c r="G91" s="24">
        <v>1.21516</v>
      </c>
      <c r="H91" s="24">
        <v>0.36940849999999997</v>
      </c>
      <c r="K91" s="6" t="s">
        <v>57</v>
      </c>
      <c r="L91" s="12" t="s">
        <v>58</v>
      </c>
      <c r="M91" s="12" t="s">
        <v>59</v>
      </c>
      <c r="N91" s="12" t="s">
        <v>60</v>
      </c>
      <c r="O91" s="12" t="s">
        <v>61</v>
      </c>
      <c r="P91" s="28"/>
    </row>
    <row r="92" spans="1:16" x14ac:dyDescent="0.75">
      <c r="A92" s="24">
        <v>15</v>
      </c>
      <c r="B92" s="24">
        <v>5.9009299999999998</v>
      </c>
      <c r="C92" s="24">
        <v>2.8279999999999998</v>
      </c>
      <c r="D92" s="24">
        <v>3.0729299999999999</v>
      </c>
      <c r="F92" s="24">
        <v>0.59009299999999998</v>
      </c>
      <c r="G92" s="24">
        <v>0.2828</v>
      </c>
      <c r="H92" s="24">
        <v>0.30729300000000004</v>
      </c>
      <c r="K92" s="6" t="s">
        <v>62</v>
      </c>
      <c r="L92" s="12">
        <v>16.79</v>
      </c>
      <c r="M92" s="12">
        <v>5.1000000000000004E-3</v>
      </c>
      <c r="N92" s="12" t="s">
        <v>70</v>
      </c>
      <c r="O92" s="12" t="s">
        <v>65</v>
      </c>
      <c r="P92" s="28"/>
    </row>
    <row r="93" spans="1:16" x14ac:dyDescent="0.75">
      <c r="A93" s="24">
        <v>20</v>
      </c>
      <c r="B93" s="24">
        <v>5.7896149999999995</v>
      </c>
      <c r="C93" s="24">
        <v>2.04359</v>
      </c>
      <c r="D93" s="24">
        <v>3.7460249999999995</v>
      </c>
      <c r="F93" s="24">
        <v>0.57896149999999991</v>
      </c>
      <c r="G93" s="24">
        <v>1.021795</v>
      </c>
      <c r="H93" s="24">
        <v>0.18730124999999997</v>
      </c>
      <c r="K93" s="6" t="s">
        <v>66</v>
      </c>
      <c r="L93" s="12">
        <v>17.02</v>
      </c>
      <c r="M93" s="12" t="s">
        <v>63</v>
      </c>
      <c r="N93" s="12" t="s">
        <v>64</v>
      </c>
      <c r="O93" s="12" t="s">
        <v>65</v>
      </c>
      <c r="P93" s="2" t="s">
        <v>208</v>
      </c>
    </row>
    <row r="94" spans="1:16" x14ac:dyDescent="0.75">
      <c r="A94" s="24">
        <v>25</v>
      </c>
      <c r="B94" s="24">
        <v>6.1272700000000002</v>
      </c>
      <c r="C94" s="24">
        <v>2.0630700000000002</v>
      </c>
      <c r="D94" s="24">
        <v>4.0641999999999996</v>
      </c>
      <c r="F94" s="24">
        <v>0.61272700000000002</v>
      </c>
      <c r="G94" s="24">
        <v>0.10315350000000001</v>
      </c>
      <c r="H94" s="24">
        <v>0.20321</v>
      </c>
      <c r="K94" s="8" t="s">
        <v>67</v>
      </c>
      <c r="L94" s="9">
        <v>43.28</v>
      </c>
      <c r="M94" s="9" t="s">
        <v>63</v>
      </c>
      <c r="N94" s="9" t="s">
        <v>64</v>
      </c>
      <c r="O94" s="9" t="s">
        <v>65</v>
      </c>
      <c r="P94" s="11" t="s">
        <v>214</v>
      </c>
    </row>
    <row r="95" spans="1:16" x14ac:dyDescent="0.75">
      <c r="A95" s="24">
        <v>30</v>
      </c>
      <c r="B95" s="24">
        <v>6.4727650000000008</v>
      </c>
      <c r="C95" s="24">
        <v>2.89507</v>
      </c>
      <c r="D95" s="24">
        <v>3.5776950000000007</v>
      </c>
      <c r="F95" s="24">
        <v>0.64727650000000014</v>
      </c>
      <c r="G95" s="24">
        <v>0.28950700000000001</v>
      </c>
      <c r="H95" s="24">
        <v>0.35776950000000007</v>
      </c>
    </row>
    <row r="96" spans="1:16" x14ac:dyDescent="0.75">
      <c r="A96" s="24">
        <v>40</v>
      </c>
      <c r="B96" s="24">
        <v>6.6788550000000004</v>
      </c>
      <c r="C96" s="24">
        <v>2.8566500000000001</v>
      </c>
      <c r="D96" s="24">
        <v>3.8222050000000003</v>
      </c>
      <c r="F96" s="24">
        <v>0.66788550000000002</v>
      </c>
      <c r="G96" s="24">
        <v>0.285665</v>
      </c>
      <c r="H96" s="24">
        <v>1.9111025000000001</v>
      </c>
    </row>
    <row r="97" spans="1:16" x14ac:dyDescent="0.75">
      <c r="A97" s="24">
        <v>50</v>
      </c>
      <c r="B97" s="24">
        <v>6.9192966666666669</v>
      </c>
      <c r="C97" s="24">
        <v>4.8376900000000003</v>
      </c>
      <c r="D97" s="24">
        <v>2.0816066666666666</v>
      </c>
      <c r="F97" s="24">
        <v>0.69192966666666678</v>
      </c>
      <c r="G97" s="24">
        <v>0.483769</v>
      </c>
      <c r="H97" s="24">
        <v>0.20816066666666666</v>
      </c>
    </row>
    <row r="99" spans="1:16" x14ac:dyDescent="0.75">
      <c r="A99" s="118" t="s">
        <v>1</v>
      </c>
      <c r="B99" s="118"/>
      <c r="C99" s="118"/>
      <c r="D99" s="118"/>
      <c r="E99" s="118"/>
      <c r="F99" s="118"/>
      <c r="G99" s="118"/>
      <c r="H99" s="118"/>
    </row>
    <row r="100" spans="1:16" x14ac:dyDescent="0.75">
      <c r="B100" s="24" t="s">
        <v>211</v>
      </c>
      <c r="C100" s="24" t="s">
        <v>212</v>
      </c>
      <c r="D100" s="24" t="s">
        <v>213</v>
      </c>
    </row>
    <row r="101" spans="1:16" x14ac:dyDescent="0.75">
      <c r="A101" s="24">
        <v>0</v>
      </c>
      <c r="B101" s="24">
        <v>3.5007083732057418</v>
      </c>
      <c r="C101" s="24">
        <v>0.93497001594896345</v>
      </c>
      <c r="D101" s="24">
        <v>2.5657383572567789</v>
      </c>
      <c r="F101" s="24">
        <v>0.41981071063892755</v>
      </c>
      <c r="G101" s="24">
        <v>0.17708152803613153</v>
      </c>
      <c r="H101" s="24">
        <v>0.31810508138027388</v>
      </c>
      <c r="K101" s="3" t="s">
        <v>54</v>
      </c>
      <c r="L101" s="4" t="s">
        <v>55</v>
      </c>
      <c r="M101" s="4"/>
      <c r="N101" s="4"/>
      <c r="O101" s="4"/>
      <c r="P101" s="26"/>
    </row>
    <row r="102" spans="1:16" x14ac:dyDescent="0.75">
      <c r="A102" s="24">
        <v>2</v>
      </c>
      <c r="B102" s="24">
        <v>3.4286764752791066</v>
      </c>
      <c r="C102" s="24">
        <v>0.92415518341307812</v>
      </c>
      <c r="D102" s="24">
        <v>2.5045212918660291</v>
      </c>
      <c r="F102" s="24">
        <v>0.18643457014427883</v>
      </c>
      <c r="G102" s="24">
        <v>0.1177831449624604</v>
      </c>
      <c r="H102" s="24">
        <v>0.21124442274445279</v>
      </c>
      <c r="K102" s="6" t="s">
        <v>56</v>
      </c>
      <c r="L102" s="12">
        <v>0.05</v>
      </c>
      <c r="M102" s="12"/>
      <c r="N102" s="12"/>
      <c r="O102" s="12"/>
      <c r="P102" s="28"/>
    </row>
    <row r="103" spans="1:16" x14ac:dyDescent="0.75">
      <c r="A103" s="24">
        <v>5</v>
      </c>
      <c r="B103" s="24">
        <v>3.1430976874003194</v>
      </c>
      <c r="C103" s="24">
        <v>0.82224154704944197</v>
      </c>
      <c r="D103" s="24">
        <v>2.3208561403508772</v>
      </c>
      <c r="F103" s="24">
        <v>0.30107539012211498</v>
      </c>
      <c r="G103" s="24">
        <v>0.12276167012092667</v>
      </c>
      <c r="H103" s="24">
        <v>0.31508742475919854</v>
      </c>
      <c r="K103" s="6"/>
      <c r="L103" s="12"/>
      <c r="M103" s="12"/>
      <c r="N103" s="12"/>
      <c r="O103" s="12"/>
      <c r="P103" s="28"/>
    </row>
    <row r="104" spans="1:16" x14ac:dyDescent="0.75">
      <c r="A104" s="24">
        <v>10</v>
      </c>
      <c r="B104" s="24">
        <v>3.0193997607655505</v>
      </c>
      <c r="C104" s="24">
        <v>0.77378748006379605</v>
      </c>
      <c r="D104" s="24">
        <v>2.2456122807017542</v>
      </c>
      <c r="F104" s="24">
        <v>0.40059258788579682</v>
      </c>
      <c r="G104" s="24">
        <v>7.0807594125895157E-2</v>
      </c>
      <c r="H104" s="24">
        <v>0.39580601491814082</v>
      </c>
      <c r="K104" s="6" t="s">
        <v>57</v>
      </c>
      <c r="L104" s="12" t="s">
        <v>58</v>
      </c>
      <c r="M104" s="12" t="s">
        <v>59</v>
      </c>
      <c r="N104" s="12" t="s">
        <v>60</v>
      </c>
      <c r="O104" s="12" t="s">
        <v>61</v>
      </c>
      <c r="P104" s="28"/>
    </row>
    <row r="105" spans="1:16" x14ac:dyDescent="0.75">
      <c r="A105" s="24">
        <v>15</v>
      </c>
      <c r="B105" s="24">
        <v>2.9653267145135569</v>
      </c>
      <c r="C105" s="24">
        <v>0.72159896331738438</v>
      </c>
      <c r="D105" s="24">
        <v>2.2437277511961722</v>
      </c>
      <c r="F105" s="24">
        <v>0.27364115516851528</v>
      </c>
      <c r="G105" s="24">
        <v>7.6140626040453643E-2</v>
      </c>
      <c r="H105" s="24">
        <v>0.29748359951490422</v>
      </c>
      <c r="K105" s="6" t="s">
        <v>62</v>
      </c>
      <c r="L105" s="12">
        <v>1.3939999999999999</v>
      </c>
      <c r="M105" s="12">
        <v>0.99129999999999996</v>
      </c>
      <c r="N105" s="12" t="s">
        <v>88</v>
      </c>
      <c r="O105" s="12" t="s">
        <v>87</v>
      </c>
      <c r="P105" s="28"/>
    </row>
    <row r="106" spans="1:16" x14ac:dyDescent="0.75">
      <c r="A106" s="24">
        <v>20</v>
      </c>
      <c r="B106" s="24">
        <v>2.9616659489633177</v>
      </c>
      <c r="C106" s="24">
        <v>0.90288612440191396</v>
      </c>
      <c r="D106" s="24">
        <v>2.0587798245614031</v>
      </c>
      <c r="F106" s="24">
        <v>0.3909876728567736</v>
      </c>
      <c r="G106" s="24">
        <v>0.17316225462260051</v>
      </c>
      <c r="H106" s="24">
        <v>0.29915989022808215</v>
      </c>
      <c r="K106" s="6" t="s">
        <v>66</v>
      </c>
      <c r="L106" s="12">
        <v>3.3740000000000001</v>
      </c>
      <c r="M106" s="12">
        <v>7.4300000000000005E-2</v>
      </c>
      <c r="N106" s="12" t="s">
        <v>88</v>
      </c>
      <c r="O106" s="12" t="s">
        <v>87</v>
      </c>
      <c r="P106" s="2" t="s">
        <v>208</v>
      </c>
    </row>
    <row r="107" spans="1:16" x14ac:dyDescent="0.75">
      <c r="A107" s="24">
        <v>25</v>
      </c>
      <c r="B107" s="24">
        <v>3.6852744816586935</v>
      </c>
      <c r="C107" s="24">
        <v>0.91123086124401931</v>
      </c>
      <c r="D107" s="24">
        <v>2.7740436204146732</v>
      </c>
      <c r="F107" s="24">
        <v>0.58988481433007156</v>
      </c>
      <c r="G107" s="24">
        <v>0.22044183156900093</v>
      </c>
      <c r="H107" s="24">
        <v>0.40868530219722016</v>
      </c>
      <c r="K107" s="8" t="s">
        <v>67</v>
      </c>
      <c r="L107" s="9">
        <v>63.83</v>
      </c>
      <c r="M107" s="9" t="s">
        <v>63</v>
      </c>
      <c r="N107" s="9" t="s">
        <v>64</v>
      </c>
      <c r="O107" s="9" t="s">
        <v>65</v>
      </c>
      <c r="P107" s="11" t="s">
        <v>214</v>
      </c>
    </row>
    <row r="108" spans="1:16" x14ac:dyDescent="0.75">
      <c r="A108" s="24">
        <v>30</v>
      </c>
      <c r="B108" s="24">
        <v>3.8253732854864442</v>
      </c>
      <c r="C108" s="24">
        <v>0.98667009569377995</v>
      </c>
      <c r="D108" s="24">
        <v>2.838703189792664</v>
      </c>
      <c r="F108" s="24">
        <v>0.48558908855733385</v>
      </c>
      <c r="G108" s="24">
        <v>0.21789912488459007</v>
      </c>
      <c r="H108" s="24">
        <v>0.42177673581711606</v>
      </c>
    </row>
    <row r="109" spans="1:16" x14ac:dyDescent="0.75">
      <c r="A109" s="24">
        <v>40</v>
      </c>
      <c r="B109" s="24">
        <v>3.8336454545454552</v>
      </c>
      <c r="C109" s="24">
        <v>1.1106929027113237</v>
      </c>
      <c r="D109" s="24">
        <v>2.7229525518341307</v>
      </c>
      <c r="F109" s="24">
        <v>0.41589972292242738</v>
      </c>
      <c r="G109" s="24">
        <v>0.14411142359274662</v>
      </c>
      <c r="H109" s="24">
        <v>0.32925039166561343</v>
      </c>
    </row>
    <row r="110" spans="1:16" x14ac:dyDescent="0.75">
      <c r="A110" s="24">
        <v>50</v>
      </c>
      <c r="B110" s="24">
        <v>3.9289671451355668</v>
      </c>
      <c r="C110" s="24">
        <v>0.74875661881977684</v>
      </c>
      <c r="D110" s="24">
        <v>3.1802105263157894</v>
      </c>
      <c r="F110" s="24">
        <v>0.60038977208680355</v>
      </c>
      <c r="G110" s="24">
        <v>0.18425033186522941</v>
      </c>
      <c r="H110" s="24">
        <v>0.44161361455457349</v>
      </c>
    </row>
    <row r="113" spans="1:21" x14ac:dyDescent="0.75">
      <c r="A113" s="118" t="s">
        <v>215</v>
      </c>
      <c r="B113" s="118"/>
      <c r="C113" s="118"/>
      <c r="D113" s="118"/>
      <c r="E113" s="118"/>
      <c r="F113" s="118"/>
      <c r="G113" s="118"/>
      <c r="H113" s="118"/>
    </row>
    <row r="114" spans="1:21" x14ac:dyDescent="0.75">
      <c r="B114" s="24" t="s">
        <v>211</v>
      </c>
      <c r="C114" s="24" t="s">
        <v>212</v>
      </c>
      <c r="D114" s="24" t="s">
        <v>213</v>
      </c>
    </row>
    <row r="115" spans="1:21" x14ac:dyDescent="0.75">
      <c r="A115" s="24">
        <v>0</v>
      </c>
      <c r="B115" s="24">
        <v>3.7245412500000001</v>
      </c>
      <c r="C115" s="24">
        <v>1.6451125000000002</v>
      </c>
      <c r="D115" s="24">
        <v>2.0794287499999999</v>
      </c>
      <c r="F115" s="24">
        <v>1.4756749999999999E-2</v>
      </c>
      <c r="G115" s="24">
        <v>0.12334592</v>
      </c>
      <c r="H115" s="24">
        <v>4.5231640000000004E-2</v>
      </c>
      <c r="K115" s="3" t="s">
        <v>54</v>
      </c>
      <c r="L115" s="4" t="s">
        <v>55</v>
      </c>
      <c r="M115" s="4"/>
      <c r="N115" s="4"/>
      <c r="O115" s="4"/>
      <c r="P115" s="26"/>
      <c r="S115" s="1"/>
      <c r="T115" s="1"/>
      <c r="U115" s="1"/>
    </row>
    <row r="116" spans="1:21" x14ac:dyDescent="0.75">
      <c r="A116" s="24">
        <v>2</v>
      </c>
      <c r="B116" s="24">
        <v>3.5702600000000002</v>
      </c>
      <c r="C116" s="24">
        <v>1.6051300000000002</v>
      </c>
      <c r="D116" s="24">
        <v>1.96513</v>
      </c>
      <c r="F116" s="24">
        <v>1.2692239999999999</v>
      </c>
      <c r="G116" s="24">
        <v>0.90179199999999993</v>
      </c>
      <c r="H116" s="24">
        <v>0.53436000000000006</v>
      </c>
      <c r="K116" s="6" t="s">
        <v>56</v>
      </c>
      <c r="L116" s="12">
        <v>0.05</v>
      </c>
      <c r="M116" s="12"/>
      <c r="N116" s="12"/>
      <c r="O116" s="12"/>
      <c r="P116" s="28"/>
      <c r="S116" s="1"/>
      <c r="T116" s="1"/>
      <c r="U116" s="1"/>
    </row>
    <row r="117" spans="1:21" x14ac:dyDescent="0.75">
      <c r="A117" s="24">
        <v>5</v>
      </c>
      <c r="B117" s="24">
        <v>4.5444699999999996</v>
      </c>
      <c r="C117" s="24">
        <v>2.4150199999999997</v>
      </c>
      <c r="D117" s="24">
        <v>2.1294499999999998</v>
      </c>
      <c r="F117" s="24">
        <v>0.11682099999999999</v>
      </c>
      <c r="G117" s="24">
        <v>0.22255759999999997</v>
      </c>
      <c r="H117" s="24">
        <v>0.1430256</v>
      </c>
      <c r="K117" s="6"/>
      <c r="L117" s="12"/>
      <c r="M117" s="12"/>
      <c r="N117" s="12"/>
      <c r="O117" s="12"/>
      <c r="P117" s="28"/>
      <c r="S117" s="1"/>
      <c r="T117" s="1"/>
      <c r="U117" s="1"/>
    </row>
    <row r="118" spans="1:21" x14ac:dyDescent="0.75">
      <c r="A118" s="24">
        <v>10</v>
      </c>
      <c r="B118" s="24">
        <v>7.0644299999999998</v>
      </c>
      <c r="C118" s="24">
        <v>3.3127999999999997</v>
      </c>
      <c r="D118" s="24">
        <v>3.75163</v>
      </c>
      <c r="F118" s="24">
        <v>0.10929464</v>
      </c>
      <c r="G118" s="24">
        <v>1.3564370000000001E-2</v>
      </c>
      <c r="H118" s="24">
        <v>6.8378499999999995E-3</v>
      </c>
      <c r="K118" s="6" t="s">
        <v>57</v>
      </c>
      <c r="L118" s="12" t="s">
        <v>58</v>
      </c>
      <c r="M118" s="12" t="s">
        <v>59</v>
      </c>
      <c r="N118" s="12" t="s">
        <v>60</v>
      </c>
      <c r="O118" s="12" t="s">
        <v>61</v>
      </c>
      <c r="P118" s="28"/>
      <c r="S118" s="1"/>
      <c r="T118" s="1"/>
      <c r="U118" s="1"/>
    </row>
    <row r="119" spans="1:21" x14ac:dyDescent="0.75">
      <c r="A119" s="24">
        <v>20</v>
      </c>
      <c r="B119" s="24">
        <v>9.9152500000000003</v>
      </c>
      <c r="C119" s="24">
        <v>5.1844800000000006</v>
      </c>
      <c r="D119" s="24">
        <v>4.7307699999999997</v>
      </c>
      <c r="F119" s="24">
        <v>0.29116259999999999</v>
      </c>
      <c r="G119" s="24">
        <v>0.16636849999999997</v>
      </c>
      <c r="H119" s="24">
        <v>0.10975500000000001</v>
      </c>
      <c r="K119" s="6" t="s">
        <v>62</v>
      </c>
      <c r="L119" s="12">
        <v>14.09</v>
      </c>
      <c r="M119" s="12" t="s">
        <v>63</v>
      </c>
      <c r="N119" s="12" t="s">
        <v>64</v>
      </c>
      <c r="O119" s="12" t="s">
        <v>65</v>
      </c>
      <c r="P119" s="28"/>
      <c r="S119" s="1"/>
      <c r="T119" s="1"/>
      <c r="U119" s="1"/>
    </row>
    <row r="120" spans="1:21" x14ac:dyDescent="0.75">
      <c r="A120" s="24">
        <v>30</v>
      </c>
      <c r="B120" s="24">
        <v>16.322900000000001</v>
      </c>
      <c r="C120" s="24">
        <v>4.9183000000000003</v>
      </c>
      <c r="D120" s="24">
        <v>11.4046</v>
      </c>
      <c r="F120" s="24">
        <v>0.35437399999999997</v>
      </c>
      <c r="G120" s="24">
        <v>0.42180096</v>
      </c>
      <c r="H120" s="24">
        <v>0.18573279999999998</v>
      </c>
      <c r="K120" s="6" t="s">
        <v>66</v>
      </c>
      <c r="L120" s="12">
        <v>60.83</v>
      </c>
      <c r="M120" s="12" t="s">
        <v>63</v>
      </c>
      <c r="N120" s="12" t="s">
        <v>64</v>
      </c>
      <c r="O120" s="12" t="s">
        <v>65</v>
      </c>
      <c r="P120" s="2" t="s">
        <v>208</v>
      </c>
    </row>
    <row r="121" spans="1:21" x14ac:dyDescent="0.75">
      <c r="K121" s="8" t="s">
        <v>67</v>
      </c>
      <c r="L121" s="9">
        <v>22.63</v>
      </c>
      <c r="M121" s="9" t="s">
        <v>63</v>
      </c>
      <c r="N121" s="9" t="s">
        <v>64</v>
      </c>
      <c r="O121" s="9" t="s">
        <v>65</v>
      </c>
      <c r="P121" s="11" t="s">
        <v>214</v>
      </c>
    </row>
  </sheetData>
  <mergeCells count="4">
    <mergeCell ref="A72:H72"/>
    <mergeCell ref="A86:H86"/>
    <mergeCell ref="A113:H113"/>
    <mergeCell ref="A99:H9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2:AK24"/>
  <sheetViews>
    <sheetView topLeftCell="A4" workbookViewId="0">
      <selection activeCell="J3" sqref="J3:O24"/>
    </sheetView>
  </sheetViews>
  <sheetFormatPr defaultColWidth="8.86328125" defaultRowHeight="14.75" x14ac:dyDescent="0.75"/>
  <cols>
    <col min="1" max="16384" width="8.86328125" style="24"/>
  </cols>
  <sheetData>
    <row r="2" spans="1:37" x14ac:dyDescent="0.75">
      <c r="A2" s="13" t="s">
        <v>705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37" x14ac:dyDescent="0.75">
      <c r="G3" s="24" t="s">
        <v>6</v>
      </c>
      <c r="H3" s="24" t="s">
        <v>883</v>
      </c>
      <c r="J3" s="3" t="s">
        <v>150</v>
      </c>
      <c r="K3" s="5" t="s">
        <v>151</v>
      </c>
      <c r="L3" s="5" t="s">
        <v>60</v>
      </c>
      <c r="M3" s="5" t="s">
        <v>152</v>
      </c>
      <c r="N3" s="32"/>
      <c r="O3" s="26"/>
    </row>
    <row r="4" spans="1:37" x14ac:dyDescent="0.75">
      <c r="B4" s="24" t="s">
        <v>27</v>
      </c>
      <c r="C4" s="113">
        <v>1.06</v>
      </c>
      <c r="D4" s="113">
        <v>1.1000000000000001</v>
      </c>
      <c r="E4" s="43">
        <v>1</v>
      </c>
      <c r="G4" s="44">
        <v>1.0533333333333335</v>
      </c>
      <c r="H4" s="44">
        <v>2.3754967256142515E-2</v>
      </c>
      <c r="J4" s="92" t="s">
        <v>884</v>
      </c>
      <c r="K4" s="93">
        <v>0.1835</v>
      </c>
      <c r="L4" s="93" t="s">
        <v>88</v>
      </c>
      <c r="M4" s="93" t="s">
        <v>87</v>
      </c>
      <c r="N4" s="33"/>
      <c r="O4" s="2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x14ac:dyDescent="0.75">
      <c r="B5" s="24" t="s">
        <v>28</v>
      </c>
      <c r="C5" s="113">
        <v>1.1100000000000001</v>
      </c>
      <c r="D5" s="113">
        <v>0.99</v>
      </c>
      <c r="E5" s="43">
        <v>0.9</v>
      </c>
      <c r="G5" s="44">
        <v>1</v>
      </c>
      <c r="H5" s="44">
        <v>4.972442350891694E-2</v>
      </c>
      <c r="J5" s="92" t="s">
        <v>885</v>
      </c>
      <c r="K5" s="93" t="s">
        <v>99</v>
      </c>
      <c r="L5" s="93" t="s">
        <v>88</v>
      </c>
      <c r="M5" s="93" t="s">
        <v>87</v>
      </c>
      <c r="N5" s="33"/>
      <c r="O5" s="28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75">
      <c r="B6" s="24" t="s">
        <v>29</v>
      </c>
      <c r="C6" s="113">
        <v>1</v>
      </c>
      <c r="D6" s="113">
        <v>1.1499999999999999</v>
      </c>
      <c r="E6" s="43">
        <v>0.88</v>
      </c>
      <c r="G6" s="44">
        <v>1.01</v>
      </c>
      <c r="H6" s="44">
        <v>6.3846017440388758E-2</v>
      </c>
      <c r="J6" s="92" t="s">
        <v>886</v>
      </c>
      <c r="K6" s="93">
        <v>0.74180000000000001</v>
      </c>
      <c r="L6" s="93" t="s">
        <v>88</v>
      </c>
      <c r="M6" s="93" t="s">
        <v>87</v>
      </c>
      <c r="N6" s="33"/>
      <c r="O6" s="2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x14ac:dyDescent="0.75">
      <c r="B7" s="24" t="s">
        <v>30</v>
      </c>
      <c r="C7" s="113">
        <v>1</v>
      </c>
      <c r="D7" s="113">
        <v>0.99</v>
      </c>
      <c r="E7" s="43">
        <v>1.06</v>
      </c>
      <c r="G7" s="44">
        <v>1.0166666666666666</v>
      </c>
      <c r="H7" s="44">
        <v>1.7868243729278827E-2</v>
      </c>
      <c r="J7" s="92" t="s">
        <v>887</v>
      </c>
      <c r="K7" s="93">
        <v>0.42259999999999998</v>
      </c>
      <c r="L7" s="93" t="s">
        <v>88</v>
      </c>
      <c r="M7" s="93" t="s">
        <v>87</v>
      </c>
      <c r="N7" s="33"/>
      <c r="O7" s="28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75">
      <c r="B8" s="24" t="s">
        <v>31</v>
      </c>
      <c r="C8" s="113">
        <v>1.1000000000000001</v>
      </c>
      <c r="D8" s="113">
        <v>1.2</v>
      </c>
      <c r="E8" s="43">
        <v>0.99</v>
      </c>
      <c r="G8" s="44">
        <v>1.0966666666666667</v>
      </c>
      <c r="H8" s="44">
        <v>4.9574876031863606E-2</v>
      </c>
      <c r="J8" s="92" t="s">
        <v>888</v>
      </c>
      <c r="K8" s="93">
        <v>0.22539999999999999</v>
      </c>
      <c r="L8" s="93" t="s">
        <v>88</v>
      </c>
      <c r="M8" s="93" t="s">
        <v>87</v>
      </c>
      <c r="N8" s="33"/>
      <c r="O8" s="28"/>
    </row>
    <row r="9" spans="1:37" x14ac:dyDescent="0.75">
      <c r="B9" s="24" t="s">
        <v>32</v>
      </c>
      <c r="C9" s="113">
        <v>1.04</v>
      </c>
      <c r="D9" s="113">
        <v>1.03</v>
      </c>
      <c r="E9" s="43">
        <v>0.95</v>
      </c>
      <c r="G9" s="44">
        <v>1.0066666666666668</v>
      </c>
      <c r="H9" s="44">
        <v>2.3281398793053149E-2</v>
      </c>
      <c r="J9" s="92" t="s">
        <v>889</v>
      </c>
      <c r="K9" s="93">
        <v>0.52859999999999996</v>
      </c>
      <c r="L9" s="93" t="s">
        <v>88</v>
      </c>
      <c r="M9" s="93" t="s">
        <v>87</v>
      </c>
      <c r="N9" s="33"/>
      <c r="O9" s="28"/>
    </row>
    <row r="10" spans="1:37" x14ac:dyDescent="0.75">
      <c r="B10" s="24" t="s">
        <v>33</v>
      </c>
      <c r="C10" s="113">
        <v>1</v>
      </c>
      <c r="D10" s="113">
        <v>0.98</v>
      </c>
      <c r="E10" s="43">
        <v>1.1000000000000001</v>
      </c>
      <c r="G10" s="44">
        <v>1.0266666666666666</v>
      </c>
      <c r="H10" s="44">
        <v>3.0342997587714134E-2</v>
      </c>
      <c r="J10" s="92" t="s">
        <v>887</v>
      </c>
      <c r="K10" s="93">
        <v>0.42259999999999998</v>
      </c>
      <c r="L10" s="93" t="s">
        <v>88</v>
      </c>
      <c r="M10" s="93" t="s">
        <v>87</v>
      </c>
      <c r="N10" s="33"/>
      <c r="O10" s="28"/>
    </row>
    <row r="11" spans="1:37" x14ac:dyDescent="0.75">
      <c r="B11" s="24" t="s">
        <v>34</v>
      </c>
      <c r="C11" s="113">
        <v>0.97</v>
      </c>
      <c r="D11" s="113">
        <v>0.98</v>
      </c>
      <c r="E11" s="43">
        <v>0.86</v>
      </c>
      <c r="G11" s="44">
        <v>0.93666666666666665</v>
      </c>
      <c r="H11" s="44">
        <v>3.1424867881117709E-2</v>
      </c>
      <c r="J11" s="92" t="s">
        <v>887</v>
      </c>
      <c r="K11" s="93">
        <v>0.42259999999999998</v>
      </c>
      <c r="L11" s="93" t="s">
        <v>88</v>
      </c>
      <c r="M11" s="93" t="s">
        <v>87</v>
      </c>
      <c r="N11" s="33"/>
      <c r="O11" s="28"/>
    </row>
    <row r="12" spans="1:37" x14ac:dyDescent="0.75">
      <c r="B12" s="24" t="s">
        <v>35</v>
      </c>
      <c r="C12" s="113">
        <v>0.92</v>
      </c>
      <c r="D12" s="113">
        <v>0.95</v>
      </c>
      <c r="E12" s="43">
        <v>0.93</v>
      </c>
      <c r="G12" s="44">
        <v>0.93333333333333346</v>
      </c>
      <c r="H12" s="44">
        <v>7.2093591267320418E-3</v>
      </c>
      <c r="J12" s="92" t="s">
        <v>884</v>
      </c>
      <c r="K12" s="93">
        <v>0.1835</v>
      </c>
      <c r="L12" s="93" t="s">
        <v>88</v>
      </c>
      <c r="M12" s="93" t="s">
        <v>87</v>
      </c>
      <c r="N12" s="33"/>
      <c r="O12" s="28"/>
    </row>
    <row r="13" spans="1:37" x14ac:dyDescent="0.75">
      <c r="B13" s="24" t="s">
        <v>36</v>
      </c>
      <c r="C13" s="113">
        <v>1.06</v>
      </c>
      <c r="D13" s="113">
        <v>1.24</v>
      </c>
      <c r="E13" s="43">
        <v>0.87</v>
      </c>
      <c r="G13" s="44">
        <v>1.0566666666666666</v>
      </c>
      <c r="H13" s="44">
        <v>8.732384734970855E-2</v>
      </c>
      <c r="J13" s="92" t="s">
        <v>889</v>
      </c>
      <c r="K13" s="93">
        <v>0.52859999999999996</v>
      </c>
      <c r="L13" s="93" t="s">
        <v>88</v>
      </c>
      <c r="M13" s="93" t="s">
        <v>87</v>
      </c>
      <c r="N13" s="33"/>
      <c r="O13" s="28"/>
    </row>
    <row r="14" spans="1:37" x14ac:dyDescent="0.75">
      <c r="B14" s="24" t="s">
        <v>37</v>
      </c>
      <c r="C14" s="113">
        <v>1</v>
      </c>
      <c r="D14" s="113">
        <v>0.8</v>
      </c>
      <c r="E14" s="113">
        <v>1</v>
      </c>
      <c r="G14" s="44">
        <v>0.93333333333333324</v>
      </c>
      <c r="H14" s="44">
        <v>5.4497632461391277E-2</v>
      </c>
      <c r="J14" s="92" t="s">
        <v>887</v>
      </c>
      <c r="K14" s="93">
        <v>0.42259999999999998</v>
      </c>
      <c r="L14" s="93" t="s">
        <v>88</v>
      </c>
      <c r="M14" s="93" t="s">
        <v>87</v>
      </c>
      <c r="N14" s="33"/>
      <c r="O14" s="28"/>
    </row>
    <row r="15" spans="1:37" x14ac:dyDescent="0.75">
      <c r="B15" s="24" t="s">
        <v>38</v>
      </c>
      <c r="C15" s="113">
        <v>1.05</v>
      </c>
      <c r="D15" s="113">
        <v>0.99</v>
      </c>
      <c r="E15" s="43">
        <v>1.17</v>
      </c>
      <c r="G15" s="44">
        <v>1.07</v>
      </c>
      <c r="H15" s="44">
        <v>4.3256154760392372E-2</v>
      </c>
      <c r="J15" s="92" t="s">
        <v>888</v>
      </c>
      <c r="K15" s="93">
        <v>0.22539999999999999</v>
      </c>
      <c r="L15" s="93" t="s">
        <v>88</v>
      </c>
      <c r="M15" s="93" t="s">
        <v>87</v>
      </c>
      <c r="N15" s="33"/>
      <c r="O15" s="28"/>
    </row>
    <row r="16" spans="1:37" x14ac:dyDescent="0.75">
      <c r="B16" s="24" t="s">
        <v>39</v>
      </c>
      <c r="C16" s="113">
        <v>1.1000000000000001</v>
      </c>
      <c r="D16" s="113">
        <v>0.96</v>
      </c>
      <c r="E16" s="43">
        <v>1.26</v>
      </c>
      <c r="G16" s="44">
        <v>1.1066666666666667</v>
      </c>
      <c r="H16" s="44">
        <v>7.0846922199808052E-2</v>
      </c>
      <c r="J16" s="92" t="s">
        <v>890</v>
      </c>
      <c r="K16" s="93">
        <v>0.2697</v>
      </c>
      <c r="L16" s="93" t="s">
        <v>88</v>
      </c>
      <c r="M16" s="93" t="s">
        <v>87</v>
      </c>
      <c r="N16" s="33"/>
      <c r="O16" s="28"/>
    </row>
    <row r="17" spans="2:15" x14ac:dyDescent="0.75">
      <c r="B17" s="24" t="s">
        <v>40</v>
      </c>
      <c r="C17" s="113">
        <v>1</v>
      </c>
      <c r="D17" s="113">
        <v>0.95499999999999996</v>
      </c>
      <c r="E17" s="43">
        <v>0.91</v>
      </c>
      <c r="G17" s="44">
        <v>0.95500000000000007</v>
      </c>
      <c r="H17" s="44">
        <v>2.1238350370952407E-2</v>
      </c>
      <c r="J17" s="92" t="s">
        <v>887</v>
      </c>
      <c r="K17" s="93">
        <v>0.42259999999999998</v>
      </c>
      <c r="L17" s="93" t="s">
        <v>88</v>
      </c>
      <c r="M17" s="93" t="s">
        <v>87</v>
      </c>
      <c r="N17" s="33"/>
      <c r="O17" s="28"/>
    </row>
    <row r="18" spans="2:15" x14ac:dyDescent="0.75">
      <c r="B18" s="24" t="s">
        <v>41</v>
      </c>
      <c r="C18" s="113">
        <v>0.95</v>
      </c>
      <c r="D18" s="113">
        <v>0.97</v>
      </c>
      <c r="E18" s="43">
        <v>1</v>
      </c>
      <c r="G18" s="44">
        <v>0.97333333333333327</v>
      </c>
      <c r="H18" s="44">
        <v>1.1877483628071258E-2</v>
      </c>
      <c r="J18" s="92" t="s">
        <v>890</v>
      </c>
      <c r="K18" s="93">
        <v>0.2697</v>
      </c>
      <c r="L18" s="93" t="s">
        <v>88</v>
      </c>
      <c r="M18" s="93" t="s">
        <v>87</v>
      </c>
      <c r="N18" s="33"/>
      <c r="O18" s="28"/>
    </row>
    <row r="19" spans="2:15" x14ac:dyDescent="0.75">
      <c r="B19" s="24" t="s">
        <v>42</v>
      </c>
      <c r="C19" s="113">
        <v>0.9</v>
      </c>
      <c r="D19" s="113">
        <v>1.1499999999999999</v>
      </c>
      <c r="E19" s="43">
        <v>0.99</v>
      </c>
      <c r="G19" s="44">
        <v>1.0133333333333334</v>
      </c>
      <c r="H19" s="44">
        <v>5.9761319534761652E-2</v>
      </c>
      <c r="J19" s="92" t="s">
        <v>886</v>
      </c>
      <c r="K19" s="93">
        <v>0.74180000000000001</v>
      </c>
      <c r="L19" s="93" t="s">
        <v>88</v>
      </c>
      <c r="M19" s="93" t="s">
        <v>87</v>
      </c>
      <c r="N19" s="33"/>
      <c r="O19" s="28"/>
    </row>
    <row r="20" spans="2:15" x14ac:dyDescent="0.75">
      <c r="B20" s="24" t="s">
        <v>43</v>
      </c>
      <c r="C20" s="113">
        <v>0.94</v>
      </c>
      <c r="D20" s="113">
        <v>1.05</v>
      </c>
      <c r="E20" s="43">
        <v>1</v>
      </c>
      <c r="G20" s="44">
        <v>0.9966666666666667</v>
      </c>
      <c r="H20" s="44">
        <v>2.5993713994666771E-2</v>
      </c>
      <c r="J20" s="92" t="s">
        <v>885</v>
      </c>
      <c r="K20" s="93" t="s">
        <v>99</v>
      </c>
      <c r="L20" s="93" t="s">
        <v>88</v>
      </c>
      <c r="M20" s="93" t="s">
        <v>87</v>
      </c>
      <c r="N20" s="33"/>
      <c r="O20" s="28"/>
    </row>
    <row r="21" spans="2:15" x14ac:dyDescent="0.75">
      <c r="B21" s="24" t="s">
        <v>44</v>
      </c>
      <c r="C21" s="113">
        <v>0.9</v>
      </c>
      <c r="D21" s="113">
        <v>1.1000000000000001</v>
      </c>
      <c r="E21" s="43">
        <v>1</v>
      </c>
      <c r="G21" s="44">
        <v>1</v>
      </c>
      <c r="H21" s="44">
        <v>4.7196334157672035E-2</v>
      </c>
      <c r="J21" s="92" t="s">
        <v>885</v>
      </c>
      <c r="K21" s="93" t="s">
        <v>99</v>
      </c>
      <c r="L21" s="93" t="s">
        <v>88</v>
      </c>
      <c r="M21" s="93" t="s">
        <v>87</v>
      </c>
      <c r="N21" s="33"/>
      <c r="O21" s="28"/>
    </row>
    <row r="22" spans="2:15" x14ac:dyDescent="0.75">
      <c r="B22" s="24" t="s">
        <v>45</v>
      </c>
      <c r="C22" s="113">
        <v>0.96</v>
      </c>
      <c r="D22" s="113">
        <v>1.1000000000000001</v>
      </c>
      <c r="E22" s="43">
        <v>1.05</v>
      </c>
      <c r="G22" s="44">
        <v>1.0366666666666668</v>
      </c>
      <c r="H22" s="44">
        <v>3.3483905967211527E-2</v>
      </c>
      <c r="J22" s="92" t="s">
        <v>884</v>
      </c>
      <c r="K22" s="93">
        <v>0.1835</v>
      </c>
      <c r="L22" s="93" t="s">
        <v>88</v>
      </c>
      <c r="M22" s="93" t="s">
        <v>87</v>
      </c>
      <c r="N22" s="33"/>
      <c r="O22" s="28"/>
    </row>
    <row r="23" spans="2:15" x14ac:dyDescent="0.75">
      <c r="B23" s="24" t="s">
        <v>46</v>
      </c>
      <c r="C23" s="113">
        <v>1.07</v>
      </c>
      <c r="D23" s="113">
        <v>1.2</v>
      </c>
      <c r="E23" s="43">
        <v>1.3</v>
      </c>
      <c r="G23" s="44">
        <v>1.1900000000000002</v>
      </c>
      <c r="H23" s="44">
        <v>5.4429467791235191E-2</v>
      </c>
      <c r="J23" s="92" t="s">
        <v>891</v>
      </c>
      <c r="K23" s="93">
        <v>7.4200000000000002E-2</v>
      </c>
      <c r="L23" s="93" t="s">
        <v>88</v>
      </c>
      <c r="M23" s="93" t="s">
        <v>87</v>
      </c>
      <c r="N23" s="33"/>
      <c r="O23" s="28"/>
    </row>
    <row r="24" spans="2:15" x14ac:dyDescent="0.75">
      <c r="B24" s="24" t="s">
        <v>47</v>
      </c>
      <c r="C24" s="114">
        <v>0.95</v>
      </c>
      <c r="D24" s="114">
        <v>1</v>
      </c>
      <c r="E24" s="115">
        <v>1.05</v>
      </c>
      <c r="G24" s="44">
        <v>1</v>
      </c>
      <c r="H24" s="44">
        <v>2.3598167078836035E-2</v>
      </c>
      <c r="J24" s="95" t="s">
        <v>887</v>
      </c>
      <c r="K24" s="96">
        <v>0.42259999999999998</v>
      </c>
      <c r="L24" s="96" t="s">
        <v>88</v>
      </c>
      <c r="M24" s="96" t="s">
        <v>87</v>
      </c>
      <c r="N24" s="36"/>
      <c r="O24" s="3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2:T67"/>
  <sheetViews>
    <sheetView zoomScale="55" zoomScaleNormal="55" workbookViewId="0">
      <selection activeCell="W23" sqref="A1:XFD1048576"/>
    </sheetView>
  </sheetViews>
  <sheetFormatPr defaultColWidth="9.08984375" defaultRowHeight="14.75" x14ac:dyDescent="0.75"/>
  <cols>
    <col min="1" max="13" width="9.08984375" style="24"/>
    <col min="14" max="14" width="15.54296875" style="24" customWidth="1"/>
    <col min="15" max="22" width="9.08984375" style="24"/>
    <col min="23" max="23" width="21.453125" style="24" customWidth="1"/>
    <col min="24" max="16384" width="9.08984375" style="24"/>
  </cols>
  <sheetData>
    <row r="2" spans="1:20" x14ac:dyDescent="0.75">
      <c r="A2" s="13" t="s">
        <v>766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4" spans="1:20" x14ac:dyDescent="0.75">
      <c r="A4" s="24" t="s">
        <v>0</v>
      </c>
      <c r="B4" s="24" t="s">
        <v>313</v>
      </c>
      <c r="J4" s="24" t="s">
        <v>2</v>
      </c>
      <c r="K4" s="24" t="s">
        <v>313</v>
      </c>
    </row>
    <row r="5" spans="1:20" x14ac:dyDescent="0.75">
      <c r="A5" s="24" t="s">
        <v>312</v>
      </c>
      <c r="B5" s="24" t="s">
        <v>216</v>
      </c>
      <c r="C5" s="24" t="s">
        <v>309</v>
      </c>
      <c r="D5" s="24" t="s">
        <v>207</v>
      </c>
      <c r="E5" s="24" t="s">
        <v>310</v>
      </c>
      <c r="F5" s="24" t="s">
        <v>311</v>
      </c>
      <c r="J5" s="24" t="s">
        <v>312</v>
      </c>
      <c r="K5" s="24" t="s">
        <v>216</v>
      </c>
      <c r="L5" s="24" t="s">
        <v>309</v>
      </c>
      <c r="M5" s="24" t="s">
        <v>207</v>
      </c>
      <c r="N5" s="24" t="s">
        <v>310</v>
      </c>
      <c r="O5" s="24" t="s">
        <v>311</v>
      </c>
    </row>
    <row r="6" spans="1:20" x14ac:dyDescent="0.75">
      <c r="B6" s="24">
        <v>8.3000000000000004E-2</v>
      </c>
      <c r="C6" s="24">
        <v>1.3670123587815024</v>
      </c>
      <c r="D6" s="24">
        <v>1.4230503055808008</v>
      </c>
      <c r="E6" s="24">
        <v>0.22078569292316194</v>
      </c>
      <c r="F6" s="24">
        <v>15.514960508233818</v>
      </c>
      <c r="K6" s="24">
        <v>8.3000000000000004E-2</v>
      </c>
      <c r="L6" s="24">
        <v>71.296019834685751</v>
      </c>
      <c r="M6" s="24">
        <v>71.214801554700642</v>
      </c>
      <c r="N6" s="24" t="s">
        <v>220</v>
      </c>
      <c r="O6" s="24" t="s">
        <v>220</v>
      </c>
      <c r="Q6" s="24">
        <f>C6</f>
        <v>1.3670123587815024</v>
      </c>
      <c r="R6" s="24">
        <f>C7</f>
        <v>1.2356832683194718</v>
      </c>
      <c r="S6" s="24">
        <f>C8</f>
        <v>1.6664552896414278</v>
      </c>
    </row>
    <row r="7" spans="1:20" x14ac:dyDescent="0.75">
      <c r="C7" s="24">
        <v>1.2356832683194718</v>
      </c>
      <c r="L7" s="24">
        <v>71.133583274715548</v>
      </c>
    </row>
    <row r="8" spans="1:20" x14ac:dyDescent="0.75">
      <c r="C8" s="24">
        <v>1.6664552896414278</v>
      </c>
      <c r="L8" s="24">
        <v>48.901246242219806</v>
      </c>
    </row>
    <row r="9" spans="1:20" x14ac:dyDescent="0.75">
      <c r="B9" s="24">
        <v>0.25</v>
      </c>
      <c r="C9" s="24">
        <v>2.0084284423145635</v>
      </c>
      <c r="D9" s="24">
        <v>1.9040396857112782</v>
      </c>
      <c r="E9" s="24">
        <v>0.14759013148500802</v>
      </c>
      <c r="F9" s="24">
        <v>7.7514209705074428</v>
      </c>
      <c r="K9" s="24">
        <v>0.25</v>
      </c>
      <c r="L9" s="24">
        <v>124.76810202407103</v>
      </c>
      <c r="M9" s="24">
        <v>121.92764126669788</v>
      </c>
      <c r="N9" s="24">
        <v>3.6016098301199913</v>
      </c>
      <c r="O9" s="24">
        <v>2.9538911707822071</v>
      </c>
      <c r="Q9" s="24">
        <f>C9</f>
        <v>2.0084284423145635</v>
      </c>
      <c r="R9" s="24">
        <f>C10</f>
        <v>1.7351830275893054</v>
      </c>
      <c r="S9" s="24">
        <f>C11</f>
        <v>1.9685075872299655</v>
      </c>
    </row>
    <row r="10" spans="1:20" x14ac:dyDescent="0.75">
      <c r="C10" s="24">
        <v>1.7351830275893054</v>
      </c>
      <c r="L10" s="24">
        <v>117.87673979819708</v>
      </c>
    </row>
    <row r="11" spans="1:20" x14ac:dyDescent="0.75">
      <c r="C11" s="24">
        <v>1.9685075872299655</v>
      </c>
      <c r="L11" s="24">
        <v>123.13808197782549</v>
      </c>
    </row>
    <row r="12" spans="1:20" x14ac:dyDescent="0.75">
      <c r="B12" s="24">
        <v>0.5</v>
      </c>
      <c r="C12" s="24">
        <v>2.575116307793651</v>
      </c>
      <c r="D12" s="24">
        <v>2.5587287183280285</v>
      </c>
      <c r="E12" s="24">
        <v>1.9927000918832025E-2</v>
      </c>
      <c r="F12" s="24">
        <v>0.77878521377026211</v>
      </c>
      <c r="K12" s="24">
        <v>0.5</v>
      </c>
      <c r="L12" s="24">
        <v>127.71617207750697</v>
      </c>
      <c r="M12" s="24">
        <v>151.38598997773451</v>
      </c>
      <c r="N12" s="24">
        <v>35.244190361537505</v>
      </c>
      <c r="O12" s="24">
        <v>23.281011913137494</v>
      </c>
      <c r="Q12" s="24">
        <f>C12</f>
        <v>2.575116307793651</v>
      </c>
      <c r="R12" s="24">
        <f>C13</f>
        <v>2.5645231525484764</v>
      </c>
      <c r="S12" s="24">
        <f>C14</f>
        <v>2.5365466946419581</v>
      </c>
    </row>
    <row r="13" spans="1:20" x14ac:dyDescent="0.75">
      <c r="C13" s="24">
        <v>2.5645231525484764</v>
      </c>
      <c r="L13" s="24">
        <v>191.89070438006314</v>
      </c>
    </row>
    <row r="14" spans="1:20" x14ac:dyDescent="0.75">
      <c r="C14" s="24">
        <v>2.5365466946419581</v>
      </c>
      <c r="L14" s="24">
        <v>134.55109347563339</v>
      </c>
    </row>
    <row r="15" spans="1:20" x14ac:dyDescent="0.75">
      <c r="B15" s="24">
        <v>1</v>
      </c>
      <c r="C15" s="24">
        <v>4.5793016375353917</v>
      </c>
      <c r="D15" s="24">
        <v>4.1146986199149236</v>
      </c>
      <c r="E15" s="24" t="s">
        <v>220</v>
      </c>
      <c r="F15" s="24" t="s">
        <v>220</v>
      </c>
      <c r="K15" s="24">
        <v>1</v>
      </c>
      <c r="L15" s="24">
        <v>177.61654861558276</v>
      </c>
      <c r="M15" s="24">
        <v>159.26212101514596</v>
      </c>
      <c r="N15" s="24">
        <v>27.797115410256392</v>
      </c>
      <c r="O15" s="24">
        <v>17.453689071246806</v>
      </c>
      <c r="Q15" s="24">
        <f>C15</f>
        <v>4.5793016375353917</v>
      </c>
      <c r="R15" s="24">
        <f>C16</f>
        <v>6.6668751807682725</v>
      </c>
      <c r="S15" s="24">
        <f>C17</f>
        <v>3.6500956022944551</v>
      </c>
    </row>
    <row r="16" spans="1:20" x14ac:dyDescent="0.75">
      <c r="C16" s="24">
        <v>6.6668751807682725</v>
      </c>
      <c r="L16" s="24">
        <v>123.10435784076978</v>
      </c>
    </row>
    <row r="17" spans="1:19" x14ac:dyDescent="0.75">
      <c r="C17" s="24">
        <v>3.6500956022944551</v>
      </c>
      <c r="L17" s="24">
        <v>140.90769341470914</v>
      </c>
    </row>
    <row r="18" spans="1:19" x14ac:dyDescent="0.75">
      <c r="B18" s="24">
        <v>2</v>
      </c>
      <c r="C18" s="24">
        <v>5.3634482209663297</v>
      </c>
      <c r="D18" s="24">
        <v>4.8127504549023721</v>
      </c>
      <c r="E18" s="24">
        <v>1.5177998530987442</v>
      </c>
      <c r="F18" s="24">
        <v>31.537056976487953</v>
      </c>
      <c r="K18" s="24">
        <v>2</v>
      </c>
      <c r="L18" s="24">
        <v>102.43292616641787</v>
      </c>
      <c r="M18" s="24">
        <v>182.86076604858468</v>
      </c>
      <c r="N18" s="24">
        <v>71.675185040506705</v>
      </c>
      <c r="O18" s="24">
        <v>39.196590164925354</v>
      </c>
      <c r="Q18" s="24">
        <f>C18</f>
        <v>5.3634482209663297</v>
      </c>
      <c r="R18" s="24">
        <f>C19</f>
        <v>3.0964763927213537</v>
      </c>
      <c r="S18" s="24">
        <f>C20</f>
        <v>5.9783267510194351</v>
      </c>
    </row>
    <row r="19" spans="1:19" x14ac:dyDescent="0.75">
      <c r="C19" s="24">
        <v>3.0964763927213537</v>
      </c>
      <c r="L19" s="24">
        <v>239.98190573471473</v>
      </c>
    </row>
    <row r="20" spans="1:19" x14ac:dyDescent="0.75">
      <c r="C20" s="24">
        <v>5.9783267510194351</v>
      </c>
      <c r="L20" s="24">
        <v>206.16746624462138</v>
      </c>
    </row>
    <row r="21" spans="1:19" x14ac:dyDescent="0.75">
      <c r="B21" s="24">
        <v>4</v>
      </c>
      <c r="C21" s="24">
        <v>14.792953418322332</v>
      </c>
      <c r="D21" s="24">
        <v>13.331222826785995</v>
      </c>
      <c r="E21" s="24">
        <v>2.1778040471673616</v>
      </c>
      <c r="F21" s="24">
        <v>16.336116164764501</v>
      </c>
      <c r="K21" s="24">
        <v>4</v>
      </c>
      <c r="L21" s="24" t="s">
        <v>220</v>
      </c>
      <c r="M21" s="24">
        <v>210.16534782638843</v>
      </c>
      <c r="N21" s="24" t="s">
        <v>220</v>
      </c>
      <c r="O21" s="24" t="s">
        <v>220</v>
      </c>
      <c r="Q21" s="24">
        <f>C21</f>
        <v>14.792953418322332</v>
      </c>
      <c r="R21" s="24">
        <f>C22</f>
        <v>10.82825758288182</v>
      </c>
      <c r="S21" s="24">
        <f>C23</f>
        <v>14.372457479153834</v>
      </c>
    </row>
    <row r="22" spans="1:19" x14ac:dyDescent="0.75">
      <c r="C22" s="24">
        <v>10.82825758288182</v>
      </c>
      <c r="L22" s="24">
        <v>187.83271363629507</v>
      </c>
    </row>
    <row r="23" spans="1:19" x14ac:dyDescent="0.75">
      <c r="C23" s="24">
        <v>14.372457479153834</v>
      </c>
      <c r="L23" s="24">
        <v>232.49798201648179</v>
      </c>
    </row>
    <row r="24" spans="1:19" x14ac:dyDescent="0.75">
      <c r="B24" s="24">
        <v>8</v>
      </c>
      <c r="C24" s="24">
        <v>11.669160338386549</v>
      </c>
      <c r="D24" s="24">
        <v>13.289730287524193</v>
      </c>
      <c r="E24" s="24">
        <v>1.6462195180855459</v>
      </c>
      <c r="F24" s="24">
        <v>12.387155212855925</v>
      </c>
      <c r="K24" s="24">
        <v>8</v>
      </c>
      <c r="L24" s="24" t="s">
        <v>220</v>
      </c>
      <c r="M24" s="24" t="s">
        <v>220</v>
      </c>
      <c r="N24" s="24" t="s">
        <v>220</v>
      </c>
      <c r="O24" s="24" t="s">
        <v>220</v>
      </c>
      <c r="Q24" s="24">
        <f>C24</f>
        <v>11.669160338386549</v>
      </c>
      <c r="R24" s="24">
        <f>C25</f>
        <v>13.239577302859567</v>
      </c>
      <c r="S24" s="24">
        <f>C26</f>
        <v>14.960453221326468</v>
      </c>
    </row>
    <row r="25" spans="1:19" x14ac:dyDescent="0.75">
      <c r="C25" s="24">
        <v>13.239577302859567</v>
      </c>
      <c r="L25" s="24" t="s">
        <v>220</v>
      </c>
    </row>
    <row r="26" spans="1:19" x14ac:dyDescent="0.75">
      <c r="C26" s="24">
        <v>14.960453221326468</v>
      </c>
      <c r="L26" s="24" t="s">
        <v>220</v>
      </c>
    </row>
    <row r="27" spans="1:19" x14ac:dyDescent="0.75">
      <c r="B27" s="24">
        <v>24</v>
      </c>
      <c r="C27" s="24">
        <v>14.684018523875185</v>
      </c>
      <c r="D27" s="24">
        <v>14.226288474458004</v>
      </c>
      <c r="E27" s="24">
        <v>0.39640585087078489</v>
      </c>
      <c r="F27" s="24">
        <v>2.7864319747381421</v>
      </c>
      <c r="K27" s="24">
        <v>24</v>
      </c>
      <c r="L27" s="24" t="s">
        <v>220</v>
      </c>
      <c r="M27" s="24" t="s">
        <v>220</v>
      </c>
      <c r="N27" s="24" t="s">
        <v>220</v>
      </c>
      <c r="O27" s="24" t="s">
        <v>220</v>
      </c>
      <c r="Q27" s="24">
        <f>C27</f>
        <v>14.684018523875185</v>
      </c>
      <c r="R27" s="24">
        <f>C28</f>
        <v>13.997423449749414</v>
      </c>
      <c r="S27" s="24">
        <f>C29</f>
        <v>13.997423449749414</v>
      </c>
    </row>
    <row r="28" spans="1:19" x14ac:dyDescent="0.75">
      <c r="C28" s="24">
        <v>13.997423449749414</v>
      </c>
      <c r="L28" s="24" t="s">
        <v>220</v>
      </c>
    </row>
    <row r="29" spans="1:19" x14ac:dyDescent="0.75">
      <c r="C29" s="24">
        <v>13.997423449749414</v>
      </c>
      <c r="L29" s="24" t="s">
        <v>220</v>
      </c>
    </row>
    <row r="31" spans="1:19" x14ac:dyDescent="0.75">
      <c r="A31" s="24" t="s">
        <v>0</v>
      </c>
      <c r="B31" s="24" t="s">
        <v>313</v>
      </c>
      <c r="J31" s="24" t="s">
        <v>2</v>
      </c>
      <c r="K31" s="24" t="s">
        <v>313</v>
      </c>
    </row>
    <row r="32" spans="1:19" x14ac:dyDescent="0.75">
      <c r="A32" s="24" t="s">
        <v>314</v>
      </c>
      <c r="B32" s="24" t="s">
        <v>216</v>
      </c>
      <c r="C32" s="24" t="s">
        <v>309</v>
      </c>
      <c r="D32" s="24" t="s">
        <v>207</v>
      </c>
      <c r="E32" s="24" t="s">
        <v>310</v>
      </c>
      <c r="F32" s="24" t="s">
        <v>311</v>
      </c>
      <c r="J32" s="24" t="s">
        <v>314</v>
      </c>
      <c r="K32" s="24" t="s">
        <v>216</v>
      </c>
      <c r="L32" s="24" t="s">
        <v>309</v>
      </c>
      <c r="M32" s="24" t="s">
        <v>207</v>
      </c>
      <c r="N32" s="24" t="s">
        <v>310</v>
      </c>
      <c r="O32" s="24" t="s">
        <v>311</v>
      </c>
    </row>
    <row r="33" spans="2:19" x14ac:dyDescent="0.75">
      <c r="B33" s="24">
        <v>0.25</v>
      </c>
      <c r="C33" s="24">
        <v>4.0054156234743044</v>
      </c>
      <c r="D33" s="24">
        <v>4.3067172106068243</v>
      </c>
      <c r="E33" s="24">
        <v>1.0624255383269077</v>
      </c>
      <c r="F33" s="24">
        <v>24.669034124420953</v>
      </c>
      <c r="K33" s="24">
        <v>0.25</v>
      </c>
      <c r="L33" s="24">
        <v>64.535805982109281</v>
      </c>
      <c r="M33" s="24">
        <v>66.868044440325448</v>
      </c>
      <c r="N33" s="24">
        <v>7.5076735509742196</v>
      </c>
      <c r="O33" s="24">
        <v>11.227595503670273</v>
      </c>
      <c r="Q33" s="24">
        <f>C33</f>
        <v>4.0054156234743044</v>
      </c>
      <c r="R33" s="24">
        <f>C34</f>
        <v>3.4274840108598603</v>
      </c>
      <c r="S33" s="24">
        <f>C35</f>
        <v>5.4872519974863083</v>
      </c>
    </row>
    <row r="34" spans="2:19" x14ac:dyDescent="0.75">
      <c r="C34" s="24">
        <v>3.4274840108598603</v>
      </c>
      <c r="L34" s="24">
        <v>60.803281290462699</v>
      </c>
    </row>
    <row r="35" spans="2:19" x14ac:dyDescent="0.75">
      <c r="C35" s="24">
        <v>5.4872519974863083</v>
      </c>
      <c r="L35" s="24">
        <v>75.265046048404372</v>
      </c>
    </row>
    <row r="36" spans="2:19" x14ac:dyDescent="0.75">
      <c r="B36" s="24">
        <v>0.5</v>
      </c>
      <c r="C36" s="24">
        <v>1.8177540575267928</v>
      </c>
      <c r="D36" s="24">
        <v>1.7218556103271101</v>
      </c>
      <c r="E36" s="24">
        <v>0.10643330025610073</v>
      </c>
      <c r="F36" s="24">
        <v>6.1813139044731535</v>
      </c>
      <c r="K36" s="24">
        <v>0.5</v>
      </c>
      <c r="L36" s="24">
        <v>122.3755899257044</v>
      </c>
      <c r="M36" s="24">
        <v>123.45807990053265</v>
      </c>
      <c r="N36" s="24">
        <v>30.080016774149247</v>
      </c>
      <c r="O36" s="24">
        <v>24.364559045778154</v>
      </c>
      <c r="Q36" s="24">
        <f>C36</f>
        <v>1.8177540575267928</v>
      </c>
      <c r="R36" s="24">
        <f>C37</f>
        <v>1.7404696143527569</v>
      </c>
      <c r="S36" s="24">
        <f>C38</f>
        <v>1.6073431591017806</v>
      </c>
    </row>
    <row r="37" spans="2:19" x14ac:dyDescent="0.75">
      <c r="C37" s="24">
        <v>1.7404696143527569</v>
      </c>
      <c r="L37" s="24">
        <v>154.06472977003497</v>
      </c>
    </row>
    <row r="38" spans="2:19" x14ac:dyDescent="0.75">
      <c r="C38" s="24">
        <v>1.6073431591017806</v>
      </c>
      <c r="L38" s="24">
        <v>93.933920005858596</v>
      </c>
    </row>
    <row r="39" spans="2:19" x14ac:dyDescent="0.75">
      <c r="B39" s="24">
        <v>1</v>
      </c>
      <c r="C39" s="24">
        <v>5.3682104791473293</v>
      </c>
      <c r="D39" s="24">
        <v>5.5507993884789428</v>
      </c>
      <c r="E39" s="24">
        <v>0.84956481244992166</v>
      </c>
      <c r="F39" s="24">
        <v>15.305269619602008</v>
      </c>
      <c r="K39" s="24">
        <v>1</v>
      </c>
      <c r="L39" s="24">
        <v>125.23639643250826</v>
      </c>
      <c r="M39" s="24">
        <v>118.4522612636532</v>
      </c>
      <c r="N39" s="24">
        <v>10.960883051624341</v>
      </c>
      <c r="O39" s="24">
        <v>9.2534181574021677</v>
      </c>
      <c r="Q39" s="24">
        <f>C39</f>
        <v>5.3682104791473293</v>
      </c>
      <c r="R39" s="24">
        <f>C40</f>
        <v>6.4768131601578869</v>
      </c>
      <c r="S39" s="24">
        <f>C41</f>
        <v>4.8073745261316141</v>
      </c>
    </row>
    <row r="40" spans="2:19" x14ac:dyDescent="0.75">
      <c r="C40" s="24">
        <v>6.4768131601578869</v>
      </c>
      <c r="L40" s="24">
        <v>105.8069461531182</v>
      </c>
    </row>
    <row r="41" spans="2:19" x14ac:dyDescent="0.75">
      <c r="C41" s="24">
        <v>4.8073745261316141</v>
      </c>
      <c r="L41" s="24">
        <v>124.31344120533309</v>
      </c>
    </row>
    <row r="42" spans="2:19" x14ac:dyDescent="0.75">
      <c r="B42" s="24">
        <v>2</v>
      </c>
      <c r="C42" s="24">
        <v>7.8412346032655398</v>
      </c>
      <c r="D42" s="24">
        <v>7.481819179886628</v>
      </c>
      <c r="E42" s="24">
        <v>0.58556295765686506</v>
      </c>
      <c r="F42" s="24">
        <v>7.8264783414043704</v>
      </c>
      <c r="K42" s="24">
        <v>2</v>
      </c>
      <c r="L42" s="24">
        <v>99.403744922392434</v>
      </c>
      <c r="M42" s="24">
        <v>105.5514618724559</v>
      </c>
      <c r="N42" s="24">
        <v>7.1856811390934459</v>
      </c>
      <c r="O42" s="24">
        <v>6.807751414922449</v>
      </c>
      <c r="Q42" s="24">
        <f>C42</f>
        <v>7.8412346032655398</v>
      </c>
      <c r="R42" s="24">
        <f>C43</f>
        <v>7.7980947264407066</v>
      </c>
      <c r="S42" s="24">
        <f>C44</f>
        <v>6.806128209953636</v>
      </c>
    </row>
    <row r="43" spans="2:19" x14ac:dyDescent="0.75">
      <c r="C43" s="24">
        <v>7.7980947264407066</v>
      </c>
      <c r="L43" s="24">
        <v>113.45110480798212</v>
      </c>
    </row>
    <row r="44" spans="2:19" x14ac:dyDescent="0.75">
      <c r="C44" s="24">
        <v>6.806128209953636</v>
      </c>
      <c r="L44" s="24">
        <v>103.79953588699316</v>
      </c>
    </row>
    <row r="45" spans="2:19" x14ac:dyDescent="0.75">
      <c r="B45" s="24">
        <v>4</v>
      </c>
      <c r="C45" s="24">
        <v>5.1847919846061972</v>
      </c>
      <c r="D45" s="24">
        <v>9.4876780796400411</v>
      </c>
      <c r="E45" s="24">
        <v>4.4698165478985921</v>
      </c>
      <c r="F45" s="24">
        <v>47.111806601981328</v>
      </c>
      <c r="K45" s="24">
        <v>4</v>
      </c>
      <c r="L45" s="24">
        <v>116.71989162948068</v>
      </c>
      <c r="M45" s="24">
        <v>120.2865054156609</v>
      </c>
      <c r="N45" s="24">
        <v>13.796693807139144</v>
      </c>
      <c r="O45" s="24">
        <v>11.469860030818438</v>
      </c>
      <c r="Q45" s="24">
        <f>C45</f>
        <v>5.1847919846061972</v>
      </c>
      <c r="R45" s="24">
        <f>C46</f>
        <v>9.1706927989000047</v>
      </c>
      <c r="S45" s="24">
        <f>C47</f>
        <v>14.107549455413919</v>
      </c>
    </row>
    <row r="46" spans="2:19" x14ac:dyDescent="0.75">
      <c r="C46" s="24">
        <v>9.1706927989000047</v>
      </c>
      <c r="L46" s="24">
        <v>108.62331798557803</v>
      </c>
    </row>
    <row r="47" spans="2:19" x14ac:dyDescent="0.75">
      <c r="C47" s="24">
        <v>14.107549455413919</v>
      </c>
      <c r="L47" s="24">
        <v>135.51630663192401</v>
      </c>
    </row>
    <row r="48" spans="2:19" x14ac:dyDescent="0.75">
      <c r="B48" s="24">
        <v>8</v>
      </c>
      <c r="C48" s="24">
        <v>16.615011779245357</v>
      </c>
      <c r="D48" s="24">
        <v>13.616472884788498</v>
      </c>
      <c r="E48" s="24">
        <v>3.5416537188889716</v>
      </c>
      <c r="F48" s="24">
        <v>26.010066989120901</v>
      </c>
      <c r="K48" s="24">
        <v>8</v>
      </c>
      <c r="L48" s="24">
        <v>116.95672667283044</v>
      </c>
      <c r="M48" s="24">
        <v>131.97545151615671</v>
      </c>
      <c r="N48" s="24">
        <v>14.374228104309889</v>
      </c>
      <c r="O48" s="24">
        <v>10.891592291730229</v>
      </c>
      <c r="Q48" s="24">
        <f>C48</f>
        <v>16.615011779245357</v>
      </c>
      <c r="R48" s="24">
        <f>C49</f>
        <v>9.7089085141044329</v>
      </c>
      <c r="S48" s="24">
        <f>C50</f>
        <v>14.525498361015702</v>
      </c>
    </row>
    <row r="49" spans="2:19" x14ac:dyDescent="0.75">
      <c r="C49" s="24">
        <v>9.7089085141044329</v>
      </c>
      <c r="L49" s="24">
        <v>133.36542984666553</v>
      </c>
    </row>
    <row r="50" spans="2:19" x14ac:dyDescent="0.75">
      <c r="C50" s="24">
        <v>14.525498361015702</v>
      </c>
      <c r="L50" s="24">
        <v>145.6041980289742</v>
      </c>
    </row>
    <row r="51" spans="2:19" x14ac:dyDescent="0.75">
      <c r="B51" s="24">
        <v>24</v>
      </c>
      <c r="C51" s="24">
        <v>11.587542342888923</v>
      </c>
      <c r="D51" s="24">
        <v>17.908020426671154</v>
      </c>
      <c r="E51" s="24">
        <v>5.4736945846181992</v>
      </c>
      <c r="F51" s="24">
        <v>30.565603870241294</v>
      </c>
      <c r="K51" s="24">
        <v>24</v>
      </c>
      <c r="L51" s="24" t="s">
        <v>220</v>
      </c>
      <c r="M51" s="24" t="s">
        <v>220</v>
      </c>
      <c r="N51" s="24" t="s">
        <v>220</v>
      </c>
      <c r="O51" s="24" t="s">
        <v>220</v>
      </c>
      <c r="Q51" s="24">
        <f>C51</f>
        <v>11.587542342888923</v>
      </c>
      <c r="R51" s="24">
        <f>C52</f>
        <v>21.068259468562268</v>
      </c>
      <c r="S51" s="24">
        <f>C53</f>
        <v>21.068259468562268</v>
      </c>
    </row>
    <row r="52" spans="2:19" x14ac:dyDescent="0.75">
      <c r="C52" s="24">
        <v>21.068259468562268</v>
      </c>
      <c r="L52" s="24" t="s">
        <v>220</v>
      </c>
    </row>
    <row r="53" spans="2:19" x14ac:dyDescent="0.75">
      <c r="C53" s="24">
        <v>21.068259468562268</v>
      </c>
      <c r="L53" s="24" t="s">
        <v>220</v>
      </c>
    </row>
    <row r="55" spans="2:19" x14ac:dyDescent="0.75">
      <c r="C55" s="3" t="s">
        <v>54</v>
      </c>
      <c r="D55" s="4" t="s">
        <v>55</v>
      </c>
      <c r="E55" s="4"/>
      <c r="F55" s="4"/>
      <c r="G55" s="4"/>
      <c r="H55" s="10"/>
      <c r="L55" s="3" t="s">
        <v>54</v>
      </c>
      <c r="M55" s="4" t="s">
        <v>55</v>
      </c>
      <c r="N55" s="4"/>
      <c r="O55" s="4"/>
      <c r="P55" s="4"/>
      <c r="Q55" s="10"/>
    </row>
    <row r="56" spans="2:19" x14ac:dyDescent="0.75">
      <c r="C56" s="6" t="s">
        <v>56</v>
      </c>
      <c r="D56" s="12">
        <v>0.05</v>
      </c>
      <c r="E56" s="12"/>
      <c r="F56" s="12"/>
      <c r="G56" s="12"/>
      <c r="H56" s="2"/>
      <c r="L56" s="6" t="s">
        <v>56</v>
      </c>
      <c r="M56" s="12">
        <v>0.05</v>
      </c>
      <c r="N56" s="12"/>
      <c r="O56" s="12"/>
      <c r="P56" s="12"/>
      <c r="Q56" s="2"/>
    </row>
    <row r="57" spans="2:19" x14ac:dyDescent="0.75">
      <c r="C57" s="6"/>
      <c r="D57" s="12"/>
      <c r="E57" s="12"/>
      <c r="F57" s="12"/>
      <c r="G57" s="12"/>
      <c r="H57" s="2"/>
      <c r="L57" s="6"/>
      <c r="M57" s="12"/>
      <c r="N57" s="12"/>
      <c r="O57" s="12"/>
      <c r="P57" s="12"/>
      <c r="Q57" s="2"/>
    </row>
    <row r="58" spans="2:19" x14ac:dyDescent="0.75">
      <c r="C58" s="6" t="s">
        <v>57</v>
      </c>
      <c r="D58" s="12" t="s">
        <v>58</v>
      </c>
      <c r="E58" s="12" t="s">
        <v>59</v>
      </c>
      <c r="F58" s="12" t="s">
        <v>60</v>
      </c>
      <c r="G58" s="12" t="s">
        <v>61</v>
      </c>
      <c r="H58" s="2"/>
      <c r="L58" s="6" t="s">
        <v>57</v>
      </c>
      <c r="M58" s="12" t="s">
        <v>58</v>
      </c>
      <c r="N58" s="12" t="s">
        <v>59</v>
      </c>
      <c r="O58" s="12" t="s">
        <v>60</v>
      </c>
      <c r="P58" s="12" t="s">
        <v>61</v>
      </c>
      <c r="Q58" s="2"/>
    </row>
    <row r="59" spans="2:19" x14ac:dyDescent="0.75">
      <c r="C59" s="6" t="s">
        <v>62</v>
      </c>
      <c r="D59" s="12">
        <v>4.5869999999999997</v>
      </c>
      <c r="E59" s="12">
        <v>0.14299999999999999</v>
      </c>
      <c r="F59" s="12" t="s">
        <v>88</v>
      </c>
      <c r="G59" s="12" t="s">
        <v>87</v>
      </c>
      <c r="H59" s="2"/>
      <c r="L59" s="6" t="s">
        <v>62</v>
      </c>
      <c r="M59" s="12">
        <v>7.7309999999999999</v>
      </c>
      <c r="N59" s="12">
        <v>0.36530000000000001</v>
      </c>
      <c r="O59" s="12" t="s">
        <v>88</v>
      </c>
      <c r="P59" s="12" t="s">
        <v>87</v>
      </c>
      <c r="Q59" s="2"/>
    </row>
    <row r="60" spans="2:19" x14ac:dyDescent="0.75">
      <c r="C60" s="6" t="s">
        <v>66</v>
      </c>
      <c r="D60" s="12">
        <v>0.41949999999999998</v>
      </c>
      <c r="E60" s="12">
        <v>0.33360000000000001</v>
      </c>
      <c r="F60" s="12" t="s">
        <v>88</v>
      </c>
      <c r="G60" s="12" t="s">
        <v>87</v>
      </c>
      <c r="H60" s="2"/>
      <c r="L60" s="6" t="s">
        <v>66</v>
      </c>
      <c r="M60" s="12">
        <v>39.64</v>
      </c>
      <c r="N60" s="12">
        <v>1E-4</v>
      </c>
      <c r="O60" s="12" t="s">
        <v>100</v>
      </c>
      <c r="P60" s="12" t="s">
        <v>65</v>
      </c>
      <c r="Q60" s="2"/>
    </row>
    <row r="61" spans="2:19" x14ac:dyDescent="0.75">
      <c r="C61" s="6" t="s">
        <v>67</v>
      </c>
      <c r="D61" s="12">
        <v>82.86</v>
      </c>
      <c r="E61" s="12" t="s">
        <v>63</v>
      </c>
      <c r="F61" s="12" t="s">
        <v>64</v>
      </c>
      <c r="G61" s="12" t="s">
        <v>65</v>
      </c>
      <c r="H61" s="2"/>
      <c r="L61" s="6" t="s">
        <v>67</v>
      </c>
      <c r="M61" s="12">
        <v>26.37</v>
      </c>
      <c r="N61" s="12">
        <v>1.7600000000000001E-2</v>
      </c>
      <c r="O61" s="12" t="s">
        <v>83</v>
      </c>
      <c r="P61" s="12" t="s">
        <v>65</v>
      </c>
      <c r="Q61" s="2"/>
    </row>
    <row r="62" spans="2:19" x14ac:dyDescent="0.75">
      <c r="C62" s="6"/>
      <c r="D62" s="12"/>
      <c r="E62" s="12"/>
      <c r="F62" s="12"/>
      <c r="G62" s="12"/>
      <c r="H62" s="2"/>
      <c r="L62" s="6"/>
      <c r="M62" s="12"/>
      <c r="N62" s="12"/>
      <c r="O62" s="12"/>
      <c r="P62" s="12"/>
      <c r="Q62" s="2"/>
    </row>
    <row r="63" spans="2:19" x14ac:dyDescent="0.75">
      <c r="C63" s="6" t="s">
        <v>394</v>
      </c>
      <c r="D63" s="12" t="s">
        <v>406</v>
      </c>
      <c r="E63" s="12" t="s">
        <v>396</v>
      </c>
      <c r="F63" s="12" t="s">
        <v>397</v>
      </c>
      <c r="G63" s="12" t="s">
        <v>398</v>
      </c>
      <c r="H63" s="2" t="s">
        <v>59</v>
      </c>
      <c r="L63" s="6" t="s">
        <v>394</v>
      </c>
      <c r="M63" s="12" t="s">
        <v>395</v>
      </c>
      <c r="N63" s="12" t="s">
        <v>396</v>
      </c>
      <c r="O63" s="12" t="s">
        <v>397</v>
      </c>
      <c r="P63" s="12" t="s">
        <v>398</v>
      </c>
      <c r="Q63" s="2" t="s">
        <v>59</v>
      </c>
    </row>
    <row r="64" spans="2:19" x14ac:dyDescent="0.75">
      <c r="C64" s="6" t="s">
        <v>62</v>
      </c>
      <c r="D64" s="12">
        <v>58.24</v>
      </c>
      <c r="E64" s="12">
        <v>6</v>
      </c>
      <c r="F64" s="12">
        <v>9.7059999999999995</v>
      </c>
      <c r="G64" s="12" t="s">
        <v>407</v>
      </c>
      <c r="H64" s="2" t="s">
        <v>408</v>
      </c>
      <c r="L64" s="6" t="s">
        <v>62</v>
      </c>
      <c r="M64" s="12">
        <v>4336</v>
      </c>
      <c r="N64" s="12">
        <v>4</v>
      </c>
      <c r="O64" s="12">
        <v>1084</v>
      </c>
      <c r="P64" s="12" t="s">
        <v>399</v>
      </c>
      <c r="Q64" s="2" t="s">
        <v>400</v>
      </c>
    </row>
    <row r="65" spans="3:17" x14ac:dyDescent="0.75">
      <c r="C65" s="6" t="s">
        <v>66</v>
      </c>
      <c r="D65" s="12">
        <v>5.3250000000000002</v>
      </c>
      <c r="E65" s="12">
        <v>1</v>
      </c>
      <c r="F65" s="12">
        <v>5.3250000000000002</v>
      </c>
      <c r="G65" s="12" t="s">
        <v>409</v>
      </c>
      <c r="H65" s="2" t="s">
        <v>410</v>
      </c>
      <c r="L65" s="6" t="s">
        <v>66</v>
      </c>
      <c r="M65" s="12">
        <v>22230</v>
      </c>
      <c r="N65" s="12">
        <v>1</v>
      </c>
      <c r="O65" s="12">
        <v>22230</v>
      </c>
      <c r="P65" s="12" t="s">
        <v>401</v>
      </c>
      <c r="Q65" s="2" t="s">
        <v>402</v>
      </c>
    </row>
    <row r="66" spans="3:17" x14ac:dyDescent="0.75">
      <c r="C66" s="6" t="s">
        <v>67</v>
      </c>
      <c r="D66" s="12">
        <v>1052</v>
      </c>
      <c r="E66" s="12">
        <v>6</v>
      </c>
      <c r="F66" s="12">
        <v>175.3</v>
      </c>
      <c r="G66" s="12" t="s">
        <v>411</v>
      </c>
      <c r="H66" s="2" t="s">
        <v>412</v>
      </c>
      <c r="L66" s="6" t="s">
        <v>67</v>
      </c>
      <c r="M66" s="12">
        <v>14788</v>
      </c>
      <c r="N66" s="12">
        <v>4</v>
      </c>
      <c r="O66" s="12">
        <v>3697</v>
      </c>
      <c r="P66" s="12" t="s">
        <v>403</v>
      </c>
      <c r="Q66" s="2" t="s">
        <v>404</v>
      </c>
    </row>
    <row r="67" spans="3:17" x14ac:dyDescent="0.75">
      <c r="C67" s="8" t="s">
        <v>405</v>
      </c>
      <c r="D67" s="9">
        <v>154</v>
      </c>
      <c r="E67" s="9">
        <v>28</v>
      </c>
      <c r="F67" s="9">
        <v>5.5010000000000003</v>
      </c>
      <c r="G67" s="9"/>
      <c r="H67" s="11"/>
      <c r="L67" s="8" t="s">
        <v>405</v>
      </c>
      <c r="M67" s="9">
        <v>17974</v>
      </c>
      <c r="N67" s="9">
        <v>19</v>
      </c>
      <c r="O67" s="9">
        <v>946</v>
      </c>
      <c r="P67" s="9"/>
      <c r="Q67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79"/>
  <sheetViews>
    <sheetView workbookViewId="0">
      <selection activeCell="A2" sqref="A1:XFD1048576"/>
    </sheetView>
  </sheetViews>
  <sheetFormatPr defaultColWidth="8.86328125" defaultRowHeight="14.75" x14ac:dyDescent="0.75"/>
  <cols>
    <col min="1" max="16384" width="8.86328125" style="24"/>
  </cols>
  <sheetData>
    <row r="2" spans="1:20" x14ac:dyDescent="0.75">
      <c r="A2" s="13" t="s">
        <v>770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4" spans="1:20" x14ac:dyDescent="0.75">
      <c r="C4" s="119" t="s">
        <v>248</v>
      </c>
      <c r="D4" s="120"/>
      <c r="E4" s="120"/>
      <c r="F4" s="120"/>
      <c r="G4" s="121"/>
      <c r="H4" s="119" t="s">
        <v>249</v>
      </c>
      <c r="I4" s="120"/>
      <c r="J4" s="120"/>
      <c r="K4" s="120"/>
      <c r="L4" s="121"/>
      <c r="N4" s="3" t="s">
        <v>250</v>
      </c>
      <c r="O4" s="4"/>
      <c r="P4" s="26"/>
    </row>
    <row r="5" spans="1:20" x14ac:dyDescent="0.75">
      <c r="B5" s="7" t="s">
        <v>221</v>
      </c>
      <c r="C5" s="17">
        <v>14.78</v>
      </c>
      <c r="D5" s="12">
        <v>25.46</v>
      </c>
      <c r="E5" s="12">
        <v>19.68</v>
      </c>
      <c r="F5" s="12">
        <v>23.2</v>
      </c>
      <c r="G5" s="2">
        <v>24.16</v>
      </c>
      <c r="H5" s="17">
        <v>20.76</v>
      </c>
      <c r="I5" s="12">
        <v>24.52</v>
      </c>
      <c r="J5" s="12">
        <v>20.88</v>
      </c>
      <c r="K5" s="12">
        <v>18.46</v>
      </c>
      <c r="L5" s="2">
        <v>31.68</v>
      </c>
      <c r="N5" s="6" t="s">
        <v>59</v>
      </c>
      <c r="O5" s="12">
        <v>0.30420000000000003</v>
      </c>
      <c r="P5" s="28"/>
    </row>
    <row r="6" spans="1:20" x14ac:dyDescent="0.75">
      <c r="B6" s="7" t="s">
        <v>222</v>
      </c>
      <c r="C6" s="17">
        <v>5.23</v>
      </c>
      <c r="D6" s="12">
        <v>9.65</v>
      </c>
      <c r="E6" s="12">
        <v>7.13</v>
      </c>
      <c r="F6" s="12">
        <v>9.91</v>
      </c>
      <c r="G6" s="2">
        <v>8.5299999999999994</v>
      </c>
      <c r="H6" s="17">
        <v>7.84</v>
      </c>
      <c r="I6" s="12">
        <v>10.46</v>
      </c>
      <c r="J6" s="12">
        <v>7.35</v>
      </c>
      <c r="K6" s="12">
        <v>6.81</v>
      </c>
      <c r="L6" s="2">
        <v>14</v>
      </c>
      <c r="N6" s="6" t="s">
        <v>60</v>
      </c>
      <c r="O6" s="12" t="s">
        <v>88</v>
      </c>
      <c r="P6" s="28"/>
    </row>
    <row r="7" spans="1:20" x14ac:dyDescent="0.75">
      <c r="B7" s="7" t="s">
        <v>223</v>
      </c>
      <c r="C7" s="17">
        <v>8.48</v>
      </c>
      <c r="D7" s="12">
        <v>13.47</v>
      </c>
      <c r="E7" s="12">
        <v>11.3</v>
      </c>
      <c r="F7" s="12">
        <v>10.95</v>
      </c>
      <c r="G7" s="2">
        <v>13.03</v>
      </c>
      <c r="H7" s="17">
        <v>10.1</v>
      </c>
      <c r="I7" s="12">
        <v>10.71</v>
      </c>
      <c r="J7" s="12">
        <v>11.31</v>
      </c>
      <c r="K7" s="12">
        <v>9.56</v>
      </c>
      <c r="L7" s="2">
        <v>14.16</v>
      </c>
      <c r="N7" s="6" t="s">
        <v>156</v>
      </c>
      <c r="O7" s="12" t="s">
        <v>87</v>
      </c>
      <c r="P7" s="28"/>
    </row>
    <row r="8" spans="1:20" x14ac:dyDescent="0.75">
      <c r="B8" s="7" t="s">
        <v>224</v>
      </c>
      <c r="C8" s="17">
        <v>0.45</v>
      </c>
      <c r="D8" s="12">
        <v>1.19</v>
      </c>
      <c r="E8" s="12">
        <v>0.76</v>
      </c>
      <c r="F8" s="12">
        <v>1.35</v>
      </c>
      <c r="G8" s="2">
        <v>1.31</v>
      </c>
      <c r="H8" s="17">
        <v>1.4</v>
      </c>
      <c r="I8" s="12">
        <v>2.2799999999999998</v>
      </c>
      <c r="J8" s="12">
        <v>1.1299999999999999</v>
      </c>
      <c r="K8" s="12">
        <v>1.19</v>
      </c>
      <c r="L8" s="2">
        <v>1.79</v>
      </c>
      <c r="N8" s="6" t="s">
        <v>157</v>
      </c>
      <c r="O8" s="12" t="s">
        <v>158</v>
      </c>
      <c r="P8" s="28"/>
    </row>
    <row r="9" spans="1:20" x14ac:dyDescent="0.75">
      <c r="B9" s="7" t="s">
        <v>225</v>
      </c>
      <c r="C9" s="17">
        <v>0.52</v>
      </c>
      <c r="D9" s="12">
        <v>0.96</v>
      </c>
      <c r="E9" s="12">
        <v>0.44</v>
      </c>
      <c r="F9" s="12">
        <v>0.77</v>
      </c>
      <c r="G9" s="2">
        <v>0.99</v>
      </c>
      <c r="H9" s="17">
        <v>1.05</v>
      </c>
      <c r="I9" s="12">
        <v>0.82</v>
      </c>
      <c r="J9" s="12">
        <v>0.95</v>
      </c>
      <c r="K9" s="12">
        <v>0.73</v>
      </c>
      <c r="L9" s="2">
        <v>1.32</v>
      </c>
      <c r="N9" s="6" t="s">
        <v>150</v>
      </c>
      <c r="O9" s="12" t="s">
        <v>251</v>
      </c>
      <c r="P9" s="28"/>
    </row>
    <row r="10" spans="1:20" x14ac:dyDescent="0.75">
      <c r="B10" s="7" t="s">
        <v>226</v>
      </c>
      <c r="C10" s="17">
        <v>0.11</v>
      </c>
      <c r="D10" s="12">
        <v>0.18</v>
      </c>
      <c r="E10" s="12">
        <v>0.05</v>
      </c>
      <c r="F10" s="12">
        <v>0.21</v>
      </c>
      <c r="G10" s="2">
        <v>0.3</v>
      </c>
      <c r="H10" s="17">
        <v>0.37</v>
      </c>
      <c r="I10" s="12">
        <v>0.26</v>
      </c>
      <c r="J10" s="12">
        <v>0.14000000000000001</v>
      </c>
      <c r="K10" s="12">
        <v>0.17</v>
      </c>
      <c r="L10" s="2">
        <v>0.42</v>
      </c>
      <c r="N10" s="8" t="s">
        <v>252</v>
      </c>
      <c r="O10" s="9">
        <v>27</v>
      </c>
      <c r="P10" s="38"/>
    </row>
    <row r="11" spans="1:20" x14ac:dyDescent="0.75">
      <c r="B11" s="7" t="s">
        <v>227</v>
      </c>
      <c r="C11" s="17">
        <v>0</v>
      </c>
      <c r="D11" s="12">
        <v>0</v>
      </c>
      <c r="E11" s="12">
        <v>0</v>
      </c>
      <c r="F11" s="12">
        <v>0</v>
      </c>
      <c r="G11" s="2">
        <v>0</v>
      </c>
      <c r="H11" s="17">
        <v>0</v>
      </c>
      <c r="I11" s="12">
        <v>0</v>
      </c>
      <c r="J11" s="12">
        <v>0</v>
      </c>
      <c r="K11" s="12">
        <v>0</v>
      </c>
      <c r="L11" s="2">
        <v>0</v>
      </c>
    </row>
    <row r="12" spans="1:20" x14ac:dyDescent="0.75">
      <c r="B12" s="7" t="s">
        <v>228</v>
      </c>
      <c r="C12" s="17">
        <v>35.36</v>
      </c>
      <c r="D12" s="12">
        <v>37.909999999999997</v>
      </c>
      <c r="E12" s="12">
        <v>36.25</v>
      </c>
      <c r="F12" s="12">
        <v>42.72</v>
      </c>
      <c r="G12" s="2">
        <v>35.299999999999997</v>
      </c>
      <c r="H12" s="17">
        <v>37.75</v>
      </c>
      <c r="I12" s="12">
        <v>42.65</v>
      </c>
      <c r="J12" s="12">
        <v>35.21</v>
      </c>
      <c r="K12" s="12">
        <v>36.880000000000003</v>
      </c>
      <c r="L12" s="2">
        <v>44.2</v>
      </c>
      <c r="N12" s="3" t="s">
        <v>54</v>
      </c>
      <c r="O12" s="4" t="s">
        <v>55</v>
      </c>
      <c r="P12" s="4"/>
      <c r="Q12" s="4"/>
      <c r="R12" s="10"/>
    </row>
    <row r="13" spans="1:20" x14ac:dyDescent="0.75">
      <c r="B13" s="7" t="s">
        <v>229</v>
      </c>
      <c r="C13" s="17">
        <v>57.36</v>
      </c>
      <c r="D13" s="12">
        <v>52.92</v>
      </c>
      <c r="E13" s="12">
        <v>57.43</v>
      </c>
      <c r="F13" s="12">
        <v>47.18</v>
      </c>
      <c r="G13" s="2">
        <v>53.94</v>
      </c>
      <c r="H13" s="17">
        <v>48.67</v>
      </c>
      <c r="I13" s="12">
        <v>43.68</v>
      </c>
      <c r="J13" s="12">
        <v>54.19</v>
      </c>
      <c r="K13" s="12">
        <v>51.78</v>
      </c>
      <c r="L13" s="2">
        <v>44.69</v>
      </c>
      <c r="N13" s="6" t="s">
        <v>56</v>
      </c>
      <c r="O13" s="12">
        <v>0.05</v>
      </c>
      <c r="P13" s="12"/>
      <c r="Q13" s="12"/>
      <c r="R13" s="2"/>
    </row>
    <row r="14" spans="1:20" x14ac:dyDescent="0.75">
      <c r="B14" s="7" t="s">
        <v>230</v>
      </c>
      <c r="C14" s="17">
        <v>3.06</v>
      </c>
      <c r="D14" s="12">
        <v>4.6900000000000004</v>
      </c>
      <c r="E14" s="12">
        <v>3.86</v>
      </c>
      <c r="F14" s="12">
        <v>5.84</v>
      </c>
      <c r="G14" s="2">
        <v>5.41</v>
      </c>
      <c r="H14" s="17">
        <v>6.76</v>
      </c>
      <c r="I14" s="12">
        <v>9.2899999999999991</v>
      </c>
      <c r="J14" s="12">
        <v>5.42</v>
      </c>
      <c r="K14" s="12">
        <v>6.45</v>
      </c>
      <c r="L14" s="2">
        <v>5.64</v>
      </c>
      <c r="N14" s="6"/>
      <c r="O14" s="12"/>
      <c r="P14" s="12"/>
      <c r="Q14" s="12"/>
      <c r="R14" s="2"/>
    </row>
    <row r="15" spans="1:20" x14ac:dyDescent="0.75">
      <c r="B15" s="7" t="s">
        <v>231</v>
      </c>
      <c r="C15" s="17">
        <v>3.49</v>
      </c>
      <c r="D15" s="12">
        <v>3.79</v>
      </c>
      <c r="E15" s="12">
        <v>2.23</v>
      </c>
      <c r="F15" s="12">
        <v>3.34</v>
      </c>
      <c r="G15" s="2">
        <v>4.0999999999999996</v>
      </c>
      <c r="H15" s="17">
        <v>5.0599999999999996</v>
      </c>
      <c r="I15" s="12">
        <v>3.34</v>
      </c>
      <c r="J15" s="12">
        <v>4.53</v>
      </c>
      <c r="K15" s="12">
        <v>3.97</v>
      </c>
      <c r="L15" s="2">
        <v>4.17</v>
      </c>
      <c r="N15" s="6" t="s">
        <v>57</v>
      </c>
      <c r="O15" s="12" t="s">
        <v>58</v>
      </c>
      <c r="P15" s="12" t="s">
        <v>59</v>
      </c>
      <c r="Q15" s="12" t="s">
        <v>60</v>
      </c>
      <c r="R15" s="2" t="s">
        <v>61</v>
      </c>
    </row>
    <row r="16" spans="1:20" x14ac:dyDescent="0.75">
      <c r="B16" s="7" t="s">
        <v>232</v>
      </c>
      <c r="C16" s="17">
        <v>0.73</v>
      </c>
      <c r="D16" s="12">
        <v>0.69</v>
      </c>
      <c r="E16" s="12">
        <v>0.24</v>
      </c>
      <c r="F16" s="12">
        <v>0.91</v>
      </c>
      <c r="G16" s="2">
        <v>1.25</v>
      </c>
      <c r="H16" s="17">
        <v>1.76</v>
      </c>
      <c r="I16" s="12">
        <v>1.04</v>
      </c>
      <c r="J16" s="12">
        <v>0.65</v>
      </c>
      <c r="K16" s="12">
        <v>0.92</v>
      </c>
      <c r="L16" s="2">
        <v>1.31</v>
      </c>
      <c r="N16" s="6" t="s">
        <v>62</v>
      </c>
      <c r="O16" s="12">
        <v>0.2301</v>
      </c>
      <c r="P16" s="12">
        <v>0.85719999999999996</v>
      </c>
      <c r="Q16" s="12" t="s">
        <v>88</v>
      </c>
      <c r="R16" s="2" t="s">
        <v>87</v>
      </c>
    </row>
    <row r="17" spans="2:19" x14ac:dyDescent="0.75">
      <c r="B17" s="7" t="s">
        <v>233</v>
      </c>
      <c r="C17" s="17">
        <v>0</v>
      </c>
      <c r="D17" s="12">
        <v>0</v>
      </c>
      <c r="E17" s="12">
        <v>0</v>
      </c>
      <c r="F17" s="12">
        <v>0</v>
      </c>
      <c r="G17" s="2">
        <v>0</v>
      </c>
      <c r="H17" s="17">
        <v>0</v>
      </c>
      <c r="I17" s="12">
        <v>0</v>
      </c>
      <c r="J17" s="12">
        <v>0</v>
      </c>
      <c r="K17" s="12">
        <v>0</v>
      </c>
      <c r="L17" s="2">
        <v>0</v>
      </c>
      <c r="N17" s="6" t="s">
        <v>66</v>
      </c>
      <c r="O17" s="12">
        <v>97.01</v>
      </c>
      <c r="P17" s="12" t="s">
        <v>63</v>
      </c>
      <c r="Q17" s="12" t="s">
        <v>64</v>
      </c>
      <c r="R17" s="2" t="s">
        <v>65</v>
      </c>
      <c r="S17" s="20" t="s">
        <v>253</v>
      </c>
    </row>
    <row r="18" spans="2:19" x14ac:dyDescent="0.75">
      <c r="B18" s="7" t="s">
        <v>234</v>
      </c>
      <c r="C18" s="17">
        <v>37</v>
      </c>
      <c r="D18" s="12">
        <v>38.299999999999997</v>
      </c>
      <c r="E18" s="12">
        <v>41.5</v>
      </c>
      <c r="F18" s="12">
        <v>31.1</v>
      </c>
      <c r="G18" s="2">
        <v>43.1</v>
      </c>
      <c r="H18" s="17">
        <v>33.799999999999997</v>
      </c>
      <c r="I18" s="12">
        <v>26</v>
      </c>
      <c r="J18" s="12">
        <v>37.5</v>
      </c>
      <c r="K18" s="12">
        <v>34.5</v>
      </c>
      <c r="L18" s="2">
        <v>42</v>
      </c>
      <c r="N18" s="8" t="s">
        <v>67</v>
      </c>
      <c r="O18" s="9">
        <v>9.6620000000000004E-3</v>
      </c>
      <c r="P18" s="9">
        <v>0.39329999999999998</v>
      </c>
      <c r="Q18" s="9" t="s">
        <v>88</v>
      </c>
      <c r="R18" s="11" t="s">
        <v>87</v>
      </c>
      <c r="S18" s="20" t="s">
        <v>153</v>
      </c>
    </row>
    <row r="19" spans="2:19" x14ac:dyDescent="0.75">
      <c r="B19" s="7" t="s">
        <v>235</v>
      </c>
      <c r="C19" s="17">
        <v>7.41</v>
      </c>
      <c r="D19" s="12">
        <v>8.89</v>
      </c>
      <c r="E19" s="12">
        <v>9.24</v>
      </c>
      <c r="F19" s="12">
        <v>7.14</v>
      </c>
      <c r="G19" s="2">
        <v>10</v>
      </c>
      <c r="H19" s="17">
        <v>6.95</v>
      </c>
      <c r="I19" s="12">
        <v>5.88</v>
      </c>
      <c r="J19" s="12">
        <v>8.43</v>
      </c>
      <c r="K19" s="12">
        <v>7.68</v>
      </c>
      <c r="L19" s="2">
        <v>10.09</v>
      </c>
    </row>
    <row r="20" spans="2:19" x14ac:dyDescent="0.75">
      <c r="B20" s="7" t="s">
        <v>236</v>
      </c>
      <c r="C20" s="17">
        <v>10.7</v>
      </c>
      <c r="D20" s="12">
        <v>12.1</v>
      </c>
      <c r="E20" s="12">
        <v>13</v>
      </c>
      <c r="F20" s="12">
        <v>10.3</v>
      </c>
      <c r="G20" s="2">
        <v>13.8</v>
      </c>
      <c r="H20" s="17">
        <v>10.199999999999999</v>
      </c>
      <c r="I20" s="12">
        <v>8.5</v>
      </c>
      <c r="J20" s="12">
        <v>12</v>
      </c>
      <c r="K20" s="12">
        <v>11.2</v>
      </c>
      <c r="L20" s="2">
        <v>13.4</v>
      </c>
    </row>
    <row r="21" spans="2:19" x14ac:dyDescent="0.75">
      <c r="B21" s="7" t="s">
        <v>237</v>
      </c>
      <c r="C21" s="17">
        <v>49.9</v>
      </c>
      <c r="D21" s="12">
        <v>43.1</v>
      </c>
      <c r="E21" s="12">
        <v>44.9</v>
      </c>
      <c r="F21" s="12">
        <v>43.6</v>
      </c>
      <c r="G21" s="2">
        <v>43.1</v>
      </c>
      <c r="H21" s="17">
        <v>48.7</v>
      </c>
      <c r="I21" s="12">
        <v>44.2</v>
      </c>
      <c r="J21" s="12">
        <v>44.5</v>
      </c>
      <c r="K21" s="12">
        <v>44.9</v>
      </c>
      <c r="L21" s="2">
        <v>41.6</v>
      </c>
    </row>
    <row r="22" spans="2:19" x14ac:dyDescent="0.75">
      <c r="B22" s="7" t="s">
        <v>238</v>
      </c>
      <c r="C22" s="17">
        <v>14.4</v>
      </c>
      <c r="D22" s="12">
        <v>13.6</v>
      </c>
      <c r="E22" s="12">
        <v>14.1</v>
      </c>
      <c r="F22" s="12">
        <v>14.4</v>
      </c>
      <c r="G22" s="2">
        <v>13.8</v>
      </c>
      <c r="H22" s="17">
        <v>14.7</v>
      </c>
      <c r="I22" s="12">
        <v>14.5</v>
      </c>
      <c r="J22" s="12">
        <v>14.2</v>
      </c>
      <c r="K22" s="12">
        <v>14.6</v>
      </c>
      <c r="L22" s="2">
        <v>13.3</v>
      </c>
    </row>
    <row r="23" spans="2:19" x14ac:dyDescent="0.75">
      <c r="B23" s="7" t="s">
        <v>239</v>
      </c>
      <c r="C23" s="17">
        <v>28.9</v>
      </c>
      <c r="D23" s="12">
        <v>31.6</v>
      </c>
      <c r="E23" s="12">
        <v>31.3</v>
      </c>
      <c r="F23" s="12">
        <v>33.1</v>
      </c>
      <c r="G23" s="2">
        <v>32</v>
      </c>
      <c r="H23" s="17">
        <v>30.2</v>
      </c>
      <c r="I23" s="12">
        <v>32.700000000000003</v>
      </c>
      <c r="J23" s="12">
        <v>32</v>
      </c>
      <c r="K23" s="12">
        <v>32.5</v>
      </c>
      <c r="L23" s="2">
        <v>31.9</v>
      </c>
    </row>
    <row r="24" spans="2:19" x14ac:dyDescent="0.75">
      <c r="B24" s="7" t="s">
        <v>240</v>
      </c>
      <c r="C24" s="17">
        <v>18.2</v>
      </c>
      <c r="D24" s="12">
        <v>15.1</v>
      </c>
      <c r="E24" s="12">
        <v>15.8</v>
      </c>
      <c r="F24" s="12">
        <v>14.1</v>
      </c>
      <c r="G24" s="2">
        <v>14.7</v>
      </c>
      <c r="H24" s="17">
        <v>19.600000000000001</v>
      </c>
      <c r="I24" s="12">
        <v>17.5</v>
      </c>
      <c r="J24" s="12">
        <v>16.8</v>
      </c>
      <c r="K24" s="12">
        <v>15.5</v>
      </c>
      <c r="L24" s="2">
        <v>14.7</v>
      </c>
    </row>
    <row r="25" spans="2:19" x14ac:dyDescent="0.75">
      <c r="B25" s="7" t="s">
        <v>241</v>
      </c>
      <c r="C25" s="17">
        <v>9.1</v>
      </c>
      <c r="D25" s="12">
        <v>6.5</v>
      </c>
      <c r="E25" s="12">
        <v>7.1</v>
      </c>
      <c r="F25" s="12">
        <v>6.1</v>
      </c>
      <c r="G25" s="2">
        <v>6.3</v>
      </c>
      <c r="H25" s="17">
        <v>9.5</v>
      </c>
      <c r="I25" s="12">
        <v>7.7</v>
      </c>
      <c r="J25" s="12">
        <v>7.5</v>
      </c>
      <c r="K25" s="12">
        <v>7</v>
      </c>
      <c r="L25" s="2">
        <v>6.1</v>
      </c>
    </row>
    <row r="26" spans="2:19" x14ac:dyDescent="0.75">
      <c r="B26" s="7" t="s">
        <v>242</v>
      </c>
      <c r="C26" s="17">
        <v>0</v>
      </c>
      <c r="D26" s="12">
        <v>0</v>
      </c>
      <c r="E26" s="12">
        <v>0</v>
      </c>
      <c r="F26" s="12">
        <v>0</v>
      </c>
      <c r="G26" s="2">
        <v>0</v>
      </c>
      <c r="H26" s="17">
        <v>0</v>
      </c>
      <c r="I26" s="12">
        <v>0</v>
      </c>
      <c r="J26" s="12">
        <v>0</v>
      </c>
      <c r="K26" s="12">
        <v>0</v>
      </c>
      <c r="L26" s="2">
        <v>0</v>
      </c>
    </row>
    <row r="27" spans="2:19" x14ac:dyDescent="0.75">
      <c r="B27" s="7" t="s">
        <v>243</v>
      </c>
      <c r="C27" s="17">
        <v>0</v>
      </c>
      <c r="D27" s="12">
        <v>0</v>
      </c>
      <c r="E27" s="12">
        <v>0</v>
      </c>
      <c r="F27" s="12">
        <v>0</v>
      </c>
      <c r="G27" s="2">
        <v>0</v>
      </c>
      <c r="H27" s="17">
        <v>0</v>
      </c>
      <c r="I27" s="12">
        <v>0</v>
      </c>
      <c r="J27" s="12">
        <v>0</v>
      </c>
      <c r="K27" s="12">
        <v>0</v>
      </c>
      <c r="L27" s="2">
        <v>0</v>
      </c>
    </row>
    <row r="28" spans="2:19" x14ac:dyDescent="0.75">
      <c r="B28" s="7" t="s">
        <v>244</v>
      </c>
      <c r="C28" s="17">
        <v>1012</v>
      </c>
      <c r="D28" s="12">
        <v>622</v>
      </c>
      <c r="E28" s="12">
        <v>789</v>
      </c>
      <c r="F28" s="12">
        <v>666</v>
      </c>
      <c r="G28" s="2">
        <v>812</v>
      </c>
      <c r="H28" s="17">
        <v>767</v>
      </c>
      <c r="I28" s="12">
        <v>822</v>
      </c>
      <c r="J28" s="12">
        <v>1111</v>
      </c>
      <c r="K28" s="12">
        <v>753</v>
      </c>
      <c r="L28" s="2">
        <v>841</v>
      </c>
    </row>
    <row r="29" spans="2:19" x14ac:dyDescent="0.75">
      <c r="B29" s="7" t="s">
        <v>245</v>
      </c>
      <c r="C29" s="17">
        <v>6.6</v>
      </c>
      <c r="D29" s="12">
        <v>6.7</v>
      </c>
      <c r="E29" s="12">
        <v>6.5</v>
      </c>
      <c r="F29" s="12">
        <v>6.7</v>
      </c>
      <c r="G29" s="2">
        <v>6.5</v>
      </c>
      <c r="H29" s="17">
        <v>6.8</v>
      </c>
      <c r="I29" s="12">
        <v>7.5</v>
      </c>
      <c r="J29" s="12">
        <v>6.6</v>
      </c>
      <c r="K29" s="12">
        <v>6.7</v>
      </c>
      <c r="L29" s="2">
        <v>6.7</v>
      </c>
    </row>
    <row r="30" spans="2:19" x14ac:dyDescent="0.75">
      <c r="B30" s="7" t="s">
        <v>246</v>
      </c>
      <c r="C30" s="17">
        <v>26.3</v>
      </c>
      <c r="D30" s="12">
        <v>26.4</v>
      </c>
      <c r="E30" s="12">
        <v>25.8</v>
      </c>
      <c r="F30" s="12">
        <v>26</v>
      </c>
      <c r="G30" s="2">
        <v>25.4</v>
      </c>
      <c r="H30" s="17">
        <v>26.5</v>
      </c>
      <c r="I30" s="12">
        <v>40.4</v>
      </c>
      <c r="J30" s="12">
        <v>25.9</v>
      </c>
      <c r="K30" s="12">
        <v>25.5</v>
      </c>
      <c r="L30" s="2">
        <v>26</v>
      </c>
    </row>
    <row r="31" spans="2:19" x14ac:dyDescent="0.75">
      <c r="B31" s="7" t="s">
        <v>247</v>
      </c>
      <c r="C31" s="18">
        <v>0.66800000000000004</v>
      </c>
      <c r="D31" s="9">
        <v>0.41699999999999998</v>
      </c>
      <c r="E31" s="9">
        <v>0.51300000000000001</v>
      </c>
      <c r="F31" s="9">
        <v>0.44600000000000001</v>
      </c>
      <c r="G31" s="11">
        <v>0.52800000000000002</v>
      </c>
      <c r="H31" s="18">
        <v>0.52200000000000002</v>
      </c>
      <c r="I31" s="9">
        <v>0.61699999999999999</v>
      </c>
      <c r="J31" s="9">
        <v>0.73299999999999998</v>
      </c>
      <c r="K31" s="9">
        <v>0.505</v>
      </c>
      <c r="L31" s="11">
        <v>0.56299999999999994</v>
      </c>
    </row>
    <row r="35" spans="1:22" x14ac:dyDescent="0.75">
      <c r="A35" s="13" t="s">
        <v>769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2" x14ac:dyDescent="0.75">
      <c r="A36" s="24" t="s">
        <v>460</v>
      </c>
    </row>
    <row r="37" spans="1:22" x14ac:dyDescent="0.75">
      <c r="C37" s="24" t="s">
        <v>461</v>
      </c>
      <c r="D37" s="24" t="s">
        <v>462</v>
      </c>
      <c r="E37" s="24" t="s">
        <v>463</v>
      </c>
      <c r="F37" s="24" t="s">
        <v>464</v>
      </c>
      <c r="G37" s="24" t="s">
        <v>465</v>
      </c>
      <c r="H37" s="24" t="s">
        <v>466</v>
      </c>
      <c r="I37" s="24" t="s">
        <v>475</v>
      </c>
      <c r="N37" s="7" t="s">
        <v>476</v>
      </c>
      <c r="O37" s="1">
        <v>1</v>
      </c>
      <c r="P37" s="1"/>
      <c r="Q37" s="1"/>
      <c r="R37" s="1"/>
      <c r="S37" s="1"/>
      <c r="T37" s="1"/>
      <c r="U37" s="1"/>
      <c r="V37" s="1"/>
    </row>
    <row r="38" spans="1:22" x14ac:dyDescent="0.75">
      <c r="A38" s="24" t="s">
        <v>469</v>
      </c>
      <c r="B38" s="24" t="s">
        <v>467</v>
      </c>
      <c r="C38" s="24">
        <v>1</v>
      </c>
      <c r="D38" s="24">
        <v>1</v>
      </c>
      <c r="E38" s="24">
        <v>1</v>
      </c>
      <c r="F38" s="24">
        <v>2</v>
      </c>
      <c r="G38" s="24">
        <v>1</v>
      </c>
      <c r="H38" s="24">
        <v>1</v>
      </c>
      <c r="I38" s="24">
        <v>6</v>
      </c>
      <c r="N38" s="7" t="s">
        <v>477</v>
      </c>
      <c r="O38" s="1">
        <v>3</v>
      </c>
      <c r="P38" s="1"/>
      <c r="Q38" s="1"/>
      <c r="R38" s="1"/>
      <c r="S38" s="1"/>
      <c r="T38" s="1"/>
      <c r="U38" s="1"/>
      <c r="V38" s="1"/>
    </row>
    <row r="39" spans="1:22" x14ac:dyDescent="0.75">
      <c r="B39" s="24" t="s">
        <v>468</v>
      </c>
      <c r="C39" s="24">
        <v>0</v>
      </c>
      <c r="D39" s="24">
        <v>0</v>
      </c>
      <c r="E39" s="24">
        <v>1</v>
      </c>
      <c r="F39" s="24">
        <v>1</v>
      </c>
      <c r="G39" s="24">
        <v>0</v>
      </c>
      <c r="H39" s="24">
        <v>1</v>
      </c>
      <c r="I39" s="24">
        <v>6</v>
      </c>
      <c r="N39" s="7" t="s">
        <v>56</v>
      </c>
      <c r="O39" s="1">
        <v>0.05</v>
      </c>
      <c r="P39" s="1"/>
      <c r="Q39" s="1"/>
      <c r="R39" s="1"/>
      <c r="S39" s="1"/>
      <c r="T39" s="1"/>
      <c r="U39" s="1"/>
      <c r="V39" s="1"/>
    </row>
    <row r="40" spans="1:22" x14ac:dyDescent="0.75">
      <c r="A40" s="24" t="s">
        <v>470</v>
      </c>
      <c r="B40" s="24" t="s">
        <v>471</v>
      </c>
      <c r="C40" s="24">
        <v>2</v>
      </c>
      <c r="D40" s="24">
        <v>2</v>
      </c>
      <c r="E40" s="24">
        <v>2</v>
      </c>
      <c r="F40" s="24">
        <v>0</v>
      </c>
      <c r="G40" s="24">
        <v>0</v>
      </c>
      <c r="H40" s="24">
        <v>2</v>
      </c>
      <c r="I40" s="24">
        <v>6</v>
      </c>
      <c r="N40" s="7"/>
      <c r="O40" s="1"/>
      <c r="P40" s="1"/>
      <c r="Q40" s="1"/>
      <c r="R40" s="1"/>
      <c r="S40" s="1"/>
      <c r="T40" s="1"/>
      <c r="U40" s="1"/>
      <c r="V40" s="1"/>
    </row>
    <row r="41" spans="1:22" x14ac:dyDescent="0.75">
      <c r="B41" s="24" t="s">
        <v>472</v>
      </c>
      <c r="C41" s="24">
        <v>2</v>
      </c>
      <c r="D41" s="24">
        <v>0</v>
      </c>
      <c r="E41" s="24">
        <v>0</v>
      </c>
      <c r="F41" s="24">
        <v>2</v>
      </c>
      <c r="G41" s="24">
        <v>0</v>
      </c>
      <c r="H41" s="24">
        <v>1</v>
      </c>
      <c r="I41" s="24">
        <v>6</v>
      </c>
      <c r="K41" s="3" t="s">
        <v>68</v>
      </c>
      <c r="L41" s="10"/>
      <c r="N41" s="3" t="s">
        <v>445</v>
      </c>
      <c r="O41" s="4" t="s">
        <v>74</v>
      </c>
      <c r="P41" s="4" t="s">
        <v>75</v>
      </c>
      <c r="Q41" s="4" t="s">
        <v>478</v>
      </c>
      <c r="R41" s="4" t="s">
        <v>76</v>
      </c>
      <c r="S41" s="4" t="s">
        <v>77</v>
      </c>
      <c r="T41" s="10"/>
      <c r="U41" s="1"/>
      <c r="V41" s="1"/>
    </row>
    <row r="42" spans="1:22" x14ac:dyDescent="0.75">
      <c r="B42" s="24" t="s">
        <v>473</v>
      </c>
      <c r="C42" s="24">
        <v>0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6</v>
      </c>
      <c r="K42" s="6" t="s">
        <v>69</v>
      </c>
      <c r="L42" s="2">
        <v>55.37</v>
      </c>
      <c r="N42" s="6" t="s">
        <v>483</v>
      </c>
      <c r="O42" s="12">
        <v>-0.33329999999999999</v>
      </c>
      <c r="P42" s="12" t="s">
        <v>484</v>
      </c>
      <c r="Q42" s="12" t="s">
        <v>87</v>
      </c>
      <c r="R42" s="12" t="s">
        <v>88</v>
      </c>
      <c r="S42" s="12">
        <v>0.98250000000000004</v>
      </c>
      <c r="T42" s="2" t="s">
        <v>80</v>
      </c>
      <c r="U42" s="1"/>
      <c r="V42" s="1"/>
    </row>
    <row r="43" spans="1:22" x14ac:dyDescent="0.75">
      <c r="A43" s="24" t="s">
        <v>474</v>
      </c>
      <c r="B43" s="24" t="s">
        <v>471</v>
      </c>
      <c r="C43" s="24">
        <v>0</v>
      </c>
      <c r="D43" s="24">
        <v>0</v>
      </c>
      <c r="E43" s="24">
        <v>0</v>
      </c>
      <c r="F43" s="24">
        <v>1</v>
      </c>
      <c r="G43" s="24">
        <v>0</v>
      </c>
      <c r="H43" s="24">
        <v>0</v>
      </c>
      <c r="I43" s="24">
        <v>6</v>
      </c>
      <c r="K43" s="6" t="s">
        <v>59</v>
      </c>
      <c r="L43" s="2">
        <v>1.1999999999999999E-3</v>
      </c>
      <c r="N43" s="6" t="s">
        <v>485</v>
      </c>
      <c r="O43" s="12">
        <v>-26</v>
      </c>
      <c r="P43" s="12" t="s">
        <v>486</v>
      </c>
      <c r="Q43" s="12" t="s">
        <v>65</v>
      </c>
      <c r="R43" s="12" t="s">
        <v>70</v>
      </c>
      <c r="S43" s="12">
        <v>1.2999999999999999E-3</v>
      </c>
      <c r="T43" s="2" t="s">
        <v>84</v>
      </c>
      <c r="U43" s="1"/>
      <c r="V43" s="1"/>
    </row>
    <row r="44" spans="1:22" x14ac:dyDescent="0.75">
      <c r="K44" s="6" t="s">
        <v>60</v>
      </c>
      <c r="L44" s="2" t="s">
        <v>70</v>
      </c>
      <c r="N44" s="6" t="s">
        <v>487</v>
      </c>
      <c r="O44" s="12">
        <v>-25.67</v>
      </c>
      <c r="P44" s="12" t="s">
        <v>488</v>
      </c>
      <c r="Q44" s="12" t="s">
        <v>65</v>
      </c>
      <c r="R44" s="12" t="s">
        <v>70</v>
      </c>
      <c r="S44" s="12">
        <v>1.4E-3</v>
      </c>
      <c r="T44" s="2" t="s">
        <v>89</v>
      </c>
      <c r="U44" s="1"/>
      <c r="V44" s="1"/>
    </row>
    <row r="45" spans="1:22" x14ac:dyDescent="0.75">
      <c r="K45" s="6" t="s">
        <v>71</v>
      </c>
      <c r="L45" s="2" t="s">
        <v>65</v>
      </c>
      <c r="N45" s="6"/>
      <c r="O45" s="12"/>
      <c r="P45" s="12"/>
      <c r="Q45" s="12"/>
      <c r="R45" s="12"/>
      <c r="S45" s="12"/>
      <c r="T45" s="2"/>
      <c r="U45" s="1"/>
      <c r="V45" s="1"/>
    </row>
    <row r="46" spans="1:22" x14ac:dyDescent="0.75">
      <c r="K46" s="8" t="s">
        <v>72</v>
      </c>
      <c r="L46" s="11">
        <v>0.96509999999999996</v>
      </c>
      <c r="N46" s="6" t="s">
        <v>446</v>
      </c>
      <c r="O46" s="12" t="s">
        <v>447</v>
      </c>
      <c r="P46" s="12" t="s">
        <v>448</v>
      </c>
      <c r="Q46" s="12" t="s">
        <v>74</v>
      </c>
      <c r="R46" s="12" t="s">
        <v>449</v>
      </c>
      <c r="S46" s="12" t="s">
        <v>450</v>
      </c>
      <c r="T46" s="2" t="s">
        <v>479</v>
      </c>
      <c r="U46" s="1"/>
      <c r="V46" s="1"/>
    </row>
    <row r="47" spans="1:22" x14ac:dyDescent="0.75">
      <c r="N47" s="6" t="s">
        <v>483</v>
      </c>
      <c r="O47" s="12">
        <v>4</v>
      </c>
      <c r="P47" s="12">
        <v>4.3330000000000002</v>
      </c>
      <c r="Q47" s="12">
        <v>-0.33329999999999999</v>
      </c>
      <c r="R47" s="12">
        <v>1.8560000000000001</v>
      </c>
      <c r="S47" s="12">
        <v>3</v>
      </c>
      <c r="T47" s="2">
        <v>3</v>
      </c>
      <c r="U47" s="1"/>
      <c r="V47" s="1"/>
    </row>
    <row r="48" spans="1:22" x14ac:dyDescent="0.75">
      <c r="N48" s="34"/>
      <c r="O48" s="33"/>
      <c r="P48" s="33"/>
      <c r="Q48" s="33"/>
      <c r="R48" s="33"/>
      <c r="S48" s="33"/>
      <c r="T48" s="28"/>
    </row>
    <row r="49" spans="1:22" x14ac:dyDescent="0.75">
      <c r="N49" s="6" t="s">
        <v>480</v>
      </c>
      <c r="O49" s="12" t="s">
        <v>481</v>
      </c>
      <c r="P49" s="33"/>
      <c r="Q49" s="33"/>
      <c r="R49" s="33"/>
      <c r="S49" s="33"/>
      <c r="T49" s="28"/>
    </row>
    <row r="50" spans="1:22" x14ac:dyDescent="0.75">
      <c r="N50" s="8" t="s">
        <v>482</v>
      </c>
      <c r="O50" s="9" t="s">
        <v>84</v>
      </c>
      <c r="P50" s="36"/>
      <c r="Q50" s="36"/>
      <c r="R50" s="36"/>
      <c r="S50" s="36"/>
      <c r="T50" s="38"/>
    </row>
    <row r="54" spans="1:22" x14ac:dyDescent="0.75">
      <c r="A54" s="13" t="s">
        <v>768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2" x14ac:dyDescent="0.75">
      <c r="B55" s="23"/>
      <c r="C55" s="116" t="s">
        <v>51</v>
      </c>
      <c r="D55" s="116"/>
      <c r="E55" s="116"/>
      <c r="F55" s="116" t="s">
        <v>753</v>
      </c>
      <c r="G55" s="116"/>
      <c r="H55" s="116"/>
      <c r="I55" s="23" t="s">
        <v>754</v>
      </c>
    </row>
    <row r="56" spans="1:22" x14ac:dyDescent="0.75">
      <c r="B56" s="7" t="s">
        <v>469</v>
      </c>
      <c r="C56" s="1">
        <v>1</v>
      </c>
      <c r="D56" s="1">
        <v>1</v>
      </c>
      <c r="E56" s="1">
        <v>2</v>
      </c>
      <c r="F56" s="1">
        <v>3</v>
      </c>
      <c r="G56" s="1">
        <v>1</v>
      </c>
      <c r="H56" s="1">
        <v>2</v>
      </c>
      <c r="I56" s="1">
        <v>10</v>
      </c>
      <c r="L56" s="3" t="s">
        <v>54</v>
      </c>
      <c r="M56" s="4" t="s">
        <v>55</v>
      </c>
      <c r="N56" s="4"/>
      <c r="O56" s="4"/>
      <c r="P56" s="26"/>
      <c r="R56" s="3" t="s">
        <v>73</v>
      </c>
      <c r="S56" s="4" t="s">
        <v>755</v>
      </c>
      <c r="T56" s="4" t="s">
        <v>75</v>
      </c>
      <c r="U56" s="4" t="s">
        <v>478</v>
      </c>
      <c r="V56" s="10" t="s">
        <v>76</v>
      </c>
    </row>
    <row r="57" spans="1:22" x14ac:dyDescent="0.75">
      <c r="B57" s="7" t="s">
        <v>470</v>
      </c>
      <c r="C57" s="1">
        <v>4</v>
      </c>
      <c r="D57" s="1">
        <v>2</v>
      </c>
      <c r="E57" s="1">
        <v>2</v>
      </c>
      <c r="F57" s="1">
        <v>2</v>
      </c>
      <c r="G57" s="1">
        <v>0</v>
      </c>
      <c r="H57" s="1">
        <v>3</v>
      </c>
      <c r="I57" s="1">
        <v>10</v>
      </c>
      <c r="L57" s="6" t="s">
        <v>56</v>
      </c>
      <c r="M57" s="12">
        <v>0.05</v>
      </c>
      <c r="N57" s="12"/>
      <c r="O57" s="12"/>
      <c r="P57" s="28"/>
      <c r="R57" s="6"/>
      <c r="S57" s="12"/>
      <c r="T57" s="12"/>
      <c r="U57" s="12"/>
      <c r="V57" s="2"/>
    </row>
    <row r="58" spans="1:22" x14ac:dyDescent="0.75">
      <c r="B58" s="7" t="s">
        <v>474</v>
      </c>
      <c r="C58" s="1">
        <v>0</v>
      </c>
      <c r="D58" s="1">
        <v>0</v>
      </c>
      <c r="E58" s="1">
        <v>0</v>
      </c>
      <c r="F58" s="1">
        <v>2</v>
      </c>
      <c r="G58" s="1">
        <v>0</v>
      </c>
      <c r="H58" s="1">
        <v>0</v>
      </c>
      <c r="I58" s="1">
        <v>10</v>
      </c>
      <c r="L58" s="6"/>
      <c r="M58" s="12"/>
      <c r="N58" s="12"/>
      <c r="O58" s="12"/>
      <c r="P58" s="28"/>
      <c r="R58" s="6" t="s">
        <v>469</v>
      </c>
      <c r="S58" s="12"/>
      <c r="T58" s="12"/>
      <c r="U58" s="12"/>
      <c r="V58" s="2"/>
    </row>
    <row r="59" spans="1:22" x14ac:dyDescent="0.75">
      <c r="B59" s="7"/>
      <c r="C59" s="1"/>
      <c r="D59" s="1"/>
      <c r="E59" s="1"/>
      <c r="F59" s="1"/>
      <c r="G59" s="1"/>
      <c r="H59" s="1"/>
      <c r="I59" s="1"/>
      <c r="L59" s="6" t="s">
        <v>57</v>
      </c>
      <c r="M59" s="12" t="s">
        <v>58</v>
      </c>
      <c r="N59" s="12" t="s">
        <v>59</v>
      </c>
      <c r="O59" s="12" t="s">
        <v>60</v>
      </c>
      <c r="P59" s="28"/>
      <c r="R59" s="6" t="s">
        <v>756</v>
      </c>
      <c r="S59" s="12">
        <v>-0.66669999999999996</v>
      </c>
      <c r="T59" s="12" t="s">
        <v>757</v>
      </c>
      <c r="U59" s="12" t="s">
        <v>87</v>
      </c>
      <c r="V59" s="2" t="s">
        <v>88</v>
      </c>
    </row>
    <row r="60" spans="1:22" x14ac:dyDescent="0.75">
      <c r="L60" s="6" t="s">
        <v>62</v>
      </c>
      <c r="M60" s="12">
        <v>1.99</v>
      </c>
      <c r="N60" s="12">
        <v>0.4345</v>
      </c>
      <c r="O60" s="12" t="s">
        <v>88</v>
      </c>
      <c r="P60" s="28"/>
      <c r="R60" s="6" t="s">
        <v>485</v>
      </c>
      <c r="S60" s="12">
        <v>-8.6669999999999998</v>
      </c>
      <c r="T60" s="12" t="s">
        <v>758</v>
      </c>
      <c r="U60" s="12" t="s">
        <v>65</v>
      </c>
      <c r="V60" s="2" t="s">
        <v>64</v>
      </c>
    </row>
    <row r="61" spans="1:22" x14ac:dyDescent="0.75">
      <c r="L61" s="6" t="s">
        <v>66</v>
      </c>
      <c r="M61" s="12">
        <v>1.9870000000000001</v>
      </c>
      <c r="N61" s="12">
        <v>0.17249999999999999</v>
      </c>
      <c r="O61" s="12" t="s">
        <v>88</v>
      </c>
      <c r="P61" s="28"/>
      <c r="R61" s="6" t="s">
        <v>759</v>
      </c>
      <c r="S61" s="12">
        <v>-8</v>
      </c>
      <c r="T61" s="12" t="s">
        <v>760</v>
      </c>
      <c r="U61" s="12" t="s">
        <v>65</v>
      </c>
      <c r="V61" s="2" t="s">
        <v>64</v>
      </c>
    </row>
    <row r="62" spans="1:22" x14ac:dyDescent="0.75">
      <c r="L62" s="6" t="s">
        <v>67</v>
      </c>
      <c r="M62" s="12">
        <v>87.91</v>
      </c>
      <c r="N62" s="12" t="s">
        <v>63</v>
      </c>
      <c r="O62" s="12" t="s">
        <v>64</v>
      </c>
      <c r="P62" s="28"/>
      <c r="R62" s="6"/>
      <c r="S62" s="12"/>
      <c r="T62" s="12"/>
      <c r="U62" s="12"/>
      <c r="V62" s="2"/>
    </row>
    <row r="63" spans="1:22" x14ac:dyDescent="0.75">
      <c r="L63" s="35"/>
      <c r="M63" s="36"/>
      <c r="N63" s="36"/>
      <c r="O63" s="36"/>
      <c r="P63" s="38"/>
      <c r="R63" s="6" t="s">
        <v>470</v>
      </c>
      <c r="S63" s="12"/>
      <c r="T63" s="12"/>
      <c r="U63" s="12"/>
      <c r="V63" s="2"/>
    </row>
    <row r="64" spans="1:22" x14ac:dyDescent="0.75">
      <c r="R64" s="6" t="s">
        <v>756</v>
      </c>
      <c r="S64" s="12">
        <v>1</v>
      </c>
      <c r="T64" s="12" t="s">
        <v>761</v>
      </c>
      <c r="U64" s="12" t="s">
        <v>87</v>
      </c>
      <c r="V64" s="2" t="s">
        <v>88</v>
      </c>
    </row>
    <row r="65" spans="1:22" x14ac:dyDescent="0.75">
      <c r="R65" s="6" t="s">
        <v>485</v>
      </c>
      <c r="S65" s="12">
        <v>-7.3330000000000002</v>
      </c>
      <c r="T65" s="12" t="s">
        <v>762</v>
      </c>
      <c r="U65" s="12" t="s">
        <v>65</v>
      </c>
      <c r="V65" s="2" t="s">
        <v>100</v>
      </c>
    </row>
    <row r="66" spans="1:22" x14ac:dyDescent="0.75">
      <c r="R66" s="6" t="s">
        <v>759</v>
      </c>
      <c r="S66" s="12">
        <v>-8.3330000000000002</v>
      </c>
      <c r="T66" s="12" t="s">
        <v>763</v>
      </c>
      <c r="U66" s="12" t="s">
        <v>65</v>
      </c>
      <c r="V66" s="2" t="s">
        <v>64</v>
      </c>
    </row>
    <row r="67" spans="1:22" x14ac:dyDescent="0.75">
      <c r="R67" s="6"/>
      <c r="S67" s="12"/>
      <c r="T67" s="12"/>
      <c r="U67" s="12"/>
      <c r="V67" s="2"/>
    </row>
    <row r="68" spans="1:22" x14ac:dyDescent="0.75">
      <c r="R68" s="6" t="s">
        <v>474</v>
      </c>
      <c r="S68" s="12"/>
      <c r="T68" s="12"/>
      <c r="U68" s="12"/>
      <c r="V68" s="2"/>
    </row>
    <row r="69" spans="1:22" x14ac:dyDescent="0.75">
      <c r="R69" s="6" t="s">
        <v>756</v>
      </c>
      <c r="S69" s="12">
        <v>-0.66669999999999996</v>
      </c>
      <c r="T69" s="12" t="s">
        <v>757</v>
      </c>
      <c r="U69" s="12" t="s">
        <v>87</v>
      </c>
      <c r="V69" s="2" t="s">
        <v>88</v>
      </c>
    </row>
    <row r="70" spans="1:22" x14ac:dyDescent="0.75">
      <c r="R70" s="6" t="s">
        <v>485</v>
      </c>
      <c r="S70" s="12">
        <v>-10</v>
      </c>
      <c r="T70" s="12" t="s">
        <v>764</v>
      </c>
      <c r="U70" s="12" t="s">
        <v>65</v>
      </c>
      <c r="V70" s="2" t="s">
        <v>64</v>
      </c>
    </row>
    <row r="71" spans="1:22" x14ac:dyDescent="0.75">
      <c r="R71" s="8" t="s">
        <v>759</v>
      </c>
      <c r="S71" s="9">
        <v>-9.3330000000000002</v>
      </c>
      <c r="T71" s="9" t="s">
        <v>765</v>
      </c>
      <c r="U71" s="9" t="s">
        <v>65</v>
      </c>
      <c r="V71" s="11" t="s">
        <v>64</v>
      </c>
    </row>
    <row r="72" spans="1:22" x14ac:dyDescent="0.75">
      <c r="A72" s="13" t="s">
        <v>767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4" spans="1:22" x14ac:dyDescent="0.75">
      <c r="B74" s="22" t="s">
        <v>51</v>
      </c>
      <c r="C74" s="22" t="s">
        <v>753</v>
      </c>
      <c r="D74" s="23" t="s">
        <v>754</v>
      </c>
      <c r="F74" s="3" t="s">
        <v>68</v>
      </c>
      <c r="G74" s="10"/>
      <c r="H74" s="23"/>
    </row>
    <row r="75" spans="1:22" x14ac:dyDescent="0.75">
      <c r="B75" s="1">
        <v>5</v>
      </c>
      <c r="C75" s="1">
        <v>7</v>
      </c>
      <c r="D75" s="24">
        <v>30</v>
      </c>
      <c r="F75" s="6" t="s">
        <v>69</v>
      </c>
      <c r="G75" s="2">
        <v>55.37</v>
      </c>
      <c r="H75" s="1"/>
    </row>
    <row r="76" spans="1:22" x14ac:dyDescent="0.75">
      <c r="B76" s="1">
        <v>3</v>
      </c>
      <c r="C76" s="1">
        <v>1</v>
      </c>
      <c r="D76" s="24">
        <v>28</v>
      </c>
      <c r="F76" s="6" t="s">
        <v>59</v>
      </c>
      <c r="G76" s="2">
        <v>1.1999999999999999E-3</v>
      </c>
    </row>
    <row r="77" spans="1:22" x14ac:dyDescent="0.75">
      <c r="B77" s="1">
        <v>4</v>
      </c>
      <c r="C77" s="1">
        <v>5</v>
      </c>
      <c r="D77" s="24">
        <v>31</v>
      </c>
      <c r="F77" s="6" t="s">
        <v>60</v>
      </c>
      <c r="G77" s="2" t="s">
        <v>70</v>
      </c>
    </row>
    <row r="78" spans="1:22" x14ac:dyDescent="0.75">
      <c r="F78" s="6" t="s">
        <v>71</v>
      </c>
      <c r="G78" s="2" t="s">
        <v>65</v>
      </c>
    </row>
    <row r="79" spans="1:22" x14ac:dyDescent="0.75">
      <c r="F79" s="8" t="s">
        <v>72</v>
      </c>
      <c r="G79" s="11">
        <v>0.96509999999999996</v>
      </c>
    </row>
  </sheetData>
  <mergeCells count="4">
    <mergeCell ref="C4:G4"/>
    <mergeCell ref="H4:L4"/>
    <mergeCell ref="C55:E55"/>
    <mergeCell ref="F55:H5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N32"/>
  <sheetViews>
    <sheetView workbookViewId="0">
      <selection activeCell="A2" sqref="A1:XFD1048576"/>
    </sheetView>
  </sheetViews>
  <sheetFormatPr defaultColWidth="8.86328125" defaultRowHeight="14.75" x14ac:dyDescent="0.75"/>
  <cols>
    <col min="1" max="16384" width="8.86328125" style="24"/>
  </cols>
  <sheetData>
    <row r="2" spans="1:14" s="84" customFormat="1" x14ac:dyDescent="0.75">
      <c r="A2" s="83" t="s">
        <v>771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4" spans="1:14" x14ac:dyDescent="0.75">
      <c r="B4" s="23" t="s">
        <v>772</v>
      </c>
      <c r="C4" s="23" t="s">
        <v>0</v>
      </c>
      <c r="E4" s="3" t="s">
        <v>155</v>
      </c>
      <c r="F4" s="4"/>
      <c r="G4" s="26"/>
    </row>
    <row r="5" spans="1:14" x14ac:dyDescent="0.75">
      <c r="B5" s="1">
        <v>5</v>
      </c>
      <c r="C5" s="1">
        <v>22</v>
      </c>
      <c r="E5" s="6" t="s">
        <v>59</v>
      </c>
      <c r="F5" s="12">
        <v>1E-4</v>
      </c>
      <c r="G5" s="28"/>
    </row>
    <row r="6" spans="1:14" x14ac:dyDescent="0.75">
      <c r="B6" s="1">
        <v>4</v>
      </c>
      <c r="C6" s="1">
        <v>45</v>
      </c>
      <c r="E6" s="6" t="s">
        <v>60</v>
      </c>
      <c r="F6" s="12" t="s">
        <v>100</v>
      </c>
      <c r="G6" s="28"/>
    </row>
    <row r="7" spans="1:14" x14ac:dyDescent="0.75">
      <c r="B7" s="1">
        <v>5</v>
      </c>
      <c r="C7" s="1">
        <v>12</v>
      </c>
      <c r="E7" s="6" t="s">
        <v>156</v>
      </c>
      <c r="F7" s="12" t="s">
        <v>65</v>
      </c>
      <c r="G7" s="28"/>
    </row>
    <row r="8" spans="1:14" x14ac:dyDescent="0.75">
      <c r="B8" s="1">
        <v>3</v>
      </c>
      <c r="C8" s="1">
        <v>35</v>
      </c>
      <c r="E8" s="6" t="s">
        <v>157</v>
      </c>
      <c r="F8" s="12" t="s">
        <v>158</v>
      </c>
      <c r="G8" s="28"/>
    </row>
    <row r="9" spans="1:14" x14ac:dyDescent="0.75">
      <c r="B9" s="1">
        <v>1</v>
      </c>
      <c r="C9" s="1">
        <v>27</v>
      </c>
      <c r="E9" s="6" t="s">
        <v>150</v>
      </c>
      <c r="F9" s="12" t="s">
        <v>773</v>
      </c>
      <c r="G9" s="28"/>
    </row>
    <row r="10" spans="1:14" x14ac:dyDescent="0.75">
      <c r="B10" s="1">
        <v>5</v>
      </c>
      <c r="C10" s="1">
        <v>32</v>
      </c>
      <c r="E10" s="35"/>
      <c r="F10" s="36"/>
      <c r="G10" s="38"/>
    </row>
    <row r="11" spans="1:14" x14ac:dyDescent="0.75">
      <c r="B11" s="1">
        <v>10</v>
      </c>
      <c r="C11" s="1">
        <v>4</v>
      </c>
    </row>
    <row r="12" spans="1:14" x14ac:dyDescent="0.75">
      <c r="B12" s="1">
        <v>6</v>
      </c>
      <c r="C12" s="1">
        <v>2</v>
      </c>
    </row>
    <row r="13" spans="1:14" x14ac:dyDescent="0.75">
      <c r="B13" s="1">
        <v>12</v>
      </c>
      <c r="C13" s="1">
        <v>2</v>
      </c>
    </row>
    <row r="14" spans="1:14" x14ac:dyDescent="0.75">
      <c r="B14" s="1">
        <v>14</v>
      </c>
      <c r="C14" s="1">
        <v>4</v>
      </c>
    </row>
    <row r="15" spans="1:14" x14ac:dyDescent="0.75">
      <c r="B15" s="1">
        <v>10</v>
      </c>
      <c r="C15" s="1">
        <v>55</v>
      </c>
    </row>
    <row r="16" spans="1:14" x14ac:dyDescent="0.75">
      <c r="B16" s="1">
        <v>1</v>
      </c>
      <c r="C16" s="1">
        <v>34</v>
      </c>
    </row>
    <row r="17" spans="2:3" x14ac:dyDescent="0.75">
      <c r="B17" s="1">
        <v>2</v>
      </c>
      <c r="C17" s="1">
        <v>2</v>
      </c>
    </row>
    <row r="18" spans="2:3" x14ac:dyDescent="0.75">
      <c r="B18" s="1">
        <v>1</v>
      </c>
      <c r="C18" s="1">
        <v>4</v>
      </c>
    </row>
    <row r="19" spans="2:3" x14ac:dyDescent="0.75">
      <c r="B19" s="1">
        <v>3</v>
      </c>
      <c r="C19" s="1">
        <v>2</v>
      </c>
    </row>
    <row r="20" spans="2:3" x14ac:dyDescent="0.75">
      <c r="B20" s="1">
        <v>8</v>
      </c>
      <c r="C20" s="1">
        <v>2</v>
      </c>
    </row>
    <row r="21" spans="2:3" x14ac:dyDescent="0.75">
      <c r="B21" s="1">
        <v>8</v>
      </c>
      <c r="C21" s="1">
        <v>23</v>
      </c>
    </row>
    <row r="22" spans="2:3" x14ac:dyDescent="0.75">
      <c r="B22" s="1">
        <v>1</v>
      </c>
      <c r="C22" s="1">
        <v>28</v>
      </c>
    </row>
    <row r="23" spans="2:3" x14ac:dyDescent="0.75">
      <c r="B23" s="1">
        <v>1</v>
      </c>
      <c r="C23" s="1">
        <v>3</v>
      </c>
    </row>
    <row r="24" spans="2:3" x14ac:dyDescent="0.75">
      <c r="B24" s="1">
        <v>2</v>
      </c>
      <c r="C24" s="1">
        <v>21</v>
      </c>
    </row>
    <row r="25" spans="2:3" x14ac:dyDescent="0.75">
      <c r="B25" s="1">
        <v>2</v>
      </c>
      <c r="C25" s="1">
        <v>1</v>
      </c>
    </row>
    <row r="26" spans="2:3" x14ac:dyDescent="0.75">
      <c r="B26" s="1">
        <v>1</v>
      </c>
      <c r="C26" s="1">
        <v>1</v>
      </c>
    </row>
    <row r="27" spans="2:3" x14ac:dyDescent="0.75">
      <c r="B27" s="1">
        <v>2</v>
      </c>
      <c r="C27" s="1">
        <v>27</v>
      </c>
    </row>
    <row r="28" spans="2:3" x14ac:dyDescent="0.75">
      <c r="B28" s="1">
        <v>1</v>
      </c>
      <c r="C28" s="1">
        <v>48</v>
      </c>
    </row>
    <row r="29" spans="2:3" x14ac:dyDescent="0.75">
      <c r="B29" s="1">
        <v>4</v>
      </c>
      <c r="C29" s="1">
        <v>38</v>
      </c>
    </row>
    <row r="30" spans="2:3" x14ac:dyDescent="0.75">
      <c r="B30" s="1">
        <v>3</v>
      </c>
      <c r="C30" s="1">
        <v>6</v>
      </c>
    </row>
    <row r="31" spans="2:3" x14ac:dyDescent="0.75">
      <c r="B31" s="1">
        <v>3</v>
      </c>
      <c r="C31" s="1">
        <v>4</v>
      </c>
    </row>
    <row r="32" spans="2:3" x14ac:dyDescent="0.75">
      <c r="B32" s="1">
        <v>15</v>
      </c>
      <c r="C32" s="1">
        <v>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50"/>
  <sheetViews>
    <sheetView topLeftCell="A7" workbookViewId="0">
      <selection activeCell="L21" sqref="A1:XFD1048576"/>
    </sheetView>
  </sheetViews>
  <sheetFormatPr defaultColWidth="10.86328125" defaultRowHeight="14.75" x14ac:dyDescent="0.75"/>
  <cols>
    <col min="1" max="16384" width="10.86328125" style="24"/>
  </cols>
  <sheetData>
    <row r="2" spans="1:20" x14ac:dyDescent="0.75">
      <c r="A2" s="13" t="s">
        <v>774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46" customFormat="1" x14ac:dyDescent="0.75"/>
    <row r="4" spans="1:20" s="46" customFormat="1" x14ac:dyDescent="0.75">
      <c r="A4" s="46" t="s">
        <v>343</v>
      </c>
      <c r="B4" s="46" t="s">
        <v>344</v>
      </c>
      <c r="C4" s="46" t="s">
        <v>345</v>
      </c>
      <c r="H4" s="46" t="s">
        <v>346</v>
      </c>
      <c r="I4" s="46" t="s">
        <v>344</v>
      </c>
      <c r="J4" s="46" t="s">
        <v>345</v>
      </c>
    </row>
    <row r="5" spans="1:20" s="46" customFormat="1" x14ac:dyDescent="0.6">
      <c r="B5" s="48">
        <v>2.1403750000000001</v>
      </c>
      <c r="C5" s="48">
        <v>2.8530000000000002</v>
      </c>
      <c r="E5" s="3" t="s">
        <v>155</v>
      </c>
      <c r="F5" s="10"/>
      <c r="I5" s="48">
        <v>4.288125</v>
      </c>
      <c r="J5" s="48">
        <v>6.3739499999999998</v>
      </c>
      <c r="L5" s="3" t="s">
        <v>155</v>
      </c>
      <c r="M5" s="10"/>
    </row>
    <row r="6" spans="1:20" s="46" customFormat="1" x14ac:dyDescent="0.6">
      <c r="B6" s="48">
        <v>2.0325500000000001</v>
      </c>
      <c r="C6" s="48">
        <v>7.7486249999999997</v>
      </c>
      <c r="E6" s="6" t="s">
        <v>59</v>
      </c>
      <c r="F6" s="2">
        <v>3.8100000000000002E-2</v>
      </c>
      <c r="I6" s="48">
        <v>4.37883333333333</v>
      </c>
      <c r="J6" s="48">
        <v>6.5845000000000002</v>
      </c>
      <c r="L6" s="6" t="s">
        <v>59</v>
      </c>
      <c r="M6" s="2">
        <v>1E-3</v>
      </c>
    </row>
    <row r="7" spans="1:20" s="46" customFormat="1" x14ac:dyDescent="0.6">
      <c r="B7" s="48">
        <v>2.4681250000000001</v>
      </c>
      <c r="C7" s="48">
        <v>7.1778750000000002</v>
      </c>
      <c r="E7" s="6" t="s">
        <v>60</v>
      </c>
      <c r="F7" s="2" t="s">
        <v>83</v>
      </c>
      <c r="I7" s="48">
        <v>4.2512499999999998</v>
      </c>
      <c r="J7" s="48">
        <v>5.6673125000000004</v>
      </c>
      <c r="L7" s="6" t="s">
        <v>60</v>
      </c>
      <c r="M7" s="2" t="s">
        <v>70</v>
      </c>
    </row>
    <row r="8" spans="1:20" s="46" customFormat="1" x14ac:dyDescent="0.6">
      <c r="B8" s="48">
        <v>4.3834999999999997</v>
      </c>
      <c r="C8" s="48">
        <v>6.2309999999999999</v>
      </c>
      <c r="E8" s="6" t="s">
        <v>156</v>
      </c>
      <c r="F8" s="2" t="s">
        <v>65</v>
      </c>
      <c r="I8" s="48">
        <v>5.0031249999999998</v>
      </c>
      <c r="J8" s="48">
        <v>5.6887499999999998</v>
      </c>
      <c r="L8" s="6" t="s">
        <v>156</v>
      </c>
      <c r="M8" s="2" t="s">
        <v>65</v>
      </c>
    </row>
    <row r="9" spans="1:20" s="46" customFormat="1" x14ac:dyDescent="0.6">
      <c r="E9" s="6" t="s">
        <v>157</v>
      </c>
      <c r="F9" s="2" t="s">
        <v>158</v>
      </c>
      <c r="L9" s="6" t="s">
        <v>157</v>
      </c>
      <c r="M9" s="2" t="s">
        <v>158</v>
      </c>
    </row>
    <row r="10" spans="1:20" s="46" customFormat="1" x14ac:dyDescent="0.6">
      <c r="A10" s="46" t="s">
        <v>6</v>
      </c>
      <c r="B10" s="48">
        <v>2.7561374999999999</v>
      </c>
      <c r="C10" s="48">
        <v>6.0026250000000001</v>
      </c>
      <c r="E10" s="8" t="s">
        <v>150</v>
      </c>
      <c r="F10" s="11" t="s">
        <v>347</v>
      </c>
      <c r="H10" s="46" t="s">
        <v>6</v>
      </c>
      <c r="I10" s="48">
        <v>4.3060694444444447</v>
      </c>
      <c r="J10" s="48">
        <v>6.2085875000000001</v>
      </c>
      <c r="L10" s="8" t="s">
        <v>150</v>
      </c>
      <c r="M10" s="11" t="s">
        <v>348</v>
      </c>
    </row>
    <row r="11" spans="1:20" s="46" customFormat="1" x14ac:dyDescent="0.75">
      <c r="A11" s="46" t="s">
        <v>101</v>
      </c>
      <c r="B11" s="48">
        <v>0.55030311595254799</v>
      </c>
      <c r="C11" s="48">
        <v>1.095521996726903</v>
      </c>
      <c r="H11" s="46" t="s">
        <v>101</v>
      </c>
      <c r="I11" s="48">
        <v>3.7907251069445383E-2</v>
      </c>
      <c r="J11" s="48">
        <v>0.27737867909156849</v>
      </c>
    </row>
    <row r="14" spans="1:20" x14ac:dyDescent="0.75">
      <c r="A14" s="13" t="s">
        <v>775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6" spans="1:20" x14ac:dyDescent="0.75">
      <c r="A16" s="24" t="s">
        <v>780</v>
      </c>
      <c r="B16" s="23" t="s">
        <v>329</v>
      </c>
      <c r="C16" s="23" t="s">
        <v>2</v>
      </c>
      <c r="E16" s="3" t="s">
        <v>155</v>
      </c>
      <c r="F16" s="10"/>
    </row>
    <row r="17" spans="1:20" x14ac:dyDescent="0.75">
      <c r="B17" s="1">
        <v>0.73101866999999998</v>
      </c>
      <c r="C17" s="1">
        <v>0.80859455000000002</v>
      </c>
      <c r="E17" s="6" t="s">
        <v>59</v>
      </c>
      <c r="F17" s="2">
        <v>7.9000000000000008E-3</v>
      </c>
    </row>
    <row r="18" spans="1:20" x14ac:dyDescent="0.75">
      <c r="B18" s="1">
        <v>0.69841355999999999</v>
      </c>
      <c r="C18" s="1">
        <v>0.80859455000000002</v>
      </c>
      <c r="E18" s="6" t="s">
        <v>60</v>
      </c>
      <c r="F18" s="2" t="s">
        <v>70</v>
      </c>
    </row>
    <row r="19" spans="1:20" x14ac:dyDescent="0.75">
      <c r="B19" s="1">
        <v>0.73485809999999996</v>
      </c>
      <c r="C19" s="1">
        <v>0.82923506999999996</v>
      </c>
      <c r="E19" s="6" t="s">
        <v>156</v>
      </c>
      <c r="F19" s="2" t="s">
        <v>65</v>
      </c>
    </row>
    <row r="20" spans="1:20" x14ac:dyDescent="0.75">
      <c r="B20" s="1">
        <v>0.60757718999999999</v>
      </c>
      <c r="C20" s="1">
        <v>0.98464987999999998</v>
      </c>
      <c r="E20" s="6" t="s">
        <v>157</v>
      </c>
      <c r="F20" s="2" t="s">
        <v>158</v>
      </c>
    </row>
    <row r="21" spans="1:20" x14ac:dyDescent="0.75">
      <c r="B21" s="1">
        <v>0.60819257999999998</v>
      </c>
      <c r="C21" s="1"/>
      <c r="E21" s="8" t="s">
        <v>150</v>
      </c>
      <c r="F21" s="11" t="s">
        <v>781</v>
      </c>
    </row>
    <row r="23" spans="1:20" x14ac:dyDescent="0.75">
      <c r="A23" s="46" t="s">
        <v>6</v>
      </c>
      <c r="B23" s="1">
        <v>0.67600000000000005</v>
      </c>
      <c r="C23" s="1">
        <v>0.85780000000000001</v>
      </c>
    </row>
    <row r="24" spans="1:20" x14ac:dyDescent="0.75">
      <c r="A24" s="46" t="s">
        <v>101</v>
      </c>
      <c r="B24" s="1">
        <v>2.852E-2</v>
      </c>
      <c r="C24" s="1">
        <v>4.2569999999999997E-2</v>
      </c>
    </row>
    <row r="26" spans="1:20" x14ac:dyDescent="0.75">
      <c r="A26" s="13" t="s">
        <v>776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8" spans="1:20" ht="29.5" x14ac:dyDescent="0.75">
      <c r="A28" s="39" t="s">
        <v>782</v>
      </c>
      <c r="B28" s="23" t="s">
        <v>329</v>
      </c>
      <c r="C28" s="23" t="s">
        <v>2</v>
      </c>
      <c r="E28" s="3" t="s">
        <v>538</v>
      </c>
      <c r="F28" s="10"/>
    </row>
    <row r="29" spans="1:20" x14ac:dyDescent="0.75">
      <c r="B29" s="1">
        <v>7.4074074100000002</v>
      </c>
      <c r="C29" s="1">
        <v>28.971962600000001</v>
      </c>
      <c r="E29" s="6" t="s">
        <v>59</v>
      </c>
      <c r="F29" s="2">
        <v>3.5000000000000003E-2</v>
      </c>
    </row>
    <row r="30" spans="1:20" x14ac:dyDescent="0.75">
      <c r="B30" s="1">
        <v>11</v>
      </c>
      <c r="C30" s="1">
        <v>50</v>
      </c>
      <c r="E30" s="6" t="s">
        <v>539</v>
      </c>
      <c r="F30" s="2" t="s">
        <v>540</v>
      </c>
    </row>
    <row r="31" spans="1:20" x14ac:dyDescent="0.75">
      <c r="B31" s="1">
        <v>3.4482758599999999</v>
      </c>
      <c r="C31" s="1">
        <v>24.2990654</v>
      </c>
      <c r="E31" s="6" t="s">
        <v>60</v>
      </c>
      <c r="F31" s="2" t="s">
        <v>83</v>
      </c>
    </row>
    <row r="32" spans="1:20" x14ac:dyDescent="0.75">
      <c r="B32" s="1">
        <v>5</v>
      </c>
      <c r="C32" s="1">
        <v>28.703703699999998</v>
      </c>
      <c r="E32" s="6" t="s">
        <v>156</v>
      </c>
      <c r="F32" s="2" t="s">
        <v>65</v>
      </c>
    </row>
    <row r="33" spans="1:20" x14ac:dyDescent="0.75">
      <c r="B33" s="1">
        <v>29.629629600000001</v>
      </c>
      <c r="C33" s="1">
        <v>13.392857100000001</v>
      </c>
      <c r="E33" s="6" t="s">
        <v>157</v>
      </c>
      <c r="F33" s="2" t="s">
        <v>158</v>
      </c>
    </row>
    <row r="34" spans="1:20" x14ac:dyDescent="0.75">
      <c r="B34" s="1">
        <v>9.1666666699999997</v>
      </c>
      <c r="C34" s="1">
        <v>16.528925600000001</v>
      </c>
      <c r="E34" s="6" t="s">
        <v>541</v>
      </c>
      <c r="F34" s="2" t="s">
        <v>554</v>
      </c>
    </row>
    <row r="35" spans="1:20" x14ac:dyDescent="0.75">
      <c r="B35" s="1"/>
      <c r="C35" s="1">
        <v>21.818181800000001</v>
      </c>
      <c r="E35" s="8" t="s">
        <v>543</v>
      </c>
      <c r="F35" s="11">
        <v>6</v>
      </c>
    </row>
    <row r="36" spans="1:20" x14ac:dyDescent="0.75">
      <c r="B36" s="1"/>
      <c r="C36" s="1"/>
    </row>
    <row r="37" spans="1:20" x14ac:dyDescent="0.75">
      <c r="A37" s="46" t="s">
        <v>6</v>
      </c>
      <c r="B37" s="1">
        <v>10.94</v>
      </c>
      <c r="C37" s="1">
        <v>26.24</v>
      </c>
    </row>
    <row r="38" spans="1:20" x14ac:dyDescent="0.75">
      <c r="A38" s="46" t="s">
        <v>101</v>
      </c>
      <c r="B38" s="1">
        <v>3.9</v>
      </c>
      <c r="C38" s="1">
        <v>4.5270000000000001</v>
      </c>
    </row>
    <row r="41" spans="1:20" x14ac:dyDescent="0.75">
      <c r="A41" s="13" t="s">
        <v>777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3" spans="1:20" x14ac:dyDescent="0.75">
      <c r="A43" s="24" t="s">
        <v>778</v>
      </c>
      <c r="B43" s="46" t="s">
        <v>344</v>
      </c>
      <c r="C43" s="46" t="s">
        <v>345</v>
      </c>
    </row>
    <row r="44" spans="1:20" x14ac:dyDescent="0.75">
      <c r="B44" s="1">
        <v>28.327999999999999</v>
      </c>
      <c r="C44" s="1">
        <v>22.178750000000001</v>
      </c>
      <c r="E44" s="3" t="s">
        <v>155</v>
      </c>
      <c r="F44" s="10"/>
    </row>
    <row r="45" spans="1:20" x14ac:dyDescent="0.75">
      <c r="B45" s="1">
        <v>19.542750000000002</v>
      </c>
      <c r="C45" s="1">
        <v>14.7965</v>
      </c>
      <c r="E45" s="6" t="s">
        <v>59</v>
      </c>
      <c r="F45" s="2">
        <v>2.93E-2</v>
      </c>
    </row>
    <row r="46" spans="1:20" x14ac:dyDescent="0.75">
      <c r="B46" s="1">
        <v>24.440999999999999</v>
      </c>
      <c r="C46" s="1">
        <v>15.902749999999999</v>
      </c>
      <c r="E46" s="6" t="s">
        <v>60</v>
      </c>
      <c r="F46" s="2" t="s">
        <v>83</v>
      </c>
    </row>
    <row r="47" spans="1:20" x14ac:dyDescent="0.75">
      <c r="B47" s="1">
        <v>24.938749999999999</v>
      </c>
      <c r="C47" s="1">
        <v>11.247999999999999</v>
      </c>
      <c r="E47" s="6" t="s">
        <v>156</v>
      </c>
      <c r="F47" s="2" t="s">
        <v>65</v>
      </c>
    </row>
    <row r="48" spans="1:20" x14ac:dyDescent="0.75">
      <c r="E48" s="6" t="s">
        <v>157</v>
      </c>
      <c r="F48" s="2" t="s">
        <v>158</v>
      </c>
    </row>
    <row r="49" spans="1:6" x14ac:dyDescent="0.75">
      <c r="A49" s="46" t="s">
        <v>6</v>
      </c>
      <c r="B49" s="1">
        <v>24.31</v>
      </c>
      <c r="C49" s="1">
        <v>16.03</v>
      </c>
      <c r="E49" s="8" t="s">
        <v>150</v>
      </c>
      <c r="F49" s="11" t="s">
        <v>779</v>
      </c>
    </row>
    <row r="50" spans="1:6" x14ac:dyDescent="0.75">
      <c r="A50" s="46" t="s">
        <v>101</v>
      </c>
      <c r="B50" s="1">
        <v>1.8089999999999999</v>
      </c>
      <c r="C50" s="1">
        <v>2.2770000000000001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2:BB90"/>
  <sheetViews>
    <sheetView topLeftCell="A4" zoomScaleNormal="100" workbookViewId="0">
      <selection activeCell="H10" sqref="H10"/>
    </sheetView>
  </sheetViews>
  <sheetFormatPr defaultColWidth="9.08984375" defaultRowHeight="14.75" x14ac:dyDescent="0.75"/>
  <cols>
    <col min="1" max="1" width="16.40625" style="24" customWidth="1"/>
    <col min="2" max="2" width="12.86328125" style="24" customWidth="1"/>
    <col min="3" max="7" width="9.36328125" style="24" customWidth="1"/>
    <col min="8" max="54" width="12.86328125" style="24" customWidth="1"/>
    <col min="55" max="16384" width="9.08984375" style="24"/>
  </cols>
  <sheetData>
    <row r="2" spans="1:44" x14ac:dyDescent="0.75">
      <c r="A2" s="13" t="s">
        <v>684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4" spans="1:44" x14ac:dyDescent="0.75">
      <c r="F4" s="24" t="s">
        <v>6</v>
      </c>
      <c r="G4" s="24" t="s">
        <v>7</v>
      </c>
      <c r="I4" s="3" t="s">
        <v>150</v>
      </c>
      <c r="J4" s="5" t="s">
        <v>151</v>
      </c>
      <c r="K4" s="5" t="s">
        <v>60</v>
      </c>
      <c r="L4" s="5" t="s">
        <v>152</v>
      </c>
      <c r="M4" s="10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</row>
    <row r="5" spans="1:44" x14ac:dyDescent="0.75">
      <c r="B5" s="24" t="s">
        <v>8</v>
      </c>
      <c r="C5" s="24">
        <v>1.48</v>
      </c>
      <c r="D5" s="24">
        <v>1.55</v>
      </c>
      <c r="E5" s="24">
        <v>1.49</v>
      </c>
      <c r="F5" s="29">
        <f>AVERAGE(C5:E5)</f>
        <v>1.5066666666666668</v>
      </c>
      <c r="G5" s="29">
        <f>STDEVP(C5:E5)</f>
        <v>3.0912061651652372E-2</v>
      </c>
      <c r="I5" s="92" t="s">
        <v>847</v>
      </c>
      <c r="J5" s="93">
        <v>1.9E-3</v>
      </c>
      <c r="K5" s="93" t="s">
        <v>70</v>
      </c>
      <c r="L5" s="93" t="s">
        <v>65</v>
      </c>
      <c r="M5" s="106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1:44" x14ac:dyDescent="0.75">
      <c r="B6" s="24" t="s">
        <v>9</v>
      </c>
      <c r="C6" s="24">
        <v>1.43</v>
      </c>
      <c r="D6" s="24">
        <v>1.61</v>
      </c>
      <c r="E6" s="24">
        <v>1.5</v>
      </c>
      <c r="F6" s="29">
        <f t="shared" ref="F6:F23" si="0">AVERAGE(C6:E6)</f>
        <v>1.5133333333333334</v>
      </c>
      <c r="G6" s="29">
        <f t="shared" ref="G6:G23" si="1">STDEVP(C6:E6)</f>
        <v>7.4087035902976286E-2</v>
      </c>
      <c r="I6" s="92" t="s">
        <v>848</v>
      </c>
      <c r="J6" s="93">
        <v>1.03E-2</v>
      </c>
      <c r="K6" s="93" t="s">
        <v>83</v>
      </c>
      <c r="L6" s="93" t="s">
        <v>65</v>
      </c>
      <c r="M6" s="106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44" x14ac:dyDescent="0.75">
      <c r="B7" s="24" t="s">
        <v>10</v>
      </c>
      <c r="C7" s="24">
        <v>0.81</v>
      </c>
      <c r="D7" s="24">
        <v>0.8</v>
      </c>
      <c r="E7" s="24">
        <v>0.92200000000000004</v>
      </c>
      <c r="F7" s="29">
        <f t="shared" si="0"/>
        <v>0.84399999999999997</v>
      </c>
      <c r="G7" s="29">
        <f t="shared" si="1"/>
        <v>5.5305213738549699E-2</v>
      </c>
      <c r="I7" s="92" t="s">
        <v>849</v>
      </c>
      <c r="J7" s="93">
        <v>5.7500000000000002E-2</v>
      </c>
      <c r="K7" s="93" t="s">
        <v>88</v>
      </c>
      <c r="L7" s="93" t="s">
        <v>87</v>
      </c>
      <c r="M7" s="107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25"/>
      <c r="AG7" s="25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</row>
    <row r="8" spans="1:44" x14ac:dyDescent="0.75">
      <c r="B8" s="24" t="s">
        <v>11</v>
      </c>
      <c r="C8" s="24">
        <v>0.99</v>
      </c>
      <c r="D8" s="24">
        <v>0.98</v>
      </c>
      <c r="E8" s="24">
        <v>0.91</v>
      </c>
      <c r="F8" s="29">
        <f t="shared" si="0"/>
        <v>0.96</v>
      </c>
      <c r="G8" s="29">
        <f t="shared" si="1"/>
        <v>3.5590260840104353E-2</v>
      </c>
      <c r="I8" s="92" t="s">
        <v>850</v>
      </c>
      <c r="J8" s="93">
        <v>0.25290000000000001</v>
      </c>
      <c r="K8" s="93" t="s">
        <v>88</v>
      </c>
      <c r="L8" s="93" t="s">
        <v>87</v>
      </c>
      <c r="M8" s="107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25"/>
      <c r="AG8" s="25"/>
    </row>
    <row r="9" spans="1:44" x14ac:dyDescent="0.75">
      <c r="B9" s="24" t="s">
        <v>12</v>
      </c>
      <c r="C9" s="24">
        <v>1.42</v>
      </c>
      <c r="D9" s="24">
        <v>1.45</v>
      </c>
      <c r="E9" s="24">
        <v>1.44</v>
      </c>
      <c r="F9" s="29">
        <f t="shared" si="0"/>
        <v>1.4366666666666668</v>
      </c>
      <c r="G9" s="29">
        <f t="shared" si="1"/>
        <v>1.2472191289246483E-2</v>
      </c>
      <c r="I9" s="92" t="s">
        <v>851</v>
      </c>
      <c r="J9" s="93">
        <v>4.0000000000000002E-4</v>
      </c>
      <c r="K9" s="93" t="s">
        <v>100</v>
      </c>
      <c r="L9" s="93" t="s">
        <v>65</v>
      </c>
      <c r="M9" s="106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pans="1:44" x14ac:dyDescent="0.75">
      <c r="B10" s="24" t="s">
        <v>13</v>
      </c>
      <c r="C10" s="24">
        <v>1.331</v>
      </c>
      <c r="D10" s="24">
        <v>1.32</v>
      </c>
      <c r="E10" s="24">
        <v>1.35</v>
      </c>
      <c r="F10" s="29">
        <f t="shared" si="0"/>
        <v>1.3336666666666666</v>
      </c>
      <c r="G10" s="29">
        <f t="shared" si="1"/>
        <v>1.2391753530294088E-2</v>
      </c>
      <c r="I10" s="92" t="s">
        <v>852</v>
      </c>
      <c r="J10" s="93">
        <v>6.9999999999999999E-4</v>
      </c>
      <c r="K10" s="93" t="s">
        <v>100</v>
      </c>
      <c r="L10" s="93" t="s">
        <v>65</v>
      </c>
      <c r="M10" s="106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pans="1:44" x14ac:dyDescent="0.75">
      <c r="B11" s="24" t="s">
        <v>14</v>
      </c>
      <c r="C11" s="24">
        <v>1.19</v>
      </c>
      <c r="D11" s="24">
        <v>1.43</v>
      </c>
      <c r="E11" s="24">
        <v>1.3</v>
      </c>
      <c r="F11" s="29">
        <f t="shared" si="0"/>
        <v>1.3066666666666666</v>
      </c>
      <c r="G11" s="29">
        <f t="shared" si="1"/>
        <v>9.8092926463747732E-2</v>
      </c>
      <c r="I11" s="92" t="s">
        <v>853</v>
      </c>
      <c r="J11" s="93">
        <v>4.7500000000000001E-2</v>
      </c>
      <c r="K11" s="93" t="s">
        <v>83</v>
      </c>
      <c r="L11" s="93" t="s">
        <v>65</v>
      </c>
      <c r="M11" s="106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pans="1:44" x14ac:dyDescent="0.75">
      <c r="B12" s="24" t="s">
        <v>15</v>
      </c>
      <c r="C12" s="24">
        <v>0.96599999999999997</v>
      </c>
      <c r="D12" s="24">
        <v>0.96</v>
      </c>
      <c r="E12" s="24">
        <v>0.98</v>
      </c>
      <c r="F12" s="29">
        <f t="shared" si="0"/>
        <v>0.96866666666666656</v>
      </c>
      <c r="G12" s="29">
        <f t="shared" si="1"/>
        <v>8.379870059984364E-3</v>
      </c>
      <c r="I12" s="92" t="s">
        <v>854</v>
      </c>
      <c r="J12" s="93">
        <v>3.4000000000000002E-2</v>
      </c>
      <c r="K12" s="93" t="s">
        <v>83</v>
      </c>
      <c r="L12" s="93" t="s">
        <v>65</v>
      </c>
      <c r="M12" s="106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1:44" x14ac:dyDescent="0.75">
      <c r="B13" s="24" t="s">
        <v>16</v>
      </c>
      <c r="C13" s="24">
        <v>1.2</v>
      </c>
      <c r="D13" s="24">
        <v>1.3440000000000001</v>
      </c>
      <c r="E13" s="24">
        <v>1.46</v>
      </c>
      <c r="F13" s="29">
        <f t="shared" si="0"/>
        <v>1.3346666666666664</v>
      </c>
      <c r="G13" s="29">
        <f t="shared" si="1"/>
        <v>0.10634952854724944</v>
      </c>
      <c r="I13" s="92" t="s">
        <v>855</v>
      </c>
      <c r="J13" s="93">
        <v>4.7E-2</v>
      </c>
      <c r="K13" s="93" t="s">
        <v>83</v>
      </c>
      <c r="L13" s="93" t="s">
        <v>65</v>
      </c>
      <c r="M13" s="106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25"/>
    </row>
    <row r="14" spans="1:44" x14ac:dyDescent="0.75">
      <c r="B14" s="24" t="s">
        <v>17</v>
      </c>
      <c r="C14" s="24">
        <v>1.1000000000000001</v>
      </c>
      <c r="D14" s="24">
        <v>0.99</v>
      </c>
      <c r="E14" s="24">
        <v>1.1499999999999999</v>
      </c>
      <c r="F14" s="29">
        <f t="shared" si="0"/>
        <v>1.0799999999999998</v>
      </c>
      <c r="G14" s="29">
        <f t="shared" si="1"/>
        <v>6.6833125519211389E-2</v>
      </c>
      <c r="I14" s="92" t="s">
        <v>856</v>
      </c>
      <c r="J14" s="93">
        <v>0.2326</v>
      </c>
      <c r="K14" s="93" t="s">
        <v>88</v>
      </c>
      <c r="L14" s="93" t="s">
        <v>87</v>
      </c>
      <c r="M14" s="106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25"/>
    </row>
    <row r="15" spans="1:44" x14ac:dyDescent="0.75">
      <c r="B15" s="24" t="s">
        <v>18</v>
      </c>
      <c r="C15" s="24">
        <v>0.89</v>
      </c>
      <c r="D15" s="24">
        <v>0.87</v>
      </c>
      <c r="E15" s="24">
        <v>0.88</v>
      </c>
      <c r="F15" s="29">
        <f t="shared" si="0"/>
        <v>0.88</v>
      </c>
      <c r="G15" s="29">
        <f t="shared" si="1"/>
        <v>8.1649658092772682E-3</v>
      </c>
      <c r="I15" s="92" t="s">
        <v>857</v>
      </c>
      <c r="J15" s="93">
        <v>2.3E-3</v>
      </c>
      <c r="K15" s="93" t="s">
        <v>70</v>
      </c>
      <c r="L15" s="93" t="s">
        <v>65</v>
      </c>
      <c r="M15" s="106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25"/>
    </row>
    <row r="16" spans="1:44" x14ac:dyDescent="0.75">
      <c r="B16" s="24" t="s">
        <v>19</v>
      </c>
      <c r="C16" s="24">
        <v>1.1499999999999999</v>
      </c>
      <c r="D16" s="24">
        <v>1.35</v>
      </c>
      <c r="E16" s="24">
        <v>1.1499999999999999</v>
      </c>
      <c r="F16" s="29">
        <f t="shared" si="0"/>
        <v>1.2166666666666666</v>
      </c>
      <c r="G16" s="29">
        <f t="shared" si="1"/>
        <v>9.4280904158206419E-2</v>
      </c>
      <c r="I16" s="92" t="s">
        <v>858</v>
      </c>
      <c r="J16" s="93">
        <v>8.3099999999999993E-2</v>
      </c>
      <c r="K16" s="93" t="s">
        <v>88</v>
      </c>
      <c r="L16" s="93" t="s">
        <v>87</v>
      </c>
      <c r="M16" s="106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25"/>
    </row>
    <row r="17" spans="1:54" x14ac:dyDescent="0.75">
      <c r="B17" s="24" t="s">
        <v>20</v>
      </c>
      <c r="C17" s="24">
        <v>1.1499999999999999</v>
      </c>
      <c r="D17" s="24">
        <v>1.18</v>
      </c>
      <c r="E17" s="24">
        <v>1.1850000000000001</v>
      </c>
      <c r="F17" s="29">
        <f t="shared" si="0"/>
        <v>1.1716666666666666</v>
      </c>
      <c r="G17" s="29">
        <f t="shared" si="1"/>
        <v>1.5456030825826219E-2</v>
      </c>
      <c r="I17" s="92" t="s">
        <v>859</v>
      </c>
      <c r="J17" s="93">
        <v>4.0000000000000001E-3</v>
      </c>
      <c r="K17" s="93" t="s">
        <v>70</v>
      </c>
      <c r="L17" s="93" t="s">
        <v>65</v>
      </c>
      <c r="M17" s="106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pans="1:54" x14ac:dyDescent="0.75">
      <c r="B18" s="24" t="s">
        <v>21</v>
      </c>
      <c r="C18" s="24">
        <v>1.0900000000000001</v>
      </c>
      <c r="D18" s="24">
        <v>1</v>
      </c>
      <c r="E18" s="24">
        <v>1.1000000000000001</v>
      </c>
      <c r="F18" s="29">
        <f t="shared" si="0"/>
        <v>1.0633333333333332</v>
      </c>
      <c r="G18" s="29">
        <f t="shared" si="1"/>
        <v>4.4969125210773515E-2</v>
      </c>
      <c r="I18" s="92" t="s">
        <v>860</v>
      </c>
      <c r="J18" s="93">
        <v>0.18459999999999999</v>
      </c>
      <c r="K18" s="93" t="s">
        <v>88</v>
      </c>
      <c r="L18" s="93" t="s">
        <v>87</v>
      </c>
      <c r="M18" s="28"/>
    </row>
    <row r="19" spans="1:54" x14ac:dyDescent="0.75">
      <c r="B19" s="24" t="s">
        <v>25</v>
      </c>
      <c r="C19" s="24">
        <v>0.9</v>
      </c>
      <c r="D19" s="24">
        <v>1.1000000000000001</v>
      </c>
      <c r="E19" s="24">
        <v>1.05</v>
      </c>
      <c r="F19" s="29">
        <f t="shared" si="0"/>
        <v>1.0166666666666666</v>
      </c>
      <c r="G19" s="29">
        <f t="shared" si="1"/>
        <v>8.4983658559879771E-2</v>
      </c>
      <c r="I19" s="92" t="s">
        <v>861</v>
      </c>
      <c r="J19" s="93">
        <v>0.8075</v>
      </c>
      <c r="K19" s="93" t="s">
        <v>88</v>
      </c>
      <c r="L19" s="93" t="s">
        <v>87</v>
      </c>
      <c r="M19" s="28"/>
    </row>
    <row r="20" spans="1:54" x14ac:dyDescent="0.75">
      <c r="B20" s="24" t="s">
        <v>26</v>
      </c>
      <c r="C20" s="24">
        <v>0.99</v>
      </c>
      <c r="D20" s="24">
        <v>1.1000000000000001</v>
      </c>
      <c r="E20" s="24">
        <v>1.05</v>
      </c>
      <c r="F20" s="29">
        <f t="shared" si="0"/>
        <v>1.0466666666666666</v>
      </c>
      <c r="G20" s="29">
        <f t="shared" si="1"/>
        <v>4.4969125210773515E-2</v>
      </c>
      <c r="I20" s="92" t="s">
        <v>862</v>
      </c>
      <c r="J20" s="93">
        <v>0.27989999999999998</v>
      </c>
      <c r="K20" s="93" t="s">
        <v>88</v>
      </c>
      <c r="L20" s="93" t="s">
        <v>87</v>
      </c>
      <c r="M20" s="28"/>
    </row>
    <row r="21" spans="1:54" x14ac:dyDescent="0.75">
      <c r="B21" s="24" t="s">
        <v>22</v>
      </c>
      <c r="C21" s="24">
        <v>0.96</v>
      </c>
      <c r="D21" s="24">
        <v>0.95</v>
      </c>
      <c r="E21" s="24">
        <v>0.87</v>
      </c>
      <c r="F21" s="29">
        <f t="shared" si="0"/>
        <v>0.92666666666666664</v>
      </c>
      <c r="G21" s="29">
        <f t="shared" si="1"/>
        <v>4.0276819911981891E-2</v>
      </c>
      <c r="I21" s="92" t="s">
        <v>863</v>
      </c>
      <c r="J21" s="93">
        <v>0.1235</v>
      </c>
      <c r="K21" s="93" t="s">
        <v>88</v>
      </c>
      <c r="L21" s="93" t="s">
        <v>87</v>
      </c>
      <c r="M21" s="28"/>
    </row>
    <row r="22" spans="1:54" x14ac:dyDescent="0.75">
      <c r="B22" s="24" t="s">
        <v>23</v>
      </c>
      <c r="C22" s="24">
        <v>0.99</v>
      </c>
      <c r="D22" s="24">
        <v>0.99</v>
      </c>
      <c r="E22" s="24">
        <v>0.98</v>
      </c>
      <c r="F22" s="29">
        <f t="shared" si="0"/>
        <v>0.98666666666666669</v>
      </c>
      <c r="G22" s="29">
        <f t="shared" si="1"/>
        <v>4.7140452079103209E-3</v>
      </c>
      <c r="I22" s="92" t="s">
        <v>864</v>
      </c>
      <c r="J22" s="93">
        <v>5.7200000000000001E-2</v>
      </c>
      <c r="K22" s="93" t="s">
        <v>88</v>
      </c>
      <c r="L22" s="93" t="s">
        <v>87</v>
      </c>
      <c r="M22" s="28"/>
    </row>
    <row r="23" spans="1:54" x14ac:dyDescent="0.75">
      <c r="B23" s="24" t="s">
        <v>24</v>
      </c>
      <c r="C23" s="24">
        <v>0.98</v>
      </c>
      <c r="D23" s="24">
        <v>0.97</v>
      </c>
      <c r="E23" s="24">
        <v>0.96</v>
      </c>
      <c r="F23" s="29">
        <f t="shared" si="0"/>
        <v>0.97000000000000008</v>
      </c>
      <c r="G23" s="29">
        <f t="shared" si="1"/>
        <v>8.1649658092772682E-3</v>
      </c>
      <c r="I23" s="95" t="s">
        <v>865</v>
      </c>
      <c r="J23" s="96">
        <v>3.5099999999999999E-2</v>
      </c>
      <c r="K23" s="96" t="s">
        <v>83</v>
      </c>
      <c r="L23" s="96" t="s">
        <v>65</v>
      </c>
      <c r="M23" s="38"/>
    </row>
    <row r="26" spans="1:54" x14ac:dyDescent="0.75">
      <c r="A26" s="13" t="s">
        <v>731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41"/>
      <c r="V26" s="41"/>
      <c r="W26" s="41"/>
      <c r="X26" s="41"/>
      <c r="Y26" s="41"/>
      <c r="Z26" s="41"/>
      <c r="AA26" s="41"/>
      <c r="AB26" s="41"/>
      <c r="AC26" s="41"/>
      <c r="AD26" s="41"/>
    </row>
    <row r="28" spans="1:54" x14ac:dyDescent="0.75">
      <c r="B28" s="54" t="s">
        <v>351</v>
      </c>
      <c r="C28" s="87"/>
      <c r="D28" s="88"/>
      <c r="E28" s="98" t="s">
        <v>715</v>
      </c>
      <c r="F28" s="87"/>
      <c r="G28" s="88"/>
      <c r="H28" s="98" t="s">
        <v>716</v>
      </c>
      <c r="I28" s="87"/>
      <c r="J28" s="88"/>
      <c r="K28" s="98" t="s">
        <v>717</v>
      </c>
      <c r="L28" s="87"/>
      <c r="M28" s="88"/>
      <c r="N28" s="98" t="s">
        <v>718</v>
      </c>
      <c r="O28" s="87"/>
      <c r="P28" s="88"/>
      <c r="Q28" s="82"/>
      <c r="R28" s="98" t="s">
        <v>719</v>
      </c>
      <c r="S28" s="87"/>
      <c r="T28" s="88"/>
      <c r="U28" s="98" t="s">
        <v>720</v>
      </c>
      <c r="V28" s="87"/>
      <c r="W28" s="88"/>
      <c r="X28" s="98" t="s">
        <v>721</v>
      </c>
      <c r="Y28" s="87"/>
      <c r="Z28" s="88"/>
      <c r="AA28" s="54" t="s">
        <v>726</v>
      </c>
      <c r="AB28" s="32"/>
      <c r="AC28" s="26"/>
      <c r="AD28" s="54" t="s">
        <v>727</v>
      </c>
      <c r="AE28" s="32"/>
      <c r="AF28" s="26"/>
      <c r="AG28" s="54" t="s">
        <v>728</v>
      </c>
      <c r="AH28" s="32"/>
      <c r="AI28" s="26"/>
      <c r="AJ28" s="54" t="s">
        <v>729</v>
      </c>
      <c r="AK28" s="32"/>
      <c r="AL28" s="26"/>
      <c r="AN28" s="98" t="s">
        <v>722</v>
      </c>
      <c r="AO28" s="87"/>
      <c r="AP28" s="88"/>
      <c r="AQ28" s="54" t="s">
        <v>723</v>
      </c>
      <c r="AR28" s="32"/>
      <c r="AS28" s="26"/>
      <c r="AT28" s="54" t="s">
        <v>724</v>
      </c>
      <c r="AU28" s="32"/>
      <c r="AV28" s="26"/>
      <c r="AW28" s="54" t="s">
        <v>725</v>
      </c>
      <c r="AX28" s="32"/>
      <c r="AY28" s="26"/>
      <c r="AZ28" s="54" t="s">
        <v>453</v>
      </c>
      <c r="BA28" s="32"/>
      <c r="BB28" s="26"/>
    </row>
    <row r="29" spans="1:54" x14ac:dyDescent="0.75">
      <c r="B29" s="6" t="s">
        <v>1</v>
      </c>
      <c r="C29" s="12" t="s">
        <v>0</v>
      </c>
      <c r="D29" s="2" t="s">
        <v>2</v>
      </c>
      <c r="E29" s="17" t="s">
        <v>1</v>
      </c>
      <c r="F29" s="12" t="s">
        <v>0</v>
      </c>
      <c r="G29" s="2" t="s">
        <v>2</v>
      </c>
      <c r="H29" s="17" t="s">
        <v>1</v>
      </c>
      <c r="I29" s="12" t="s">
        <v>0</v>
      </c>
      <c r="J29" s="2" t="s">
        <v>2</v>
      </c>
      <c r="K29" s="17" t="s">
        <v>1</v>
      </c>
      <c r="L29" s="12" t="s">
        <v>0</v>
      </c>
      <c r="M29" s="2" t="s">
        <v>2</v>
      </c>
      <c r="N29" s="17" t="s">
        <v>1</v>
      </c>
      <c r="O29" s="12" t="s">
        <v>0</v>
      </c>
      <c r="P29" s="2" t="s">
        <v>2</v>
      </c>
      <c r="Q29" s="1"/>
      <c r="R29" s="17" t="s">
        <v>1</v>
      </c>
      <c r="S29" s="12" t="s">
        <v>0</v>
      </c>
      <c r="T29" s="2" t="s">
        <v>2</v>
      </c>
      <c r="U29" s="17" t="s">
        <v>1</v>
      </c>
      <c r="V29" s="12" t="s">
        <v>0</v>
      </c>
      <c r="W29" s="2" t="s">
        <v>2</v>
      </c>
      <c r="X29" s="17" t="s">
        <v>1</v>
      </c>
      <c r="Y29" s="12" t="s">
        <v>0</v>
      </c>
      <c r="Z29" s="2" t="s">
        <v>2</v>
      </c>
      <c r="AA29" s="34" t="s">
        <v>1</v>
      </c>
      <c r="AB29" s="33" t="s">
        <v>0</v>
      </c>
      <c r="AC29" s="28" t="s">
        <v>2</v>
      </c>
      <c r="AD29" s="34" t="s">
        <v>1</v>
      </c>
      <c r="AE29" s="33" t="s">
        <v>0</v>
      </c>
      <c r="AF29" s="28" t="s">
        <v>2</v>
      </c>
      <c r="AG29" s="34" t="s">
        <v>1</v>
      </c>
      <c r="AH29" s="33" t="s">
        <v>0</v>
      </c>
      <c r="AI29" s="28" t="s">
        <v>2</v>
      </c>
      <c r="AJ29" s="34" t="s">
        <v>1</v>
      </c>
      <c r="AK29" s="33" t="s">
        <v>0</v>
      </c>
      <c r="AL29" s="28" t="s">
        <v>2</v>
      </c>
      <c r="AN29" s="17" t="s">
        <v>1</v>
      </c>
      <c r="AO29" s="12" t="s">
        <v>0</v>
      </c>
      <c r="AP29" s="2" t="s">
        <v>2</v>
      </c>
      <c r="AQ29" s="34" t="s">
        <v>1</v>
      </c>
      <c r="AR29" s="33" t="s">
        <v>0</v>
      </c>
      <c r="AS29" s="28" t="s">
        <v>2</v>
      </c>
      <c r="AT29" s="34" t="s">
        <v>1</v>
      </c>
      <c r="AU29" s="33" t="s">
        <v>0</v>
      </c>
      <c r="AV29" s="28" t="s">
        <v>2</v>
      </c>
      <c r="AW29" s="34" t="s">
        <v>1</v>
      </c>
      <c r="AX29" s="33" t="s">
        <v>0</v>
      </c>
      <c r="AY29" s="28" t="s">
        <v>2</v>
      </c>
      <c r="AZ29" s="34" t="s">
        <v>1</v>
      </c>
      <c r="BA29" s="33" t="s">
        <v>0</v>
      </c>
      <c r="BB29" s="28" t="s">
        <v>2</v>
      </c>
    </row>
    <row r="30" spans="1:54" x14ac:dyDescent="0.75">
      <c r="B30" s="89">
        <v>1.1490281386839609</v>
      </c>
      <c r="C30" s="90">
        <v>1.7509197146288433</v>
      </c>
      <c r="D30" s="91">
        <v>1.3178015724672292</v>
      </c>
      <c r="E30" s="89">
        <v>1.3214602450499884</v>
      </c>
      <c r="F30" s="90">
        <v>1.2193177709164746</v>
      </c>
      <c r="G30" s="91">
        <v>1.4357246093940073</v>
      </c>
      <c r="H30" s="89">
        <v>1.2848805753609074</v>
      </c>
      <c r="I30" s="90">
        <v>1.168602334986921</v>
      </c>
      <c r="J30" s="91">
        <v>1.4989870961466243</v>
      </c>
      <c r="K30" s="89">
        <v>0.92519040595136637</v>
      </c>
      <c r="L30" s="90">
        <v>0.99565535622732404</v>
      </c>
      <c r="M30" s="91">
        <v>1.2105429234283924</v>
      </c>
      <c r="N30" s="89">
        <v>0.98142621513851691</v>
      </c>
      <c r="O30" s="90">
        <v>1.0908609261389404</v>
      </c>
      <c r="P30" s="91">
        <v>0.73181881079484878</v>
      </c>
      <c r="Q30" s="85"/>
      <c r="R30" s="89"/>
      <c r="S30" s="90"/>
      <c r="T30" s="91"/>
      <c r="U30" s="89">
        <v>1.4226078407217719</v>
      </c>
      <c r="V30" s="90">
        <v>1.2698826272689627</v>
      </c>
      <c r="W30" s="91">
        <v>2.1250611820338747</v>
      </c>
      <c r="X30" s="89">
        <v>1.2084183824893131</v>
      </c>
      <c r="Y30" s="90">
        <v>1.3822904979129829</v>
      </c>
      <c r="Z30" s="91">
        <v>0.89193659381915058</v>
      </c>
      <c r="AA30" s="99"/>
      <c r="AB30" s="100"/>
      <c r="AC30" s="101"/>
      <c r="AD30" s="99">
        <v>1.3750618568584703</v>
      </c>
      <c r="AE30" s="100">
        <v>1.2749732605217006</v>
      </c>
      <c r="AF30" s="101">
        <v>1.8554231031962556</v>
      </c>
      <c r="AG30" s="99">
        <v>1.4352853483209351</v>
      </c>
      <c r="AH30" s="100">
        <v>1.3228942361713982</v>
      </c>
      <c r="AI30" s="101">
        <v>1.3911644243590857</v>
      </c>
      <c r="AJ30" s="99">
        <v>1.2516443424952997</v>
      </c>
      <c r="AK30" s="100">
        <v>1.4210573836261755</v>
      </c>
      <c r="AL30" s="101">
        <v>1.669687794854551</v>
      </c>
      <c r="AN30" s="89">
        <v>1.0376702118003074</v>
      </c>
      <c r="AO30" s="90">
        <v>1.1358865977184536</v>
      </c>
      <c r="AP30" s="91">
        <v>2.1030736333102289</v>
      </c>
      <c r="AQ30" s="99">
        <v>1.1615583139532275</v>
      </c>
      <c r="AR30" s="100">
        <v>1.0919216860765002</v>
      </c>
      <c r="AS30" s="101">
        <v>2.3548159018512598</v>
      </c>
      <c r="AT30" s="99">
        <v>1.8074493887545993</v>
      </c>
      <c r="AU30" s="100">
        <v>0.95759972860023657</v>
      </c>
      <c r="AV30" s="101">
        <v>1.292839816451004</v>
      </c>
      <c r="AW30" s="99">
        <v>1.1005741182923032</v>
      </c>
      <c r="AX30" s="100">
        <v>1.0467075753062518</v>
      </c>
      <c r="AY30" s="101">
        <v>1.1467622602279925</v>
      </c>
      <c r="AZ30" s="99">
        <v>0.99399583732730945</v>
      </c>
      <c r="BA30" s="100">
        <v>0.55379317772524372</v>
      </c>
      <c r="BB30" s="101">
        <v>1.2324177844187192</v>
      </c>
    </row>
    <row r="31" spans="1:54" x14ac:dyDescent="0.75">
      <c r="B31" s="89">
        <v>1.5269728528873605</v>
      </c>
      <c r="C31" s="90">
        <v>1.7480543970701368</v>
      </c>
      <c r="D31" s="91">
        <v>1.5457211515721039</v>
      </c>
      <c r="E31" s="89">
        <v>1.3427002879863172</v>
      </c>
      <c r="F31" s="90">
        <v>1.6053434409378498</v>
      </c>
      <c r="G31" s="91">
        <v>1.494261495504956</v>
      </c>
      <c r="H31" s="89">
        <v>0.87011714894879</v>
      </c>
      <c r="I31" s="90">
        <v>1.0103481843508608</v>
      </c>
      <c r="J31" s="91">
        <v>0.93712510097915369</v>
      </c>
      <c r="K31" s="89">
        <v>0.88550140152966295</v>
      </c>
      <c r="L31" s="90">
        <v>0.9923900408271753</v>
      </c>
      <c r="M31" s="91">
        <v>0.88580568547253913</v>
      </c>
      <c r="N31" s="89">
        <v>1.0498234035118894</v>
      </c>
      <c r="O31" s="90">
        <v>1.2299264104121836</v>
      </c>
      <c r="P31" s="91">
        <v>0.98657661615059999</v>
      </c>
      <c r="Q31" s="85"/>
      <c r="R31" s="89">
        <v>1.1702488937161699</v>
      </c>
      <c r="S31" s="90">
        <v>1.6298069273718654</v>
      </c>
      <c r="T31" s="91">
        <v>1.1510549714453735</v>
      </c>
      <c r="U31" s="89">
        <v>1.1709734009697246</v>
      </c>
      <c r="V31" s="90">
        <v>1.6503011394642602</v>
      </c>
      <c r="W31" s="91">
        <v>1.5516885050329559</v>
      </c>
      <c r="X31" s="89">
        <v>1.5469672491634989</v>
      </c>
      <c r="Y31" s="90">
        <v>1.7722686605089628</v>
      </c>
      <c r="Z31" s="91">
        <v>1.5064192287129974</v>
      </c>
      <c r="AA31" s="99">
        <v>0.52043420136042862</v>
      </c>
      <c r="AB31" s="100">
        <v>1.2225767302787658</v>
      </c>
      <c r="AC31" s="101">
        <v>0.9619674697153231</v>
      </c>
      <c r="AD31" s="99">
        <v>0.88738791091736269</v>
      </c>
      <c r="AE31" s="100">
        <v>1.2984086091852041</v>
      </c>
      <c r="AF31" s="101">
        <v>1.1830929886093045</v>
      </c>
      <c r="AG31" s="99">
        <v>0.97148224780400261</v>
      </c>
      <c r="AH31" s="100">
        <v>1.2958240793241527</v>
      </c>
      <c r="AI31" s="101">
        <v>1.1734026904432333</v>
      </c>
      <c r="AJ31" s="99">
        <v>1.3358700074426542</v>
      </c>
      <c r="AK31" s="100">
        <v>1.8233374973318857</v>
      </c>
      <c r="AL31" s="101">
        <v>1.4607125418904328</v>
      </c>
      <c r="AN31" s="89">
        <v>0.72077070961221179</v>
      </c>
      <c r="AO31" s="90">
        <v>1.5312380903016634</v>
      </c>
      <c r="AP31" s="91">
        <v>1.2875305131872958</v>
      </c>
      <c r="AQ31" s="99">
        <v>1.1110100512043266</v>
      </c>
      <c r="AR31" s="100">
        <v>1.3874776530701429</v>
      </c>
      <c r="AS31" s="101">
        <v>1.2386671254745147</v>
      </c>
      <c r="AT31" s="99">
        <v>0.8694055009532472</v>
      </c>
      <c r="AU31" s="100">
        <v>1.1583576762669747</v>
      </c>
      <c r="AV31" s="101">
        <v>1.1539703284561473</v>
      </c>
      <c r="AW31" s="99">
        <v>1.2159362497550135</v>
      </c>
      <c r="AX31" s="100">
        <v>1.1861618896679031</v>
      </c>
      <c r="AY31" s="101">
        <v>0.96964995074925742</v>
      </c>
      <c r="AZ31" s="99">
        <v>0.33216899760033763</v>
      </c>
      <c r="BA31" s="100">
        <v>1.0830626261953427</v>
      </c>
      <c r="BB31" s="101">
        <v>0.86613711344618782</v>
      </c>
    </row>
    <row r="32" spans="1:54" x14ac:dyDescent="0.75">
      <c r="B32" s="89">
        <v>1.4563869785354286</v>
      </c>
      <c r="C32" s="90">
        <v>1.4399274062692002</v>
      </c>
      <c r="D32" s="91">
        <v>1.4261671514264394</v>
      </c>
      <c r="E32" s="89">
        <v>1.359542867659487</v>
      </c>
      <c r="F32" s="90">
        <v>1.4448250470488238</v>
      </c>
      <c r="G32" s="91">
        <v>1.2759772807459844</v>
      </c>
      <c r="H32" s="89">
        <v>0.85461915456976756</v>
      </c>
      <c r="I32" s="90">
        <v>0.95093714551190911</v>
      </c>
      <c r="J32" s="91">
        <v>0.91815113512231161</v>
      </c>
      <c r="K32" s="89">
        <v>0.91828432790984338</v>
      </c>
      <c r="L32" s="90">
        <v>0.97681199999928037</v>
      </c>
      <c r="M32" s="91">
        <v>0.78559945224505578</v>
      </c>
      <c r="N32" s="89">
        <v>1.1023647526705782</v>
      </c>
      <c r="O32" s="90">
        <v>1.0918648799182678</v>
      </c>
      <c r="P32" s="91">
        <v>0.81856165881966103</v>
      </c>
      <c r="Q32" s="85"/>
      <c r="R32" s="89">
        <v>1.4917268636741128</v>
      </c>
      <c r="S32" s="90">
        <v>1.1929774181539559</v>
      </c>
      <c r="T32" s="91">
        <v>1.1544700406094832</v>
      </c>
      <c r="U32" s="89">
        <v>1.2676188088438154</v>
      </c>
      <c r="V32" s="90">
        <v>1.6891939341767943</v>
      </c>
      <c r="W32" s="91">
        <v>1.3831723855683655</v>
      </c>
      <c r="X32" s="89">
        <v>1.2648844993374377</v>
      </c>
      <c r="Y32" s="90">
        <v>1.4279795516940168</v>
      </c>
      <c r="Z32" s="91">
        <v>1.3562257300834539</v>
      </c>
      <c r="AA32" s="99">
        <v>1.2705404848042714</v>
      </c>
      <c r="AB32" s="100">
        <v>1.2803302716201486</v>
      </c>
      <c r="AC32" s="101">
        <v>1.2822779454454032</v>
      </c>
      <c r="AD32" s="99">
        <v>1.4355757626414627</v>
      </c>
      <c r="AE32" s="100">
        <v>1.4474208621608713</v>
      </c>
      <c r="AF32" s="101">
        <v>1.1989184004895312</v>
      </c>
      <c r="AG32" s="99">
        <v>1.1501421701028456</v>
      </c>
      <c r="AH32" s="100">
        <v>1.2366156809874882</v>
      </c>
      <c r="AI32" s="101">
        <v>1.1237804479947182</v>
      </c>
      <c r="AJ32" s="99">
        <v>1.0697991483941409</v>
      </c>
      <c r="AK32" s="100">
        <v>1.7597892049071227</v>
      </c>
      <c r="AL32" s="101">
        <v>1.216888198804684</v>
      </c>
      <c r="AN32" s="89">
        <v>1.3376663276848084</v>
      </c>
      <c r="AO32" s="90">
        <v>1.2981969661903565</v>
      </c>
      <c r="AP32" s="91">
        <v>1.2333867814951951</v>
      </c>
      <c r="AQ32" s="99">
        <v>1.2589510606071599</v>
      </c>
      <c r="AR32" s="100">
        <v>1.2236516157832733</v>
      </c>
      <c r="AS32" s="101">
        <v>1.2423240479425255</v>
      </c>
      <c r="AT32" s="99">
        <v>0.78713870999805291</v>
      </c>
      <c r="AU32" s="100">
        <v>1.0189383716282963</v>
      </c>
      <c r="AV32" s="101">
        <v>1.0362619909369775</v>
      </c>
      <c r="AW32" s="99">
        <v>1.0005724203963853</v>
      </c>
      <c r="AX32" s="100">
        <v>0.95290585539722716</v>
      </c>
      <c r="AY32" s="101">
        <v>0.80878618432349292</v>
      </c>
      <c r="AZ32" s="99">
        <v>1.0200236953447492</v>
      </c>
      <c r="BA32" s="100">
        <v>1.0465565968248076</v>
      </c>
      <c r="BB32" s="101">
        <v>0.81823944939778748</v>
      </c>
    </row>
    <row r="33" spans="1:54" x14ac:dyDescent="0.75">
      <c r="B33" s="89">
        <v>1.2765184711163424</v>
      </c>
      <c r="C33" s="90">
        <v>1.5576445803778833</v>
      </c>
      <c r="D33" s="91">
        <v>1.8672245227479753</v>
      </c>
      <c r="E33" s="89">
        <v>1.1174515711295014</v>
      </c>
      <c r="F33" s="90">
        <v>1.2119089451375928</v>
      </c>
      <c r="G33" s="91">
        <v>0.8183645981413572</v>
      </c>
      <c r="H33" s="89">
        <v>0.563811531704138</v>
      </c>
      <c r="I33" s="90">
        <v>0.85714165637829642</v>
      </c>
      <c r="J33" s="91">
        <v>0.7597703011057102</v>
      </c>
      <c r="K33" s="89">
        <v>0.63149176637580773</v>
      </c>
      <c r="L33" s="90">
        <v>1.0442710044865653</v>
      </c>
      <c r="M33" s="91">
        <v>0.615605984690763</v>
      </c>
      <c r="N33" s="89">
        <v>0.85397594148448741</v>
      </c>
      <c r="O33" s="90">
        <v>1.1566355349734607</v>
      </c>
      <c r="P33" s="91">
        <v>0.52581358870705552</v>
      </c>
      <c r="Q33" s="85"/>
      <c r="R33" s="89">
        <v>1.262315671093144</v>
      </c>
      <c r="S33" s="90">
        <v>0.99480160103567428</v>
      </c>
      <c r="T33" s="91">
        <v>1.9811700747070484</v>
      </c>
      <c r="U33" s="89">
        <v>2.7246765420865602</v>
      </c>
      <c r="V33" s="90">
        <v>3.2095098121141619</v>
      </c>
      <c r="W33" s="91">
        <v>2.2897450502733361</v>
      </c>
      <c r="X33" s="89">
        <v>1.0779859094519633</v>
      </c>
      <c r="Y33" s="90">
        <v>1.7784757715629353</v>
      </c>
      <c r="Z33" s="91">
        <v>1.2705903675943937</v>
      </c>
      <c r="AA33" s="99">
        <v>0.8515627095759617</v>
      </c>
      <c r="AB33" s="100">
        <v>0.83210933749747806</v>
      </c>
      <c r="AC33" s="101">
        <v>0.65276020536481405</v>
      </c>
      <c r="AD33" s="99">
        <v>0.86480022542570845</v>
      </c>
      <c r="AE33" s="100">
        <v>1.1597076295155757</v>
      </c>
      <c r="AF33" s="101">
        <v>0.75375111569133202</v>
      </c>
      <c r="AG33" s="99">
        <v>0.86703924736607496</v>
      </c>
      <c r="AH33" s="100">
        <v>1.0109310051407567</v>
      </c>
      <c r="AI33" s="101">
        <v>0.65938830523020053</v>
      </c>
      <c r="AJ33" s="99">
        <v>0.82380624066065966</v>
      </c>
      <c r="AK33" s="100">
        <v>1.1572893574011602</v>
      </c>
      <c r="AL33" s="101">
        <v>0.88288348419352758</v>
      </c>
      <c r="AN33" s="89">
        <v>0.82921701390466462</v>
      </c>
      <c r="AO33" s="90">
        <v>0.80270824596205825</v>
      </c>
      <c r="AP33" s="91">
        <v>0.50081717934633563</v>
      </c>
      <c r="AQ33" s="99">
        <v>0.79452464116102628</v>
      </c>
      <c r="AR33" s="100">
        <v>0.8196249851445554</v>
      </c>
      <c r="AS33" s="101">
        <v>0.54689996266143215</v>
      </c>
      <c r="AT33" s="99">
        <v>0.50075371665963753</v>
      </c>
      <c r="AU33" s="100">
        <v>0.72434410544929806</v>
      </c>
      <c r="AV33" s="101">
        <v>0.88880292051510024</v>
      </c>
      <c r="AW33" s="99">
        <v>0.72068609995863708</v>
      </c>
      <c r="AX33" s="100">
        <v>0.83893343993383274</v>
      </c>
      <c r="AY33" s="101">
        <v>0.58856810084304045</v>
      </c>
      <c r="AZ33" s="99">
        <v>0.94700744100564493</v>
      </c>
      <c r="BA33" s="100">
        <v>0.89306865966471305</v>
      </c>
      <c r="BB33" s="101">
        <v>0.27309964300551354</v>
      </c>
    </row>
    <row r="34" spans="1:54" x14ac:dyDescent="0.75">
      <c r="B34" s="89">
        <v>1.3095269466598216</v>
      </c>
      <c r="C34" s="90">
        <v>1.4153914212902545</v>
      </c>
      <c r="D34" s="91">
        <v>2.3423041345876934</v>
      </c>
      <c r="E34" s="89">
        <v>1.3691510714228414</v>
      </c>
      <c r="F34" s="90">
        <v>1.2883063007385482</v>
      </c>
      <c r="G34" s="91">
        <v>1.2403197942051802</v>
      </c>
      <c r="H34" s="89">
        <v>0.80431036904119413</v>
      </c>
      <c r="I34" s="90">
        <v>0.73561419486748625</v>
      </c>
      <c r="J34" s="91">
        <v>0.77960804908776005</v>
      </c>
      <c r="K34" s="89">
        <v>0.93738059128556706</v>
      </c>
      <c r="L34" s="90">
        <v>0.83381611614208406</v>
      </c>
      <c r="M34" s="91">
        <v>0.80821283182855064</v>
      </c>
      <c r="N34" s="89">
        <v>0.98769008420124982</v>
      </c>
      <c r="O34" s="90">
        <v>0.95577084473229157</v>
      </c>
      <c r="P34" s="91">
        <v>0.77047016541645663</v>
      </c>
      <c r="Q34" s="85"/>
      <c r="R34" s="89">
        <v>1.7759090943237277</v>
      </c>
      <c r="S34" s="90">
        <v>1.3639376868058768</v>
      </c>
      <c r="T34" s="91">
        <v>1.3913529121508288</v>
      </c>
      <c r="U34" s="89">
        <v>1.1034561539167826</v>
      </c>
      <c r="V34" s="90">
        <v>1.2015544034074759</v>
      </c>
      <c r="W34" s="91">
        <v>1.2015544034074759</v>
      </c>
      <c r="X34" s="89">
        <v>1.313509517273439</v>
      </c>
      <c r="Y34" s="90">
        <v>1.313509517273439</v>
      </c>
      <c r="Z34" s="91">
        <v>1.098027347925973</v>
      </c>
      <c r="AA34" s="99">
        <v>0.94969446241943922</v>
      </c>
      <c r="AB34" s="100">
        <v>0.8596913406943304</v>
      </c>
      <c r="AC34" s="101">
        <v>0.73616667424153781</v>
      </c>
      <c r="AD34" s="99">
        <v>1.0640321952527658</v>
      </c>
      <c r="AE34" s="100">
        <v>1.0267786033633055</v>
      </c>
      <c r="AF34" s="101">
        <v>0.97417608421603741</v>
      </c>
      <c r="AG34" s="99">
        <v>1.19124944199713</v>
      </c>
      <c r="AH34" s="100">
        <v>1.0813117619100321</v>
      </c>
      <c r="AI34" s="101">
        <v>1.0088188967914777</v>
      </c>
      <c r="AJ34" s="99">
        <v>1.1332909512583569</v>
      </c>
      <c r="AK34" s="100">
        <v>1.2131183409209527</v>
      </c>
      <c r="AL34" s="101">
        <v>1.0771951408080513</v>
      </c>
      <c r="AN34" s="89">
        <v>1.0338075353468215</v>
      </c>
      <c r="AO34" s="90">
        <v>1.0338075353468215</v>
      </c>
      <c r="AP34" s="91">
        <v>0.73205973985915662</v>
      </c>
      <c r="AQ34" s="99">
        <v>0.84688591193028984</v>
      </c>
      <c r="AR34" s="100">
        <v>0.70993304283738901</v>
      </c>
      <c r="AS34" s="101">
        <v>0.97011422800842362</v>
      </c>
      <c r="AT34" s="99">
        <v>0.68221992477224602</v>
      </c>
      <c r="AU34" s="100">
        <v>0.79808969207903135</v>
      </c>
      <c r="AV34" s="101">
        <v>0.76725327064221938</v>
      </c>
      <c r="AW34" s="99">
        <v>0.9322556830239126</v>
      </c>
      <c r="AX34" s="100">
        <v>1.0000232843304009</v>
      </c>
      <c r="AY34" s="101">
        <v>0.78859087679994366</v>
      </c>
      <c r="AZ34" s="99">
        <v>0.90478630642541513</v>
      </c>
      <c r="BA34" s="100">
        <v>0.84019105605161726</v>
      </c>
      <c r="BB34" s="101">
        <v>1.0551516283796918</v>
      </c>
    </row>
    <row r="35" spans="1:54" x14ac:dyDescent="0.75">
      <c r="B35" s="89">
        <v>1.1339882934386152</v>
      </c>
      <c r="C35" s="90">
        <v>1.3168518803712339</v>
      </c>
      <c r="D35" s="91">
        <v>2.7501864186002321</v>
      </c>
      <c r="E35" s="89">
        <v>1.4123777266562028</v>
      </c>
      <c r="F35" s="90">
        <v>2.1005429838140435</v>
      </c>
      <c r="G35" s="91">
        <v>1.5701709529223231</v>
      </c>
      <c r="H35" s="89">
        <v>0.77917316201640296</v>
      </c>
      <c r="I35" s="90">
        <v>0.85533998611049589</v>
      </c>
      <c r="J35" s="91">
        <v>0.86641245707306536</v>
      </c>
      <c r="K35" s="89">
        <v>0.80185789779563965</v>
      </c>
      <c r="L35" s="90">
        <v>0.82949785876990467</v>
      </c>
      <c r="M35" s="91">
        <v>0.81869396302778807</v>
      </c>
      <c r="N35" s="89">
        <v>0.71856770302617623</v>
      </c>
      <c r="O35" s="90">
        <v>0.73966350397533509</v>
      </c>
      <c r="P35" s="91">
        <v>0.73402816769234924</v>
      </c>
      <c r="Q35" s="85"/>
      <c r="R35" s="89">
        <v>0.78752214700310996</v>
      </c>
      <c r="S35" s="90">
        <v>0.64307685341285792</v>
      </c>
      <c r="T35" s="91">
        <v>1.1901846374968192</v>
      </c>
      <c r="U35" s="89">
        <v>1.1764948225150915</v>
      </c>
      <c r="V35" s="90">
        <v>1.4828729254790169</v>
      </c>
      <c r="W35" s="91">
        <v>1.4828729254790169</v>
      </c>
      <c r="X35" s="89">
        <v>1.5365520664284509</v>
      </c>
      <c r="Y35" s="90">
        <v>1.5365520664284509</v>
      </c>
      <c r="Z35" s="91">
        <v>1.6337719894312461</v>
      </c>
      <c r="AA35" s="99">
        <v>1.2666790422384555</v>
      </c>
      <c r="AB35" s="100">
        <v>1.6043108227649958</v>
      </c>
      <c r="AC35" s="101">
        <v>1.533453068211249</v>
      </c>
      <c r="AD35" s="99">
        <v>1.507257391465</v>
      </c>
      <c r="AE35" s="100">
        <v>1.8449002364941838</v>
      </c>
      <c r="AF35" s="101">
        <v>1.8700365538220072</v>
      </c>
      <c r="AG35" s="99">
        <v>1.600363767912927</v>
      </c>
      <c r="AH35" s="100">
        <v>1.8758041487065076</v>
      </c>
      <c r="AI35" s="101">
        <v>1.5348569538156984</v>
      </c>
      <c r="AJ35" s="99">
        <v>1.2146412699512577</v>
      </c>
      <c r="AK35" s="100">
        <v>1.4737937360562527</v>
      </c>
      <c r="AL35" s="101">
        <v>1.2233198210437004</v>
      </c>
      <c r="AN35" s="89">
        <v>1.2525738134700992</v>
      </c>
      <c r="AO35" s="90">
        <v>1.2525738134700992</v>
      </c>
      <c r="AP35" s="91">
        <v>1.0452320658838825</v>
      </c>
      <c r="AQ35" s="99">
        <v>0.87322915361935716</v>
      </c>
      <c r="AR35" s="100">
        <v>0.94813136703829026</v>
      </c>
      <c r="AS35" s="101">
        <v>2.0637371069704522</v>
      </c>
      <c r="AT35" s="99">
        <v>0.85628272720324661</v>
      </c>
      <c r="AU35" s="100">
        <v>1.1503605679604048</v>
      </c>
      <c r="AV35" s="101">
        <v>0.8932940942062263</v>
      </c>
      <c r="AW35" s="99">
        <v>1.0007927604492708</v>
      </c>
      <c r="AX35" s="100">
        <v>1.2138237255730298</v>
      </c>
      <c r="AY35" s="101">
        <v>0.89440175560113866</v>
      </c>
      <c r="AZ35" s="99">
        <v>0.85824830021516607</v>
      </c>
      <c r="BA35" s="100">
        <v>0.9267649148762509</v>
      </c>
      <c r="BB35" s="101">
        <v>2.059983811568578</v>
      </c>
    </row>
    <row r="36" spans="1:54" x14ac:dyDescent="0.75">
      <c r="B36" s="89">
        <v>1.2726838494027297</v>
      </c>
      <c r="C36" s="90">
        <v>1.4771521284750291</v>
      </c>
      <c r="D36" s="91">
        <v>2.3325781436363546</v>
      </c>
      <c r="E36" s="89">
        <v>1.3610102904461632</v>
      </c>
      <c r="F36" s="90">
        <v>1.4208224752992502</v>
      </c>
      <c r="G36" s="91">
        <v>1.237755741629148</v>
      </c>
      <c r="H36" s="89">
        <v>0.86014168196566909</v>
      </c>
      <c r="I36" s="90">
        <v>0.72054206279573485</v>
      </c>
      <c r="J36" s="91">
        <v>0.90219460095082959</v>
      </c>
      <c r="K36" s="89">
        <v>0.91734723275898222</v>
      </c>
      <c r="L36" s="90">
        <v>0.75397285854553575</v>
      </c>
      <c r="M36" s="91">
        <v>0.83099296129069489</v>
      </c>
      <c r="N36" s="89">
        <v>1.0632174328043227</v>
      </c>
      <c r="O36" s="90">
        <v>1.0309859446866809</v>
      </c>
      <c r="P36" s="91">
        <v>1.0584093156470302</v>
      </c>
      <c r="Q36" s="85"/>
      <c r="R36" s="89">
        <v>1.5431165891347443</v>
      </c>
      <c r="S36" s="90">
        <v>1.1169070031071264</v>
      </c>
      <c r="T36" s="91">
        <v>1.5491241126680309</v>
      </c>
      <c r="U36" s="89">
        <v>1.2791944976158802</v>
      </c>
      <c r="V36" s="90">
        <v>1.5103891487464838</v>
      </c>
      <c r="W36" s="91">
        <v>1.5103891487464838</v>
      </c>
      <c r="X36" s="89">
        <v>1.420994844625072</v>
      </c>
      <c r="Y36" s="90">
        <v>1.420994844625072</v>
      </c>
      <c r="Z36" s="91">
        <v>1.3394678808466323</v>
      </c>
      <c r="AA36" s="99">
        <v>1.429813533812633</v>
      </c>
      <c r="AB36" s="100">
        <v>1.1046165743979897</v>
      </c>
      <c r="AC36" s="101">
        <v>1.6348142000644312</v>
      </c>
      <c r="AD36" s="99">
        <v>1.4184101884253288</v>
      </c>
      <c r="AE36" s="100">
        <v>1.2830506623377018</v>
      </c>
      <c r="AF36" s="101">
        <v>1.3870400746574665</v>
      </c>
      <c r="AG36" s="99">
        <v>1.3369633074821827</v>
      </c>
      <c r="AH36" s="100">
        <v>1.0438532258715201</v>
      </c>
      <c r="AI36" s="101">
        <v>1.1952915348410538</v>
      </c>
      <c r="AJ36" s="99">
        <v>1.3338159691564573</v>
      </c>
      <c r="AK36" s="100">
        <v>1.1777284715878003</v>
      </c>
      <c r="AL36" s="101">
        <v>1.4496868494708168</v>
      </c>
      <c r="AN36" s="89">
        <v>1.2810918861143976</v>
      </c>
      <c r="AO36" s="90">
        <v>1.2810918861143976</v>
      </c>
      <c r="AP36" s="91">
        <v>1.1825979022813189</v>
      </c>
      <c r="AQ36" s="99">
        <v>1.0070638820080837</v>
      </c>
      <c r="AR36" s="100">
        <v>0.89029490337272699</v>
      </c>
      <c r="AS36" s="101">
        <v>1.8521670224442137</v>
      </c>
      <c r="AT36" s="99">
        <v>1.0062439639164111</v>
      </c>
      <c r="AU36" s="100">
        <v>1.096010127285213</v>
      </c>
      <c r="AV36" s="101">
        <v>1.2606368984766583</v>
      </c>
      <c r="AW36" s="99">
        <v>1.014627094582556</v>
      </c>
      <c r="AX36" s="100">
        <v>1.0654160540036099</v>
      </c>
      <c r="AY36" s="101">
        <v>1.0704887185322569</v>
      </c>
      <c r="AZ36" s="99">
        <v>0.86380266141122164</v>
      </c>
      <c r="BA36" s="100">
        <v>0.88460706318980786</v>
      </c>
      <c r="BB36" s="101">
        <v>1.1023538020796009</v>
      </c>
    </row>
    <row r="37" spans="1:54" x14ac:dyDescent="0.75">
      <c r="A37" s="86" t="s">
        <v>159</v>
      </c>
      <c r="B37" s="92"/>
      <c r="C37" s="93"/>
      <c r="D37" s="94"/>
      <c r="E37" s="92"/>
      <c r="F37" s="93"/>
      <c r="G37" s="94"/>
      <c r="H37" s="17"/>
      <c r="I37" s="12"/>
      <c r="J37" s="2"/>
      <c r="K37" s="17"/>
      <c r="L37" s="12"/>
      <c r="M37" s="2"/>
      <c r="N37" s="17"/>
      <c r="O37" s="12"/>
      <c r="P37" s="2"/>
      <c r="Q37" s="1"/>
      <c r="R37" s="17"/>
      <c r="S37" s="12"/>
      <c r="T37" s="2"/>
      <c r="U37" s="17"/>
      <c r="V37" s="12"/>
      <c r="W37" s="2"/>
      <c r="X37" s="17"/>
      <c r="Y37" s="12"/>
      <c r="Z37" s="2"/>
      <c r="AA37" s="34"/>
      <c r="AB37" s="33"/>
      <c r="AC37" s="28"/>
      <c r="AD37" s="34"/>
      <c r="AE37" s="33"/>
      <c r="AF37" s="28"/>
      <c r="AG37" s="34"/>
      <c r="AH37" s="33"/>
      <c r="AI37" s="28"/>
      <c r="AJ37" s="34"/>
      <c r="AK37" s="33"/>
      <c r="AL37" s="28"/>
      <c r="AN37" s="17"/>
      <c r="AO37" s="12"/>
      <c r="AP37" s="2"/>
      <c r="AQ37" s="34"/>
      <c r="AR37" s="33"/>
      <c r="AS37" s="28"/>
      <c r="AT37" s="34"/>
      <c r="AU37" s="33"/>
      <c r="AV37" s="28"/>
      <c r="AW37" s="34"/>
      <c r="AX37" s="33"/>
      <c r="AY37" s="28"/>
      <c r="AZ37" s="34"/>
      <c r="BA37" s="33"/>
      <c r="BB37" s="28"/>
    </row>
    <row r="38" spans="1:54" x14ac:dyDescent="0.75">
      <c r="A38" s="86" t="s">
        <v>150</v>
      </c>
      <c r="B38" s="92" t="s">
        <v>796</v>
      </c>
      <c r="C38" s="93" t="s">
        <v>797</v>
      </c>
      <c r="D38" s="94" t="s">
        <v>798</v>
      </c>
      <c r="E38" s="92" t="s">
        <v>799</v>
      </c>
      <c r="F38" s="93" t="s">
        <v>800</v>
      </c>
      <c r="G38" s="94" t="s">
        <v>801</v>
      </c>
      <c r="H38" s="92" t="s">
        <v>802</v>
      </c>
      <c r="I38" s="93" t="s">
        <v>803</v>
      </c>
      <c r="J38" s="94" t="s">
        <v>804</v>
      </c>
      <c r="K38" s="92" t="s">
        <v>805</v>
      </c>
      <c r="L38" s="93" t="s">
        <v>806</v>
      </c>
      <c r="M38" s="94" t="s">
        <v>807</v>
      </c>
      <c r="N38" s="92" t="s">
        <v>808</v>
      </c>
      <c r="O38" s="93" t="s">
        <v>809</v>
      </c>
      <c r="P38" s="94" t="s">
        <v>810</v>
      </c>
      <c r="Q38" s="1"/>
      <c r="R38" s="92" t="s">
        <v>811</v>
      </c>
      <c r="S38" s="93" t="s">
        <v>812</v>
      </c>
      <c r="T38" s="94" t="s">
        <v>813</v>
      </c>
      <c r="U38" s="92" t="s">
        <v>814</v>
      </c>
      <c r="V38" s="93" t="s">
        <v>815</v>
      </c>
      <c r="W38" s="94" t="s">
        <v>816</v>
      </c>
      <c r="X38" s="92" t="s">
        <v>817</v>
      </c>
      <c r="Y38" s="93" t="s">
        <v>818</v>
      </c>
      <c r="Z38" s="94" t="s">
        <v>819</v>
      </c>
      <c r="AA38" s="92" t="s">
        <v>835</v>
      </c>
      <c r="AB38" s="93" t="s">
        <v>836</v>
      </c>
      <c r="AC38" s="94" t="s">
        <v>837</v>
      </c>
      <c r="AD38" s="92" t="s">
        <v>838</v>
      </c>
      <c r="AE38" s="93" t="s">
        <v>839</v>
      </c>
      <c r="AF38" s="94" t="s">
        <v>840</v>
      </c>
      <c r="AG38" s="92" t="s">
        <v>841</v>
      </c>
      <c r="AH38" s="93" t="s">
        <v>842</v>
      </c>
      <c r="AI38" s="94" t="s">
        <v>843</v>
      </c>
      <c r="AJ38" s="92" t="s">
        <v>844</v>
      </c>
      <c r="AK38" s="93" t="s">
        <v>845</v>
      </c>
      <c r="AL38" s="94" t="s">
        <v>846</v>
      </c>
      <c r="AN38" s="92" t="s">
        <v>820</v>
      </c>
      <c r="AO38" s="93" t="s">
        <v>821</v>
      </c>
      <c r="AP38" s="94" t="s">
        <v>822</v>
      </c>
      <c r="AQ38" s="92" t="s">
        <v>823</v>
      </c>
      <c r="AR38" s="93" t="s">
        <v>824</v>
      </c>
      <c r="AS38" s="94" t="s">
        <v>825</v>
      </c>
      <c r="AT38" s="92" t="s">
        <v>826</v>
      </c>
      <c r="AU38" s="93" t="s">
        <v>827</v>
      </c>
      <c r="AV38" s="94" t="s">
        <v>828</v>
      </c>
      <c r="AW38" s="92" t="s">
        <v>829</v>
      </c>
      <c r="AX38" s="93" t="s">
        <v>830</v>
      </c>
      <c r="AY38" s="94" t="s">
        <v>831</v>
      </c>
      <c r="AZ38" s="92" t="s">
        <v>832</v>
      </c>
      <c r="BA38" s="93" t="s">
        <v>833</v>
      </c>
      <c r="BB38" s="94" t="s">
        <v>834</v>
      </c>
    </row>
    <row r="39" spans="1:54" x14ac:dyDescent="0.75">
      <c r="A39" s="86" t="s">
        <v>151</v>
      </c>
      <c r="B39" s="92">
        <v>1.5E-3</v>
      </c>
      <c r="C39" s="93">
        <v>2.0000000000000001E-4</v>
      </c>
      <c r="D39" s="94">
        <v>3.8E-3</v>
      </c>
      <c r="E39" s="92">
        <v>1E-4</v>
      </c>
      <c r="F39" s="93">
        <v>7.1999999999999998E-3</v>
      </c>
      <c r="G39" s="94">
        <v>1.9599999999999999E-2</v>
      </c>
      <c r="H39" s="92">
        <v>0.1351</v>
      </c>
      <c r="I39" s="93">
        <v>0.14460000000000001</v>
      </c>
      <c r="J39" s="94">
        <v>0.62880000000000003</v>
      </c>
      <c r="K39" s="92">
        <v>1.5100000000000001E-2</v>
      </c>
      <c r="L39" s="93">
        <v>9.6600000000000005E-2</v>
      </c>
      <c r="M39" s="94">
        <v>7.0199999999999999E-2</v>
      </c>
      <c r="N39" s="92">
        <v>0.52210000000000001</v>
      </c>
      <c r="O39" s="93">
        <v>0.50929999999999997</v>
      </c>
      <c r="P39" s="94">
        <v>2.58E-2</v>
      </c>
      <c r="Q39" s="1"/>
      <c r="R39" s="92">
        <v>6.13E-2</v>
      </c>
      <c r="S39" s="93">
        <v>0.30259999999999998</v>
      </c>
      <c r="T39" s="94">
        <v>2.87E-2</v>
      </c>
      <c r="U39" s="92">
        <v>8.2799999999999999E-2</v>
      </c>
      <c r="V39" s="93">
        <v>3.2199999999999999E-2</v>
      </c>
      <c r="W39" s="94">
        <v>5.1999999999999998E-3</v>
      </c>
      <c r="X39" s="92">
        <v>2.0999999999999999E-3</v>
      </c>
      <c r="Y39" s="93">
        <v>2.9999999999999997E-4</v>
      </c>
      <c r="Z39" s="94">
        <v>1.8499999999999999E-2</v>
      </c>
      <c r="AA39" s="92">
        <v>0.74119999999999997</v>
      </c>
      <c r="AB39" s="93">
        <v>0.2571</v>
      </c>
      <c r="AC39" s="94">
        <v>0.46389999999999998</v>
      </c>
      <c r="AD39" s="92">
        <v>7.6700000000000004E-2</v>
      </c>
      <c r="AE39" s="93">
        <v>1.46E-2</v>
      </c>
      <c r="AF39" s="94">
        <v>9.35E-2</v>
      </c>
      <c r="AG39" s="92">
        <v>6.2600000000000003E-2</v>
      </c>
      <c r="AH39" s="93">
        <v>5.4399999999999997E-2</v>
      </c>
      <c r="AI39" s="94">
        <v>0.19259999999999999</v>
      </c>
      <c r="AJ39" s="92">
        <v>5.0200000000000002E-2</v>
      </c>
      <c r="AK39" s="93">
        <v>5.8999999999999999E-3</v>
      </c>
      <c r="AL39" s="94">
        <v>2.9899999999999999E-2</v>
      </c>
      <c r="AN39" s="92">
        <v>0.45850000000000002</v>
      </c>
      <c r="AO39" s="93">
        <v>7.0699999999999999E-2</v>
      </c>
      <c r="AP39" s="94">
        <v>0.4496</v>
      </c>
      <c r="AQ39" s="92">
        <v>0.91300000000000003</v>
      </c>
      <c r="AR39" s="93">
        <v>0.91379999999999995</v>
      </c>
      <c r="AS39" s="94">
        <v>0.10349999999999999</v>
      </c>
      <c r="AT39" s="92">
        <v>0.67330000000000001</v>
      </c>
      <c r="AU39" s="93">
        <v>0.83809999999999996</v>
      </c>
      <c r="AV39" s="94">
        <v>0.60289999999999999</v>
      </c>
      <c r="AW39" s="92">
        <v>0.97240000000000004</v>
      </c>
      <c r="AX39" s="93">
        <v>0.41170000000000001</v>
      </c>
      <c r="AY39" s="94">
        <v>0.19139999999999999</v>
      </c>
      <c r="AZ39" s="92">
        <v>0.1326</v>
      </c>
      <c r="BA39" s="93">
        <v>0.14180000000000001</v>
      </c>
      <c r="BB39" s="94">
        <v>0.78500000000000003</v>
      </c>
    </row>
    <row r="40" spans="1:54" x14ac:dyDescent="0.75">
      <c r="A40" s="86" t="s">
        <v>60</v>
      </c>
      <c r="B40" s="92" t="s">
        <v>70</v>
      </c>
      <c r="C40" s="93" t="s">
        <v>100</v>
      </c>
      <c r="D40" s="94" t="s">
        <v>70</v>
      </c>
      <c r="E40" s="92" t="s">
        <v>100</v>
      </c>
      <c r="F40" s="93" t="s">
        <v>70</v>
      </c>
      <c r="G40" s="94" t="s">
        <v>83</v>
      </c>
      <c r="H40" s="92" t="s">
        <v>88</v>
      </c>
      <c r="I40" s="93" t="s">
        <v>88</v>
      </c>
      <c r="J40" s="94" t="s">
        <v>88</v>
      </c>
      <c r="K40" s="92" t="s">
        <v>83</v>
      </c>
      <c r="L40" s="93" t="s">
        <v>88</v>
      </c>
      <c r="M40" s="94" t="s">
        <v>88</v>
      </c>
      <c r="N40" s="92" t="s">
        <v>88</v>
      </c>
      <c r="O40" s="93" t="s">
        <v>88</v>
      </c>
      <c r="P40" s="94" t="s">
        <v>83</v>
      </c>
      <c r="Q40" s="1"/>
      <c r="R40" s="92" t="s">
        <v>88</v>
      </c>
      <c r="S40" s="93" t="s">
        <v>88</v>
      </c>
      <c r="T40" s="94" t="s">
        <v>83</v>
      </c>
      <c r="U40" s="92" t="s">
        <v>88</v>
      </c>
      <c r="V40" s="93" t="s">
        <v>83</v>
      </c>
      <c r="W40" s="94" t="s">
        <v>70</v>
      </c>
      <c r="X40" s="92" t="s">
        <v>70</v>
      </c>
      <c r="Y40" s="93" t="s">
        <v>100</v>
      </c>
      <c r="Z40" s="94" t="s">
        <v>83</v>
      </c>
      <c r="AA40" s="92" t="s">
        <v>88</v>
      </c>
      <c r="AB40" s="93" t="s">
        <v>88</v>
      </c>
      <c r="AC40" s="94" t="s">
        <v>88</v>
      </c>
      <c r="AD40" s="92" t="s">
        <v>88</v>
      </c>
      <c r="AE40" s="93" t="s">
        <v>83</v>
      </c>
      <c r="AF40" s="94" t="s">
        <v>88</v>
      </c>
      <c r="AG40" s="92" t="s">
        <v>88</v>
      </c>
      <c r="AH40" s="93" t="s">
        <v>88</v>
      </c>
      <c r="AI40" s="94" t="s">
        <v>88</v>
      </c>
      <c r="AJ40" s="92" t="s">
        <v>88</v>
      </c>
      <c r="AK40" s="93" t="s">
        <v>70</v>
      </c>
      <c r="AL40" s="94" t="s">
        <v>83</v>
      </c>
      <c r="AN40" s="92" t="s">
        <v>88</v>
      </c>
      <c r="AO40" s="93" t="s">
        <v>88</v>
      </c>
      <c r="AP40" s="94" t="s">
        <v>88</v>
      </c>
      <c r="AQ40" s="92" t="s">
        <v>88</v>
      </c>
      <c r="AR40" s="93" t="s">
        <v>88</v>
      </c>
      <c r="AS40" s="94" t="s">
        <v>88</v>
      </c>
      <c r="AT40" s="92" t="s">
        <v>88</v>
      </c>
      <c r="AU40" s="93" t="s">
        <v>88</v>
      </c>
      <c r="AV40" s="94" t="s">
        <v>88</v>
      </c>
      <c r="AW40" s="92" t="s">
        <v>88</v>
      </c>
      <c r="AX40" s="93" t="s">
        <v>88</v>
      </c>
      <c r="AY40" s="94" t="s">
        <v>88</v>
      </c>
      <c r="AZ40" s="92" t="s">
        <v>88</v>
      </c>
      <c r="BA40" s="93" t="s">
        <v>88</v>
      </c>
      <c r="BB40" s="94" t="s">
        <v>88</v>
      </c>
    </row>
    <row r="41" spans="1:54" x14ac:dyDescent="0.75">
      <c r="A41" s="86" t="s">
        <v>152</v>
      </c>
      <c r="B41" s="95" t="s">
        <v>65</v>
      </c>
      <c r="C41" s="96" t="s">
        <v>65</v>
      </c>
      <c r="D41" s="97" t="s">
        <v>65</v>
      </c>
      <c r="E41" s="95" t="s">
        <v>65</v>
      </c>
      <c r="F41" s="96" t="s">
        <v>65</v>
      </c>
      <c r="G41" s="97" t="s">
        <v>65</v>
      </c>
      <c r="H41" s="95" t="s">
        <v>87</v>
      </c>
      <c r="I41" s="96" t="s">
        <v>87</v>
      </c>
      <c r="J41" s="97" t="s">
        <v>87</v>
      </c>
      <c r="K41" s="95" t="s">
        <v>65</v>
      </c>
      <c r="L41" s="96" t="s">
        <v>87</v>
      </c>
      <c r="M41" s="97" t="s">
        <v>87</v>
      </c>
      <c r="N41" s="95" t="s">
        <v>87</v>
      </c>
      <c r="O41" s="96" t="s">
        <v>87</v>
      </c>
      <c r="P41" s="97" t="s">
        <v>65</v>
      </c>
      <c r="Q41" s="1"/>
      <c r="R41" s="95" t="s">
        <v>87</v>
      </c>
      <c r="S41" s="96" t="s">
        <v>87</v>
      </c>
      <c r="T41" s="97" t="s">
        <v>65</v>
      </c>
      <c r="U41" s="95" t="s">
        <v>87</v>
      </c>
      <c r="V41" s="96" t="s">
        <v>65</v>
      </c>
      <c r="W41" s="97" t="s">
        <v>65</v>
      </c>
      <c r="X41" s="95" t="s">
        <v>65</v>
      </c>
      <c r="Y41" s="96" t="s">
        <v>65</v>
      </c>
      <c r="Z41" s="97" t="s">
        <v>65</v>
      </c>
      <c r="AA41" s="95" t="s">
        <v>87</v>
      </c>
      <c r="AB41" s="96" t="s">
        <v>87</v>
      </c>
      <c r="AC41" s="97" t="s">
        <v>87</v>
      </c>
      <c r="AD41" s="95" t="s">
        <v>87</v>
      </c>
      <c r="AE41" s="96" t="s">
        <v>65</v>
      </c>
      <c r="AF41" s="97" t="s">
        <v>87</v>
      </c>
      <c r="AG41" s="95" t="s">
        <v>87</v>
      </c>
      <c r="AH41" s="96" t="s">
        <v>87</v>
      </c>
      <c r="AI41" s="97" t="s">
        <v>87</v>
      </c>
      <c r="AJ41" s="95" t="s">
        <v>87</v>
      </c>
      <c r="AK41" s="96" t="s">
        <v>65</v>
      </c>
      <c r="AL41" s="97" t="s">
        <v>65</v>
      </c>
      <c r="AN41" s="95" t="s">
        <v>87</v>
      </c>
      <c r="AO41" s="96" t="s">
        <v>87</v>
      </c>
      <c r="AP41" s="97" t="s">
        <v>87</v>
      </c>
      <c r="AQ41" s="95" t="s">
        <v>87</v>
      </c>
      <c r="AR41" s="96" t="s">
        <v>87</v>
      </c>
      <c r="AS41" s="97" t="s">
        <v>87</v>
      </c>
      <c r="AT41" s="95" t="s">
        <v>87</v>
      </c>
      <c r="AU41" s="96" t="s">
        <v>87</v>
      </c>
      <c r="AV41" s="97" t="s">
        <v>87</v>
      </c>
      <c r="AW41" s="95" t="s">
        <v>87</v>
      </c>
      <c r="AX41" s="96" t="s">
        <v>87</v>
      </c>
      <c r="AY41" s="97" t="s">
        <v>87</v>
      </c>
      <c r="AZ41" s="95" t="s">
        <v>87</v>
      </c>
      <c r="BA41" s="96" t="s">
        <v>87</v>
      </c>
      <c r="BB41" s="97" t="s">
        <v>87</v>
      </c>
    </row>
    <row r="42" spans="1:54" x14ac:dyDescent="0.75"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54" x14ac:dyDescent="0.75">
      <c r="B43" s="1"/>
      <c r="C43" s="1"/>
      <c r="D43" s="1"/>
      <c r="E43" s="1"/>
    </row>
    <row r="44" spans="1:54" x14ac:dyDescent="0.75">
      <c r="A44" s="13" t="s">
        <v>730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6" spans="1:54" x14ac:dyDescent="0.75">
      <c r="B46" s="23" t="s">
        <v>706</v>
      </c>
      <c r="C46" s="23" t="s">
        <v>1</v>
      </c>
      <c r="D46" s="23" t="s">
        <v>0</v>
      </c>
      <c r="E46" s="23" t="s">
        <v>2</v>
      </c>
    </row>
    <row r="47" spans="1:54" x14ac:dyDescent="0.75">
      <c r="B47" s="1">
        <v>-0.50910999999999995</v>
      </c>
      <c r="C47" s="1">
        <v>-3.0859999999999999E-2</v>
      </c>
      <c r="D47" s="1">
        <v>0.61073699999999997</v>
      </c>
      <c r="E47" s="1">
        <v>0.14870800000000001</v>
      </c>
    </row>
    <row r="48" spans="1:54" x14ac:dyDescent="0.75">
      <c r="B48" s="1">
        <v>-5.2159999999999998E-2</v>
      </c>
      <c r="C48" s="1">
        <v>0.13133700000000001</v>
      </c>
      <c r="D48" s="1">
        <v>0.15316299999999999</v>
      </c>
      <c r="E48" s="1">
        <v>-0.23233999999999999</v>
      </c>
    </row>
    <row r="49" spans="1:20" x14ac:dyDescent="0.75">
      <c r="B49" s="1">
        <v>0.13348099999999999</v>
      </c>
      <c r="C49" s="1">
        <v>7.1790999999999994E-2</v>
      </c>
      <c r="D49" s="1">
        <v>-8.7370000000000003E-2</v>
      </c>
      <c r="E49" s="1">
        <v>0.18678</v>
      </c>
    </row>
    <row r="50" spans="1:20" x14ac:dyDescent="0.75">
      <c r="B50" s="1">
        <v>-2.4410000000000001E-2</v>
      </c>
      <c r="C50" s="1">
        <v>-0.15226999999999999</v>
      </c>
      <c r="D50" s="1">
        <v>8.7652999999999995E-2</v>
      </c>
      <c r="E50" s="1">
        <v>0.15911400000000001</v>
      </c>
    </row>
    <row r="52" spans="1:20" x14ac:dyDescent="0.75">
      <c r="A52" s="13" t="s">
        <v>685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4" spans="1:20" x14ac:dyDescent="0.75">
      <c r="B54" s="7" t="s">
        <v>392</v>
      </c>
      <c r="C54" s="1">
        <v>3.75</v>
      </c>
      <c r="D54" s="24">
        <v>2.5</v>
      </c>
      <c r="E54" s="24">
        <v>1.48</v>
      </c>
      <c r="G54" s="3" t="s">
        <v>68</v>
      </c>
      <c r="H54" s="10"/>
      <c r="J54" s="3" t="s">
        <v>73</v>
      </c>
      <c r="K54" s="32"/>
      <c r="L54" s="4" t="s">
        <v>74</v>
      </c>
      <c r="M54" s="4" t="s">
        <v>75</v>
      </c>
      <c r="N54" s="4" t="s">
        <v>478</v>
      </c>
      <c r="O54" s="4" t="s">
        <v>76</v>
      </c>
      <c r="P54" s="4" t="s">
        <v>77</v>
      </c>
      <c r="Q54" s="4" t="s">
        <v>783</v>
      </c>
      <c r="R54" s="10"/>
    </row>
    <row r="55" spans="1:20" x14ac:dyDescent="0.75">
      <c r="B55" s="7" t="s">
        <v>393</v>
      </c>
      <c r="C55" s="1">
        <v>0.59</v>
      </c>
      <c r="D55" s="24">
        <v>0.82</v>
      </c>
      <c r="E55" s="24">
        <v>0.35</v>
      </c>
      <c r="G55" s="6" t="s">
        <v>69</v>
      </c>
      <c r="H55" s="2">
        <v>12.07</v>
      </c>
      <c r="J55" s="6" t="s">
        <v>784</v>
      </c>
      <c r="K55" s="33"/>
      <c r="L55" s="12">
        <v>1.99</v>
      </c>
      <c r="M55" s="12" t="s">
        <v>785</v>
      </c>
      <c r="N55" s="12" t="s">
        <v>65</v>
      </c>
      <c r="O55" s="12" t="s">
        <v>70</v>
      </c>
      <c r="P55" s="12">
        <v>9.1999999999999998E-3</v>
      </c>
      <c r="Q55" s="12" t="s">
        <v>786</v>
      </c>
      <c r="R55" s="2" t="s">
        <v>393</v>
      </c>
    </row>
    <row r="56" spans="1:20" x14ac:dyDescent="0.75">
      <c r="B56" s="7" t="s">
        <v>0</v>
      </c>
      <c r="C56" s="1">
        <v>0.18</v>
      </c>
      <c r="D56" s="24">
        <v>0.1</v>
      </c>
      <c r="E56" s="24">
        <v>0.28999999999999998</v>
      </c>
      <c r="G56" s="6" t="s">
        <v>59</v>
      </c>
      <c r="H56" s="2">
        <v>2.3999999999999998E-3</v>
      </c>
      <c r="J56" s="6" t="s">
        <v>787</v>
      </c>
      <c r="K56" s="33"/>
      <c r="L56" s="12">
        <v>2.387</v>
      </c>
      <c r="M56" s="12" t="s">
        <v>788</v>
      </c>
      <c r="N56" s="12" t="s">
        <v>65</v>
      </c>
      <c r="O56" s="12" t="s">
        <v>70</v>
      </c>
      <c r="P56" s="12">
        <v>3.0999999999999999E-3</v>
      </c>
      <c r="Q56" s="12" t="s">
        <v>789</v>
      </c>
      <c r="R56" s="2" t="s">
        <v>0</v>
      </c>
    </row>
    <row r="57" spans="1:20" x14ac:dyDescent="0.75">
      <c r="B57" s="7" t="s">
        <v>2</v>
      </c>
      <c r="C57" s="1">
        <v>4.4999999999999998E-2</v>
      </c>
      <c r="D57" s="24">
        <v>3.4000000000000002E-2</v>
      </c>
      <c r="E57" s="24">
        <v>0.12</v>
      </c>
      <c r="G57" s="6" t="s">
        <v>60</v>
      </c>
      <c r="H57" s="2" t="s">
        <v>70</v>
      </c>
      <c r="J57" s="8" t="s">
        <v>790</v>
      </c>
      <c r="K57" s="36"/>
      <c r="L57" s="9">
        <v>2.5099999999999998</v>
      </c>
      <c r="M57" s="9" t="s">
        <v>791</v>
      </c>
      <c r="N57" s="9" t="s">
        <v>65</v>
      </c>
      <c r="O57" s="9" t="s">
        <v>70</v>
      </c>
      <c r="P57" s="9">
        <v>2.3E-3</v>
      </c>
      <c r="Q57" s="9" t="s">
        <v>792</v>
      </c>
      <c r="R57" s="11" t="s">
        <v>2</v>
      </c>
    </row>
    <row r="58" spans="1:20" x14ac:dyDescent="0.75">
      <c r="G58" s="6" t="s">
        <v>71</v>
      </c>
      <c r="H58" s="2" t="s">
        <v>65</v>
      </c>
    </row>
    <row r="59" spans="1:20" x14ac:dyDescent="0.75">
      <c r="G59" s="8" t="s">
        <v>72</v>
      </c>
      <c r="H59" s="11">
        <v>0.81899999999999995</v>
      </c>
    </row>
    <row r="62" spans="1:20" x14ac:dyDescent="0.75">
      <c r="A62" s="13" t="s">
        <v>686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4" spans="1:20" x14ac:dyDescent="0.75">
      <c r="B64" s="42" t="s">
        <v>48</v>
      </c>
      <c r="C64" s="42"/>
      <c r="D64" s="42"/>
      <c r="F64" s="3" t="s">
        <v>54</v>
      </c>
      <c r="G64" s="4" t="s">
        <v>55</v>
      </c>
      <c r="H64" s="4"/>
      <c r="I64" s="4"/>
      <c r="J64" s="4"/>
      <c r="K64" s="26"/>
    </row>
    <row r="65" spans="1:12" x14ac:dyDescent="0.75">
      <c r="A65" s="24" t="s">
        <v>50</v>
      </c>
      <c r="B65" s="43">
        <v>8.8800000000000008</v>
      </c>
      <c r="C65" s="43">
        <v>9.01</v>
      </c>
      <c r="D65" s="43">
        <v>9.44</v>
      </c>
      <c r="F65" s="6" t="s">
        <v>56</v>
      </c>
      <c r="G65" s="12">
        <v>0.05</v>
      </c>
      <c r="H65" s="12"/>
      <c r="I65" s="12"/>
      <c r="J65" s="12"/>
      <c r="K65" s="28"/>
    </row>
    <row r="66" spans="1:12" x14ac:dyDescent="0.75">
      <c r="A66" s="24" t="s">
        <v>0</v>
      </c>
      <c r="B66" s="43">
        <v>28.3</v>
      </c>
      <c r="C66" s="43">
        <v>30</v>
      </c>
      <c r="D66" s="43">
        <v>31.5</v>
      </c>
      <c r="F66" s="6"/>
      <c r="G66" s="12"/>
      <c r="H66" s="12"/>
      <c r="I66" s="12"/>
      <c r="J66" s="12"/>
      <c r="K66" s="28"/>
    </row>
    <row r="67" spans="1:12" x14ac:dyDescent="0.75">
      <c r="A67" s="24" t="s">
        <v>2</v>
      </c>
      <c r="B67" s="43">
        <v>22.4</v>
      </c>
      <c r="C67" s="43">
        <v>17.89</v>
      </c>
      <c r="D67" s="43">
        <v>26</v>
      </c>
      <c r="F67" s="6" t="s">
        <v>57</v>
      </c>
      <c r="G67" s="12" t="s">
        <v>58</v>
      </c>
      <c r="H67" s="12" t="s">
        <v>59</v>
      </c>
      <c r="I67" s="12" t="s">
        <v>60</v>
      </c>
      <c r="J67" s="12" t="s">
        <v>61</v>
      </c>
      <c r="K67" s="28"/>
    </row>
    <row r="68" spans="1:12" x14ac:dyDescent="0.75">
      <c r="F68" s="6" t="s">
        <v>62</v>
      </c>
      <c r="G68" s="12">
        <v>18.079999999999998</v>
      </c>
      <c r="H68" s="12" t="s">
        <v>63</v>
      </c>
      <c r="I68" s="12" t="s">
        <v>64</v>
      </c>
      <c r="J68" s="12" t="s">
        <v>65</v>
      </c>
      <c r="K68" s="28"/>
    </row>
    <row r="69" spans="1:12" x14ac:dyDescent="0.75">
      <c r="B69" s="42" t="s">
        <v>49</v>
      </c>
      <c r="C69" s="42"/>
      <c r="D69" s="42"/>
      <c r="F69" s="6" t="s">
        <v>66</v>
      </c>
      <c r="G69" s="12">
        <v>18.03</v>
      </c>
      <c r="H69" s="12" t="s">
        <v>63</v>
      </c>
      <c r="I69" s="12" t="s">
        <v>64</v>
      </c>
      <c r="J69" s="12" t="s">
        <v>65</v>
      </c>
      <c r="K69" s="2" t="s">
        <v>153</v>
      </c>
    </row>
    <row r="70" spans="1:12" x14ac:dyDescent="0.75">
      <c r="A70" s="24" t="s">
        <v>50</v>
      </c>
      <c r="B70" s="43">
        <v>4.3</v>
      </c>
      <c r="C70" s="43">
        <v>5</v>
      </c>
      <c r="D70" s="43">
        <v>4.4000000000000004</v>
      </c>
      <c r="F70" s="6" t="s">
        <v>67</v>
      </c>
      <c r="G70" s="12">
        <v>61.7</v>
      </c>
      <c r="H70" s="12" t="s">
        <v>63</v>
      </c>
      <c r="I70" s="12" t="s">
        <v>64</v>
      </c>
      <c r="J70" s="12" t="s">
        <v>65</v>
      </c>
      <c r="K70" s="2" t="s">
        <v>154</v>
      </c>
    </row>
    <row r="71" spans="1:12" x14ac:dyDescent="0.75">
      <c r="A71" s="24" t="s">
        <v>0</v>
      </c>
      <c r="B71" s="43">
        <v>3.68</v>
      </c>
      <c r="C71" s="43">
        <v>4.9800000000000004</v>
      </c>
      <c r="D71" s="43">
        <v>5.0999999999999996</v>
      </c>
      <c r="F71" s="34"/>
      <c r="G71" s="33"/>
      <c r="H71" s="33"/>
      <c r="I71" s="33"/>
      <c r="J71" s="33"/>
      <c r="K71" s="28"/>
    </row>
    <row r="72" spans="1:12" x14ac:dyDescent="0.75">
      <c r="A72" s="24" t="s">
        <v>2</v>
      </c>
      <c r="B72" s="43">
        <v>4.32</v>
      </c>
      <c r="C72" s="43">
        <v>3.99</v>
      </c>
      <c r="D72" s="43">
        <v>4.78</v>
      </c>
      <c r="F72" s="6" t="s">
        <v>73</v>
      </c>
      <c r="G72" s="12" t="s">
        <v>74</v>
      </c>
      <c r="H72" s="12" t="s">
        <v>75</v>
      </c>
      <c r="I72" s="12" t="s">
        <v>61</v>
      </c>
      <c r="J72" s="12" t="s">
        <v>76</v>
      </c>
      <c r="K72" s="28"/>
    </row>
    <row r="73" spans="1:12" x14ac:dyDescent="0.75">
      <c r="F73" s="6"/>
      <c r="G73" s="12"/>
      <c r="H73" s="12"/>
      <c r="I73" s="12"/>
      <c r="J73" s="12"/>
      <c r="K73" s="28"/>
    </row>
    <row r="74" spans="1:12" x14ac:dyDescent="0.75">
      <c r="F74" s="6" t="s">
        <v>707</v>
      </c>
      <c r="G74" s="12"/>
      <c r="H74" s="12"/>
      <c r="I74" s="12"/>
      <c r="J74" s="12"/>
      <c r="K74" s="2"/>
    </row>
    <row r="75" spans="1:12" x14ac:dyDescent="0.75">
      <c r="F75" s="6" t="s">
        <v>162</v>
      </c>
      <c r="G75" s="12">
        <v>-20.82</v>
      </c>
      <c r="H75" s="12" t="s">
        <v>708</v>
      </c>
      <c r="I75" s="12" t="s">
        <v>65</v>
      </c>
      <c r="J75" s="12" t="s">
        <v>64</v>
      </c>
      <c r="K75" s="2" t="s">
        <v>63</v>
      </c>
    </row>
    <row r="76" spans="1:12" x14ac:dyDescent="0.75">
      <c r="F76" s="6" t="s">
        <v>163</v>
      </c>
      <c r="G76" s="12">
        <v>-12.99</v>
      </c>
      <c r="H76" s="12" t="s">
        <v>709</v>
      </c>
      <c r="I76" s="12" t="s">
        <v>65</v>
      </c>
      <c r="J76" s="12" t="s">
        <v>64</v>
      </c>
      <c r="K76" s="2" t="s">
        <v>63</v>
      </c>
    </row>
    <row r="77" spans="1:12" x14ac:dyDescent="0.75">
      <c r="F77" s="6" t="s">
        <v>85</v>
      </c>
      <c r="G77" s="12">
        <v>7.8369999999999997</v>
      </c>
      <c r="H77" s="12" t="s">
        <v>710</v>
      </c>
      <c r="I77" s="12" t="s">
        <v>65</v>
      </c>
      <c r="J77" s="12" t="s">
        <v>100</v>
      </c>
      <c r="K77" s="2">
        <v>5.9999999999999995E-4</v>
      </c>
    </row>
    <row r="78" spans="1:12" x14ac:dyDescent="0.75">
      <c r="F78" s="6"/>
      <c r="G78" s="12"/>
      <c r="H78" s="12"/>
      <c r="I78" s="12"/>
      <c r="J78" s="12"/>
      <c r="K78" s="2"/>
    </row>
    <row r="79" spans="1:12" x14ac:dyDescent="0.75">
      <c r="F79" s="6" t="s">
        <v>711</v>
      </c>
      <c r="G79" s="12"/>
      <c r="H79" s="12"/>
      <c r="I79" s="12"/>
      <c r="J79" s="12"/>
      <c r="K79" s="2"/>
      <c r="L79" s="33"/>
    </row>
    <row r="80" spans="1:12" x14ac:dyDescent="0.75">
      <c r="F80" s="6" t="s">
        <v>162</v>
      </c>
      <c r="G80" s="12">
        <v>-0.02</v>
      </c>
      <c r="H80" s="12" t="s">
        <v>712</v>
      </c>
      <c r="I80" s="12" t="s">
        <v>87</v>
      </c>
      <c r="J80" s="12" t="s">
        <v>88</v>
      </c>
      <c r="K80" s="2" t="s">
        <v>99</v>
      </c>
      <c r="L80" s="33"/>
    </row>
    <row r="81" spans="2:12" x14ac:dyDescent="0.75">
      <c r="F81" s="6" t="s">
        <v>163</v>
      </c>
      <c r="G81" s="12">
        <v>0.20330000000000001</v>
      </c>
      <c r="H81" s="12" t="s">
        <v>713</v>
      </c>
      <c r="I81" s="12" t="s">
        <v>87</v>
      </c>
      <c r="J81" s="12" t="s">
        <v>88</v>
      </c>
      <c r="K81" s="2" t="s">
        <v>99</v>
      </c>
      <c r="L81" s="33"/>
    </row>
    <row r="82" spans="2:12" x14ac:dyDescent="0.75">
      <c r="F82" s="8" t="s">
        <v>85</v>
      </c>
      <c r="G82" s="9">
        <v>0.2233</v>
      </c>
      <c r="H82" s="9" t="s">
        <v>714</v>
      </c>
      <c r="I82" s="9" t="s">
        <v>87</v>
      </c>
      <c r="J82" s="9" t="s">
        <v>88</v>
      </c>
      <c r="K82" s="11" t="s">
        <v>99</v>
      </c>
      <c r="L82" s="33"/>
    </row>
    <row r="83" spans="2:12" x14ac:dyDescent="0.75">
      <c r="H83" s="12"/>
      <c r="I83" s="12"/>
      <c r="J83" s="12"/>
      <c r="K83" s="33"/>
      <c r="L83" s="33"/>
    </row>
    <row r="84" spans="2:12" x14ac:dyDescent="0.75">
      <c r="H84" s="12"/>
      <c r="I84" s="12"/>
      <c r="J84" s="12"/>
      <c r="K84" s="33"/>
      <c r="L84" s="33"/>
    </row>
    <row r="85" spans="2:12" x14ac:dyDescent="0.75">
      <c r="H85" s="12"/>
      <c r="I85" s="12"/>
      <c r="J85" s="12"/>
      <c r="K85" s="33"/>
      <c r="L85" s="33"/>
    </row>
    <row r="86" spans="2:12" x14ac:dyDescent="0.75">
      <c r="H86" s="12"/>
      <c r="I86" s="12"/>
      <c r="J86" s="12"/>
      <c r="K86" s="33"/>
      <c r="L86" s="33"/>
    </row>
    <row r="87" spans="2:12" x14ac:dyDescent="0.75">
      <c r="H87" s="12"/>
      <c r="I87" s="12"/>
      <c r="J87" s="12"/>
      <c r="K87" s="33"/>
      <c r="L87" s="33"/>
    </row>
    <row r="88" spans="2:12" x14ac:dyDescent="0.75">
      <c r="B88" s="15"/>
      <c r="C88" s="12"/>
      <c r="D88" s="12"/>
      <c r="E88" s="12"/>
      <c r="F88" s="12"/>
      <c r="G88" s="33"/>
      <c r="H88" s="12"/>
      <c r="I88" s="12"/>
      <c r="J88" s="12"/>
      <c r="K88" s="33"/>
      <c r="L88" s="33"/>
    </row>
    <row r="89" spans="2:12" x14ac:dyDescent="0.75">
      <c r="E89" s="33"/>
      <c r="F89" s="33"/>
      <c r="G89" s="33"/>
      <c r="H89" s="33"/>
      <c r="I89" s="33"/>
      <c r="J89" s="33"/>
      <c r="K89" s="33"/>
      <c r="L89" s="33"/>
    </row>
    <row r="90" spans="2:12" x14ac:dyDescent="0.75">
      <c r="E90" s="33"/>
      <c r="F90" s="33"/>
      <c r="G90" s="33"/>
      <c r="H90" s="33"/>
      <c r="I90" s="33"/>
      <c r="J90" s="33"/>
      <c r="K90" s="33"/>
      <c r="L90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2:W108"/>
  <sheetViews>
    <sheetView topLeftCell="A93" zoomScale="70" zoomScaleNormal="70" workbookViewId="0">
      <selection activeCell="H115" sqref="A1:XFD1048576"/>
    </sheetView>
  </sheetViews>
  <sheetFormatPr defaultColWidth="9.08984375" defaultRowHeight="14.75" x14ac:dyDescent="0.75"/>
  <cols>
    <col min="1" max="7" width="9.1328125" style="24" bestFit="1" customWidth="1"/>
    <col min="8" max="9" width="9.08984375" style="24"/>
    <col min="10" max="15" width="9.1328125" style="24" bestFit="1" customWidth="1"/>
    <col min="16" max="18" width="9.08984375" style="24"/>
    <col min="19" max="19" width="11.953125" style="24" bestFit="1" customWidth="1"/>
    <col min="20" max="20" width="9.1328125" style="24" bestFit="1" customWidth="1"/>
    <col min="21" max="21" width="11.953125" style="24" bestFit="1" customWidth="1"/>
    <col min="22" max="16384" width="9.08984375" style="24"/>
  </cols>
  <sheetData>
    <row r="2" spans="1:23" x14ac:dyDescent="0.75">
      <c r="A2" s="13" t="s">
        <v>732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4" spans="1:23" x14ac:dyDescent="0.75">
      <c r="A4" s="24" t="s">
        <v>0</v>
      </c>
      <c r="B4" s="24" t="s">
        <v>217</v>
      </c>
      <c r="I4" s="24" t="s">
        <v>2</v>
      </c>
      <c r="J4" s="24" t="s">
        <v>217</v>
      </c>
      <c r="Q4" s="24" t="s">
        <v>0</v>
      </c>
      <c r="R4" s="3" t="s">
        <v>54</v>
      </c>
      <c r="S4" s="4" t="s">
        <v>55</v>
      </c>
      <c r="T4" s="4"/>
      <c r="U4" s="4"/>
      <c r="V4" s="4"/>
      <c r="W4" s="10"/>
    </row>
    <row r="5" spans="1:23" x14ac:dyDescent="0.75">
      <c r="B5" s="24" t="s">
        <v>216</v>
      </c>
      <c r="C5" s="24">
        <v>1</v>
      </c>
      <c r="D5" s="24">
        <v>2</v>
      </c>
      <c r="E5" s="24">
        <v>3</v>
      </c>
      <c r="F5" s="24" t="s">
        <v>52</v>
      </c>
      <c r="G5" s="24" t="s">
        <v>53</v>
      </c>
      <c r="J5" s="24" t="s">
        <v>216</v>
      </c>
      <c r="K5" s="24">
        <v>1</v>
      </c>
      <c r="L5" s="24">
        <v>2</v>
      </c>
      <c r="M5" s="24">
        <v>3</v>
      </c>
      <c r="N5" s="24" t="s">
        <v>52</v>
      </c>
      <c r="O5" s="24" t="s">
        <v>53</v>
      </c>
      <c r="R5" s="6" t="s">
        <v>56</v>
      </c>
      <c r="S5" s="12">
        <v>0.05</v>
      </c>
      <c r="T5" s="12"/>
      <c r="U5" s="12"/>
      <c r="V5" s="12"/>
      <c r="W5" s="2"/>
    </row>
    <row r="6" spans="1:23" x14ac:dyDescent="0.75">
      <c r="B6" s="24">
        <v>0.25</v>
      </c>
      <c r="C6" s="24">
        <v>57.555700000000002</v>
      </c>
      <c r="D6" s="24">
        <v>87.809600000000003</v>
      </c>
      <c r="E6" s="24">
        <v>133.66800000000001</v>
      </c>
      <c r="F6" s="24">
        <v>93.011099999999999</v>
      </c>
      <c r="G6" s="24">
        <v>18.086496478738702</v>
      </c>
      <c r="J6" s="24">
        <v>0.25</v>
      </c>
      <c r="K6" s="24">
        <v>122</v>
      </c>
      <c r="L6" s="24">
        <v>120</v>
      </c>
      <c r="M6" s="24">
        <v>187</v>
      </c>
      <c r="N6" s="24">
        <v>143</v>
      </c>
      <c r="O6" s="24">
        <v>38.118237105091836</v>
      </c>
      <c r="R6" s="6"/>
      <c r="S6" s="12"/>
      <c r="T6" s="12"/>
      <c r="U6" s="12"/>
      <c r="V6" s="12"/>
      <c r="W6" s="2"/>
    </row>
    <row r="7" spans="1:23" x14ac:dyDescent="0.75">
      <c r="B7" s="24">
        <v>0.5</v>
      </c>
      <c r="C7" s="24">
        <v>139.309</v>
      </c>
      <c r="D7" s="24">
        <v>126.35899999999999</v>
      </c>
      <c r="E7" s="24">
        <v>59.998699999999999</v>
      </c>
      <c r="F7" s="24">
        <v>108.55556666666666</v>
      </c>
      <c r="G7" s="24">
        <v>20.080654196572056</v>
      </c>
      <c r="J7" s="24">
        <v>0.5</v>
      </c>
      <c r="K7" s="24">
        <v>107</v>
      </c>
      <c r="L7" s="24">
        <v>131</v>
      </c>
      <c r="M7" s="24">
        <v>164</v>
      </c>
      <c r="N7" s="24">
        <v>134</v>
      </c>
      <c r="O7" s="24">
        <v>28.61817604250837</v>
      </c>
      <c r="R7" s="6" t="s">
        <v>57</v>
      </c>
      <c r="S7" s="12" t="s">
        <v>58</v>
      </c>
      <c r="T7" s="12" t="s">
        <v>59</v>
      </c>
      <c r="U7" s="12" t="s">
        <v>60</v>
      </c>
      <c r="V7" s="12" t="s">
        <v>61</v>
      </c>
      <c r="W7" s="2"/>
    </row>
    <row r="8" spans="1:23" x14ac:dyDescent="0.75">
      <c r="B8" s="24">
        <v>1</v>
      </c>
      <c r="C8" s="24">
        <v>156.215</v>
      </c>
      <c r="D8" s="24">
        <v>45.348999999999997</v>
      </c>
      <c r="E8" s="24">
        <v>27.776700000000002</v>
      </c>
      <c r="F8" s="24">
        <v>76.446899999999999</v>
      </c>
      <c r="G8" s="24">
        <v>32.866439910038039</v>
      </c>
      <c r="J8" s="24">
        <v>1</v>
      </c>
      <c r="K8" s="24">
        <v>249</v>
      </c>
      <c r="L8" s="24">
        <v>264</v>
      </c>
      <c r="M8" s="24">
        <v>271</v>
      </c>
      <c r="N8" s="24">
        <v>261.33333333333331</v>
      </c>
      <c r="O8" s="24">
        <v>11.239810200058242</v>
      </c>
      <c r="R8" s="6" t="s">
        <v>62</v>
      </c>
      <c r="S8" s="12">
        <v>4.907</v>
      </c>
      <c r="T8" s="12">
        <v>0.66269999999999996</v>
      </c>
      <c r="U8" s="12" t="s">
        <v>88</v>
      </c>
      <c r="V8" s="12" t="s">
        <v>87</v>
      </c>
      <c r="W8" s="2"/>
    </row>
    <row r="9" spans="1:23" x14ac:dyDescent="0.75">
      <c r="B9" s="24">
        <v>2</v>
      </c>
      <c r="C9" s="24">
        <v>111.712</v>
      </c>
      <c r="D9" s="24">
        <v>104.23699999999999</v>
      </c>
      <c r="E9" s="24">
        <v>93.521600000000007</v>
      </c>
      <c r="F9" s="24">
        <v>103.15686666666666</v>
      </c>
      <c r="G9" s="24">
        <v>4.3152441992042103</v>
      </c>
      <c r="J9" s="24">
        <v>2</v>
      </c>
      <c r="K9" s="24">
        <v>318</v>
      </c>
      <c r="L9" s="24">
        <v>259</v>
      </c>
      <c r="M9" s="24">
        <v>257</v>
      </c>
      <c r="N9" s="24">
        <v>278</v>
      </c>
      <c r="O9" s="24">
        <v>34.655446902326915</v>
      </c>
      <c r="R9" s="6" t="s">
        <v>66</v>
      </c>
      <c r="S9" s="12">
        <v>2.1429999999999998</v>
      </c>
      <c r="T9" s="12">
        <v>0.19089999999999999</v>
      </c>
      <c r="U9" s="12" t="s">
        <v>88</v>
      </c>
      <c r="V9" s="12" t="s">
        <v>87</v>
      </c>
      <c r="W9" s="2"/>
    </row>
    <row r="10" spans="1:23" x14ac:dyDescent="0.75">
      <c r="B10" s="24">
        <v>4</v>
      </c>
      <c r="C10" s="24">
        <v>120.568</v>
      </c>
      <c r="D10" s="24">
        <v>63.563899999999997</v>
      </c>
      <c r="E10" s="24">
        <v>37.725900000000003</v>
      </c>
      <c r="F10" s="24">
        <v>73.952600000000004</v>
      </c>
      <c r="G10" s="24">
        <v>20.005051312110044</v>
      </c>
      <c r="J10" s="24">
        <v>4</v>
      </c>
      <c r="K10" s="24">
        <v>163</v>
      </c>
      <c r="L10" s="24">
        <v>258</v>
      </c>
      <c r="M10" s="24">
        <v>190</v>
      </c>
      <c r="N10" s="24">
        <v>203.66666666666666</v>
      </c>
      <c r="O10" s="24">
        <v>48.952357791360122</v>
      </c>
      <c r="R10" s="6" t="s">
        <v>67</v>
      </c>
      <c r="S10" s="12">
        <v>59.56</v>
      </c>
      <c r="T10" s="12" t="s">
        <v>63</v>
      </c>
      <c r="U10" s="12" t="s">
        <v>64</v>
      </c>
      <c r="V10" s="12" t="s">
        <v>65</v>
      </c>
      <c r="W10" s="2"/>
    </row>
    <row r="11" spans="1:23" x14ac:dyDescent="0.75">
      <c r="B11" s="24">
        <v>8</v>
      </c>
      <c r="C11" s="24">
        <v>41.428800000000003</v>
      </c>
      <c r="D11" s="24">
        <v>48.9846</v>
      </c>
      <c r="E11" s="24">
        <v>51.007199999999997</v>
      </c>
      <c r="F11" s="24">
        <v>46.218000000000004</v>
      </c>
      <c r="G11" s="24">
        <v>2.3827276327702633</v>
      </c>
      <c r="J11" s="24">
        <v>8</v>
      </c>
      <c r="K11" s="24">
        <v>55.2</v>
      </c>
      <c r="L11" s="24">
        <v>45.3</v>
      </c>
      <c r="M11" s="24">
        <v>32.799999999999997</v>
      </c>
      <c r="N11" s="24">
        <v>44.433333333333337</v>
      </c>
      <c r="O11" s="24">
        <v>11.225120637807555</v>
      </c>
      <c r="R11" s="6"/>
      <c r="S11" s="12"/>
      <c r="T11" s="12"/>
      <c r="U11" s="12"/>
      <c r="V11" s="12"/>
      <c r="W11" s="2"/>
    </row>
    <row r="12" spans="1:23" x14ac:dyDescent="0.75">
      <c r="B12" s="24">
        <v>24</v>
      </c>
      <c r="C12" s="24">
        <v>11.8674</v>
      </c>
      <c r="D12" s="24">
        <v>7.4108400000000003</v>
      </c>
      <c r="E12" s="24">
        <v>14.5959</v>
      </c>
      <c r="F12" s="24">
        <v>11.291379999999998</v>
      </c>
      <c r="G12" s="24">
        <v>1.7118105246818007</v>
      </c>
      <c r="J12" s="24">
        <v>24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R12" s="6" t="s">
        <v>394</v>
      </c>
      <c r="S12" s="12" t="s">
        <v>406</v>
      </c>
      <c r="T12" s="12" t="s">
        <v>396</v>
      </c>
      <c r="U12" s="12" t="s">
        <v>397</v>
      </c>
      <c r="V12" s="12" t="s">
        <v>398</v>
      </c>
      <c r="W12" s="2" t="s">
        <v>59</v>
      </c>
    </row>
    <row r="13" spans="1:23" x14ac:dyDescent="0.75">
      <c r="R13" s="6" t="s">
        <v>62</v>
      </c>
      <c r="S13" s="12">
        <v>3685</v>
      </c>
      <c r="T13" s="12">
        <v>6</v>
      </c>
      <c r="U13" s="12">
        <v>614.20000000000005</v>
      </c>
      <c r="V13" s="12" t="s">
        <v>413</v>
      </c>
      <c r="W13" s="2" t="s">
        <v>414</v>
      </c>
    </row>
    <row r="14" spans="1:23" x14ac:dyDescent="0.75">
      <c r="A14" s="24" t="s">
        <v>0</v>
      </c>
      <c r="B14" s="24" t="s">
        <v>218</v>
      </c>
      <c r="I14" s="24" t="s">
        <v>2</v>
      </c>
      <c r="J14" s="24" t="s">
        <v>218</v>
      </c>
      <c r="R14" s="6" t="s">
        <v>66</v>
      </c>
      <c r="S14" s="12">
        <v>1609</v>
      </c>
      <c r="T14" s="12">
        <v>1</v>
      </c>
      <c r="U14" s="12">
        <v>1609</v>
      </c>
      <c r="V14" s="12" t="s">
        <v>415</v>
      </c>
      <c r="W14" s="2" t="s">
        <v>416</v>
      </c>
    </row>
    <row r="15" spans="1:23" x14ac:dyDescent="0.75">
      <c r="B15" s="24" t="s">
        <v>216</v>
      </c>
      <c r="C15" s="24">
        <v>1</v>
      </c>
      <c r="D15" s="24">
        <v>2</v>
      </c>
      <c r="E15" s="24">
        <v>3</v>
      </c>
      <c r="F15" s="24" t="s">
        <v>52</v>
      </c>
      <c r="G15" s="24" t="s">
        <v>53</v>
      </c>
      <c r="J15" s="24" t="s">
        <v>216</v>
      </c>
      <c r="K15" s="24">
        <v>1</v>
      </c>
      <c r="L15" s="24">
        <v>2</v>
      </c>
      <c r="M15" s="24">
        <v>3</v>
      </c>
      <c r="N15" s="24" t="s">
        <v>52</v>
      </c>
      <c r="O15" s="24" t="s">
        <v>53</v>
      </c>
      <c r="R15" s="6" t="s">
        <v>67</v>
      </c>
      <c r="S15" s="12">
        <v>44726</v>
      </c>
      <c r="T15" s="12">
        <v>6</v>
      </c>
      <c r="U15" s="12">
        <v>7454</v>
      </c>
      <c r="V15" s="12" t="s">
        <v>417</v>
      </c>
      <c r="W15" s="2" t="s">
        <v>412</v>
      </c>
    </row>
    <row r="16" spans="1:23" x14ac:dyDescent="0.75">
      <c r="B16" s="24">
        <v>8.3000000000000004E-2</v>
      </c>
      <c r="C16" s="24">
        <v>52.011600000000001</v>
      </c>
      <c r="D16" s="24">
        <v>70.651600000000002</v>
      </c>
      <c r="E16" s="24">
        <v>60.713000000000001</v>
      </c>
      <c r="F16" s="24">
        <v>61.125400000000006</v>
      </c>
      <c r="G16" s="24">
        <v>4.4019268494064905</v>
      </c>
      <c r="J16" s="24">
        <v>8.3000000000000004E-2</v>
      </c>
      <c r="K16" s="24">
        <v>52.9</v>
      </c>
      <c r="L16" s="24">
        <v>41.4</v>
      </c>
      <c r="M16" s="24">
        <v>14.2</v>
      </c>
      <c r="N16" s="24">
        <v>47.15</v>
      </c>
      <c r="O16" s="24">
        <v>8.1317279836452965</v>
      </c>
      <c r="R16" s="8" t="s">
        <v>405</v>
      </c>
      <c r="S16" s="9">
        <v>25080</v>
      </c>
      <c r="T16" s="9">
        <v>28</v>
      </c>
      <c r="U16" s="9">
        <v>895.7</v>
      </c>
      <c r="V16" s="9"/>
      <c r="W16" s="11"/>
    </row>
    <row r="17" spans="1:23" x14ac:dyDescent="0.75">
      <c r="B17" s="24">
        <v>0.25</v>
      </c>
      <c r="C17" s="24">
        <v>71.365499999999997</v>
      </c>
      <c r="D17" s="24">
        <v>52.5276</v>
      </c>
      <c r="E17" s="24">
        <v>48.535499999999999</v>
      </c>
      <c r="F17" s="24">
        <v>57.476200000000006</v>
      </c>
      <c r="G17" s="24">
        <v>5.7546385237831981</v>
      </c>
      <c r="J17" s="24">
        <v>0.25</v>
      </c>
      <c r="K17" s="24">
        <v>27.2</v>
      </c>
      <c r="L17" s="24">
        <v>43.9</v>
      </c>
      <c r="M17" s="24">
        <v>19.5</v>
      </c>
      <c r="N17" s="24">
        <v>30.2</v>
      </c>
      <c r="O17" s="24">
        <v>12.473572062564923</v>
      </c>
    </row>
    <row r="18" spans="1:23" x14ac:dyDescent="0.75">
      <c r="B18" s="24">
        <v>0.5</v>
      </c>
      <c r="C18" s="24">
        <v>97.156000000000006</v>
      </c>
      <c r="D18" s="24">
        <v>95.531599999999997</v>
      </c>
      <c r="E18" s="24">
        <v>96.561400000000006</v>
      </c>
      <c r="F18" s="24">
        <v>96.416333333333341</v>
      </c>
      <c r="G18" s="24">
        <v>0.38788728475759754</v>
      </c>
      <c r="J18" s="24">
        <v>0.5</v>
      </c>
      <c r="K18" s="24">
        <v>17.2</v>
      </c>
      <c r="L18" s="24">
        <v>14.6</v>
      </c>
      <c r="M18" s="24">
        <v>21.9</v>
      </c>
      <c r="N18" s="24">
        <v>17.899999999999999</v>
      </c>
      <c r="O18" s="24">
        <v>3.6999999999999997</v>
      </c>
      <c r="Q18" s="24" t="s">
        <v>2</v>
      </c>
      <c r="R18" s="3" t="s">
        <v>54</v>
      </c>
      <c r="S18" s="4" t="s">
        <v>55</v>
      </c>
      <c r="T18" s="4"/>
      <c r="U18" s="4"/>
      <c r="V18" s="4"/>
      <c r="W18" s="10"/>
    </row>
    <row r="19" spans="1:23" x14ac:dyDescent="0.75">
      <c r="B19" s="24">
        <v>1</v>
      </c>
      <c r="C19" s="24">
        <v>65.977199999999996</v>
      </c>
      <c r="D19" s="24">
        <v>7.4335500000000003</v>
      </c>
      <c r="E19" s="24">
        <v>72.958500000000001</v>
      </c>
      <c r="F19" s="24">
        <v>69.467849999999999</v>
      </c>
      <c r="G19" s="24">
        <v>16.983704926482833</v>
      </c>
      <c r="J19" s="24">
        <v>1</v>
      </c>
      <c r="K19" s="24">
        <v>15.5</v>
      </c>
      <c r="L19" s="24">
        <v>21.5</v>
      </c>
      <c r="M19" s="24">
        <v>15.3</v>
      </c>
      <c r="N19" s="24">
        <v>17.433333333333334</v>
      </c>
      <c r="O19" s="24">
        <v>3.5232560697930277</v>
      </c>
      <c r="R19" s="6" t="s">
        <v>56</v>
      </c>
      <c r="S19" s="12">
        <v>0.05</v>
      </c>
      <c r="T19" s="12"/>
      <c r="U19" s="12"/>
      <c r="V19" s="12"/>
      <c r="W19" s="2"/>
    </row>
    <row r="20" spans="1:23" x14ac:dyDescent="0.75">
      <c r="B20" s="24">
        <v>2</v>
      </c>
      <c r="C20" s="24">
        <v>125.63</v>
      </c>
      <c r="D20" s="24">
        <v>157.28200000000001</v>
      </c>
      <c r="E20" s="24">
        <v>98.167100000000005</v>
      </c>
      <c r="F20" s="24">
        <v>127.02636666666668</v>
      </c>
      <c r="G20" s="24">
        <v>13.961703382001458</v>
      </c>
      <c r="J20" s="24">
        <v>2</v>
      </c>
      <c r="K20" s="24">
        <v>7.54</v>
      </c>
      <c r="L20" s="24">
        <v>1.71</v>
      </c>
      <c r="M20" s="24">
        <v>3.84</v>
      </c>
      <c r="N20" s="24">
        <v>4.3633333333333333</v>
      </c>
      <c r="O20" s="24">
        <v>2.9500225987834967</v>
      </c>
      <c r="R20" s="6"/>
      <c r="S20" s="12"/>
      <c r="T20" s="12"/>
      <c r="U20" s="12"/>
      <c r="V20" s="12"/>
      <c r="W20" s="2"/>
    </row>
    <row r="21" spans="1:23" x14ac:dyDescent="0.75">
      <c r="B21" s="24">
        <v>4</v>
      </c>
      <c r="C21" s="24">
        <v>39.440399999999997</v>
      </c>
      <c r="D21" s="24">
        <v>55.2956</v>
      </c>
      <c r="E21" s="24">
        <v>44.960299999999997</v>
      </c>
      <c r="F21" s="24">
        <v>46.565433333333324</v>
      </c>
      <c r="G21" s="24">
        <v>3.7986212688605914</v>
      </c>
      <c r="J21" s="24">
        <v>4</v>
      </c>
      <c r="K21" s="24" t="s">
        <v>219</v>
      </c>
      <c r="L21" s="24">
        <v>0.59699999999999998</v>
      </c>
      <c r="M21" s="24">
        <v>0.53300000000000003</v>
      </c>
      <c r="N21" s="24">
        <v>0.37666666666666665</v>
      </c>
      <c r="O21" s="24" t="s">
        <v>220</v>
      </c>
      <c r="R21" s="6" t="s">
        <v>57</v>
      </c>
      <c r="S21" s="12" t="s">
        <v>58</v>
      </c>
      <c r="T21" s="12" t="s">
        <v>59</v>
      </c>
      <c r="U21" s="12" t="s">
        <v>60</v>
      </c>
      <c r="V21" s="12" t="s">
        <v>61</v>
      </c>
      <c r="W21" s="2"/>
    </row>
    <row r="22" spans="1:23" x14ac:dyDescent="0.75">
      <c r="B22" s="24">
        <v>8</v>
      </c>
      <c r="C22" s="24">
        <v>53.134500000000003</v>
      </c>
      <c r="D22" s="24">
        <v>36.792299999999997</v>
      </c>
      <c r="E22" s="24">
        <v>35.426400000000001</v>
      </c>
      <c r="F22" s="24">
        <v>36.109349999999999</v>
      </c>
      <c r="G22" s="24">
        <v>4.6503359762247891</v>
      </c>
      <c r="J22" s="24">
        <v>8</v>
      </c>
      <c r="K22" s="24" t="s">
        <v>219</v>
      </c>
      <c r="L22" s="24" t="s">
        <v>219</v>
      </c>
      <c r="M22" s="24" t="s">
        <v>219</v>
      </c>
      <c r="N22" s="24">
        <v>0</v>
      </c>
      <c r="O22" s="24" t="s">
        <v>220</v>
      </c>
      <c r="R22" s="6" t="s">
        <v>62</v>
      </c>
      <c r="S22" s="12">
        <v>22.19</v>
      </c>
      <c r="T22" s="12" t="s">
        <v>63</v>
      </c>
      <c r="U22" s="12" t="s">
        <v>64</v>
      </c>
      <c r="V22" s="12" t="s">
        <v>65</v>
      </c>
      <c r="W22" s="2"/>
    </row>
    <row r="23" spans="1:23" x14ac:dyDescent="0.75">
      <c r="B23" s="24">
        <v>24</v>
      </c>
      <c r="C23" s="24">
        <v>7.1216200000000001</v>
      </c>
      <c r="D23" s="24">
        <v>12.7302</v>
      </c>
      <c r="E23" s="24">
        <v>6.64968</v>
      </c>
      <c r="F23" s="24">
        <v>8.8338333333333328</v>
      </c>
      <c r="G23" s="24">
        <v>1.5964599888235229</v>
      </c>
      <c r="J23" s="24">
        <v>24</v>
      </c>
      <c r="K23" s="24" t="s">
        <v>219</v>
      </c>
      <c r="L23" s="24" t="s">
        <v>219</v>
      </c>
      <c r="M23" s="24" t="s">
        <v>219</v>
      </c>
      <c r="N23" s="24">
        <v>0</v>
      </c>
      <c r="O23" s="24" t="s">
        <v>220</v>
      </c>
      <c r="R23" s="6" t="s">
        <v>66</v>
      </c>
      <c r="S23" s="12">
        <v>49.99</v>
      </c>
      <c r="T23" s="12" t="s">
        <v>63</v>
      </c>
      <c r="U23" s="12" t="s">
        <v>64</v>
      </c>
      <c r="V23" s="12" t="s">
        <v>65</v>
      </c>
      <c r="W23" s="2"/>
    </row>
    <row r="24" spans="1:23" x14ac:dyDescent="0.75">
      <c r="R24" s="6" t="s">
        <v>67</v>
      </c>
      <c r="S24" s="12">
        <v>24.85</v>
      </c>
      <c r="T24" s="12" t="s">
        <v>63</v>
      </c>
      <c r="U24" s="12" t="s">
        <v>64</v>
      </c>
      <c r="V24" s="12" t="s">
        <v>65</v>
      </c>
      <c r="W24" s="2"/>
    </row>
    <row r="25" spans="1:23" x14ac:dyDescent="0.75">
      <c r="R25" s="6"/>
      <c r="S25" s="12"/>
      <c r="T25" s="12"/>
      <c r="U25" s="12"/>
      <c r="V25" s="12"/>
      <c r="W25" s="2"/>
    </row>
    <row r="26" spans="1:23" x14ac:dyDescent="0.75">
      <c r="R26" s="6" t="s">
        <v>394</v>
      </c>
      <c r="S26" s="12" t="s">
        <v>406</v>
      </c>
      <c r="T26" s="12" t="s">
        <v>396</v>
      </c>
      <c r="U26" s="12" t="s">
        <v>397</v>
      </c>
      <c r="V26" s="12" t="s">
        <v>398</v>
      </c>
      <c r="W26" s="2" t="s">
        <v>59</v>
      </c>
    </row>
    <row r="27" spans="1:23" x14ac:dyDescent="0.75">
      <c r="R27" s="6" t="s">
        <v>62</v>
      </c>
      <c r="S27" s="12">
        <v>94012</v>
      </c>
      <c r="T27" s="12">
        <v>6</v>
      </c>
      <c r="U27" s="12">
        <v>15669</v>
      </c>
      <c r="V27" s="12" t="s">
        <v>418</v>
      </c>
      <c r="W27" s="2" t="s">
        <v>412</v>
      </c>
    </row>
    <row r="28" spans="1:23" x14ac:dyDescent="0.75">
      <c r="R28" s="6" t="s">
        <v>66</v>
      </c>
      <c r="S28" s="12">
        <v>211790</v>
      </c>
      <c r="T28" s="12">
        <v>1</v>
      </c>
      <c r="U28" s="12">
        <v>211790</v>
      </c>
      <c r="V28" s="12" t="s">
        <v>419</v>
      </c>
      <c r="W28" s="2" t="s">
        <v>412</v>
      </c>
    </row>
    <row r="29" spans="1:23" x14ac:dyDescent="0.75">
      <c r="R29" s="6" t="s">
        <v>67</v>
      </c>
      <c r="S29" s="12">
        <v>105274</v>
      </c>
      <c r="T29" s="12">
        <v>6</v>
      </c>
      <c r="U29" s="12">
        <v>17546</v>
      </c>
      <c r="V29" s="12" t="s">
        <v>420</v>
      </c>
      <c r="W29" s="2" t="s">
        <v>412</v>
      </c>
    </row>
    <row r="30" spans="1:23" x14ac:dyDescent="0.75">
      <c r="R30" s="8" t="s">
        <v>405</v>
      </c>
      <c r="S30" s="9">
        <v>12624</v>
      </c>
      <c r="T30" s="9">
        <v>28</v>
      </c>
      <c r="U30" s="9">
        <v>450.9</v>
      </c>
      <c r="V30" s="9"/>
      <c r="W30" s="11"/>
    </row>
    <row r="32" spans="1:23" x14ac:dyDescent="0.75">
      <c r="A32" s="13" t="s">
        <v>733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4" spans="1:23" x14ac:dyDescent="0.75">
      <c r="A34" s="24" t="s">
        <v>0</v>
      </c>
      <c r="B34" s="24" t="s">
        <v>217</v>
      </c>
      <c r="I34" s="24" t="s">
        <v>2</v>
      </c>
      <c r="J34" s="24" t="s">
        <v>217</v>
      </c>
      <c r="Q34" s="24" t="s">
        <v>0</v>
      </c>
      <c r="R34" s="3" t="s">
        <v>54</v>
      </c>
      <c r="S34" s="4" t="s">
        <v>55</v>
      </c>
      <c r="T34" s="4"/>
      <c r="U34" s="4"/>
      <c r="V34" s="4"/>
      <c r="W34" s="10"/>
    </row>
    <row r="35" spans="1:23" x14ac:dyDescent="0.75">
      <c r="B35" s="24" t="s">
        <v>216</v>
      </c>
      <c r="C35" s="24">
        <v>1</v>
      </c>
      <c r="D35" s="24">
        <v>2</v>
      </c>
      <c r="E35" s="24">
        <v>3</v>
      </c>
      <c r="F35" s="24" t="s">
        <v>52</v>
      </c>
      <c r="G35" s="24" t="s">
        <v>53</v>
      </c>
      <c r="J35" s="24" t="s">
        <v>216</v>
      </c>
      <c r="K35" s="24">
        <v>1</v>
      </c>
      <c r="L35" s="24">
        <v>2</v>
      </c>
      <c r="M35" s="24">
        <v>3</v>
      </c>
      <c r="N35" s="24" t="s">
        <v>52</v>
      </c>
      <c r="O35" s="24" t="s">
        <v>53</v>
      </c>
      <c r="R35" s="6" t="s">
        <v>56</v>
      </c>
      <c r="S35" s="12">
        <v>0.05</v>
      </c>
      <c r="T35" s="12"/>
      <c r="U35" s="12"/>
      <c r="V35" s="12"/>
      <c r="W35" s="2"/>
    </row>
    <row r="36" spans="1:23" x14ac:dyDescent="0.75">
      <c r="B36" s="24">
        <v>0.25</v>
      </c>
      <c r="C36" s="24">
        <v>143.33249999999998</v>
      </c>
      <c r="D36" s="24">
        <v>91.144999999999996</v>
      </c>
      <c r="E36" s="24">
        <v>95.54249999999999</v>
      </c>
      <c r="F36" s="24">
        <v>110.00666666666666</v>
      </c>
      <c r="G36" s="24">
        <v>13.660814659798826</v>
      </c>
      <c r="J36" s="24">
        <v>0.25</v>
      </c>
      <c r="K36" s="24">
        <v>7893</v>
      </c>
      <c r="L36" s="24">
        <v>7279</v>
      </c>
      <c r="M36" s="24">
        <v>14057</v>
      </c>
      <c r="N36" s="24">
        <v>9743</v>
      </c>
      <c r="O36" s="24">
        <v>3748.6258815731398</v>
      </c>
      <c r="R36" s="6"/>
      <c r="S36" s="12"/>
      <c r="T36" s="12"/>
      <c r="U36" s="12"/>
      <c r="V36" s="12"/>
      <c r="W36" s="2"/>
    </row>
    <row r="37" spans="1:23" x14ac:dyDescent="0.75">
      <c r="B37" s="24">
        <v>0.5</v>
      </c>
      <c r="C37" s="24">
        <v>250.18799999999999</v>
      </c>
      <c r="D37" s="24">
        <v>244.99300000000002</v>
      </c>
      <c r="E37" s="24">
        <v>244.9325</v>
      </c>
      <c r="F37" s="24">
        <v>246.70450000000002</v>
      </c>
      <c r="G37" s="24">
        <v>1.4238903467936499</v>
      </c>
      <c r="J37" s="24">
        <v>0.5</v>
      </c>
      <c r="K37" s="24">
        <v>13095</v>
      </c>
      <c r="L37" s="24">
        <v>20145</v>
      </c>
      <c r="M37" s="24">
        <v>15392</v>
      </c>
      <c r="N37" s="24">
        <v>16210.666666666666</v>
      </c>
      <c r="O37" s="24">
        <v>3595.5926261651657</v>
      </c>
      <c r="R37" s="6" t="s">
        <v>57</v>
      </c>
      <c r="S37" s="12" t="s">
        <v>58</v>
      </c>
      <c r="T37" s="12" t="s">
        <v>59</v>
      </c>
      <c r="U37" s="12" t="s">
        <v>60</v>
      </c>
      <c r="V37" s="12" t="s">
        <v>61</v>
      </c>
      <c r="W37" s="2"/>
    </row>
    <row r="38" spans="1:23" x14ac:dyDescent="0.75">
      <c r="B38" s="24">
        <v>1</v>
      </c>
      <c r="C38" s="24">
        <v>302.12950000000001</v>
      </c>
      <c r="D38" s="24">
        <v>49.558549999999997</v>
      </c>
      <c r="E38" s="24">
        <v>266.30549999999999</v>
      </c>
      <c r="F38" s="24">
        <v>284.21749999999997</v>
      </c>
      <c r="G38" s="24">
        <v>64.498208215005462</v>
      </c>
      <c r="J38" s="24">
        <v>1</v>
      </c>
      <c r="K38" s="24">
        <v>31243</v>
      </c>
      <c r="L38" s="24">
        <v>27952</v>
      </c>
      <c r="M38" s="24">
        <v>33697</v>
      </c>
      <c r="N38" s="24">
        <v>30964</v>
      </c>
      <c r="O38" s="24">
        <v>2882.6440987399051</v>
      </c>
      <c r="R38" s="6" t="s">
        <v>62</v>
      </c>
      <c r="S38" s="12">
        <v>6.5339999999999998</v>
      </c>
      <c r="T38" s="12">
        <v>0.2792</v>
      </c>
      <c r="U38" s="12" t="s">
        <v>88</v>
      </c>
      <c r="V38" s="12" t="s">
        <v>87</v>
      </c>
      <c r="W38" s="2"/>
    </row>
    <row r="39" spans="1:23" x14ac:dyDescent="0.75">
      <c r="B39" s="24">
        <v>2</v>
      </c>
      <c r="C39" s="24">
        <v>673.81</v>
      </c>
      <c r="D39" s="24">
        <v>487.02</v>
      </c>
      <c r="E39" s="24">
        <v>586.875</v>
      </c>
      <c r="F39" s="24">
        <v>582.56833333333327</v>
      </c>
      <c r="G39" s="24">
        <v>44.114150107258915</v>
      </c>
      <c r="J39" s="24">
        <v>2</v>
      </c>
      <c r="K39" s="24">
        <v>31592</v>
      </c>
      <c r="L39" s="24">
        <v>29359</v>
      </c>
      <c r="M39" s="24">
        <v>26659</v>
      </c>
      <c r="N39" s="24">
        <v>29203.333333333332</v>
      </c>
      <c r="O39" s="24">
        <v>2470.1814373307348</v>
      </c>
      <c r="R39" s="6" t="s">
        <v>66</v>
      </c>
      <c r="S39" s="12">
        <v>4.9720000000000004</v>
      </c>
      <c r="T39" s="12">
        <v>2.0400000000000001E-2</v>
      </c>
      <c r="U39" s="12" t="s">
        <v>83</v>
      </c>
      <c r="V39" s="12" t="s">
        <v>65</v>
      </c>
      <c r="W39" s="2"/>
    </row>
    <row r="40" spans="1:23" x14ac:dyDescent="0.75">
      <c r="B40" s="24">
        <v>4</v>
      </c>
      <c r="C40" s="24">
        <v>583.44000000000005</v>
      </c>
      <c r="D40" s="24">
        <v>598.755</v>
      </c>
      <c r="E40" s="24">
        <v>646.19000000000005</v>
      </c>
      <c r="F40" s="24">
        <v>609.4616666666667</v>
      </c>
      <c r="G40" s="24">
        <v>15.440958269998692</v>
      </c>
      <c r="J40" s="24">
        <v>4</v>
      </c>
      <c r="K40" s="24">
        <v>19042</v>
      </c>
      <c r="L40" s="24">
        <v>28003</v>
      </c>
      <c r="M40" s="24">
        <v>25796</v>
      </c>
      <c r="N40" s="24">
        <v>24280.333333333332</v>
      </c>
      <c r="O40" s="24">
        <v>4668.8129469205951</v>
      </c>
      <c r="R40" s="6" t="s">
        <v>67</v>
      </c>
      <c r="S40" s="12">
        <v>65.48</v>
      </c>
      <c r="T40" s="12" t="s">
        <v>63</v>
      </c>
      <c r="U40" s="12" t="s">
        <v>64</v>
      </c>
      <c r="V40" s="12" t="s">
        <v>65</v>
      </c>
      <c r="W40" s="2"/>
    </row>
    <row r="41" spans="1:23" x14ac:dyDescent="0.75">
      <c r="B41" s="24">
        <v>8</v>
      </c>
      <c r="C41" s="24">
        <v>620.03500000000008</v>
      </c>
      <c r="D41" s="24">
        <v>487.11450000000002</v>
      </c>
      <c r="E41" s="24">
        <v>529.995</v>
      </c>
      <c r="F41" s="24">
        <v>575.0150000000001</v>
      </c>
      <c r="G41" s="24">
        <v>32.01811170960125</v>
      </c>
      <c r="J41" s="24">
        <v>8</v>
      </c>
      <c r="K41" s="24">
        <v>6451</v>
      </c>
      <c r="L41" s="24">
        <v>6039</v>
      </c>
      <c r="M41" s="24">
        <v>4778</v>
      </c>
      <c r="N41" s="24">
        <v>5756</v>
      </c>
      <c r="O41" s="24">
        <v>871.66449967863207</v>
      </c>
      <c r="R41" s="6"/>
      <c r="S41" s="12"/>
      <c r="T41" s="12"/>
      <c r="U41" s="12"/>
      <c r="V41" s="12"/>
      <c r="W41" s="2"/>
    </row>
    <row r="42" spans="1:23" x14ac:dyDescent="0.75">
      <c r="B42" s="24">
        <v>24</v>
      </c>
      <c r="C42" s="24">
        <v>104.574</v>
      </c>
      <c r="D42" s="24">
        <v>178.19</v>
      </c>
      <c r="E42" s="24">
        <v>74.11</v>
      </c>
      <c r="F42" s="24">
        <v>118.95800000000001</v>
      </c>
      <c r="G42" s="24">
        <v>25.254829374163691</v>
      </c>
      <c r="J42" s="24">
        <v>24</v>
      </c>
      <c r="K42" s="24">
        <v>18.899999999999999</v>
      </c>
      <c r="L42" s="24">
        <v>6.07</v>
      </c>
      <c r="M42" s="24">
        <v>5.25</v>
      </c>
      <c r="N42" s="24">
        <v>10.073333333333332</v>
      </c>
      <c r="O42" s="24">
        <v>7.6551050504440035</v>
      </c>
      <c r="R42" s="6" t="s">
        <v>394</v>
      </c>
      <c r="S42" s="12" t="s">
        <v>406</v>
      </c>
      <c r="T42" s="12" t="s">
        <v>396</v>
      </c>
      <c r="U42" s="12" t="s">
        <v>397</v>
      </c>
      <c r="V42" s="12" t="s">
        <v>398</v>
      </c>
      <c r="W42" s="2" t="s">
        <v>59</v>
      </c>
    </row>
    <row r="43" spans="1:23" x14ac:dyDescent="0.75">
      <c r="R43" s="6" t="s">
        <v>62</v>
      </c>
      <c r="S43" s="12">
        <v>166000</v>
      </c>
      <c r="T43" s="12">
        <v>6</v>
      </c>
      <c r="U43" s="12">
        <v>27667</v>
      </c>
      <c r="V43" s="12" t="s">
        <v>421</v>
      </c>
      <c r="W43" s="2" t="s">
        <v>422</v>
      </c>
    </row>
    <row r="44" spans="1:23" x14ac:dyDescent="0.75">
      <c r="A44" s="24" t="s">
        <v>0</v>
      </c>
      <c r="B44" s="24" t="s">
        <v>218</v>
      </c>
      <c r="I44" s="24" t="s">
        <v>2</v>
      </c>
      <c r="J44" s="24" t="s">
        <v>218</v>
      </c>
      <c r="R44" s="6" t="s">
        <v>66</v>
      </c>
      <c r="S44" s="12">
        <v>126333</v>
      </c>
      <c r="T44" s="12">
        <v>1</v>
      </c>
      <c r="U44" s="12">
        <v>126333</v>
      </c>
      <c r="V44" s="12" t="s">
        <v>423</v>
      </c>
      <c r="W44" s="2" t="s">
        <v>424</v>
      </c>
    </row>
    <row r="45" spans="1:23" x14ac:dyDescent="0.75">
      <c r="B45" s="24" t="s">
        <v>216</v>
      </c>
      <c r="C45" s="24">
        <v>1</v>
      </c>
      <c r="D45" s="24">
        <v>2</v>
      </c>
      <c r="E45" s="24">
        <v>3</v>
      </c>
      <c r="F45" s="24" t="s">
        <v>52</v>
      </c>
      <c r="G45" s="24" t="s">
        <v>53</v>
      </c>
      <c r="J45" s="24" t="s">
        <v>216</v>
      </c>
      <c r="K45" s="24">
        <v>1</v>
      </c>
      <c r="L45" s="24">
        <v>2</v>
      </c>
      <c r="M45" s="24">
        <v>3</v>
      </c>
      <c r="N45" s="24" t="s">
        <v>52</v>
      </c>
      <c r="O45" s="24" t="s">
        <v>53</v>
      </c>
      <c r="R45" s="6" t="s">
        <v>67</v>
      </c>
      <c r="S45" s="12">
        <v>1663594</v>
      </c>
      <c r="T45" s="12">
        <v>6</v>
      </c>
      <c r="U45" s="12">
        <v>277266</v>
      </c>
      <c r="V45" s="12" t="s">
        <v>425</v>
      </c>
      <c r="W45" s="2" t="s">
        <v>412</v>
      </c>
    </row>
    <row r="46" spans="1:23" x14ac:dyDescent="0.75">
      <c r="B46" s="24">
        <v>8.3000000000000004E-2</v>
      </c>
      <c r="C46" s="24">
        <v>52.011600000000001</v>
      </c>
      <c r="D46" s="24">
        <v>70.651600000000002</v>
      </c>
      <c r="E46" s="24">
        <v>60.713000000000001</v>
      </c>
      <c r="F46" s="24">
        <v>61.125400000000006</v>
      </c>
      <c r="G46" s="24">
        <v>4.4019268494064905</v>
      </c>
      <c r="J46" s="24">
        <v>8.3000000000000004E-2</v>
      </c>
      <c r="K46" s="24">
        <v>3773</v>
      </c>
      <c r="L46" s="24">
        <v>2943</v>
      </c>
      <c r="M46" s="24">
        <v>693</v>
      </c>
      <c r="N46" s="24">
        <v>3358</v>
      </c>
      <c r="O46" s="24" t="s">
        <v>220</v>
      </c>
      <c r="R46" s="8" t="s">
        <v>405</v>
      </c>
      <c r="S46" s="9">
        <v>584770</v>
      </c>
      <c r="T46" s="9">
        <v>28</v>
      </c>
      <c r="U46" s="9">
        <v>20885</v>
      </c>
      <c r="V46" s="9"/>
      <c r="W46" s="11"/>
    </row>
    <row r="47" spans="1:23" x14ac:dyDescent="0.75">
      <c r="B47" s="24">
        <v>0.25</v>
      </c>
      <c r="C47" s="24">
        <v>231</v>
      </c>
      <c r="D47" s="24">
        <v>301</v>
      </c>
      <c r="E47" s="24">
        <v>733</v>
      </c>
      <c r="F47" s="24">
        <v>421.66666666666669</v>
      </c>
      <c r="G47" s="24">
        <v>128.31964906497578</v>
      </c>
      <c r="J47" s="24">
        <v>0.25</v>
      </c>
      <c r="K47" s="24">
        <v>3391</v>
      </c>
      <c r="L47" s="24">
        <v>5173</v>
      </c>
      <c r="M47" s="24">
        <v>2397</v>
      </c>
      <c r="N47" s="24">
        <v>3653.6666666666665</v>
      </c>
      <c r="O47" s="24">
        <v>1406.5167376655465</v>
      </c>
    </row>
    <row r="48" spans="1:23" x14ac:dyDescent="0.75">
      <c r="B48" s="24">
        <v>0.5</v>
      </c>
      <c r="C48" s="24">
        <v>253.22949999999997</v>
      </c>
      <c r="D48" s="24">
        <v>219.92400000000001</v>
      </c>
      <c r="E48" s="24">
        <v>96.438500000000005</v>
      </c>
      <c r="F48" s="24">
        <v>236.57675</v>
      </c>
      <c r="G48" s="24">
        <v>9.6258670520231124</v>
      </c>
      <c r="J48" s="24">
        <v>0.5</v>
      </c>
      <c r="K48" s="24">
        <v>2198</v>
      </c>
      <c r="L48" s="24">
        <v>2795</v>
      </c>
      <c r="M48" s="24">
        <v>2950</v>
      </c>
      <c r="N48" s="24">
        <v>2647.6666666666665</v>
      </c>
      <c r="O48" s="24">
        <v>397.05960929479335</v>
      </c>
      <c r="Q48" s="24" t="s">
        <v>2</v>
      </c>
      <c r="R48" s="3" t="s">
        <v>54</v>
      </c>
      <c r="S48" s="4" t="s">
        <v>55</v>
      </c>
      <c r="T48" s="4"/>
      <c r="U48" s="4"/>
      <c r="V48" s="4"/>
      <c r="W48" s="10"/>
    </row>
    <row r="49" spans="1:23" x14ac:dyDescent="0.75">
      <c r="B49" s="24">
        <v>1</v>
      </c>
      <c r="C49" s="24">
        <v>838.59500000000003</v>
      </c>
      <c r="D49" s="24">
        <v>293.71699999999998</v>
      </c>
      <c r="E49" s="24">
        <v>133.53300000000002</v>
      </c>
      <c r="F49" s="24">
        <v>486.06400000000002</v>
      </c>
      <c r="G49" s="24">
        <v>174.44173860066451</v>
      </c>
      <c r="J49" s="24">
        <v>1</v>
      </c>
      <c r="K49" s="24">
        <v>2758.3850000000002</v>
      </c>
      <c r="L49" s="24">
        <v>2650.88</v>
      </c>
      <c r="M49" s="24">
        <v>2154.0700000000002</v>
      </c>
      <c r="N49" s="24">
        <v>2521.1116666666671</v>
      </c>
      <c r="O49" s="24">
        <v>322.38024142048783</v>
      </c>
      <c r="R49" s="6" t="s">
        <v>56</v>
      </c>
      <c r="S49" s="12">
        <v>0.05</v>
      </c>
      <c r="T49" s="12"/>
      <c r="U49" s="12"/>
      <c r="V49" s="12"/>
      <c r="W49" s="2"/>
    </row>
    <row r="50" spans="1:23" x14ac:dyDescent="0.75">
      <c r="B50" s="24">
        <v>2</v>
      </c>
      <c r="C50" s="24">
        <v>875.96</v>
      </c>
      <c r="D50" s="24">
        <v>812.84999999999991</v>
      </c>
      <c r="E50" s="24">
        <v>636.52</v>
      </c>
      <c r="F50" s="24">
        <v>775.11</v>
      </c>
      <c r="G50" s="24">
        <v>58.571219438865818</v>
      </c>
      <c r="J50" s="24">
        <v>2</v>
      </c>
      <c r="K50" s="24">
        <v>773</v>
      </c>
      <c r="L50" s="24">
        <v>411</v>
      </c>
      <c r="M50" s="24">
        <v>792</v>
      </c>
      <c r="N50" s="24">
        <v>658.66666666666663</v>
      </c>
      <c r="O50" s="24">
        <v>214.69590898136224</v>
      </c>
      <c r="R50" s="6"/>
      <c r="S50" s="12"/>
      <c r="T50" s="12"/>
      <c r="U50" s="12"/>
      <c r="V50" s="12"/>
      <c r="W50" s="2"/>
    </row>
    <row r="51" spans="1:23" x14ac:dyDescent="0.75">
      <c r="B51" s="24">
        <v>4</v>
      </c>
      <c r="C51" s="24">
        <v>625.12</v>
      </c>
      <c r="D51" s="24">
        <v>582.92499999999995</v>
      </c>
      <c r="E51" s="24">
        <v>532.22</v>
      </c>
      <c r="F51" s="24">
        <v>580.08833333333337</v>
      </c>
      <c r="G51" s="24">
        <v>21.953335684918798</v>
      </c>
      <c r="J51" s="24">
        <v>4</v>
      </c>
      <c r="K51" s="24">
        <v>76</v>
      </c>
      <c r="L51" s="24">
        <v>112</v>
      </c>
      <c r="M51" s="24">
        <v>124</v>
      </c>
      <c r="N51" s="24">
        <v>104</v>
      </c>
      <c r="O51" s="24">
        <v>24.979991993593593</v>
      </c>
      <c r="R51" s="6" t="s">
        <v>57</v>
      </c>
      <c r="S51" s="12" t="s">
        <v>58</v>
      </c>
      <c r="T51" s="12" t="s">
        <v>59</v>
      </c>
      <c r="U51" s="12" t="s">
        <v>60</v>
      </c>
      <c r="V51" s="12" t="s">
        <v>61</v>
      </c>
      <c r="W51" s="2"/>
    </row>
    <row r="52" spans="1:23" x14ac:dyDescent="0.75">
      <c r="B52" s="24">
        <v>8</v>
      </c>
      <c r="C52" s="24">
        <v>688.34</v>
      </c>
      <c r="D52" s="24">
        <v>475.58699999999999</v>
      </c>
      <c r="E52" s="24">
        <v>740.90500000000009</v>
      </c>
      <c r="F52" s="24">
        <v>608.24600000000009</v>
      </c>
      <c r="G52" s="24">
        <v>66.30498730158034</v>
      </c>
      <c r="J52" s="24">
        <v>8</v>
      </c>
      <c r="K52" s="24">
        <v>7.74</v>
      </c>
      <c r="L52" s="24">
        <v>27.5</v>
      </c>
      <c r="M52" s="24">
        <v>41.4</v>
      </c>
      <c r="N52" s="24">
        <v>25.546666666666667</v>
      </c>
      <c r="O52" s="24">
        <v>16.914802196104251</v>
      </c>
      <c r="R52" s="6" t="s">
        <v>62</v>
      </c>
      <c r="S52" s="12">
        <v>24.24</v>
      </c>
      <c r="T52" s="12" t="s">
        <v>63</v>
      </c>
      <c r="U52" s="12" t="s">
        <v>64</v>
      </c>
      <c r="V52" s="12" t="s">
        <v>65</v>
      </c>
      <c r="W52" s="2"/>
    </row>
    <row r="53" spans="1:23" x14ac:dyDescent="0.75">
      <c r="B53" s="24">
        <v>24</v>
      </c>
      <c r="C53" s="24">
        <v>137.51400000000001</v>
      </c>
      <c r="D53" s="24">
        <v>156.1335</v>
      </c>
      <c r="E53" s="24">
        <v>197.20050000000001</v>
      </c>
      <c r="F53" s="24">
        <v>163.61600000000001</v>
      </c>
      <c r="G53" s="24">
        <v>14.413133203228311</v>
      </c>
      <c r="J53" s="24">
        <v>24</v>
      </c>
      <c r="K53" s="24">
        <v>2.68</v>
      </c>
      <c r="L53" s="24">
        <v>4.25</v>
      </c>
      <c r="M53" s="24">
        <v>2.0699999999999998</v>
      </c>
      <c r="N53" s="24">
        <v>3</v>
      </c>
      <c r="O53" s="24">
        <v>1.1246777316191519</v>
      </c>
      <c r="R53" s="6" t="s">
        <v>66</v>
      </c>
      <c r="S53" s="12">
        <v>46.79</v>
      </c>
      <c r="T53" s="12" t="s">
        <v>63</v>
      </c>
      <c r="U53" s="12" t="s">
        <v>64</v>
      </c>
      <c r="V53" s="12" t="s">
        <v>65</v>
      </c>
      <c r="W53" s="2"/>
    </row>
    <row r="54" spans="1:23" x14ac:dyDescent="0.75">
      <c r="R54" s="6" t="s">
        <v>67</v>
      </c>
      <c r="S54" s="12">
        <v>26.42</v>
      </c>
      <c r="T54" s="12" t="s">
        <v>63</v>
      </c>
      <c r="U54" s="12" t="s">
        <v>64</v>
      </c>
      <c r="V54" s="12" t="s">
        <v>65</v>
      </c>
      <c r="W54" s="2"/>
    </row>
    <row r="55" spans="1:23" x14ac:dyDescent="0.75">
      <c r="R55" s="6"/>
      <c r="S55" s="12"/>
      <c r="T55" s="12"/>
      <c r="U55" s="12"/>
      <c r="V55" s="12"/>
      <c r="W55" s="2"/>
    </row>
    <row r="56" spans="1:23" x14ac:dyDescent="0.75">
      <c r="R56" s="6" t="s">
        <v>394</v>
      </c>
      <c r="S56" s="12" t="s">
        <v>406</v>
      </c>
      <c r="T56" s="12" t="s">
        <v>396</v>
      </c>
      <c r="U56" s="12" t="s">
        <v>397</v>
      </c>
      <c r="V56" s="12" t="s">
        <v>398</v>
      </c>
      <c r="W56" s="2" t="s">
        <v>59</v>
      </c>
    </row>
    <row r="57" spans="1:23" x14ac:dyDescent="0.75">
      <c r="R57" s="6" t="s">
        <v>62</v>
      </c>
      <c r="S57" s="12">
        <v>1260310131</v>
      </c>
      <c r="T57" s="12">
        <v>6</v>
      </c>
      <c r="U57" s="12">
        <v>210051688</v>
      </c>
      <c r="V57" s="12" t="s">
        <v>426</v>
      </c>
      <c r="W57" s="2" t="s">
        <v>412</v>
      </c>
    </row>
    <row r="58" spans="1:23" x14ac:dyDescent="0.75">
      <c r="R58" s="6" t="s">
        <v>66</v>
      </c>
      <c r="S58" s="12">
        <v>2432935989</v>
      </c>
      <c r="T58" s="12">
        <v>1</v>
      </c>
      <c r="U58" s="12">
        <v>2432935989</v>
      </c>
      <c r="V58" s="12" t="s">
        <v>427</v>
      </c>
      <c r="W58" s="2" t="s">
        <v>412</v>
      </c>
    </row>
    <row r="59" spans="1:23" x14ac:dyDescent="0.75">
      <c r="R59" s="6" t="s">
        <v>67</v>
      </c>
      <c r="S59" s="12">
        <v>1373994208</v>
      </c>
      <c r="T59" s="12">
        <v>6</v>
      </c>
      <c r="U59" s="12">
        <v>228999035</v>
      </c>
      <c r="V59" s="12" t="s">
        <v>428</v>
      </c>
      <c r="W59" s="2" t="s">
        <v>412</v>
      </c>
    </row>
    <row r="60" spans="1:23" x14ac:dyDescent="0.75">
      <c r="R60" s="8" t="s">
        <v>405</v>
      </c>
      <c r="S60" s="9">
        <v>132472936</v>
      </c>
      <c r="T60" s="9">
        <v>28</v>
      </c>
      <c r="U60" s="9">
        <v>4731176</v>
      </c>
      <c r="V60" s="9"/>
      <c r="W60" s="11"/>
    </row>
    <row r="62" spans="1:23" x14ac:dyDescent="0.75">
      <c r="A62" s="13" t="s">
        <v>687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4" spans="1:23" x14ac:dyDescent="0.75">
      <c r="A64" s="24" t="s">
        <v>702</v>
      </c>
      <c r="B64" s="24" t="s">
        <v>51</v>
      </c>
      <c r="C64" s="24" t="s">
        <v>0</v>
      </c>
      <c r="D64" s="23" t="s">
        <v>2</v>
      </c>
      <c r="F64" s="3" t="s">
        <v>68</v>
      </c>
      <c r="G64" s="4"/>
      <c r="H64" s="26"/>
    </row>
    <row r="65" spans="1:12" x14ac:dyDescent="0.75">
      <c r="B65" s="24">
        <v>4.8</v>
      </c>
      <c r="C65" s="24">
        <v>21</v>
      </c>
      <c r="D65" s="1">
        <v>9</v>
      </c>
      <c r="F65" s="6" t="s">
        <v>69</v>
      </c>
      <c r="G65" s="12">
        <v>8.6069999999999993</v>
      </c>
      <c r="H65" s="28"/>
    </row>
    <row r="66" spans="1:12" x14ac:dyDescent="0.75">
      <c r="B66" s="24">
        <v>12.6</v>
      </c>
      <c r="C66" s="24">
        <v>39</v>
      </c>
      <c r="D66" s="1">
        <v>28</v>
      </c>
      <c r="F66" s="6" t="s">
        <v>59</v>
      </c>
      <c r="G66" s="12">
        <v>1.2999999999999999E-3</v>
      </c>
      <c r="H66" s="28"/>
    </row>
    <row r="67" spans="1:12" x14ac:dyDescent="0.75">
      <c r="B67" s="24">
        <v>9</v>
      </c>
      <c r="C67" s="24">
        <v>30</v>
      </c>
      <c r="D67" s="1">
        <v>12</v>
      </c>
      <c r="F67" s="6" t="s">
        <v>60</v>
      </c>
      <c r="G67" s="12" t="s">
        <v>70</v>
      </c>
      <c r="H67" s="28"/>
    </row>
    <row r="68" spans="1:12" x14ac:dyDescent="0.75">
      <c r="B68" s="24">
        <v>11.1</v>
      </c>
      <c r="C68" s="24">
        <v>21.8</v>
      </c>
      <c r="D68" s="1">
        <v>18</v>
      </c>
      <c r="F68" s="6" t="s">
        <v>71</v>
      </c>
      <c r="G68" s="12" t="s">
        <v>65</v>
      </c>
      <c r="H68" s="28"/>
    </row>
    <row r="69" spans="1:12" x14ac:dyDescent="0.75">
      <c r="B69" s="24">
        <v>8.1999999999999993</v>
      </c>
      <c r="C69" s="24">
        <v>22.6</v>
      </c>
      <c r="D69" s="1">
        <v>22</v>
      </c>
      <c r="F69" s="8" t="s">
        <v>72</v>
      </c>
      <c r="G69" s="9">
        <v>0.38929999999999998</v>
      </c>
      <c r="H69" s="38"/>
    </row>
    <row r="70" spans="1:12" x14ac:dyDescent="0.75">
      <c r="B70" s="24">
        <v>12.1</v>
      </c>
      <c r="C70" s="24">
        <v>12.2</v>
      </c>
      <c r="D70" s="1">
        <v>17</v>
      </c>
    </row>
    <row r="71" spans="1:12" x14ac:dyDescent="0.75">
      <c r="B71" s="24">
        <v>8.9</v>
      </c>
      <c r="C71" s="24">
        <v>9.5</v>
      </c>
      <c r="D71" s="1">
        <v>22</v>
      </c>
      <c r="F71" s="3" t="s">
        <v>73</v>
      </c>
      <c r="G71" s="4" t="s">
        <v>74</v>
      </c>
      <c r="H71" s="4" t="s">
        <v>75</v>
      </c>
      <c r="I71" s="4" t="s">
        <v>478</v>
      </c>
      <c r="J71" s="4" t="s">
        <v>76</v>
      </c>
      <c r="K71" s="4" t="s">
        <v>77</v>
      </c>
      <c r="L71" s="26"/>
    </row>
    <row r="72" spans="1:12" x14ac:dyDescent="0.75">
      <c r="B72" s="24">
        <v>14.7</v>
      </c>
      <c r="C72" s="24">
        <v>24.2</v>
      </c>
      <c r="D72" s="1">
        <v>32</v>
      </c>
      <c r="F72" s="6" t="s">
        <v>693</v>
      </c>
      <c r="G72" s="12">
        <v>-11.89</v>
      </c>
      <c r="H72" s="12" t="s">
        <v>700</v>
      </c>
      <c r="I72" s="12" t="s">
        <v>65</v>
      </c>
      <c r="J72" s="12" t="s">
        <v>70</v>
      </c>
      <c r="K72" s="12">
        <v>1.4E-3</v>
      </c>
      <c r="L72" s="28"/>
    </row>
    <row r="73" spans="1:12" x14ac:dyDescent="0.75">
      <c r="B73" s="24">
        <v>4.5</v>
      </c>
      <c r="C73" s="24">
        <v>12.8</v>
      </c>
      <c r="D73" s="1">
        <v>26</v>
      </c>
      <c r="F73" s="8" t="s">
        <v>695</v>
      </c>
      <c r="G73" s="9">
        <v>-10.26</v>
      </c>
      <c r="H73" s="9" t="s">
        <v>701</v>
      </c>
      <c r="I73" s="9" t="s">
        <v>65</v>
      </c>
      <c r="J73" s="9" t="s">
        <v>70</v>
      </c>
      <c r="K73" s="9">
        <v>5.4000000000000003E-3</v>
      </c>
      <c r="L73" s="38"/>
    </row>
    <row r="74" spans="1:12" x14ac:dyDescent="0.75">
      <c r="B74" s="24">
        <v>9.5399999999999991</v>
      </c>
      <c r="C74" s="24">
        <v>21.2</v>
      </c>
      <c r="D74" s="1">
        <v>12</v>
      </c>
    </row>
    <row r="75" spans="1:12" x14ac:dyDescent="0.75">
      <c r="D75" s="1"/>
    </row>
    <row r="76" spans="1:12" x14ac:dyDescent="0.75">
      <c r="D76" s="1"/>
    </row>
    <row r="77" spans="1:12" x14ac:dyDescent="0.75">
      <c r="A77" s="24" t="s">
        <v>315</v>
      </c>
      <c r="B77" s="23" t="s">
        <v>51</v>
      </c>
      <c r="C77" s="23" t="s">
        <v>0</v>
      </c>
      <c r="D77" s="23" t="s">
        <v>2</v>
      </c>
      <c r="F77" s="3" t="s">
        <v>68</v>
      </c>
      <c r="G77" s="4"/>
      <c r="H77" s="26"/>
    </row>
    <row r="78" spans="1:12" x14ac:dyDescent="0.75">
      <c r="B78" s="1">
        <v>2.88</v>
      </c>
      <c r="C78" s="1">
        <v>9.23</v>
      </c>
      <c r="D78" s="1">
        <v>6.98</v>
      </c>
      <c r="F78" s="6" t="s">
        <v>69</v>
      </c>
      <c r="G78" s="12">
        <v>50.13</v>
      </c>
      <c r="H78" s="28"/>
    </row>
    <row r="79" spans="1:12" x14ac:dyDescent="0.75">
      <c r="B79" s="1">
        <v>3.23</v>
      </c>
      <c r="C79" s="1">
        <v>8.34</v>
      </c>
      <c r="D79" s="1">
        <v>9.41</v>
      </c>
      <c r="F79" s="6" t="s">
        <v>59</v>
      </c>
      <c r="G79" s="12" t="s">
        <v>63</v>
      </c>
      <c r="H79" s="28"/>
    </row>
    <row r="80" spans="1:12" x14ac:dyDescent="0.75">
      <c r="B80" s="1">
        <v>1.89</v>
      </c>
      <c r="C80" s="1">
        <v>10.87</v>
      </c>
      <c r="D80" s="1">
        <v>8.23</v>
      </c>
      <c r="F80" s="6" t="s">
        <v>60</v>
      </c>
      <c r="G80" s="12" t="s">
        <v>64</v>
      </c>
      <c r="H80" s="28"/>
    </row>
    <row r="81" spans="1:20" x14ac:dyDescent="0.75">
      <c r="B81" s="1">
        <v>2.0499999999999998</v>
      </c>
      <c r="C81" s="1">
        <v>8.08</v>
      </c>
      <c r="D81" s="1">
        <v>7.78</v>
      </c>
      <c r="F81" s="6" t="s">
        <v>71</v>
      </c>
      <c r="G81" s="12" t="s">
        <v>65</v>
      </c>
      <c r="H81" s="28"/>
    </row>
    <row r="82" spans="1:20" x14ac:dyDescent="0.75">
      <c r="D82" s="1"/>
      <c r="F82" s="8" t="s">
        <v>72</v>
      </c>
      <c r="G82" s="9">
        <v>0.91759999999999997</v>
      </c>
      <c r="H82" s="38"/>
    </row>
    <row r="83" spans="1:20" x14ac:dyDescent="0.75">
      <c r="D83" s="1"/>
    </row>
    <row r="84" spans="1:20" x14ac:dyDescent="0.75">
      <c r="D84" s="1"/>
      <c r="F84" s="3" t="s">
        <v>73</v>
      </c>
      <c r="G84" s="4" t="s">
        <v>74</v>
      </c>
      <c r="H84" s="4" t="s">
        <v>75</v>
      </c>
      <c r="I84" s="4" t="s">
        <v>478</v>
      </c>
      <c r="J84" s="4" t="s">
        <v>76</v>
      </c>
      <c r="K84" s="10" t="s">
        <v>77</v>
      </c>
    </row>
    <row r="85" spans="1:20" x14ac:dyDescent="0.75">
      <c r="D85" s="1"/>
      <c r="F85" s="6" t="s">
        <v>693</v>
      </c>
      <c r="G85" s="12">
        <v>-6.6180000000000003</v>
      </c>
      <c r="H85" s="12" t="s">
        <v>703</v>
      </c>
      <c r="I85" s="12" t="s">
        <v>65</v>
      </c>
      <c r="J85" s="12" t="s">
        <v>64</v>
      </c>
      <c r="K85" s="2" t="s">
        <v>63</v>
      </c>
    </row>
    <row r="86" spans="1:20" x14ac:dyDescent="0.75">
      <c r="D86" s="1"/>
      <c r="F86" s="8" t="s">
        <v>695</v>
      </c>
      <c r="G86" s="9">
        <v>-5.5880000000000001</v>
      </c>
      <c r="H86" s="9" t="s">
        <v>704</v>
      </c>
      <c r="I86" s="9" t="s">
        <v>65</v>
      </c>
      <c r="J86" s="9" t="s">
        <v>64</v>
      </c>
      <c r="K86" s="11" t="s">
        <v>63</v>
      </c>
    </row>
    <row r="89" spans="1:20" x14ac:dyDescent="0.75">
      <c r="A89" s="13" t="s">
        <v>734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1" spans="1:20" x14ac:dyDescent="0.75">
      <c r="A91" s="24" t="s">
        <v>51</v>
      </c>
      <c r="B91" s="24" t="s">
        <v>0</v>
      </c>
      <c r="C91" s="24" t="s">
        <v>2</v>
      </c>
      <c r="E91" s="3" t="s">
        <v>159</v>
      </c>
      <c r="F91" s="32" t="s">
        <v>0</v>
      </c>
      <c r="G91" s="32" t="s">
        <v>2</v>
      </c>
      <c r="H91" s="26"/>
    </row>
    <row r="92" spans="1:20" x14ac:dyDescent="0.75">
      <c r="A92" s="44">
        <v>0.98</v>
      </c>
      <c r="B92" s="21">
        <v>1.0689090000000001</v>
      </c>
      <c r="C92" s="21">
        <v>2.04297</v>
      </c>
      <c r="D92" s="1"/>
      <c r="E92" s="6" t="s">
        <v>150</v>
      </c>
      <c r="F92" s="12" t="s">
        <v>160</v>
      </c>
      <c r="G92" s="12" t="s">
        <v>161</v>
      </c>
      <c r="H92" s="2"/>
      <c r="I92" s="1"/>
      <c r="J92" s="1"/>
      <c r="L92" s="1"/>
      <c r="M92" s="1"/>
    </row>
    <row r="93" spans="1:20" x14ac:dyDescent="0.75">
      <c r="A93" s="21">
        <v>0.99</v>
      </c>
      <c r="B93" s="21">
        <v>1.2816909999999999</v>
      </c>
      <c r="C93" s="21">
        <v>2.2843</v>
      </c>
      <c r="D93" s="1"/>
      <c r="E93" s="6" t="s">
        <v>151</v>
      </c>
      <c r="F93" s="12">
        <v>4.0300000000000002E-2</v>
      </c>
      <c r="G93" s="12">
        <v>6.9999999999999999E-4</v>
      </c>
      <c r="H93" s="2"/>
      <c r="I93" s="1"/>
      <c r="J93" s="1"/>
      <c r="L93" s="1"/>
      <c r="M93" s="1"/>
    </row>
    <row r="94" spans="1:20" x14ac:dyDescent="0.75">
      <c r="A94" s="21">
        <v>1.02</v>
      </c>
      <c r="B94" s="21">
        <v>1.1997709999999999</v>
      </c>
      <c r="C94" s="21">
        <v>1.8657999999999999</v>
      </c>
      <c r="E94" s="6" t="s">
        <v>60</v>
      </c>
      <c r="F94" s="12" t="s">
        <v>83</v>
      </c>
      <c r="G94" s="12" t="s">
        <v>100</v>
      </c>
      <c r="H94" s="28"/>
    </row>
    <row r="95" spans="1:20" x14ac:dyDescent="0.75">
      <c r="A95" s="44">
        <v>1.02</v>
      </c>
      <c r="B95" s="21">
        <v>1.3166230000000001</v>
      </c>
      <c r="C95" s="21">
        <v>1.5292539999999999</v>
      </c>
      <c r="E95" s="8" t="s">
        <v>152</v>
      </c>
      <c r="F95" s="9" t="s">
        <v>65</v>
      </c>
      <c r="G95" s="9" t="s">
        <v>65</v>
      </c>
      <c r="H95" s="38"/>
    </row>
    <row r="96" spans="1:20" x14ac:dyDescent="0.75">
      <c r="A96" s="44">
        <v>1.1000000000000001</v>
      </c>
      <c r="B96" s="21">
        <v>1.949365</v>
      </c>
      <c r="C96" s="21">
        <v>2.5373380000000001</v>
      </c>
      <c r="E96" s="7"/>
      <c r="F96" s="1"/>
      <c r="G96" s="1"/>
    </row>
    <row r="97" spans="1:20" x14ac:dyDescent="0.75">
      <c r="A97" s="44">
        <v>0.94</v>
      </c>
      <c r="B97" s="21">
        <v>2.131907</v>
      </c>
      <c r="C97" s="21">
        <v>2.3139970000000001</v>
      </c>
    </row>
    <row r="98" spans="1:20" x14ac:dyDescent="0.75">
      <c r="B98" s="1"/>
      <c r="C98" s="1"/>
    </row>
    <row r="99" spans="1:20" x14ac:dyDescent="0.75">
      <c r="A99" s="13" t="s">
        <v>735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1" spans="1:20" x14ac:dyDescent="0.75">
      <c r="A101" s="24" t="s">
        <v>51</v>
      </c>
      <c r="B101" s="24" t="s">
        <v>0</v>
      </c>
      <c r="C101" s="23" t="s">
        <v>2</v>
      </c>
      <c r="E101" s="3" t="s">
        <v>68</v>
      </c>
      <c r="F101" s="4"/>
      <c r="G101" s="26"/>
      <c r="H101" s="33"/>
      <c r="I101" s="3" t="s">
        <v>73</v>
      </c>
      <c r="J101" s="4" t="s">
        <v>74</v>
      </c>
      <c r="K101" s="4" t="s">
        <v>75</v>
      </c>
      <c r="L101" s="4" t="s">
        <v>478</v>
      </c>
      <c r="M101" s="4" t="s">
        <v>76</v>
      </c>
      <c r="N101" s="4" t="s">
        <v>77</v>
      </c>
      <c r="O101" s="26"/>
    </row>
    <row r="102" spans="1:20" x14ac:dyDescent="0.75">
      <c r="A102" s="24">
        <v>12.3</v>
      </c>
      <c r="B102" s="24">
        <v>16.28</v>
      </c>
      <c r="C102" s="1">
        <v>10</v>
      </c>
      <c r="E102" s="6" t="s">
        <v>69</v>
      </c>
      <c r="F102" s="12">
        <v>9.7690000000000001</v>
      </c>
      <c r="G102" s="2"/>
      <c r="H102" s="12"/>
      <c r="I102" s="6" t="s">
        <v>736</v>
      </c>
      <c r="J102" s="12">
        <v>-11.97</v>
      </c>
      <c r="K102" s="12" t="s">
        <v>737</v>
      </c>
      <c r="L102" s="12" t="s">
        <v>65</v>
      </c>
      <c r="M102" s="12" t="s">
        <v>70</v>
      </c>
      <c r="N102" s="12">
        <v>1.5E-3</v>
      </c>
      <c r="O102" s="28"/>
    </row>
    <row r="103" spans="1:20" x14ac:dyDescent="0.75">
      <c r="A103" s="24">
        <v>8.9</v>
      </c>
      <c r="B103" s="24">
        <v>30.33</v>
      </c>
      <c r="C103" s="1">
        <v>12</v>
      </c>
      <c r="E103" s="6" t="s">
        <v>59</v>
      </c>
      <c r="F103" s="12">
        <v>1.9E-3</v>
      </c>
      <c r="G103" s="2"/>
      <c r="H103" s="12"/>
      <c r="I103" s="6" t="s">
        <v>738</v>
      </c>
      <c r="J103" s="12">
        <v>-9.3000000000000007</v>
      </c>
      <c r="K103" s="12" t="s">
        <v>739</v>
      </c>
      <c r="L103" s="12" t="s">
        <v>65</v>
      </c>
      <c r="M103" s="12" t="s">
        <v>83</v>
      </c>
      <c r="N103" s="12">
        <v>1.03E-2</v>
      </c>
      <c r="O103" s="28"/>
    </row>
    <row r="104" spans="1:20" x14ac:dyDescent="0.75">
      <c r="A104" s="24">
        <v>7.6</v>
      </c>
      <c r="B104" s="24">
        <v>23.44</v>
      </c>
      <c r="C104" s="1">
        <v>22</v>
      </c>
      <c r="E104" s="6" t="s">
        <v>60</v>
      </c>
      <c r="F104" s="12" t="s">
        <v>70</v>
      </c>
      <c r="G104" s="2"/>
      <c r="H104" s="33"/>
      <c r="I104" s="6"/>
      <c r="J104" s="12"/>
      <c r="K104" s="12"/>
      <c r="L104" s="12"/>
      <c r="M104" s="12"/>
      <c r="N104" s="12"/>
      <c r="O104" s="28"/>
    </row>
    <row r="105" spans="1:20" x14ac:dyDescent="0.75">
      <c r="A105" s="24">
        <v>6.8</v>
      </c>
      <c r="B105" s="24">
        <v>14.29</v>
      </c>
      <c r="C105" s="1">
        <v>23</v>
      </c>
      <c r="E105" s="6" t="s">
        <v>71</v>
      </c>
      <c r="F105" s="12" t="s">
        <v>65</v>
      </c>
      <c r="G105" s="2"/>
      <c r="H105" s="33"/>
      <c r="I105" s="6" t="s">
        <v>446</v>
      </c>
      <c r="J105" s="12" t="s">
        <v>447</v>
      </c>
      <c r="K105" s="12" t="s">
        <v>448</v>
      </c>
      <c r="L105" s="12" t="s">
        <v>74</v>
      </c>
      <c r="M105" s="12" t="s">
        <v>449</v>
      </c>
      <c r="N105" s="12" t="s">
        <v>450</v>
      </c>
      <c r="O105" s="28"/>
    </row>
    <row r="106" spans="1:20" x14ac:dyDescent="0.75">
      <c r="A106" s="24">
        <v>9.4</v>
      </c>
      <c r="B106" s="24">
        <v>16.39</v>
      </c>
      <c r="C106" s="1">
        <v>19</v>
      </c>
      <c r="E106" s="8" t="s">
        <v>72</v>
      </c>
      <c r="F106" s="9">
        <v>0.56569999999999998</v>
      </c>
      <c r="G106" s="11"/>
      <c r="H106" s="33"/>
      <c r="I106" s="6" t="s">
        <v>736</v>
      </c>
      <c r="J106" s="12">
        <v>8.0329999999999995</v>
      </c>
      <c r="K106" s="12">
        <v>20</v>
      </c>
      <c r="L106" s="12">
        <v>-11.97</v>
      </c>
      <c r="M106" s="12">
        <v>2.843</v>
      </c>
      <c r="N106" s="12">
        <v>6</v>
      </c>
      <c r="O106" s="28"/>
    </row>
    <row r="107" spans="1:20" x14ac:dyDescent="0.75">
      <c r="A107" s="24">
        <v>3.2</v>
      </c>
      <c r="B107" s="24">
        <v>19.29</v>
      </c>
      <c r="C107" s="1">
        <v>18</v>
      </c>
      <c r="I107" s="8" t="s">
        <v>738</v>
      </c>
      <c r="J107" s="9">
        <v>8.0329999999999995</v>
      </c>
      <c r="K107" s="9">
        <v>17.329999999999998</v>
      </c>
      <c r="L107" s="9">
        <v>-9.3000000000000007</v>
      </c>
      <c r="M107" s="9">
        <v>2.843</v>
      </c>
      <c r="N107" s="9">
        <v>6</v>
      </c>
      <c r="O107" s="38"/>
    </row>
    <row r="108" spans="1:20" x14ac:dyDescent="0.75">
      <c r="B108" s="1"/>
      <c r="C10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T52"/>
  <sheetViews>
    <sheetView topLeftCell="A7" zoomScale="85" zoomScaleNormal="85" workbookViewId="0">
      <selection activeCell="E18" sqref="A1:XFD1048576"/>
    </sheetView>
  </sheetViews>
  <sheetFormatPr defaultColWidth="9.08984375" defaultRowHeight="14.75" x14ac:dyDescent="0.75"/>
  <cols>
    <col min="1" max="1" width="11.08984375" style="24" customWidth="1"/>
    <col min="2" max="2" width="11.453125" style="24" customWidth="1"/>
    <col min="3" max="4" width="9.08984375" style="24"/>
    <col min="5" max="5" width="19.54296875" style="24" customWidth="1"/>
    <col min="6" max="6" width="21.6796875" style="24" customWidth="1"/>
    <col min="7" max="16384" width="9.08984375" style="24"/>
  </cols>
  <sheetData>
    <row r="1" spans="1:20" x14ac:dyDescent="0.75">
      <c r="B1" s="45"/>
      <c r="C1" s="45"/>
      <c r="D1" s="45"/>
    </row>
    <row r="2" spans="1:20" x14ac:dyDescent="0.75">
      <c r="B2" s="45"/>
      <c r="C2" s="45"/>
      <c r="D2" s="45"/>
    </row>
    <row r="3" spans="1:20" x14ac:dyDescent="0.75">
      <c r="A3" s="13" t="s">
        <v>688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75">
      <c r="B4" s="45"/>
      <c r="C4" s="45"/>
      <c r="D4" s="45"/>
    </row>
    <row r="5" spans="1:20" x14ac:dyDescent="0.75">
      <c r="B5" s="23" t="s">
        <v>51</v>
      </c>
      <c r="C5" s="23" t="s">
        <v>0</v>
      </c>
      <c r="D5" s="23" t="s">
        <v>2</v>
      </c>
    </row>
    <row r="6" spans="1:20" x14ac:dyDescent="0.75">
      <c r="B6" s="1">
        <v>5</v>
      </c>
      <c r="C6" s="1">
        <v>10</v>
      </c>
      <c r="D6" s="1">
        <v>9</v>
      </c>
      <c r="F6" s="3" t="s">
        <v>68</v>
      </c>
      <c r="G6" s="4"/>
      <c r="H6" s="32"/>
      <c r="I6" s="32"/>
      <c r="J6" s="32"/>
      <c r="K6" s="32"/>
      <c r="L6" s="32"/>
      <c r="M6" s="32"/>
      <c r="N6" s="32"/>
      <c r="O6" s="26"/>
    </row>
    <row r="7" spans="1:20" x14ac:dyDescent="0.75">
      <c r="B7" s="1">
        <v>2</v>
      </c>
      <c r="C7" s="1">
        <v>12</v>
      </c>
      <c r="D7" s="1">
        <v>5</v>
      </c>
      <c r="F7" s="6" t="s">
        <v>69</v>
      </c>
      <c r="G7" s="12">
        <v>13.05</v>
      </c>
      <c r="H7" s="33"/>
      <c r="I7" s="15" t="s">
        <v>73</v>
      </c>
      <c r="J7" s="12" t="s">
        <v>74</v>
      </c>
      <c r="K7" s="12" t="s">
        <v>75</v>
      </c>
      <c r="L7" s="12" t="s">
        <v>478</v>
      </c>
      <c r="M7" s="12" t="s">
        <v>76</v>
      </c>
      <c r="N7" s="12" t="s">
        <v>77</v>
      </c>
      <c r="O7" s="28"/>
    </row>
    <row r="8" spans="1:20" x14ac:dyDescent="0.75">
      <c r="B8" s="1">
        <v>7</v>
      </c>
      <c r="C8" s="1">
        <v>12</v>
      </c>
      <c r="D8" s="1">
        <v>12</v>
      </c>
      <c r="F8" s="6" t="s">
        <v>59</v>
      </c>
      <c r="G8" s="12" t="s">
        <v>63</v>
      </c>
      <c r="H8" s="33"/>
      <c r="I8" s="15" t="s">
        <v>693</v>
      </c>
      <c r="J8" s="12">
        <v>-9.2729999999999997</v>
      </c>
      <c r="K8" s="12" t="s">
        <v>698</v>
      </c>
      <c r="L8" s="12" t="s">
        <v>65</v>
      </c>
      <c r="M8" s="12" t="s">
        <v>100</v>
      </c>
      <c r="N8" s="12">
        <v>2.0000000000000001E-4</v>
      </c>
      <c r="O8" s="28"/>
    </row>
    <row r="9" spans="1:20" x14ac:dyDescent="0.75">
      <c r="B9" s="1">
        <v>6</v>
      </c>
      <c r="C9" s="1">
        <v>18</v>
      </c>
      <c r="D9" s="1">
        <v>18</v>
      </c>
      <c r="F9" s="6" t="s">
        <v>60</v>
      </c>
      <c r="G9" s="12" t="s">
        <v>64</v>
      </c>
      <c r="H9" s="33"/>
      <c r="I9" s="15" t="s">
        <v>695</v>
      </c>
      <c r="J9" s="12">
        <v>-8.9090000000000007</v>
      </c>
      <c r="K9" s="12" t="s">
        <v>699</v>
      </c>
      <c r="L9" s="12" t="s">
        <v>65</v>
      </c>
      <c r="M9" s="12" t="s">
        <v>100</v>
      </c>
      <c r="N9" s="12">
        <v>2.9999999999999997E-4</v>
      </c>
      <c r="O9" s="28"/>
    </row>
    <row r="10" spans="1:20" x14ac:dyDescent="0.75">
      <c r="B10" s="1">
        <v>5</v>
      </c>
      <c r="C10" s="1">
        <v>20</v>
      </c>
      <c r="D10" s="1">
        <v>22</v>
      </c>
      <c r="F10" s="6" t="s">
        <v>71</v>
      </c>
      <c r="G10" s="12" t="s">
        <v>65</v>
      </c>
      <c r="H10" s="33"/>
      <c r="I10" s="33"/>
      <c r="J10" s="33"/>
      <c r="K10" s="33"/>
      <c r="L10" s="33"/>
      <c r="M10" s="33"/>
      <c r="N10" s="33"/>
      <c r="O10" s="28"/>
    </row>
    <row r="11" spans="1:20" x14ac:dyDescent="0.75">
      <c r="B11" s="1">
        <v>8</v>
      </c>
      <c r="C11" s="1">
        <v>22</v>
      </c>
      <c r="D11" s="1">
        <v>17</v>
      </c>
      <c r="F11" s="8" t="s">
        <v>72</v>
      </c>
      <c r="G11" s="9">
        <v>0.4652</v>
      </c>
      <c r="H11" s="36"/>
      <c r="I11" s="36"/>
      <c r="J11" s="36"/>
      <c r="K11" s="36"/>
      <c r="L11" s="36"/>
      <c r="M11" s="36"/>
      <c r="N11" s="36"/>
      <c r="O11" s="38"/>
    </row>
    <row r="12" spans="1:20" x14ac:dyDescent="0.75">
      <c r="B12" s="1">
        <v>9</v>
      </c>
      <c r="C12" s="1">
        <v>18</v>
      </c>
      <c r="D12" s="1">
        <v>22</v>
      </c>
    </row>
    <row r="13" spans="1:20" x14ac:dyDescent="0.75">
      <c r="B13" s="1">
        <v>8</v>
      </c>
      <c r="C13" s="1">
        <v>25</v>
      </c>
      <c r="D13" s="1">
        <v>15</v>
      </c>
    </row>
    <row r="14" spans="1:20" x14ac:dyDescent="0.75">
      <c r="B14" s="1">
        <v>10</v>
      </c>
      <c r="C14" s="1">
        <v>16</v>
      </c>
      <c r="D14" s="1">
        <v>26</v>
      </c>
    </row>
    <row r="15" spans="1:20" x14ac:dyDescent="0.75">
      <c r="B15" s="1">
        <v>5</v>
      </c>
      <c r="C15" s="1">
        <v>15</v>
      </c>
      <c r="D15" s="1">
        <v>12</v>
      </c>
    </row>
    <row r="16" spans="1:20" x14ac:dyDescent="0.75">
      <c r="B16" s="1">
        <v>13</v>
      </c>
      <c r="C16" s="1">
        <v>12</v>
      </c>
      <c r="D16" s="1">
        <v>18</v>
      </c>
    </row>
    <row r="17" spans="1:20" x14ac:dyDescent="0.75">
      <c r="B17" s="1"/>
      <c r="C17" s="1"/>
      <c r="D17" s="1"/>
    </row>
    <row r="18" spans="1:20" x14ac:dyDescent="0.75">
      <c r="A18" s="13" t="s">
        <v>740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75">
      <c r="C19" s="1"/>
    </row>
    <row r="20" spans="1:20" x14ac:dyDescent="0.75">
      <c r="C20" s="1"/>
    </row>
    <row r="21" spans="1:20" x14ac:dyDescent="0.75">
      <c r="B21" s="45" t="s">
        <v>697</v>
      </c>
      <c r="C21" s="45" t="s">
        <v>0</v>
      </c>
      <c r="D21" s="45" t="s">
        <v>2</v>
      </c>
      <c r="F21" s="3" t="s">
        <v>68</v>
      </c>
      <c r="G21" s="4"/>
      <c r="H21" s="32"/>
      <c r="I21" s="5" t="s">
        <v>73</v>
      </c>
      <c r="J21" s="4" t="s">
        <v>74</v>
      </c>
      <c r="K21" s="4" t="s">
        <v>75</v>
      </c>
      <c r="L21" s="4" t="s">
        <v>61</v>
      </c>
      <c r="M21" s="4" t="s">
        <v>76</v>
      </c>
      <c r="N21" s="4" t="s">
        <v>77</v>
      </c>
      <c r="O21" s="26"/>
    </row>
    <row r="22" spans="1:20" x14ac:dyDescent="0.75">
      <c r="B22" s="1">
        <v>0.93</v>
      </c>
      <c r="C22" s="1">
        <v>1.581</v>
      </c>
      <c r="D22" s="1">
        <v>1.395</v>
      </c>
      <c r="F22" s="6" t="s">
        <v>69</v>
      </c>
      <c r="G22" s="12">
        <v>6.2279999999999998</v>
      </c>
      <c r="H22" s="33"/>
      <c r="I22" s="15" t="s">
        <v>693</v>
      </c>
      <c r="J22" s="12">
        <v>-0.54649999999999999</v>
      </c>
      <c r="K22" s="12" t="s">
        <v>694</v>
      </c>
      <c r="L22" s="12" t="s">
        <v>65</v>
      </c>
      <c r="M22" s="12" t="s">
        <v>83</v>
      </c>
      <c r="N22" s="12">
        <v>2.0500000000000001E-2</v>
      </c>
      <c r="O22" s="28"/>
    </row>
    <row r="23" spans="1:20" x14ac:dyDescent="0.75">
      <c r="B23" s="1">
        <v>0.97699999999999998</v>
      </c>
      <c r="C23" s="1">
        <v>1.8140000000000001</v>
      </c>
      <c r="D23" s="1">
        <v>1.349</v>
      </c>
      <c r="F23" s="6" t="s">
        <v>59</v>
      </c>
      <c r="G23" s="12">
        <v>2.01E-2</v>
      </c>
      <c r="H23" s="33"/>
      <c r="I23" s="15" t="s">
        <v>695</v>
      </c>
      <c r="J23" s="12">
        <v>-0.4803</v>
      </c>
      <c r="K23" s="12" t="s">
        <v>696</v>
      </c>
      <c r="L23" s="12" t="s">
        <v>65</v>
      </c>
      <c r="M23" s="12" t="s">
        <v>83</v>
      </c>
      <c r="N23" s="12">
        <v>3.8699999999999998E-2</v>
      </c>
      <c r="O23" s="28"/>
    </row>
    <row r="24" spans="1:20" x14ac:dyDescent="0.75">
      <c r="B24" s="1">
        <v>0.93</v>
      </c>
      <c r="C24" s="1">
        <v>1.6279999999999999</v>
      </c>
      <c r="D24" s="1">
        <v>1.27</v>
      </c>
      <c r="F24" s="6" t="s">
        <v>60</v>
      </c>
      <c r="G24" s="12" t="s">
        <v>83</v>
      </c>
      <c r="H24" s="33"/>
      <c r="I24" s="33"/>
      <c r="J24" s="33"/>
      <c r="K24" s="33"/>
      <c r="L24" s="33"/>
      <c r="M24" s="33"/>
      <c r="N24" s="33"/>
      <c r="O24" s="28"/>
    </row>
    <row r="25" spans="1:20" x14ac:dyDescent="0.75">
      <c r="B25" s="1">
        <v>1.163</v>
      </c>
      <c r="C25" s="1">
        <v>1.163</v>
      </c>
      <c r="D25" s="1">
        <v>1.907</v>
      </c>
      <c r="F25" s="6" t="s">
        <v>71</v>
      </c>
      <c r="G25" s="12" t="s">
        <v>65</v>
      </c>
      <c r="H25" s="33"/>
      <c r="I25" s="33"/>
      <c r="J25" s="33"/>
      <c r="K25" s="33"/>
      <c r="L25" s="33"/>
      <c r="M25" s="33"/>
      <c r="N25" s="33"/>
      <c r="O25" s="28"/>
    </row>
    <row r="26" spans="1:20" x14ac:dyDescent="0.75">
      <c r="B26" s="45" t="s">
        <v>50</v>
      </c>
      <c r="C26" s="45" t="s">
        <v>0</v>
      </c>
      <c r="D26" s="45" t="s">
        <v>2</v>
      </c>
      <c r="F26" s="8" t="s">
        <v>72</v>
      </c>
      <c r="G26" s="9">
        <v>0.58050000000000002</v>
      </c>
      <c r="H26" s="36"/>
      <c r="I26" s="36"/>
      <c r="J26" s="36"/>
      <c r="K26" s="36"/>
      <c r="L26" s="36"/>
      <c r="M26" s="36"/>
      <c r="N26" s="36"/>
      <c r="O26" s="38"/>
    </row>
    <row r="27" spans="1:20" x14ac:dyDescent="0.75">
      <c r="A27" s="24" t="s">
        <v>6</v>
      </c>
      <c r="B27" s="45">
        <f>_xlfn.SINGLE(AVERAGE(B22:B25))</f>
        <v>1</v>
      </c>
      <c r="C27" s="45">
        <f>_xlfn.SINGLE(AVERAGE(C22:C25))</f>
        <v>1.5465</v>
      </c>
      <c r="D27" s="45">
        <f>_xlfn.SINGLE(AVERAGE(D22:D25))</f>
        <v>1.4802499999999998</v>
      </c>
    </row>
    <row r="28" spans="1:20" x14ac:dyDescent="0.75">
      <c r="A28" s="24" t="s">
        <v>101</v>
      </c>
      <c r="B28" s="45">
        <f>_xlfn.SINGLE(STDEVP(B22:B25))/2</f>
        <v>4.8022130315095349E-2</v>
      </c>
      <c r="C28" s="45">
        <f>_xlfn.SINGLE(STDEVP(C22:C25))/2</f>
        <v>0.11896979658720119</v>
      </c>
      <c r="D28" s="45">
        <f>_xlfn.SINGLE(STDEVP(D22:D25))/2</f>
        <v>0.12520352181548292</v>
      </c>
    </row>
    <row r="29" spans="1:20" x14ac:dyDescent="0.75">
      <c r="B29" s="45"/>
      <c r="C29" s="45"/>
      <c r="D29" s="45"/>
    </row>
    <row r="31" spans="1:20" s="46" customFormat="1" x14ac:dyDescent="0.75">
      <c r="A31" s="14" t="s">
        <v>689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s="46" customFormat="1" x14ac:dyDescent="0.75">
      <c r="B32" s="46" t="s">
        <v>50</v>
      </c>
      <c r="C32" s="46" t="s">
        <v>0</v>
      </c>
      <c r="D32" s="46" t="s">
        <v>2</v>
      </c>
    </row>
    <row r="33" spans="2:15" s="46" customFormat="1" x14ac:dyDescent="0.75">
      <c r="B33" s="47" t="s">
        <v>315</v>
      </c>
      <c r="C33" s="46" t="s">
        <v>315</v>
      </c>
      <c r="D33" s="46" t="s">
        <v>315</v>
      </c>
    </row>
    <row r="34" spans="2:15" s="46" customFormat="1" x14ac:dyDescent="0.75">
      <c r="B34" s="48">
        <v>0.625</v>
      </c>
      <c r="C34" s="48">
        <v>1.1538461538461537</v>
      </c>
      <c r="D34" s="48">
        <v>1.25</v>
      </c>
    </row>
    <row r="35" spans="2:15" s="46" customFormat="1" x14ac:dyDescent="0.6">
      <c r="B35" s="48">
        <v>0.45454545454545453</v>
      </c>
      <c r="C35" s="48">
        <v>0.8571428571428571</v>
      </c>
      <c r="D35" s="48">
        <v>1.04</v>
      </c>
      <c r="F35" s="3" t="s">
        <v>68</v>
      </c>
      <c r="G35" s="4"/>
      <c r="H35" s="49"/>
      <c r="I35" s="5" t="s">
        <v>73</v>
      </c>
      <c r="J35" s="4" t="s">
        <v>316</v>
      </c>
      <c r="K35" s="4" t="s">
        <v>317</v>
      </c>
      <c r="L35" s="4" t="s">
        <v>61</v>
      </c>
      <c r="M35" s="4" t="s">
        <v>76</v>
      </c>
      <c r="N35" s="4" t="s">
        <v>77</v>
      </c>
      <c r="O35" s="50"/>
    </row>
    <row r="36" spans="2:15" s="46" customFormat="1" x14ac:dyDescent="0.6">
      <c r="B36" s="48">
        <v>1.2857142857142858</v>
      </c>
      <c r="C36" s="48">
        <v>0.8666666666666667</v>
      </c>
      <c r="D36" s="48">
        <v>1.5833333333333333</v>
      </c>
      <c r="F36" s="6" t="s">
        <v>69</v>
      </c>
      <c r="G36" s="1">
        <v>8.59</v>
      </c>
      <c r="I36" s="7" t="s">
        <v>318</v>
      </c>
      <c r="J36" s="1">
        <v>-0.43490000000000001</v>
      </c>
      <c r="K36" s="1" t="s">
        <v>319</v>
      </c>
      <c r="L36" s="1" t="s">
        <v>65</v>
      </c>
      <c r="M36" s="1" t="s">
        <v>83</v>
      </c>
      <c r="N36" s="1">
        <v>2.0500000000000001E-2</v>
      </c>
      <c r="O36" s="51"/>
    </row>
    <row r="37" spans="2:15" s="46" customFormat="1" x14ac:dyDescent="0.6">
      <c r="B37" s="48">
        <v>0.58064516129032262</v>
      </c>
      <c r="C37" s="48">
        <v>0.7</v>
      </c>
      <c r="D37" s="48">
        <v>1.0625</v>
      </c>
      <c r="F37" s="6" t="s">
        <v>59</v>
      </c>
      <c r="G37" s="1">
        <v>1.1000000000000001E-3</v>
      </c>
      <c r="I37" s="7" t="s">
        <v>320</v>
      </c>
      <c r="J37" s="1">
        <v>-0.64580000000000004</v>
      </c>
      <c r="K37" s="1" t="s">
        <v>321</v>
      </c>
      <c r="L37" s="1" t="s">
        <v>65</v>
      </c>
      <c r="M37" s="1" t="s">
        <v>100</v>
      </c>
      <c r="N37" s="1">
        <v>8.0000000000000004E-4</v>
      </c>
      <c r="O37" s="51"/>
    </row>
    <row r="38" spans="2:15" s="46" customFormat="1" x14ac:dyDescent="0.6">
      <c r="B38" s="48">
        <v>1.0952380952380953</v>
      </c>
      <c r="C38" s="48">
        <v>1.5555555555555556</v>
      </c>
      <c r="D38" s="48">
        <v>1.1000000000000001</v>
      </c>
      <c r="F38" s="6" t="s">
        <v>60</v>
      </c>
      <c r="G38" s="1" t="s">
        <v>70</v>
      </c>
      <c r="I38" s="7" t="s">
        <v>85</v>
      </c>
      <c r="J38" s="1">
        <v>-0.21079999999999999</v>
      </c>
      <c r="K38" s="1" t="s">
        <v>322</v>
      </c>
      <c r="L38" s="1" t="s">
        <v>87</v>
      </c>
      <c r="M38" s="1" t="s">
        <v>88</v>
      </c>
      <c r="N38" s="1">
        <v>0.39589999999999997</v>
      </c>
      <c r="O38" s="51"/>
    </row>
    <row r="39" spans="2:15" s="46" customFormat="1" x14ac:dyDescent="0.6">
      <c r="B39" s="48">
        <v>0.5</v>
      </c>
      <c r="C39" s="48">
        <v>1.35</v>
      </c>
      <c r="D39" s="48">
        <v>1.6666666666666667</v>
      </c>
      <c r="F39" s="6" t="s">
        <v>71</v>
      </c>
      <c r="G39" s="1" t="s">
        <v>65</v>
      </c>
      <c r="O39" s="51"/>
    </row>
    <row r="40" spans="2:15" s="46" customFormat="1" x14ac:dyDescent="0.6">
      <c r="B40" s="48">
        <v>0.6</v>
      </c>
      <c r="C40" s="48">
        <v>1.5</v>
      </c>
      <c r="D40" s="48">
        <v>1.375</v>
      </c>
      <c r="F40" s="8" t="s">
        <v>323</v>
      </c>
      <c r="G40" s="9">
        <v>0.36409999999999998</v>
      </c>
      <c r="H40" s="52"/>
      <c r="I40" s="52"/>
      <c r="J40" s="52"/>
      <c r="K40" s="52"/>
      <c r="L40" s="52"/>
      <c r="M40" s="52"/>
      <c r="N40" s="52"/>
      <c r="O40" s="53"/>
    </row>
    <row r="41" spans="2:15" s="46" customFormat="1" x14ac:dyDescent="0.75">
      <c r="B41" s="48">
        <v>0.86206896551724133</v>
      </c>
      <c r="C41" s="48">
        <v>0.73684210526315785</v>
      </c>
      <c r="D41" s="48">
        <v>1.8461538461538463</v>
      </c>
    </row>
    <row r="42" spans="2:15" s="46" customFormat="1" x14ac:dyDescent="0.75">
      <c r="B42" s="48"/>
      <c r="C42" s="48">
        <v>1.3846153846153846</v>
      </c>
      <c r="D42" s="48">
        <v>1</v>
      </c>
    </row>
    <row r="43" spans="2:15" s="46" customFormat="1" x14ac:dyDescent="0.75">
      <c r="B43" s="48"/>
      <c r="C43" s="48">
        <v>0.95833333333333337</v>
      </c>
      <c r="D43" s="48">
        <v>1.75</v>
      </c>
    </row>
    <row r="44" spans="2:15" s="46" customFormat="1" x14ac:dyDescent="0.75">
      <c r="B44" s="48"/>
      <c r="C44" s="48">
        <v>0.95</v>
      </c>
      <c r="D44" s="48">
        <v>1.6842105263157894</v>
      </c>
    </row>
    <row r="45" spans="2:15" s="46" customFormat="1" x14ac:dyDescent="0.75">
      <c r="B45" s="48"/>
      <c r="C45" s="48">
        <v>2</v>
      </c>
      <c r="D45" s="48"/>
    </row>
    <row r="46" spans="2:15" s="46" customFormat="1" x14ac:dyDescent="0.75">
      <c r="B46" s="48"/>
      <c r="C46" s="48">
        <v>1.1818181818181819</v>
      </c>
      <c r="D46" s="48"/>
    </row>
    <row r="47" spans="2:15" s="46" customFormat="1" x14ac:dyDescent="0.75">
      <c r="B47" s="48"/>
      <c r="C47" s="48">
        <v>1.4</v>
      </c>
      <c r="D47" s="48"/>
    </row>
    <row r="48" spans="2:15" s="46" customFormat="1" x14ac:dyDescent="0.75">
      <c r="B48" s="48"/>
      <c r="C48" s="48"/>
      <c r="D48" s="48"/>
    </row>
    <row r="49" spans="1:4" s="46" customFormat="1" x14ac:dyDescent="0.75">
      <c r="B49" s="48" t="s">
        <v>324</v>
      </c>
      <c r="C49" s="48" t="s">
        <v>0</v>
      </c>
      <c r="D49" s="48" t="s">
        <v>2</v>
      </c>
    </row>
    <row r="50" spans="1:4" s="46" customFormat="1" x14ac:dyDescent="0.75">
      <c r="A50" s="46" t="s">
        <v>325</v>
      </c>
      <c r="B50" s="48">
        <v>0.7504014952881749</v>
      </c>
      <c r="C50" s="48">
        <v>1.1853443027315207</v>
      </c>
      <c r="D50" s="48">
        <v>1.3961694884063307</v>
      </c>
    </row>
    <row r="51" spans="1:4" s="46" customFormat="1" x14ac:dyDescent="0.75">
      <c r="A51" s="46" t="s">
        <v>101</v>
      </c>
      <c r="B51" s="48">
        <v>0.10651431422839232</v>
      </c>
      <c r="C51" s="48">
        <v>9.8520272963399422E-2</v>
      </c>
      <c r="D51" s="48">
        <v>9.6461058978552894E-2</v>
      </c>
    </row>
    <row r="52" spans="1:4" s="46" customFormat="1" x14ac:dyDescent="0.75"/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2:Z63"/>
  <sheetViews>
    <sheetView topLeftCell="A46" zoomScale="85" zoomScaleNormal="85" workbookViewId="0">
      <selection activeCell="Q57" sqref="A1:XFD1048576"/>
    </sheetView>
  </sheetViews>
  <sheetFormatPr defaultColWidth="9.08984375" defaultRowHeight="14.75" x14ac:dyDescent="0.75"/>
  <cols>
    <col min="1" max="1" width="10.54296875" style="24" customWidth="1"/>
    <col min="2" max="2" width="10.76953125" style="24" customWidth="1"/>
    <col min="3" max="4" width="9.08984375" style="24"/>
    <col min="5" max="5" width="19.31640625" style="24" customWidth="1"/>
    <col min="6" max="6" width="12.54296875" style="24" customWidth="1"/>
    <col min="7" max="14" width="9.08984375" style="24"/>
    <col min="15" max="15" width="12" style="24" bestFit="1" customWidth="1"/>
    <col min="16" max="16384" width="9.08984375" style="24"/>
  </cols>
  <sheetData>
    <row r="2" spans="1:26" x14ac:dyDescent="0.75">
      <c r="A2" s="13" t="s">
        <v>683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6" x14ac:dyDescent="0.75">
      <c r="H3" s="54" t="s">
        <v>260</v>
      </c>
      <c r="I3" s="32"/>
      <c r="J3" s="32"/>
      <c r="K3" s="32"/>
      <c r="L3" s="26"/>
      <c r="N3" s="54" t="s">
        <v>260</v>
      </c>
      <c r="O3" s="32"/>
      <c r="P3" s="32"/>
      <c r="Q3" s="32"/>
      <c r="R3" s="32"/>
      <c r="S3" s="26"/>
      <c r="U3" s="54" t="s">
        <v>288</v>
      </c>
      <c r="V3" s="32"/>
      <c r="W3" s="32"/>
      <c r="X3" s="32"/>
      <c r="Y3" s="32"/>
      <c r="Z3" s="26"/>
    </row>
    <row r="4" spans="1:26" x14ac:dyDescent="0.75">
      <c r="C4" s="24">
        <v>0</v>
      </c>
      <c r="D4" s="24">
        <v>2</v>
      </c>
      <c r="E4" s="24">
        <v>5</v>
      </c>
      <c r="F4" s="24">
        <v>10</v>
      </c>
      <c r="H4" s="6" t="s">
        <v>54</v>
      </c>
      <c r="I4" s="12" t="s">
        <v>55</v>
      </c>
      <c r="J4" s="12"/>
      <c r="K4" s="12"/>
      <c r="L4" s="2"/>
      <c r="M4" s="1"/>
      <c r="N4" s="6" t="s">
        <v>73</v>
      </c>
      <c r="O4" s="12" t="s">
        <v>74</v>
      </c>
      <c r="P4" s="12" t="s">
        <v>75</v>
      </c>
      <c r="Q4" s="12" t="s">
        <v>61</v>
      </c>
      <c r="R4" s="12" t="s">
        <v>76</v>
      </c>
      <c r="S4" s="2" t="s">
        <v>77</v>
      </c>
      <c r="U4" s="6" t="s">
        <v>73</v>
      </c>
      <c r="V4" s="12" t="s">
        <v>74</v>
      </c>
      <c r="W4" s="12" t="s">
        <v>75</v>
      </c>
      <c r="X4" s="12" t="s">
        <v>61</v>
      </c>
      <c r="Y4" s="12" t="s">
        <v>76</v>
      </c>
      <c r="Z4" s="2" t="s">
        <v>77</v>
      </c>
    </row>
    <row r="5" spans="1:26" x14ac:dyDescent="0.75">
      <c r="B5" s="1" t="s">
        <v>254</v>
      </c>
      <c r="C5" s="24">
        <v>100</v>
      </c>
      <c r="D5" s="24">
        <v>64.209968186638392</v>
      </c>
      <c r="E5" s="24">
        <v>40.496159902310488</v>
      </c>
      <c r="F5" s="24">
        <v>28.277740287284299</v>
      </c>
      <c r="H5" s="6" t="s">
        <v>56</v>
      </c>
      <c r="I5" s="12">
        <v>0.05</v>
      </c>
      <c r="J5" s="12"/>
      <c r="K5" s="12"/>
      <c r="L5" s="2"/>
      <c r="N5" s="6" t="s">
        <v>102</v>
      </c>
      <c r="O5" s="12"/>
      <c r="P5" s="12"/>
      <c r="Q5" s="12"/>
      <c r="R5" s="12"/>
      <c r="S5" s="2"/>
      <c r="U5" s="6" t="s">
        <v>102</v>
      </c>
      <c r="V5" s="12"/>
      <c r="W5" s="12"/>
      <c r="X5" s="12"/>
      <c r="Y5" s="12"/>
      <c r="Z5" s="2"/>
    </row>
    <row r="6" spans="1:26" x14ac:dyDescent="0.75">
      <c r="B6" s="1" t="s">
        <v>255</v>
      </c>
      <c r="C6" s="24">
        <v>100</v>
      </c>
      <c r="D6" s="24">
        <v>79.452040298002032</v>
      </c>
      <c r="E6" s="24">
        <v>71.677832682907336</v>
      </c>
      <c r="F6" s="24">
        <v>56.949500507958007</v>
      </c>
      <c r="H6" s="6"/>
      <c r="I6" s="12"/>
      <c r="J6" s="12"/>
      <c r="K6" s="12"/>
      <c r="L6" s="2"/>
      <c r="N6" s="6" t="s">
        <v>261</v>
      </c>
      <c r="O6" s="12">
        <v>0</v>
      </c>
      <c r="P6" s="12" t="s">
        <v>262</v>
      </c>
      <c r="Q6" s="12" t="s">
        <v>87</v>
      </c>
      <c r="R6" s="12" t="s">
        <v>88</v>
      </c>
      <c r="S6" s="2" t="s">
        <v>99</v>
      </c>
      <c r="U6" s="6" t="s">
        <v>275</v>
      </c>
      <c r="V6" s="12">
        <v>0</v>
      </c>
      <c r="W6" s="12" t="s">
        <v>276</v>
      </c>
      <c r="X6" s="12" t="s">
        <v>87</v>
      </c>
      <c r="Y6" s="12" t="s">
        <v>88</v>
      </c>
      <c r="Z6" s="2" t="s">
        <v>99</v>
      </c>
    </row>
    <row r="7" spans="1:26" x14ac:dyDescent="0.75">
      <c r="B7" s="1" t="s">
        <v>256</v>
      </c>
      <c r="C7" s="24">
        <v>100</v>
      </c>
      <c r="D7" s="24">
        <v>83.596446817324065</v>
      </c>
      <c r="E7" s="24">
        <v>79.088231233028026</v>
      </c>
      <c r="F7" s="24">
        <v>70.155796934689548</v>
      </c>
      <c r="H7" s="6" t="s">
        <v>57</v>
      </c>
      <c r="I7" s="12" t="s">
        <v>58</v>
      </c>
      <c r="J7" s="12" t="s">
        <v>59</v>
      </c>
      <c r="K7" s="12" t="s">
        <v>60</v>
      </c>
      <c r="L7" s="2" t="s">
        <v>61</v>
      </c>
      <c r="N7" s="6" t="s">
        <v>263</v>
      </c>
      <c r="O7" s="12">
        <v>0</v>
      </c>
      <c r="P7" s="12" t="s">
        <v>262</v>
      </c>
      <c r="Q7" s="12" t="s">
        <v>87</v>
      </c>
      <c r="R7" s="12" t="s">
        <v>88</v>
      </c>
      <c r="S7" s="2" t="s">
        <v>99</v>
      </c>
      <c r="U7" s="6" t="s">
        <v>277</v>
      </c>
      <c r="V7" s="12">
        <v>0</v>
      </c>
      <c r="W7" s="12" t="s">
        <v>276</v>
      </c>
      <c r="X7" s="12" t="s">
        <v>87</v>
      </c>
      <c r="Y7" s="12" t="s">
        <v>88</v>
      </c>
      <c r="Z7" s="2" t="s">
        <v>99</v>
      </c>
    </row>
    <row r="8" spans="1:26" x14ac:dyDescent="0.75">
      <c r="B8" s="1" t="s">
        <v>257</v>
      </c>
      <c r="C8" s="24">
        <v>100</v>
      </c>
      <c r="D8" s="24">
        <v>89.440993788819881</v>
      </c>
      <c r="E8" s="24">
        <v>77.738156961918165</v>
      </c>
      <c r="F8" s="24">
        <v>70.896335721163524</v>
      </c>
      <c r="H8" s="6" t="s">
        <v>62</v>
      </c>
      <c r="I8" s="12">
        <v>8.4019999999999992</v>
      </c>
      <c r="J8" s="12">
        <v>0.1128</v>
      </c>
      <c r="K8" s="12" t="s">
        <v>88</v>
      </c>
      <c r="L8" s="2" t="s">
        <v>87</v>
      </c>
      <c r="N8" s="6" t="s">
        <v>264</v>
      </c>
      <c r="O8" s="12">
        <v>0</v>
      </c>
      <c r="P8" s="12" t="s">
        <v>262</v>
      </c>
      <c r="Q8" s="12" t="s">
        <v>87</v>
      </c>
      <c r="R8" s="12" t="s">
        <v>88</v>
      </c>
      <c r="S8" s="2" t="s">
        <v>99</v>
      </c>
      <c r="U8" s="6" t="s">
        <v>278</v>
      </c>
      <c r="V8" s="12">
        <v>0</v>
      </c>
      <c r="W8" s="12" t="s">
        <v>276</v>
      </c>
      <c r="X8" s="12" t="s">
        <v>87</v>
      </c>
      <c r="Y8" s="12" t="s">
        <v>88</v>
      </c>
      <c r="Z8" s="2" t="s">
        <v>99</v>
      </c>
    </row>
    <row r="9" spans="1:26" x14ac:dyDescent="0.75">
      <c r="B9" s="1" t="s">
        <v>259</v>
      </c>
      <c r="C9" s="24">
        <v>100</v>
      </c>
      <c r="D9" s="24">
        <v>73.272567629719447</v>
      </c>
      <c r="E9" s="24">
        <v>66.816908475143194</v>
      </c>
      <c r="F9" s="24">
        <v>56.452732366099426</v>
      </c>
      <c r="H9" s="6" t="s">
        <v>66</v>
      </c>
      <c r="I9" s="12">
        <v>53.89</v>
      </c>
      <c r="J9" s="12" t="s">
        <v>63</v>
      </c>
      <c r="K9" s="12" t="s">
        <v>64</v>
      </c>
      <c r="L9" s="2" t="s">
        <v>65</v>
      </c>
      <c r="N9" s="6"/>
      <c r="O9" s="12"/>
      <c r="P9" s="12"/>
      <c r="Q9" s="12"/>
      <c r="R9" s="12"/>
      <c r="S9" s="2"/>
      <c r="U9" s="6"/>
      <c r="V9" s="12"/>
      <c r="W9" s="12"/>
      <c r="X9" s="12"/>
      <c r="Y9" s="12"/>
      <c r="Z9" s="2"/>
    </row>
    <row r="10" spans="1:26" x14ac:dyDescent="0.75">
      <c r="B10" s="1"/>
      <c r="H10" s="8" t="s">
        <v>67</v>
      </c>
      <c r="I10" s="9">
        <v>20.5</v>
      </c>
      <c r="J10" s="9" t="s">
        <v>63</v>
      </c>
      <c r="K10" s="9" t="s">
        <v>64</v>
      </c>
      <c r="L10" s="11" t="s">
        <v>65</v>
      </c>
      <c r="N10" s="6" t="s">
        <v>111</v>
      </c>
      <c r="O10" s="12"/>
      <c r="P10" s="12"/>
      <c r="Q10" s="12"/>
      <c r="R10" s="12"/>
      <c r="S10" s="2"/>
      <c r="U10" s="6" t="s">
        <v>111</v>
      </c>
      <c r="V10" s="12"/>
      <c r="W10" s="12"/>
      <c r="X10" s="12"/>
      <c r="Y10" s="12"/>
      <c r="Z10" s="2"/>
    </row>
    <row r="11" spans="1:26" x14ac:dyDescent="0.75">
      <c r="B11" s="1" t="s">
        <v>101</v>
      </c>
      <c r="C11" s="24">
        <v>0</v>
      </c>
      <c r="D11" s="24">
        <v>2</v>
      </c>
      <c r="E11" s="24">
        <v>5</v>
      </c>
      <c r="F11" s="24">
        <v>10</v>
      </c>
      <c r="N11" s="6" t="s">
        <v>261</v>
      </c>
      <c r="O11" s="12">
        <v>-15.24</v>
      </c>
      <c r="P11" s="12" t="s">
        <v>265</v>
      </c>
      <c r="Q11" s="12" t="s">
        <v>87</v>
      </c>
      <c r="R11" s="12" t="s">
        <v>88</v>
      </c>
      <c r="S11" s="2">
        <v>0.43559999999999999</v>
      </c>
      <c r="U11" s="6" t="s">
        <v>275</v>
      </c>
      <c r="V11" s="12">
        <v>-19.39</v>
      </c>
      <c r="W11" s="12" t="s">
        <v>279</v>
      </c>
      <c r="X11" s="12" t="s">
        <v>87</v>
      </c>
      <c r="Y11" s="12" t="s">
        <v>88</v>
      </c>
      <c r="Z11" s="2">
        <v>0.15229999999999999</v>
      </c>
    </row>
    <row r="12" spans="1:26" x14ac:dyDescent="0.75">
      <c r="B12" s="24" t="s">
        <v>50</v>
      </c>
      <c r="C12" s="24">
        <v>4.4384735314250507</v>
      </c>
      <c r="D12" s="24">
        <v>15.145768658103222</v>
      </c>
      <c r="E12" s="24">
        <v>4.2793826988359562</v>
      </c>
      <c r="F12" s="24">
        <v>3.0749526076690206</v>
      </c>
      <c r="H12" s="55" t="s">
        <v>274</v>
      </c>
      <c r="I12" s="32"/>
      <c r="J12" s="32"/>
      <c r="K12" s="32"/>
      <c r="L12" s="26"/>
      <c r="N12" s="6" t="s">
        <v>263</v>
      </c>
      <c r="O12" s="12">
        <v>-25.23</v>
      </c>
      <c r="P12" s="12" t="s">
        <v>266</v>
      </c>
      <c r="Q12" s="12" t="s">
        <v>87</v>
      </c>
      <c r="R12" s="12" t="s">
        <v>88</v>
      </c>
      <c r="S12" s="2">
        <v>0.06</v>
      </c>
      <c r="U12" s="6" t="s">
        <v>277</v>
      </c>
      <c r="V12" s="12">
        <v>-9.0630000000000006</v>
      </c>
      <c r="W12" s="12" t="s">
        <v>280</v>
      </c>
      <c r="X12" s="12" t="s">
        <v>87</v>
      </c>
      <c r="Y12" s="12" t="s">
        <v>88</v>
      </c>
      <c r="Z12" s="2" t="s">
        <v>99</v>
      </c>
    </row>
    <row r="13" spans="1:26" x14ac:dyDescent="0.75">
      <c r="B13" s="24" t="s">
        <v>255</v>
      </c>
      <c r="C13" s="24">
        <v>3.6959526450449784</v>
      </c>
      <c r="D13" s="24">
        <v>3.4048910822192711</v>
      </c>
      <c r="E13" s="24">
        <v>5.445521354299415</v>
      </c>
      <c r="F13" s="24">
        <v>7.0944932931662352</v>
      </c>
      <c r="H13" s="6" t="s">
        <v>54</v>
      </c>
      <c r="I13" s="12" t="s">
        <v>55</v>
      </c>
      <c r="J13" s="12"/>
      <c r="K13" s="12"/>
      <c r="L13" s="2"/>
      <c r="N13" s="6" t="s">
        <v>264</v>
      </c>
      <c r="O13" s="12">
        <v>-9.9890000000000008</v>
      </c>
      <c r="P13" s="12" t="s">
        <v>267</v>
      </c>
      <c r="Q13" s="12" t="s">
        <v>87</v>
      </c>
      <c r="R13" s="12" t="s">
        <v>88</v>
      </c>
      <c r="S13" s="2" t="s">
        <v>99</v>
      </c>
      <c r="U13" s="6" t="s">
        <v>278</v>
      </c>
      <c r="V13" s="12">
        <v>10.32</v>
      </c>
      <c r="W13" s="12" t="s">
        <v>281</v>
      </c>
      <c r="X13" s="12" t="s">
        <v>87</v>
      </c>
      <c r="Y13" s="12" t="s">
        <v>88</v>
      </c>
      <c r="Z13" s="2">
        <v>0.85289999999999999</v>
      </c>
    </row>
    <row r="14" spans="1:26" x14ac:dyDescent="0.75">
      <c r="B14" s="24" t="s">
        <v>256</v>
      </c>
      <c r="C14" s="24">
        <v>14.173447941883039</v>
      </c>
      <c r="D14" s="24">
        <v>0.62374218776393364</v>
      </c>
      <c r="E14" s="24">
        <v>0.41429370404984528</v>
      </c>
      <c r="F14" s="24">
        <v>4.9128328405244135</v>
      </c>
      <c r="H14" s="6" t="s">
        <v>56</v>
      </c>
      <c r="I14" s="12">
        <v>0.05</v>
      </c>
      <c r="J14" s="12"/>
      <c r="K14" s="12"/>
      <c r="L14" s="2"/>
      <c r="N14" s="6"/>
      <c r="O14" s="12"/>
      <c r="P14" s="12"/>
      <c r="Q14" s="12"/>
      <c r="R14" s="12"/>
      <c r="S14" s="2"/>
      <c r="U14" s="6"/>
      <c r="V14" s="12"/>
      <c r="W14" s="12"/>
      <c r="X14" s="12"/>
      <c r="Y14" s="12"/>
      <c r="Z14" s="2"/>
    </row>
    <row r="15" spans="1:26" x14ac:dyDescent="0.75">
      <c r="B15" s="1" t="s">
        <v>257</v>
      </c>
      <c r="C15" s="24">
        <v>14.620172619607716</v>
      </c>
      <c r="D15" s="24">
        <v>3.818283229210615</v>
      </c>
      <c r="E15" s="24">
        <v>0.48046025112572588</v>
      </c>
      <c r="F15" s="24">
        <v>2.0594177283935307</v>
      </c>
      <c r="H15" s="6"/>
      <c r="I15" s="12"/>
      <c r="J15" s="12"/>
      <c r="K15" s="12"/>
      <c r="L15" s="2"/>
      <c r="N15" s="6" t="s">
        <v>115</v>
      </c>
      <c r="O15" s="12"/>
      <c r="P15" s="12"/>
      <c r="Q15" s="12"/>
      <c r="R15" s="12"/>
      <c r="S15" s="2"/>
      <c r="U15" s="6" t="s">
        <v>115</v>
      </c>
      <c r="V15" s="12"/>
      <c r="W15" s="12"/>
      <c r="X15" s="12"/>
      <c r="Y15" s="12"/>
      <c r="Z15" s="2"/>
    </row>
    <row r="16" spans="1:26" x14ac:dyDescent="0.75">
      <c r="B16" s="1" t="s">
        <v>259</v>
      </c>
      <c r="C16" s="24">
        <v>3.1053734080546365</v>
      </c>
      <c r="D16" s="24">
        <v>3.6807832935223415</v>
      </c>
      <c r="E16" s="24">
        <v>1.3691075327189441</v>
      </c>
      <c r="F16" s="24">
        <v>2.3794202385982874</v>
      </c>
      <c r="H16" s="6" t="s">
        <v>57</v>
      </c>
      <c r="I16" s="12" t="s">
        <v>58</v>
      </c>
      <c r="J16" s="12" t="s">
        <v>59</v>
      </c>
      <c r="K16" s="12" t="s">
        <v>60</v>
      </c>
      <c r="L16" s="2" t="s">
        <v>61</v>
      </c>
      <c r="N16" s="6" t="s">
        <v>261</v>
      </c>
      <c r="O16" s="12">
        <v>-31.18</v>
      </c>
      <c r="P16" s="12" t="s">
        <v>268</v>
      </c>
      <c r="Q16" s="12" t="s">
        <v>65</v>
      </c>
      <c r="R16" s="12" t="s">
        <v>83</v>
      </c>
      <c r="S16" s="2">
        <v>1.54E-2</v>
      </c>
      <c r="U16" s="6" t="s">
        <v>275</v>
      </c>
      <c r="V16" s="12">
        <v>-38.590000000000003</v>
      </c>
      <c r="W16" s="12" t="s">
        <v>282</v>
      </c>
      <c r="X16" s="12" t="s">
        <v>65</v>
      </c>
      <c r="Y16" s="12" t="s">
        <v>70</v>
      </c>
      <c r="Z16" s="2">
        <v>1.1999999999999999E-3</v>
      </c>
    </row>
    <row r="17" spans="1:26" x14ac:dyDescent="0.75">
      <c r="H17" s="6" t="s">
        <v>62</v>
      </c>
      <c r="I17" s="12">
        <v>8.7729999999999997</v>
      </c>
      <c r="J17" s="12">
        <v>7.2700000000000001E-2</v>
      </c>
      <c r="K17" s="12" t="s">
        <v>88</v>
      </c>
      <c r="L17" s="2" t="s">
        <v>87</v>
      </c>
      <c r="N17" s="6" t="s">
        <v>263</v>
      </c>
      <c r="O17" s="12">
        <v>-37.24</v>
      </c>
      <c r="P17" s="12" t="s">
        <v>269</v>
      </c>
      <c r="Q17" s="12" t="s">
        <v>65</v>
      </c>
      <c r="R17" s="12" t="s">
        <v>70</v>
      </c>
      <c r="S17" s="2">
        <v>3.5000000000000001E-3</v>
      </c>
      <c r="U17" s="6" t="s">
        <v>277</v>
      </c>
      <c r="V17" s="12">
        <v>-26.32</v>
      </c>
      <c r="W17" s="12" t="s">
        <v>283</v>
      </c>
      <c r="X17" s="12" t="s">
        <v>65</v>
      </c>
      <c r="Y17" s="12" t="s">
        <v>83</v>
      </c>
      <c r="Z17" s="2">
        <v>3.0300000000000001E-2</v>
      </c>
    </row>
    <row r="18" spans="1:26" x14ac:dyDescent="0.75">
      <c r="H18" s="6" t="s">
        <v>66</v>
      </c>
      <c r="I18" s="12">
        <v>56.97</v>
      </c>
      <c r="J18" s="12" t="s">
        <v>63</v>
      </c>
      <c r="K18" s="12" t="s">
        <v>64</v>
      </c>
      <c r="L18" s="2" t="s">
        <v>65</v>
      </c>
      <c r="N18" s="6" t="s">
        <v>264</v>
      </c>
      <c r="O18" s="12">
        <v>-6.06</v>
      </c>
      <c r="P18" s="12" t="s">
        <v>270</v>
      </c>
      <c r="Q18" s="12" t="s">
        <v>87</v>
      </c>
      <c r="R18" s="12" t="s">
        <v>88</v>
      </c>
      <c r="S18" s="2" t="s">
        <v>99</v>
      </c>
      <c r="U18" s="6" t="s">
        <v>278</v>
      </c>
      <c r="V18" s="12">
        <v>12.27</v>
      </c>
      <c r="W18" s="12" t="s">
        <v>284</v>
      </c>
      <c r="X18" s="12" t="s">
        <v>87</v>
      </c>
      <c r="Y18" s="12" t="s">
        <v>88</v>
      </c>
      <c r="Z18" s="2">
        <v>0.61609999999999998</v>
      </c>
    </row>
    <row r="19" spans="1:26" x14ac:dyDescent="0.75">
      <c r="H19" s="8" t="s">
        <v>67</v>
      </c>
      <c r="I19" s="9">
        <v>18.670000000000002</v>
      </c>
      <c r="J19" s="9" t="s">
        <v>63</v>
      </c>
      <c r="K19" s="9" t="s">
        <v>64</v>
      </c>
      <c r="L19" s="11" t="s">
        <v>65</v>
      </c>
      <c r="N19" s="6"/>
      <c r="O19" s="12"/>
      <c r="P19" s="12"/>
      <c r="Q19" s="12"/>
      <c r="R19" s="12"/>
      <c r="S19" s="2"/>
      <c r="T19" s="13"/>
      <c r="U19" s="6"/>
      <c r="V19" s="12"/>
      <c r="W19" s="12"/>
      <c r="X19" s="12"/>
      <c r="Y19" s="12"/>
      <c r="Z19" s="2"/>
    </row>
    <row r="20" spans="1:26" x14ac:dyDescent="0.75">
      <c r="N20" s="6" t="s">
        <v>119</v>
      </c>
      <c r="O20" s="12"/>
      <c r="P20" s="12"/>
      <c r="Q20" s="12"/>
      <c r="R20" s="12"/>
      <c r="S20" s="2"/>
      <c r="U20" s="6" t="s">
        <v>119</v>
      </c>
      <c r="V20" s="12"/>
      <c r="W20" s="12"/>
      <c r="X20" s="12"/>
      <c r="Y20" s="12"/>
      <c r="Z20" s="2"/>
    </row>
    <row r="21" spans="1:26" x14ac:dyDescent="0.75">
      <c r="N21" s="6" t="s">
        <v>261</v>
      </c>
      <c r="O21" s="12">
        <v>-28.67</v>
      </c>
      <c r="P21" s="12" t="s">
        <v>271</v>
      </c>
      <c r="Q21" s="12" t="s">
        <v>65</v>
      </c>
      <c r="R21" s="12" t="s">
        <v>83</v>
      </c>
      <c r="S21" s="2">
        <v>2.76E-2</v>
      </c>
      <c r="U21" s="6" t="s">
        <v>275</v>
      </c>
      <c r="V21" s="12">
        <v>-41.88</v>
      </c>
      <c r="W21" s="12" t="s">
        <v>285</v>
      </c>
      <c r="X21" s="12" t="s">
        <v>65</v>
      </c>
      <c r="Y21" s="12" t="s">
        <v>100</v>
      </c>
      <c r="Z21" s="2">
        <v>5.0000000000000001E-4</v>
      </c>
    </row>
    <row r="22" spans="1:26" x14ac:dyDescent="0.75">
      <c r="N22" s="6" t="s">
        <v>263</v>
      </c>
      <c r="O22" s="12">
        <v>-42.62</v>
      </c>
      <c r="P22" s="12" t="s">
        <v>272</v>
      </c>
      <c r="Q22" s="12" t="s">
        <v>65</v>
      </c>
      <c r="R22" s="12" t="s">
        <v>100</v>
      </c>
      <c r="S22" s="2">
        <v>8.9999999999999998E-4</v>
      </c>
      <c r="U22" s="6" t="s">
        <v>277</v>
      </c>
      <c r="V22" s="12">
        <v>-28.17</v>
      </c>
      <c r="W22" s="12" t="s">
        <v>286</v>
      </c>
      <c r="X22" s="12" t="s">
        <v>65</v>
      </c>
      <c r="Y22" s="12" t="s">
        <v>83</v>
      </c>
      <c r="Z22" s="2">
        <v>1.9099999999999999E-2</v>
      </c>
    </row>
    <row r="23" spans="1:26" x14ac:dyDescent="0.75">
      <c r="N23" s="8" t="s">
        <v>264</v>
      </c>
      <c r="O23" s="9">
        <v>-13.95</v>
      </c>
      <c r="P23" s="9" t="s">
        <v>273</v>
      </c>
      <c r="Q23" s="9" t="s">
        <v>87</v>
      </c>
      <c r="R23" s="9" t="s">
        <v>88</v>
      </c>
      <c r="S23" s="11">
        <v>0.54300000000000004</v>
      </c>
      <c r="U23" s="8" t="s">
        <v>278</v>
      </c>
      <c r="V23" s="9">
        <v>13.7</v>
      </c>
      <c r="W23" s="9" t="s">
        <v>287</v>
      </c>
      <c r="X23" s="9" t="s">
        <v>87</v>
      </c>
      <c r="Y23" s="9" t="s">
        <v>88</v>
      </c>
      <c r="Z23" s="11">
        <v>0.47699999999999998</v>
      </c>
    </row>
    <row r="26" spans="1:26" x14ac:dyDescent="0.75">
      <c r="A26" s="13" t="s">
        <v>690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26" x14ac:dyDescent="0.75">
      <c r="H27" s="54" t="s">
        <v>260</v>
      </c>
      <c r="I27" s="32"/>
      <c r="J27" s="32"/>
      <c r="K27" s="32"/>
      <c r="L27" s="26"/>
      <c r="N27" s="54" t="s">
        <v>260</v>
      </c>
      <c r="O27" s="32"/>
      <c r="P27" s="32"/>
      <c r="Q27" s="32"/>
      <c r="R27" s="32"/>
      <c r="S27" s="26"/>
      <c r="U27" s="54" t="s">
        <v>288</v>
      </c>
      <c r="V27" s="32"/>
      <c r="W27" s="32"/>
      <c r="X27" s="32"/>
      <c r="Y27" s="32"/>
      <c r="Z27" s="26"/>
    </row>
    <row r="28" spans="1:26" x14ac:dyDescent="0.75">
      <c r="C28" s="24">
        <v>0</v>
      </c>
      <c r="D28" s="24">
        <v>2</v>
      </c>
      <c r="E28" s="24">
        <v>5</v>
      </c>
      <c r="F28" s="24">
        <v>10</v>
      </c>
      <c r="H28" s="6" t="s">
        <v>54</v>
      </c>
      <c r="I28" s="12" t="s">
        <v>55</v>
      </c>
      <c r="J28" s="12"/>
      <c r="K28" s="12"/>
      <c r="L28" s="2"/>
      <c r="M28" s="1"/>
      <c r="N28" s="6" t="s">
        <v>73</v>
      </c>
      <c r="O28" s="12" t="s">
        <v>74</v>
      </c>
      <c r="P28" s="12" t="s">
        <v>75</v>
      </c>
      <c r="Q28" s="12" t="s">
        <v>61</v>
      </c>
      <c r="R28" s="12" t="s">
        <v>76</v>
      </c>
      <c r="S28" s="2" t="s">
        <v>77</v>
      </c>
      <c r="U28" s="6" t="s">
        <v>73</v>
      </c>
      <c r="V28" s="12" t="s">
        <v>74</v>
      </c>
      <c r="W28" s="12" t="s">
        <v>75</v>
      </c>
      <c r="X28" s="12" t="s">
        <v>61</v>
      </c>
      <c r="Y28" s="12" t="s">
        <v>76</v>
      </c>
      <c r="Z28" s="2" t="s">
        <v>77</v>
      </c>
    </row>
    <row r="29" spans="1:26" x14ac:dyDescent="0.75">
      <c r="B29" s="24" t="s">
        <v>50</v>
      </c>
      <c r="C29" s="24">
        <v>100</v>
      </c>
      <c r="D29" s="24">
        <v>64.209968186638392</v>
      </c>
      <c r="E29" s="24">
        <v>40.496159902310488</v>
      </c>
      <c r="F29" s="24">
        <v>28.277740287284299</v>
      </c>
      <c r="H29" s="6" t="s">
        <v>56</v>
      </c>
      <c r="I29" s="12">
        <v>0.05</v>
      </c>
      <c r="J29" s="12"/>
      <c r="K29" s="12"/>
      <c r="L29" s="2"/>
      <c r="N29" s="6" t="s">
        <v>102</v>
      </c>
      <c r="O29" s="12"/>
      <c r="P29" s="12"/>
      <c r="Q29" s="12"/>
      <c r="R29" s="12"/>
      <c r="S29" s="2"/>
      <c r="U29" s="6" t="s">
        <v>102</v>
      </c>
      <c r="V29" s="12"/>
      <c r="W29" s="12"/>
      <c r="X29" s="12"/>
      <c r="Y29" s="12"/>
      <c r="Z29" s="2"/>
    </row>
    <row r="30" spans="1:26" x14ac:dyDescent="0.75">
      <c r="B30" s="24" t="s">
        <v>255</v>
      </c>
      <c r="C30" s="24">
        <v>100</v>
      </c>
      <c r="D30" s="24">
        <v>84.071925377015077</v>
      </c>
      <c r="E30" s="24">
        <v>59.10930187207488</v>
      </c>
      <c r="F30" s="24">
        <v>53.584893395735833</v>
      </c>
      <c r="H30" s="6"/>
      <c r="I30" s="12"/>
      <c r="J30" s="12"/>
      <c r="K30" s="12"/>
      <c r="L30" s="2"/>
      <c r="N30" s="6" t="s">
        <v>261</v>
      </c>
      <c r="O30" s="1">
        <v>0</v>
      </c>
      <c r="P30" s="1" t="s">
        <v>289</v>
      </c>
      <c r="Q30" s="1" t="s">
        <v>87</v>
      </c>
      <c r="R30" s="1" t="s">
        <v>88</v>
      </c>
      <c r="S30" s="1" t="s">
        <v>99</v>
      </c>
      <c r="U30" s="6" t="s">
        <v>275</v>
      </c>
      <c r="V30" s="1">
        <v>0</v>
      </c>
      <c r="W30" s="1" t="s">
        <v>299</v>
      </c>
      <c r="X30" s="1" t="s">
        <v>87</v>
      </c>
      <c r="Y30" s="1" t="s">
        <v>88</v>
      </c>
      <c r="Z30" s="1" t="s">
        <v>99</v>
      </c>
    </row>
    <row r="31" spans="1:26" x14ac:dyDescent="0.75">
      <c r="B31" s="24" t="s">
        <v>256</v>
      </c>
      <c r="C31" s="24">
        <v>100</v>
      </c>
      <c r="D31" s="24">
        <v>89.013559293817991</v>
      </c>
      <c r="E31" s="24">
        <v>67.27374124971908</v>
      </c>
      <c r="F31" s="24">
        <v>65.260240221743146</v>
      </c>
      <c r="H31" s="6" t="s">
        <v>57</v>
      </c>
      <c r="I31" s="12" t="s">
        <v>58</v>
      </c>
      <c r="J31" s="12" t="s">
        <v>59</v>
      </c>
      <c r="K31" s="12" t="s">
        <v>60</v>
      </c>
      <c r="L31" s="2" t="s">
        <v>61</v>
      </c>
      <c r="N31" s="6" t="s">
        <v>263</v>
      </c>
      <c r="O31" s="1">
        <v>0</v>
      </c>
      <c r="P31" s="1" t="s">
        <v>289</v>
      </c>
      <c r="Q31" s="1" t="s">
        <v>87</v>
      </c>
      <c r="R31" s="1" t="s">
        <v>88</v>
      </c>
      <c r="S31" s="1" t="s">
        <v>99</v>
      </c>
      <c r="U31" s="6" t="s">
        <v>277</v>
      </c>
      <c r="V31" s="1">
        <v>0</v>
      </c>
      <c r="W31" s="1" t="s">
        <v>299</v>
      </c>
      <c r="X31" s="1" t="s">
        <v>87</v>
      </c>
      <c r="Y31" s="1" t="s">
        <v>88</v>
      </c>
      <c r="Z31" s="1" t="s">
        <v>99</v>
      </c>
    </row>
    <row r="32" spans="1:26" x14ac:dyDescent="0.75">
      <c r="B32" s="24" t="s">
        <v>257</v>
      </c>
      <c r="C32" s="24">
        <v>100</v>
      </c>
      <c r="D32" s="24">
        <v>98.516153846153841</v>
      </c>
      <c r="E32" s="24">
        <v>79.73615384615384</v>
      </c>
      <c r="F32" s="24">
        <v>57.922307692307697</v>
      </c>
      <c r="H32" s="6" t="s">
        <v>62</v>
      </c>
      <c r="I32" s="12">
        <v>6.8079999999999998</v>
      </c>
      <c r="J32" s="12">
        <v>2.9000000000000001E-2</v>
      </c>
      <c r="K32" s="12" t="s">
        <v>83</v>
      </c>
      <c r="L32" s="2" t="s">
        <v>65</v>
      </c>
      <c r="N32" s="6" t="s">
        <v>264</v>
      </c>
      <c r="O32" s="1">
        <v>0</v>
      </c>
      <c r="P32" s="1" t="s">
        <v>289</v>
      </c>
      <c r="Q32" s="1" t="s">
        <v>87</v>
      </c>
      <c r="R32" s="1" t="s">
        <v>88</v>
      </c>
      <c r="S32" s="1" t="s">
        <v>99</v>
      </c>
      <c r="U32" s="6" t="s">
        <v>278</v>
      </c>
      <c r="V32" s="1">
        <v>0</v>
      </c>
      <c r="W32" s="1" t="s">
        <v>299</v>
      </c>
      <c r="X32" s="1" t="s">
        <v>87</v>
      </c>
      <c r="Y32" s="1" t="s">
        <v>88</v>
      </c>
      <c r="Z32" s="1" t="s">
        <v>99</v>
      </c>
    </row>
    <row r="33" spans="2:26" x14ac:dyDescent="0.75">
      <c r="B33" s="24" t="s">
        <v>258</v>
      </c>
      <c r="C33" s="24">
        <v>100</v>
      </c>
      <c r="D33" s="24">
        <v>100.09392511462048</v>
      </c>
      <c r="E33" s="24">
        <v>88.71625063678043</v>
      </c>
      <c r="F33" s="24">
        <v>63.93832781456954</v>
      </c>
      <c r="H33" s="6" t="s">
        <v>66</v>
      </c>
      <c r="I33" s="12">
        <v>66.040000000000006</v>
      </c>
      <c r="J33" s="12" t="s">
        <v>63</v>
      </c>
      <c r="K33" s="12" t="s">
        <v>64</v>
      </c>
      <c r="L33" s="2" t="s">
        <v>65</v>
      </c>
      <c r="N33" s="6"/>
      <c r="O33" s="1"/>
      <c r="P33" s="1"/>
      <c r="Q33" s="1"/>
      <c r="R33" s="1"/>
      <c r="S33" s="1"/>
      <c r="U33" s="6"/>
      <c r="V33" s="1"/>
      <c r="W33" s="1"/>
      <c r="X33" s="1"/>
      <c r="Y33" s="1"/>
      <c r="Z33" s="1"/>
    </row>
    <row r="34" spans="2:26" x14ac:dyDescent="0.75">
      <c r="H34" s="8" t="s">
        <v>67</v>
      </c>
      <c r="I34" s="9">
        <v>17.72</v>
      </c>
      <c r="J34" s="9" t="s">
        <v>63</v>
      </c>
      <c r="K34" s="9" t="s">
        <v>64</v>
      </c>
      <c r="L34" s="11" t="s">
        <v>65</v>
      </c>
      <c r="N34" s="6" t="s">
        <v>111</v>
      </c>
      <c r="O34" s="1"/>
      <c r="P34" s="1"/>
      <c r="Q34" s="1"/>
      <c r="R34" s="1"/>
      <c r="S34" s="1"/>
      <c r="U34" s="6" t="s">
        <v>111</v>
      </c>
      <c r="V34" s="1"/>
      <c r="W34" s="1"/>
      <c r="X34" s="1"/>
      <c r="Y34" s="1"/>
      <c r="Z34" s="1"/>
    </row>
    <row r="35" spans="2:26" x14ac:dyDescent="0.75">
      <c r="B35" s="24" t="s">
        <v>101</v>
      </c>
      <c r="C35" s="24">
        <v>0</v>
      </c>
      <c r="D35" s="24">
        <v>2</v>
      </c>
      <c r="E35" s="24">
        <v>5</v>
      </c>
      <c r="F35" s="24">
        <v>10</v>
      </c>
      <c r="N35" s="6" t="s">
        <v>261</v>
      </c>
      <c r="O35" s="1">
        <v>-19.86</v>
      </c>
      <c r="P35" s="1" t="s">
        <v>290</v>
      </c>
      <c r="Q35" s="1" t="s">
        <v>87</v>
      </c>
      <c r="R35" s="1" t="s">
        <v>88</v>
      </c>
      <c r="S35" s="1">
        <v>5.1200000000000002E-2</v>
      </c>
      <c r="U35" s="6" t="s">
        <v>275</v>
      </c>
      <c r="V35" s="1">
        <v>-24.8</v>
      </c>
      <c r="W35" s="1" t="s">
        <v>300</v>
      </c>
      <c r="X35" s="1" t="s">
        <v>65</v>
      </c>
      <c r="Y35" s="1" t="s">
        <v>83</v>
      </c>
      <c r="Z35" s="1">
        <v>2.58E-2</v>
      </c>
    </row>
    <row r="36" spans="2:26" x14ac:dyDescent="0.75">
      <c r="B36" s="24" t="s">
        <v>50</v>
      </c>
      <c r="C36" s="24">
        <v>4.4384735314250507</v>
      </c>
      <c r="D36" s="24">
        <v>15.145768658103222</v>
      </c>
      <c r="E36" s="24">
        <v>4.2793826988359562</v>
      </c>
      <c r="F36" s="24">
        <v>3.0749526076690206</v>
      </c>
      <c r="H36" s="55" t="s">
        <v>274</v>
      </c>
      <c r="I36" s="32"/>
      <c r="J36" s="32"/>
      <c r="K36" s="32"/>
      <c r="L36" s="26"/>
      <c r="N36" s="6" t="s">
        <v>263</v>
      </c>
      <c r="O36" s="1">
        <v>-34.31</v>
      </c>
      <c r="P36" s="1" t="s">
        <v>291</v>
      </c>
      <c r="Q36" s="1" t="s">
        <v>65</v>
      </c>
      <c r="R36" s="1" t="s">
        <v>100</v>
      </c>
      <c r="S36" s="1">
        <v>5.0000000000000001E-4</v>
      </c>
      <c r="U36" s="6" t="s">
        <v>277</v>
      </c>
      <c r="V36" s="1">
        <v>-35.880000000000003</v>
      </c>
      <c r="W36" s="1" t="s">
        <v>301</v>
      </c>
      <c r="X36" s="1" t="s">
        <v>65</v>
      </c>
      <c r="Y36" s="1" t="s">
        <v>70</v>
      </c>
      <c r="Z36" s="1">
        <v>1.1000000000000001E-3</v>
      </c>
    </row>
    <row r="37" spans="2:26" x14ac:dyDescent="0.75">
      <c r="B37" s="24" t="s">
        <v>255</v>
      </c>
      <c r="C37" s="24">
        <v>4.5411173777675611</v>
      </c>
      <c r="D37" s="24">
        <v>4.9320045393112606</v>
      </c>
      <c r="E37" s="24">
        <v>0.59892689824887124</v>
      </c>
      <c r="F37" s="24">
        <v>5.2757576980076974</v>
      </c>
      <c r="H37" s="6" t="s">
        <v>54</v>
      </c>
      <c r="I37" s="12" t="s">
        <v>55</v>
      </c>
      <c r="J37" s="12"/>
      <c r="K37" s="12"/>
      <c r="L37" s="2"/>
      <c r="N37" s="6" t="s">
        <v>264</v>
      </c>
      <c r="O37" s="1">
        <v>-14.44</v>
      </c>
      <c r="P37" s="1" t="s">
        <v>292</v>
      </c>
      <c r="Q37" s="1" t="s">
        <v>87</v>
      </c>
      <c r="R37" s="1" t="s">
        <v>88</v>
      </c>
      <c r="S37" s="1">
        <v>0.22389999999999999</v>
      </c>
      <c r="U37" s="6" t="s">
        <v>278</v>
      </c>
      <c r="V37" s="1">
        <v>-11.08</v>
      </c>
      <c r="W37" s="1" t="s">
        <v>302</v>
      </c>
      <c r="X37" s="1" t="s">
        <v>87</v>
      </c>
      <c r="Y37" s="1" t="s">
        <v>88</v>
      </c>
      <c r="Z37" s="1">
        <v>0.63990000000000002</v>
      </c>
    </row>
    <row r="38" spans="2:26" x14ac:dyDescent="0.75">
      <c r="B38" s="24" t="s">
        <v>256</v>
      </c>
      <c r="C38" s="24">
        <v>3.4107315585769977</v>
      </c>
      <c r="D38" s="24">
        <v>8.4864528943455984</v>
      </c>
      <c r="E38" s="24">
        <v>5.4928012749550978</v>
      </c>
      <c r="F38" s="24">
        <v>4.4113904146691514</v>
      </c>
      <c r="H38" s="6" t="s">
        <v>56</v>
      </c>
      <c r="I38" s="12">
        <v>0.05</v>
      </c>
      <c r="J38" s="12"/>
      <c r="K38" s="12"/>
      <c r="L38" s="2"/>
      <c r="N38" s="6"/>
      <c r="O38" s="1"/>
      <c r="P38" s="1"/>
      <c r="Q38" s="1"/>
      <c r="R38" s="1"/>
      <c r="S38" s="1"/>
      <c r="U38" s="6"/>
      <c r="V38" s="1"/>
      <c r="W38" s="1"/>
      <c r="X38" s="1"/>
      <c r="Y38" s="1"/>
      <c r="Z38" s="1"/>
    </row>
    <row r="39" spans="2:26" x14ac:dyDescent="0.75">
      <c r="B39" s="24" t="s">
        <v>257</v>
      </c>
      <c r="C39" s="24">
        <v>0</v>
      </c>
      <c r="D39" s="24">
        <v>1.4840702653779243</v>
      </c>
      <c r="E39" s="24">
        <v>1.2548048744589915</v>
      </c>
      <c r="F39" s="24">
        <v>2.5734655457175517</v>
      </c>
      <c r="H39" s="6"/>
      <c r="I39" s="12"/>
      <c r="J39" s="12"/>
      <c r="K39" s="12"/>
      <c r="L39" s="2"/>
      <c r="N39" s="6" t="s">
        <v>115</v>
      </c>
      <c r="O39" s="1"/>
      <c r="P39" s="1"/>
      <c r="Q39" s="1"/>
      <c r="R39" s="1"/>
      <c r="S39" s="1"/>
      <c r="U39" s="6" t="s">
        <v>115</v>
      </c>
      <c r="V39" s="1"/>
      <c r="W39" s="1"/>
      <c r="X39" s="1"/>
      <c r="Y39" s="1"/>
      <c r="Z39" s="1"/>
    </row>
    <row r="40" spans="2:26" x14ac:dyDescent="0.75">
      <c r="B40" s="24" t="s">
        <v>258</v>
      </c>
      <c r="C40" s="24">
        <v>3.4773463109954146</v>
      </c>
      <c r="D40" s="24">
        <v>2.6191550739869309</v>
      </c>
      <c r="E40" s="24">
        <v>3.5298886316285869</v>
      </c>
      <c r="F40" s="24">
        <v>3.0148146702700633</v>
      </c>
      <c r="H40" s="6" t="s">
        <v>57</v>
      </c>
      <c r="I40" s="12" t="s">
        <v>58</v>
      </c>
      <c r="J40" s="12" t="s">
        <v>59</v>
      </c>
      <c r="K40" s="12" t="s">
        <v>60</v>
      </c>
      <c r="L40" s="2" t="s">
        <v>61</v>
      </c>
      <c r="N40" s="6" t="s">
        <v>261</v>
      </c>
      <c r="O40" s="1">
        <v>-18.61</v>
      </c>
      <c r="P40" s="1" t="s">
        <v>293</v>
      </c>
      <c r="Q40" s="1" t="s">
        <v>87</v>
      </c>
      <c r="R40" s="1" t="s">
        <v>88</v>
      </c>
      <c r="S40" s="1">
        <v>7.3300000000000004E-2</v>
      </c>
      <c r="U40" s="6" t="s">
        <v>275</v>
      </c>
      <c r="V40" s="1">
        <v>-26.78</v>
      </c>
      <c r="W40" s="1" t="s">
        <v>303</v>
      </c>
      <c r="X40" s="1" t="s">
        <v>65</v>
      </c>
      <c r="Y40" s="1" t="s">
        <v>83</v>
      </c>
      <c r="Z40" s="1">
        <v>1.4999999999999999E-2</v>
      </c>
    </row>
    <row r="41" spans="2:26" x14ac:dyDescent="0.75">
      <c r="H41" s="6" t="s">
        <v>62</v>
      </c>
      <c r="I41" s="12">
        <v>10.5</v>
      </c>
      <c r="J41" s="12">
        <v>1.2200000000000001E-2</v>
      </c>
      <c r="K41" s="12" t="s">
        <v>83</v>
      </c>
      <c r="L41" s="2" t="s">
        <v>65</v>
      </c>
      <c r="N41" s="6" t="s">
        <v>263</v>
      </c>
      <c r="O41" s="1">
        <v>-39.24</v>
      </c>
      <c r="P41" s="1" t="s">
        <v>294</v>
      </c>
      <c r="Q41" s="1" t="s">
        <v>65</v>
      </c>
      <c r="R41" s="1" t="s">
        <v>100</v>
      </c>
      <c r="S41" s="1">
        <v>1E-4</v>
      </c>
      <c r="U41" s="6" t="s">
        <v>277</v>
      </c>
      <c r="V41" s="1">
        <v>-48.22</v>
      </c>
      <c r="W41" s="1" t="s">
        <v>304</v>
      </c>
      <c r="X41" s="1" t="s">
        <v>65</v>
      </c>
      <c r="Y41" s="1" t="s">
        <v>64</v>
      </c>
      <c r="Z41" s="1" t="s">
        <v>63</v>
      </c>
    </row>
    <row r="42" spans="2:26" x14ac:dyDescent="0.75">
      <c r="H42" s="6" t="s">
        <v>66</v>
      </c>
      <c r="I42" s="12">
        <v>52.02</v>
      </c>
      <c r="J42" s="12" t="s">
        <v>63</v>
      </c>
      <c r="K42" s="12" t="s">
        <v>64</v>
      </c>
      <c r="L42" s="2" t="s">
        <v>65</v>
      </c>
      <c r="N42" s="6" t="s">
        <v>264</v>
      </c>
      <c r="O42" s="1">
        <v>-20.63</v>
      </c>
      <c r="P42" s="1" t="s">
        <v>295</v>
      </c>
      <c r="Q42" s="1" t="s">
        <v>65</v>
      </c>
      <c r="R42" s="1" t="s">
        <v>83</v>
      </c>
      <c r="S42" s="1">
        <v>4.1000000000000002E-2</v>
      </c>
      <c r="U42" s="6" t="s">
        <v>278</v>
      </c>
      <c r="V42" s="1">
        <v>-21.44</v>
      </c>
      <c r="W42" s="1" t="s">
        <v>305</v>
      </c>
      <c r="X42" s="1" t="s">
        <v>87</v>
      </c>
      <c r="Y42" s="1" t="s">
        <v>88</v>
      </c>
      <c r="Z42" s="1">
        <v>6.2399999999999997E-2</v>
      </c>
    </row>
    <row r="43" spans="2:26" x14ac:dyDescent="0.75">
      <c r="H43" s="8" t="s">
        <v>67</v>
      </c>
      <c r="I43" s="9">
        <v>25.55</v>
      </c>
      <c r="J43" s="9" t="s">
        <v>63</v>
      </c>
      <c r="K43" s="9" t="s">
        <v>64</v>
      </c>
      <c r="L43" s="11" t="s">
        <v>65</v>
      </c>
      <c r="N43" s="6"/>
      <c r="O43" s="1"/>
      <c r="P43" s="1"/>
      <c r="Q43" s="1"/>
      <c r="R43" s="1"/>
      <c r="S43" s="1"/>
      <c r="T43" s="13"/>
      <c r="U43" s="6"/>
      <c r="V43" s="1"/>
      <c r="W43" s="1"/>
      <c r="X43" s="1"/>
      <c r="Y43" s="1"/>
      <c r="Z43" s="1"/>
    </row>
    <row r="44" spans="2:26" x14ac:dyDescent="0.75">
      <c r="N44" s="6" t="s">
        <v>119</v>
      </c>
      <c r="O44" s="1"/>
      <c r="P44" s="1"/>
      <c r="Q44" s="1"/>
      <c r="R44" s="1"/>
      <c r="S44" s="1"/>
      <c r="U44" s="6" t="s">
        <v>119</v>
      </c>
      <c r="V44" s="1"/>
      <c r="W44" s="1"/>
      <c r="X44" s="1"/>
      <c r="Y44" s="1"/>
      <c r="Z44" s="1"/>
    </row>
    <row r="45" spans="2:26" x14ac:dyDescent="0.75">
      <c r="N45" s="6" t="s">
        <v>261</v>
      </c>
      <c r="O45" s="1">
        <v>-25.31</v>
      </c>
      <c r="P45" s="1" t="s">
        <v>296</v>
      </c>
      <c r="Q45" s="1" t="s">
        <v>65</v>
      </c>
      <c r="R45" s="1" t="s">
        <v>70</v>
      </c>
      <c r="S45" s="1">
        <v>9.7999999999999997E-3</v>
      </c>
      <c r="U45" s="6" t="s">
        <v>275</v>
      </c>
      <c r="V45" s="1">
        <v>-36.979999999999997</v>
      </c>
      <c r="W45" s="1" t="s">
        <v>306</v>
      </c>
      <c r="X45" s="1" t="s">
        <v>65</v>
      </c>
      <c r="Y45" s="1" t="s">
        <v>100</v>
      </c>
      <c r="Z45" s="1">
        <v>8.0000000000000004E-4</v>
      </c>
    </row>
    <row r="46" spans="2:26" x14ac:dyDescent="0.75">
      <c r="N46" s="6" t="s">
        <v>263</v>
      </c>
      <c r="O46" s="1">
        <v>-29.64</v>
      </c>
      <c r="P46" s="1" t="s">
        <v>297</v>
      </c>
      <c r="Q46" s="1" t="s">
        <v>65</v>
      </c>
      <c r="R46" s="1" t="s">
        <v>70</v>
      </c>
      <c r="S46" s="1">
        <v>2.5000000000000001E-3</v>
      </c>
      <c r="U46" s="6" t="s">
        <v>277</v>
      </c>
      <c r="V46" s="1">
        <v>-35.659999999999997</v>
      </c>
      <c r="W46" s="1" t="s">
        <v>307</v>
      </c>
      <c r="X46" s="1" t="s">
        <v>65</v>
      </c>
      <c r="Y46" s="1" t="s">
        <v>70</v>
      </c>
      <c r="Z46" s="1">
        <v>1.1999999999999999E-3</v>
      </c>
    </row>
    <row r="47" spans="2:26" x14ac:dyDescent="0.75">
      <c r="N47" s="8" t="s">
        <v>264</v>
      </c>
      <c r="O47" s="1">
        <v>-4.3369999999999997</v>
      </c>
      <c r="P47" s="1" t="s">
        <v>298</v>
      </c>
      <c r="Q47" s="1" t="s">
        <v>87</v>
      </c>
      <c r="R47" s="1" t="s">
        <v>88</v>
      </c>
      <c r="S47" s="1" t="s">
        <v>99</v>
      </c>
      <c r="U47" s="8" t="s">
        <v>278</v>
      </c>
      <c r="V47" s="1">
        <v>1.3220000000000001</v>
      </c>
      <c r="W47" s="1" t="s">
        <v>308</v>
      </c>
      <c r="X47" s="1" t="s">
        <v>87</v>
      </c>
      <c r="Y47" s="1" t="s">
        <v>88</v>
      </c>
      <c r="Z47" s="1" t="s">
        <v>99</v>
      </c>
    </row>
    <row r="50" spans="1:20" s="46" customFormat="1" x14ac:dyDescent="0.75">
      <c r="A50" s="14" t="s">
        <v>741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s="46" customFormat="1" x14ac:dyDescent="0.6">
      <c r="B51" s="46" t="s">
        <v>329</v>
      </c>
      <c r="C51" s="46" t="s">
        <v>2</v>
      </c>
      <c r="E51" s="3" t="s">
        <v>480</v>
      </c>
      <c r="F51" s="10" t="s">
        <v>504</v>
      </c>
      <c r="J51" s="46" t="s">
        <v>329</v>
      </c>
      <c r="K51" s="46" t="s">
        <v>2</v>
      </c>
      <c r="M51" s="7" t="s">
        <v>480</v>
      </c>
      <c r="N51" s="1" t="s">
        <v>510</v>
      </c>
    </row>
    <row r="52" spans="1:20" s="46" customFormat="1" x14ac:dyDescent="0.6">
      <c r="A52" s="46" t="s">
        <v>502</v>
      </c>
      <c r="B52" s="1">
        <v>10.115</v>
      </c>
      <c r="C52" s="1">
        <v>43.914900000000003</v>
      </c>
      <c r="E52" s="6"/>
      <c r="F52" s="2"/>
      <c r="I52" s="46" t="s">
        <v>503</v>
      </c>
      <c r="J52" s="1">
        <v>33.258800000000001</v>
      </c>
      <c r="K52" s="1">
        <v>65.268829999999994</v>
      </c>
      <c r="M52" s="7"/>
      <c r="N52" s="1"/>
    </row>
    <row r="53" spans="1:20" s="46" customFormat="1" x14ac:dyDescent="0.6">
      <c r="B53" s="1">
        <v>19.3142</v>
      </c>
      <c r="C53" s="1">
        <v>25.599699999999999</v>
      </c>
      <c r="E53" s="6" t="s">
        <v>505</v>
      </c>
      <c r="F53" s="2" t="s">
        <v>2</v>
      </c>
      <c r="I53" s="56"/>
      <c r="J53" s="1">
        <v>32.592790000000001</v>
      </c>
      <c r="K53" s="1">
        <v>60.773269999999997</v>
      </c>
      <c r="M53" s="7" t="s">
        <v>505</v>
      </c>
      <c r="N53" s="1" t="s">
        <v>2</v>
      </c>
    </row>
    <row r="54" spans="1:20" s="46" customFormat="1" x14ac:dyDescent="0.6">
      <c r="A54" s="57"/>
      <c r="B54" s="1">
        <v>63.0488</v>
      </c>
      <c r="C54" s="1">
        <v>128.4564</v>
      </c>
      <c r="E54" s="6" t="s">
        <v>506</v>
      </c>
      <c r="F54" s="2" t="s">
        <v>507</v>
      </c>
      <c r="I54" s="15"/>
      <c r="J54" s="1">
        <v>50.450139999999998</v>
      </c>
      <c r="K54" s="1">
        <v>43.623550000000002</v>
      </c>
      <c r="L54" s="57"/>
      <c r="M54" s="7" t="s">
        <v>506</v>
      </c>
      <c r="N54" s="1" t="s">
        <v>507</v>
      </c>
    </row>
    <row r="55" spans="1:20" s="46" customFormat="1" x14ac:dyDescent="0.6">
      <c r="A55" s="57"/>
      <c r="B55" s="1">
        <v>13.153700000000001</v>
      </c>
      <c r="C55" s="1">
        <v>74.176699999999997</v>
      </c>
      <c r="E55" s="6" t="s">
        <v>508</v>
      </c>
      <c r="F55" s="2" t="s">
        <v>329</v>
      </c>
      <c r="I55" s="15"/>
      <c r="J55" s="1">
        <v>68.390739999999994</v>
      </c>
      <c r="K55" s="1">
        <v>72.92792</v>
      </c>
      <c r="L55" s="57"/>
      <c r="M55" s="7" t="s">
        <v>508</v>
      </c>
      <c r="N55" s="1" t="s">
        <v>329</v>
      </c>
    </row>
    <row r="56" spans="1:20" s="46" customFormat="1" x14ac:dyDescent="0.6">
      <c r="A56" s="57"/>
      <c r="B56" s="1">
        <v>42.208300000000001</v>
      </c>
      <c r="C56" s="1">
        <v>71.970500000000001</v>
      </c>
      <c r="E56" s="6"/>
      <c r="F56" s="2"/>
      <c r="I56" s="15"/>
      <c r="J56" s="1">
        <v>73.718810000000005</v>
      </c>
      <c r="K56" s="1">
        <v>88.745620000000002</v>
      </c>
      <c r="L56" s="57"/>
      <c r="M56" s="7"/>
      <c r="N56" s="1"/>
    </row>
    <row r="57" spans="1:20" s="46" customFormat="1" x14ac:dyDescent="0.6">
      <c r="A57" s="57"/>
      <c r="B57" s="1">
        <v>58.692</v>
      </c>
      <c r="C57" s="1">
        <v>79.254999999999995</v>
      </c>
      <c r="E57" s="6" t="s">
        <v>250</v>
      </c>
      <c r="F57" s="2"/>
      <c r="I57" s="15"/>
      <c r="J57" s="1">
        <v>66.059709999999995</v>
      </c>
      <c r="K57" s="1">
        <v>75.758459999999999</v>
      </c>
      <c r="L57" s="57"/>
      <c r="M57" s="7" t="s">
        <v>250</v>
      </c>
      <c r="N57" s="1"/>
    </row>
    <row r="58" spans="1:20" s="46" customFormat="1" x14ac:dyDescent="0.6">
      <c r="A58" s="57"/>
      <c r="B58" s="57"/>
      <c r="E58" s="6" t="s">
        <v>59</v>
      </c>
      <c r="F58" s="2">
        <v>1.21E-2</v>
      </c>
      <c r="I58" s="15"/>
      <c r="J58" s="12"/>
      <c r="L58" s="57"/>
      <c r="M58" s="7" t="s">
        <v>59</v>
      </c>
      <c r="N58" s="1">
        <v>6.9099999999999995E-2</v>
      </c>
    </row>
    <row r="59" spans="1:20" s="46" customFormat="1" x14ac:dyDescent="0.6">
      <c r="A59" s="57"/>
      <c r="B59" s="57"/>
      <c r="E59" s="6" t="s">
        <v>60</v>
      </c>
      <c r="F59" s="2" t="s">
        <v>83</v>
      </c>
      <c r="K59" s="57"/>
      <c r="L59" s="57"/>
      <c r="M59" s="7" t="s">
        <v>60</v>
      </c>
      <c r="N59" s="1" t="s">
        <v>88</v>
      </c>
      <c r="O59" s="15"/>
      <c r="P59" s="12"/>
    </row>
    <row r="60" spans="1:20" s="46" customFormat="1" x14ac:dyDescent="0.6">
      <c r="A60" s="57"/>
      <c r="B60" s="57"/>
      <c r="E60" s="6" t="s">
        <v>156</v>
      </c>
      <c r="F60" s="2" t="s">
        <v>65</v>
      </c>
      <c r="K60" s="57"/>
      <c r="L60" s="57"/>
      <c r="M60" s="7" t="s">
        <v>156</v>
      </c>
      <c r="N60" s="1" t="s">
        <v>87</v>
      </c>
    </row>
    <row r="61" spans="1:20" s="46" customFormat="1" x14ac:dyDescent="0.6">
      <c r="A61" s="57"/>
      <c r="B61" s="57"/>
      <c r="E61" s="6" t="s">
        <v>157</v>
      </c>
      <c r="F61" s="2" t="s">
        <v>158</v>
      </c>
      <c r="K61" s="57"/>
      <c r="L61" s="57"/>
      <c r="M61" s="7" t="s">
        <v>157</v>
      </c>
      <c r="N61" s="1" t="s">
        <v>158</v>
      </c>
    </row>
    <row r="62" spans="1:20" s="46" customFormat="1" x14ac:dyDescent="0.6">
      <c r="E62" s="6" t="s">
        <v>150</v>
      </c>
      <c r="F62" s="2" t="s">
        <v>509</v>
      </c>
      <c r="M62" s="7" t="s">
        <v>150</v>
      </c>
      <c r="N62" s="1" t="s">
        <v>511</v>
      </c>
    </row>
    <row r="63" spans="1:20" s="46" customFormat="1" x14ac:dyDescent="0.6">
      <c r="E63" s="8" t="s">
        <v>252</v>
      </c>
      <c r="F63" s="11">
        <v>6</v>
      </c>
      <c r="M63" s="7" t="s">
        <v>252</v>
      </c>
      <c r="N63" s="1">
        <v>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2:U105"/>
  <sheetViews>
    <sheetView topLeftCell="A85" zoomScale="130" zoomScaleNormal="130" workbookViewId="0">
      <selection activeCell="H91" sqref="H91:I102"/>
    </sheetView>
  </sheetViews>
  <sheetFormatPr defaultColWidth="9.08984375" defaultRowHeight="14.75" x14ac:dyDescent="0.75"/>
  <cols>
    <col min="1" max="1" width="16.31640625" style="46" customWidth="1"/>
    <col min="2" max="3" width="9.453125" style="46" bestFit="1" customWidth="1"/>
    <col min="4" max="8" width="9.08984375" style="46"/>
    <col min="9" max="9" width="18.08984375" style="46" customWidth="1"/>
    <col min="10" max="10" width="9.453125" style="46" bestFit="1" customWidth="1"/>
    <col min="11" max="11" width="9.08984375" style="46"/>
    <col min="12" max="12" width="18.86328125" style="46" bestFit="1" customWidth="1"/>
    <col min="13" max="16384" width="9.08984375" style="46"/>
  </cols>
  <sheetData>
    <row r="2" spans="1:21" x14ac:dyDescent="0.75">
      <c r="A2" s="14" t="s">
        <v>519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4" spans="1:21" x14ac:dyDescent="0.75">
      <c r="A4" s="46" t="s">
        <v>327</v>
      </c>
      <c r="B4" s="46">
        <v>-4</v>
      </c>
      <c r="C4" s="46">
        <v>-3</v>
      </c>
      <c r="D4" s="46">
        <v>-2</v>
      </c>
      <c r="E4" s="46">
        <v>-1</v>
      </c>
      <c r="F4" s="46" t="s">
        <v>328</v>
      </c>
      <c r="G4" s="46">
        <v>1</v>
      </c>
      <c r="H4" s="46">
        <v>2</v>
      </c>
      <c r="I4" s="46">
        <v>3</v>
      </c>
      <c r="J4" s="46">
        <v>4</v>
      </c>
      <c r="U4" s="51"/>
    </row>
    <row r="5" spans="1:21" x14ac:dyDescent="0.75">
      <c r="A5" s="46" t="s">
        <v>329</v>
      </c>
      <c r="B5" s="48">
        <v>1.0243892176937535</v>
      </c>
      <c r="C5" s="48">
        <v>0.52201958114027014</v>
      </c>
      <c r="D5" s="48">
        <v>0.43983815223805106</v>
      </c>
      <c r="E5" s="48">
        <v>0.39390094960377958</v>
      </c>
      <c r="F5" s="48">
        <v>0</v>
      </c>
      <c r="G5" s="48">
        <v>0.40771519361973901</v>
      </c>
      <c r="H5" s="48">
        <v>0.63920507807268923</v>
      </c>
      <c r="I5" s="48">
        <v>0.82413651775401464</v>
      </c>
      <c r="J5" s="48">
        <v>0.73202715211354519</v>
      </c>
      <c r="L5" s="58" t="s">
        <v>330</v>
      </c>
    </row>
    <row r="6" spans="1:21" x14ac:dyDescent="0.6">
      <c r="A6" s="46" t="s">
        <v>329</v>
      </c>
      <c r="B6" s="48">
        <v>0.63132202186358188</v>
      </c>
      <c r="C6" s="48">
        <v>0.46325346440030041</v>
      </c>
      <c r="D6" s="48">
        <v>0.43252345740384018</v>
      </c>
      <c r="E6" s="48">
        <v>0.29074938087484781</v>
      </c>
      <c r="F6" s="48">
        <v>0</v>
      </c>
      <c r="G6" s="48">
        <v>0.19808339150853588</v>
      </c>
      <c r="H6" s="48">
        <v>0.23510401705045642</v>
      </c>
      <c r="I6" s="48">
        <v>0.44138347370280934</v>
      </c>
      <c r="J6" s="48">
        <v>0.91584432636481139</v>
      </c>
      <c r="L6" s="3" t="s">
        <v>331</v>
      </c>
      <c r="M6" s="4" t="s">
        <v>332</v>
      </c>
      <c r="N6" s="4"/>
      <c r="O6" s="4"/>
      <c r="P6" s="4"/>
      <c r="Q6" s="4"/>
      <c r="R6" s="50"/>
    </row>
    <row r="7" spans="1:21" x14ac:dyDescent="0.6">
      <c r="A7" s="46" t="s">
        <v>329</v>
      </c>
      <c r="B7" s="48"/>
      <c r="C7" s="48">
        <v>0.62390888208269535</v>
      </c>
      <c r="D7" s="48">
        <v>0.3677758318739055</v>
      </c>
      <c r="E7" s="48">
        <v>0.53723812070963717</v>
      </c>
      <c r="F7" s="48">
        <v>0</v>
      </c>
      <c r="G7" s="48">
        <v>0.49011201997306264</v>
      </c>
      <c r="H7" s="48">
        <v>0.58695377421087547</v>
      </c>
      <c r="I7" s="48">
        <v>0.65187837721931574</v>
      </c>
      <c r="J7" s="48">
        <v>0.87537988672468603</v>
      </c>
      <c r="M7" s="6" t="s">
        <v>333</v>
      </c>
      <c r="N7" s="1" t="s">
        <v>87</v>
      </c>
      <c r="O7" s="1"/>
      <c r="P7" s="1"/>
      <c r="Q7" s="1"/>
      <c r="R7" s="1"/>
    </row>
    <row r="8" spans="1:21" x14ac:dyDescent="0.6">
      <c r="A8" s="46" t="s">
        <v>329</v>
      </c>
      <c r="B8" s="48">
        <v>0.98160686789428175</v>
      </c>
      <c r="C8" s="48">
        <v>0.42814387164184398</v>
      </c>
      <c r="D8" s="48">
        <v>0.3389122552574329</v>
      </c>
      <c r="E8" s="48">
        <v>0.3364341923794586</v>
      </c>
      <c r="F8" s="48">
        <v>0</v>
      </c>
      <c r="G8" s="48">
        <v>0.35514804321429683</v>
      </c>
      <c r="H8" s="48">
        <v>0.30975917713722595</v>
      </c>
      <c r="I8" s="48">
        <v>0.3631887782749384</v>
      </c>
      <c r="J8" s="48">
        <v>1.3624186382043841</v>
      </c>
      <c r="L8" s="6" t="s">
        <v>56</v>
      </c>
      <c r="M8" s="1">
        <v>0.05</v>
      </c>
      <c r="N8" s="1"/>
      <c r="O8" s="1"/>
      <c r="P8" s="1"/>
      <c r="Q8" s="1"/>
      <c r="R8" s="51"/>
    </row>
    <row r="9" spans="1:21" x14ac:dyDescent="0.6">
      <c r="A9" s="46" t="s">
        <v>329</v>
      </c>
      <c r="B9" s="48">
        <v>1.785646573</v>
      </c>
      <c r="C9" s="48">
        <v>0.78165239200000003</v>
      </c>
      <c r="D9" s="48">
        <v>0.425295074</v>
      </c>
      <c r="E9" s="48">
        <v>0.43380379899999999</v>
      </c>
      <c r="F9" s="48">
        <v>0</v>
      </c>
      <c r="G9" s="48">
        <v>0.54307513200000002</v>
      </c>
      <c r="H9" s="48">
        <v>0.58340448300000003</v>
      </c>
      <c r="I9" s="48">
        <v>0.77942404899999995</v>
      </c>
      <c r="J9" s="48">
        <v>1.4525312459999999</v>
      </c>
      <c r="L9" s="6"/>
      <c r="M9" s="1"/>
      <c r="N9" s="1"/>
      <c r="O9" s="1"/>
      <c r="P9" s="1"/>
      <c r="Q9" s="1"/>
      <c r="R9" s="51"/>
    </row>
    <row r="10" spans="1:21" x14ac:dyDescent="0.6">
      <c r="A10" s="46" t="s">
        <v>329</v>
      </c>
      <c r="B10" s="48">
        <v>1.0597502322785157</v>
      </c>
      <c r="C10" s="48">
        <v>0.67132777185696957</v>
      </c>
      <c r="D10" s="48">
        <v>0.57885374681253599</v>
      </c>
      <c r="E10" s="48">
        <v>0.63208708930594559</v>
      </c>
      <c r="F10" s="48">
        <v>0</v>
      </c>
      <c r="G10" s="48">
        <v>0.59843476714196786</v>
      </c>
      <c r="H10" s="48">
        <v>0.60423410869332195</v>
      </c>
      <c r="I10" s="48">
        <v>0.8065527106485143</v>
      </c>
      <c r="J10" s="48">
        <v>1.3573825226029321</v>
      </c>
      <c r="L10" s="6" t="s">
        <v>57</v>
      </c>
      <c r="M10" s="1" t="s">
        <v>58</v>
      </c>
      <c r="N10" s="1" t="s">
        <v>59</v>
      </c>
      <c r="O10" s="1" t="s">
        <v>60</v>
      </c>
      <c r="P10" s="1" t="s">
        <v>61</v>
      </c>
      <c r="Q10" s="1" t="s">
        <v>334</v>
      </c>
      <c r="R10" s="51"/>
    </row>
    <row r="11" spans="1:21" x14ac:dyDescent="0.6">
      <c r="A11" s="46" t="s">
        <v>329</v>
      </c>
      <c r="B11" s="48">
        <v>0.73693696191651303</v>
      </c>
      <c r="C11" s="48">
        <v>0.4818252211182969</v>
      </c>
      <c r="D11" s="48">
        <v>0.40674913589230499</v>
      </c>
      <c r="E11" s="48">
        <v>0.56395276569297703</v>
      </c>
      <c r="F11" s="48">
        <v>0</v>
      </c>
      <c r="G11" s="48">
        <v>0.52961361999014134</v>
      </c>
      <c r="H11" s="48">
        <v>0.58994006111771058</v>
      </c>
      <c r="I11" s="48">
        <v>0.67109098198129868</v>
      </c>
      <c r="J11" s="48">
        <v>1.0054198860169012</v>
      </c>
      <c r="L11" s="6" t="s">
        <v>335</v>
      </c>
      <c r="M11" s="1">
        <v>0.38159999999999999</v>
      </c>
      <c r="N11" s="1">
        <v>0.80710000000000004</v>
      </c>
      <c r="O11" s="1" t="s">
        <v>88</v>
      </c>
      <c r="P11" s="1" t="s">
        <v>87</v>
      </c>
      <c r="Q11" s="1"/>
      <c r="R11" s="51"/>
    </row>
    <row r="12" spans="1:21" x14ac:dyDescent="0.6">
      <c r="A12" s="46" t="s">
        <v>329</v>
      </c>
      <c r="B12" s="48">
        <v>1.4884455163341375</v>
      </c>
      <c r="C12" s="48">
        <v>0.96706928387453395</v>
      </c>
      <c r="D12" s="48">
        <v>0.65761034031749299</v>
      </c>
      <c r="E12" s="48">
        <v>0.76223858270026112</v>
      </c>
      <c r="F12" s="48">
        <v>0</v>
      </c>
      <c r="G12" s="48">
        <v>0.57897782291396049</v>
      </c>
      <c r="H12" s="48">
        <v>0.5360280884999471</v>
      </c>
      <c r="I12" s="48">
        <v>0.8361959980818694</v>
      </c>
      <c r="J12" s="48">
        <v>0.83710604306306502</v>
      </c>
      <c r="L12" s="6" t="s">
        <v>336</v>
      </c>
      <c r="M12" s="1">
        <v>58.95</v>
      </c>
      <c r="N12" s="1" t="s">
        <v>337</v>
      </c>
      <c r="O12" s="1" t="s">
        <v>64</v>
      </c>
      <c r="P12" s="1" t="s">
        <v>65</v>
      </c>
      <c r="Q12" s="1">
        <v>0.61829999999999996</v>
      </c>
      <c r="R12" s="51"/>
      <c r="S12" s="1"/>
    </row>
    <row r="13" spans="1:21" x14ac:dyDescent="0.6">
      <c r="A13" s="46" t="s">
        <v>326</v>
      </c>
      <c r="B13" s="48">
        <v>0.53789638337204337</v>
      </c>
      <c r="C13" s="48">
        <v>0.64580827476269831</v>
      </c>
      <c r="D13" s="48">
        <v>0.68909965635738835</v>
      </c>
      <c r="E13" s="48">
        <v>0.52953954631245326</v>
      </c>
      <c r="F13" s="48">
        <v>0</v>
      </c>
      <c r="G13" s="48">
        <v>0.57634811471390679</v>
      </c>
      <c r="H13" s="48">
        <v>0.79334909475517945</v>
      </c>
      <c r="I13" s="48">
        <v>1.2259108081115118</v>
      </c>
      <c r="J13" s="48">
        <v>1.5139391568032865</v>
      </c>
      <c r="L13" s="6" t="s">
        <v>153</v>
      </c>
      <c r="M13" s="1">
        <v>6.5010000000000003</v>
      </c>
      <c r="N13" s="1">
        <v>2.8199999999999999E-2</v>
      </c>
      <c r="O13" s="1" t="s">
        <v>83</v>
      </c>
      <c r="P13" s="1" t="s">
        <v>65</v>
      </c>
      <c r="Q13" s="1"/>
      <c r="R13" s="51"/>
      <c r="S13" s="1"/>
    </row>
    <row r="14" spans="1:21" x14ac:dyDescent="0.6">
      <c r="A14" s="46" t="s">
        <v>326</v>
      </c>
      <c r="B14" s="48">
        <v>0.83929906631645557</v>
      </c>
      <c r="C14" s="48">
        <v>0.63483952090016604</v>
      </c>
      <c r="D14" s="48">
        <v>0.32317170822695973</v>
      </c>
      <c r="E14" s="48">
        <v>0.20228733459357279</v>
      </c>
      <c r="F14" s="48">
        <v>0</v>
      </c>
      <c r="G14" s="48">
        <v>0.33649937410471159</v>
      </c>
      <c r="H14" s="48">
        <v>0.31851947715801737</v>
      </c>
      <c r="I14" s="48">
        <v>0.82633418426040561</v>
      </c>
      <c r="J14" s="48">
        <v>1.0305948031175023</v>
      </c>
      <c r="L14" s="8" t="s">
        <v>338</v>
      </c>
      <c r="M14" s="9">
        <v>16.54</v>
      </c>
      <c r="N14" s="9">
        <v>3.7000000000000002E-3</v>
      </c>
      <c r="O14" s="9" t="s">
        <v>70</v>
      </c>
      <c r="P14" s="9" t="s">
        <v>65</v>
      </c>
      <c r="Q14" s="9"/>
      <c r="R14" s="53"/>
      <c r="S14" s="1"/>
    </row>
    <row r="15" spans="1:21" x14ac:dyDescent="0.6">
      <c r="A15" s="46" t="s">
        <v>326</v>
      </c>
      <c r="B15" s="48">
        <v>0.96197082037789983</v>
      </c>
      <c r="C15" s="48">
        <v>0.47501210866980753</v>
      </c>
      <c r="D15" s="48">
        <v>0.56101766600514036</v>
      </c>
      <c r="E15" s="48">
        <v>0.52919087430919654</v>
      </c>
      <c r="F15" s="48">
        <v>0</v>
      </c>
      <c r="G15" s="48">
        <v>0.64891222805701421</v>
      </c>
      <c r="H15" s="48">
        <v>0.61234671167605181</v>
      </c>
      <c r="I15" s="48">
        <v>0.60497646522927417</v>
      </c>
      <c r="J15" s="48">
        <v>1.0817915304877195</v>
      </c>
      <c r="N15" s="7"/>
      <c r="O15" s="1"/>
      <c r="P15" s="1"/>
      <c r="Q15" s="1"/>
      <c r="R15" s="1"/>
      <c r="S15" s="1"/>
    </row>
    <row r="16" spans="1:21" x14ac:dyDescent="0.75">
      <c r="A16" s="46" t="s">
        <v>326</v>
      </c>
      <c r="B16" s="48">
        <v>0.89547080300000004</v>
      </c>
      <c r="C16" s="48">
        <v>0.86686763200000005</v>
      </c>
      <c r="D16" s="48"/>
      <c r="E16" s="48">
        <v>0.55868016899999995</v>
      </c>
      <c r="F16" s="48">
        <v>0</v>
      </c>
      <c r="G16" s="48">
        <v>0.60295200900000001</v>
      </c>
      <c r="H16" s="48">
        <v>0.70449419099999999</v>
      </c>
      <c r="I16" s="48">
        <v>0.72303760800000005</v>
      </c>
      <c r="J16" s="48">
        <v>1.1264198160000001</v>
      </c>
      <c r="L16" s="59" t="s">
        <v>362</v>
      </c>
      <c r="M16" s="60" t="s">
        <v>59</v>
      </c>
      <c r="N16" s="60" t="s">
        <v>363</v>
      </c>
      <c r="O16" s="60" t="s">
        <v>364</v>
      </c>
      <c r="P16" s="60" t="s">
        <v>365</v>
      </c>
      <c r="Q16" s="60" t="s">
        <v>366</v>
      </c>
      <c r="R16" s="60" t="s">
        <v>367</v>
      </c>
      <c r="S16" s="60" t="s">
        <v>368</v>
      </c>
      <c r="T16" s="60" t="s">
        <v>369</v>
      </c>
      <c r="U16" s="50"/>
    </row>
    <row r="17" spans="1:21" x14ac:dyDescent="0.75">
      <c r="A17" s="46" t="s">
        <v>326</v>
      </c>
      <c r="B17" s="48">
        <v>0.88380471999999999</v>
      </c>
      <c r="C17" s="48">
        <v>0.670011315</v>
      </c>
      <c r="D17" s="48">
        <v>0.51508652700000002</v>
      </c>
      <c r="E17" s="48">
        <v>0.55355919499999995</v>
      </c>
      <c r="F17" s="48">
        <v>0</v>
      </c>
      <c r="G17" s="48">
        <v>0.58767921000000001</v>
      </c>
      <c r="H17" s="48">
        <v>0.74159398200000004</v>
      </c>
      <c r="I17" s="48">
        <v>0.91703092399999997</v>
      </c>
      <c r="J17" s="48">
        <v>1.111263216</v>
      </c>
      <c r="L17" s="61">
        <v>1</v>
      </c>
      <c r="M17" s="62" t="s">
        <v>370</v>
      </c>
      <c r="N17" s="62" t="s">
        <v>371</v>
      </c>
      <c r="O17" s="62" t="s">
        <v>372</v>
      </c>
      <c r="P17" s="62" t="s">
        <v>373</v>
      </c>
      <c r="Q17" s="62" t="s">
        <v>374</v>
      </c>
      <c r="R17" s="63">
        <v>1923</v>
      </c>
      <c r="S17" s="62" t="s">
        <v>375</v>
      </c>
      <c r="T17" s="62" t="s">
        <v>376</v>
      </c>
      <c r="U17" s="51"/>
    </row>
    <row r="18" spans="1:21" x14ac:dyDescent="0.75">
      <c r="A18" s="46" t="s">
        <v>326</v>
      </c>
      <c r="B18" s="48">
        <v>1.5481299070000001</v>
      </c>
      <c r="C18" s="48">
        <v>1.0862270510000001</v>
      </c>
      <c r="D18" s="48">
        <v>0.36472248499999999</v>
      </c>
      <c r="E18" s="48">
        <v>0.47520696699999998</v>
      </c>
      <c r="F18" s="48">
        <v>0</v>
      </c>
      <c r="G18" s="48">
        <v>0.64659770400000005</v>
      </c>
      <c r="H18" s="48">
        <v>0.86776486500000005</v>
      </c>
      <c r="I18" s="48">
        <v>0.76511358500000004</v>
      </c>
      <c r="J18" s="48">
        <v>1.4709798439999999</v>
      </c>
      <c r="L18" s="61">
        <v>2</v>
      </c>
      <c r="M18" s="62" t="s">
        <v>377</v>
      </c>
      <c r="N18" s="62" t="s">
        <v>378</v>
      </c>
      <c r="O18" s="62" t="s">
        <v>379</v>
      </c>
      <c r="P18" s="62" t="s">
        <v>380</v>
      </c>
      <c r="Q18" s="62" t="s">
        <v>381</v>
      </c>
      <c r="R18" s="63">
        <v>2207</v>
      </c>
      <c r="S18" s="62" t="s">
        <v>375</v>
      </c>
      <c r="T18" s="62" t="s">
        <v>376</v>
      </c>
      <c r="U18" s="51" t="s">
        <v>83</v>
      </c>
    </row>
    <row r="19" spans="1:21" x14ac:dyDescent="0.75">
      <c r="A19" s="46" t="s">
        <v>326</v>
      </c>
      <c r="B19" s="48">
        <v>0.64307771017193804</v>
      </c>
      <c r="C19" s="48">
        <v>0.58615304528891199</v>
      </c>
      <c r="D19" s="48">
        <v>0.43236609266482734</v>
      </c>
      <c r="E19" s="48">
        <v>0.51649762937290533</v>
      </c>
      <c r="F19" s="48">
        <v>0</v>
      </c>
      <c r="G19" s="48">
        <v>0.48630771056691846</v>
      </c>
      <c r="H19" s="48">
        <v>0.59103521480846943</v>
      </c>
      <c r="I19" s="48">
        <v>0.63485982550157238</v>
      </c>
      <c r="J19" s="48">
        <v>1.0560097862908286</v>
      </c>
      <c r="L19" s="61">
        <v>3</v>
      </c>
      <c r="M19" s="62" t="s">
        <v>382</v>
      </c>
      <c r="N19" s="62" t="s">
        <v>383</v>
      </c>
      <c r="O19" s="62" t="s">
        <v>384</v>
      </c>
      <c r="P19" s="62" t="s">
        <v>385</v>
      </c>
      <c r="Q19" s="62" t="s">
        <v>386</v>
      </c>
      <c r="R19" s="63">
        <v>2075</v>
      </c>
      <c r="S19" s="62" t="s">
        <v>375</v>
      </c>
      <c r="T19" s="62" t="s">
        <v>376</v>
      </c>
      <c r="U19" s="51" t="s">
        <v>83</v>
      </c>
    </row>
    <row r="20" spans="1:21" x14ac:dyDescent="0.75">
      <c r="A20" s="46" t="s">
        <v>326</v>
      </c>
      <c r="B20" s="48">
        <v>1.4072773308286031</v>
      </c>
      <c r="C20" s="48">
        <v>0.54312029373327519</v>
      </c>
      <c r="D20" s="48">
        <v>0.86793152921387218</v>
      </c>
      <c r="E20" s="48">
        <v>0.64481832093668812</v>
      </c>
      <c r="F20" s="48">
        <v>0</v>
      </c>
      <c r="G20" s="48">
        <v>0.83310630516318041</v>
      </c>
      <c r="H20" s="48">
        <v>0.85569385463952741</v>
      </c>
      <c r="I20" s="48">
        <v>1.1087903079854791</v>
      </c>
      <c r="J20" s="48">
        <v>1.035662384776129</v>
      </c>
      <c r="L20" s="64">
        <v>4</v>
      </c>
      <c r="M20" s="65" t="s">
        <v>387</v>
      </c>
      <c r="N20" s="66">
        <v>1067</v>
      </c>
      <c r="O20" s="66">
        <v>1179</v>
      </c>
      <c r="P20" s="65" t="s">
        <v>388</v>
      </c>
      <c r="Q20" s="65" t="s">
        <v>389</v>
      </c>
      <c r="R20" s="65" t="s">
        <v>390</v>
      </c>
      <c r="S20" s="65" t="s">
        <v>375</v>
      </c>
      <c r="T20" s="65" t="s">
        <v>391</v>
      </c>
      <c r="U20" s="53"/>
    </row>
    <row r="21" spans="1:21" x14ac:dyDescent="0.6">
      <c r="A21" s="46" t="s">
        <v>326</v>
      </c>
      <c r="B21" s="48">
        <v>1.2041459601672619</v>
      </c>
      <c r="C21" s="48">
        <v>0.69742464487816136</v>
      </c>
      <c r="D21" s="48">
        <v>0.63491088463865231</v>
      </c>
      <c r="E21" s="48">
        <v>0.7683204229681545</v>
      </c>
      <c r="F21" s="48">
        <v>0</v>
      </c>
      <c r="G21" s="48">
        <v>0.57299064367038666</v>
      </c>
      <c r="H21" s="48">
        <v>0.65942509490575729</v>
      </c>
      <c r="I21" s="48">
        <v>1.084228310592513</v>
      </c>
      <c r="J21" s="48">
        <v>1.1844227993352823</v>
      </c>
      <c r="N21" s="7"/>
      <c r="O21" s="1"/>
      <c r="P21" s="1"/>
      <c r="Q21" s="1"/>
      <c r="R21" s="1"/>
      <c r="S21" s="1"/>
    </row>
    <row r="22" spans="1:21" x14ac:dyDescent="0.6">
      <c r="B22" s="48"/>
      <c r="C22" s="48"/>
      <c r="D22" s="48"/>
      <c r="E22" s="48"/>
      <c r="F22" s="48"/>
      <c r="G22" s="48"/>
      <c r="H22" s="48"/>
      <c r="I22" s="48"/>
      <c r="J22" s="48"/>
      <c r="N22" s="7"/>
      <c r="O22" s="1"/>
      <c r="P22" s="1"/>
      <c r="Q22" s="1"/>
      <c r="R22" s="1"/>
      <c r="S22" s="1"/>
    </row>
    <row r="23" spans="1:21" x14ac:dyDescent="0.75">
      <c r="A23" s="46" t="s">
        <v>339</v>
      </c>
      <c r="B23" s="29">
        <v>1.1011567701401119</v>
      </c>
      <c r="C23" s="29">
        <v>0.61740005851436375</v>
      </c>
      <c r="D23" s="29">
        <v>0.45594474922444539</v>
      </c>
      <c r="E23" s="29">
        <v>0.4938006100333634</v>
      </c>
      <c r="F23" s="29">
        <v>0</v>
      </c>
      <c r="G23" s="29">
        <v>0.46264499879521298</v>
      </c>
      <c r="H23" s="29">
        <v>0.51057859847277831</v>
      </c>
      <c r="I23" s="29">
        <v>0.67173136083284501</v>
      </c>
      <c r="J23" s="29">
        <v>1.0672637126362905</v>
      </c>
      <c r="N23" s="7"/>
      <c r="O23" s="1"/>
      <c r="P23" s="1"/>
      <c r="Q23" s="1"/>
      <c r="R23" s="1"/>
      <c r="S23" s="1"/>
    </row>
    <row r="24" spans="1:21" x14ac:dyDescent="0.75">
      <c r="A24" s="46" t="s">
        <v>340</v>
      </c>
      <c r="B24" s="29">
        <v>1.0102217043647184</v>
      </c>
      <c r="C24" s="29">
        <v>0.69632804566660678</v>
      </c>
      <c r="D24" s="29">
        <v>0.58073354869712579</v>
      </c>
      <c r="E24" s="29">
        <v>0.5719766406124247</v>
      </c>
      <c r="F24" s="29">
        <v>0</v>
      </c>
      <c r="G24" s="29">
        <v>0.6193617406464258</v>
      </c>
      <c r="H24" s="29">
        <v>0.72821287609812324</v>
      </c>
      <c r="I24" s="29">
        <v>0.88299347930254379</v>
      </c>
      <c r="J24" s="29">
        <v>1.1975610667116556</v>
      </c>
      <c r="N24" s="7"/>
      <c r="O24" s="1"/>
      <c r="P24" s="1"/>
      <c r="Q24" s="1"/>
      <c r="R24" s="1"/>
      <c r="S24" s="1"/>
    </row>
    <row r="25" spans="1:21" x14ac:dyDescent="0.75">
      <c r="A25" s="46" t="s">
        <v>341</v>
      </c>
      <c r="B25" s="29">
        <v>0.15382577963331562</v>
      </c>
      <c r="C25" s="29">
        <v>6.5363681486143979E-2</v>
      </c>
      <c r="D25" s="29">
        <v>3.8128913215901207E-2</v>
      </c>
      <c r="E25" s="29">
        <v>5.6309696632724233E-2</v>
      </c>
      <c r="F25" s="29">
        <v>0</v>
      </c>
      <c r="G25" s="29">
        <v>4.7855091900570343E-2</v>
      </c>
      <c r="H25" s="29">
        <v>5.3387650067734028E-2</v>
      </c>
      <c r="I25" s="29">
        <v>6.3906137310430031E-2</v>
      </c>
      <c r="J25" s="29">
        <v>9.8980916513745784E-2</v>
      </c>
    </row>
    <row r="26" spans="1:21" x14ac:dyDescent="0.75">
      <c r="A26" s="46" t="s">
        <v>342</v>
      </c>
      <c r="B26" s="29">
        <v>0.12492627214149514</v>
      </c>
      <c r="C26" s="29">
        <v>6.930044512472866E-2</v>
      </c>
      <c r="D26" s="29">
        <v>6.3720559246555772E-2</v>
      </c>
      <c r="E26" s="29">
        <v>3.2854280247456728E-2</v>
      </c>
      <c r="F26" s="29">
        <v>0</v>
      </c>
      <c r="G26" s="29">
        <v>3.5425640300280066E-2</v>
      </c>
      <c r="H26" s="29">
        <v>3.7245553941610235E-2</v>
      </c>
      <c r="I26" s="29">
        <v>8.3299784311412065E-2</v>
      </c>
      <c r="J26" s="29">
        <v>6.6438003867535303E-2</v>
      </c>
    </row>
    <row r="27" spans="1:21" x14ac:dyDescent="0.75">
      <c r="B27" s="29"/>
      <c r="C27" s="29"/>
      <c r="D27" s="29"/>
      <c r="E27" s="29"/>
      <c r="F27" s="29"/>
      <c r="G27" s="29"/>
      <c r="H27" s="29"/>
      <c r="I27" s="29"/>
      <c r="J27" s="29"/>
    </row>
    <row r="28" spans="1:21" x14ac:dyDescent="0.75">
      <c r="B28" s="29"/>
      <c r="C28" s="29"/>
      <c r="D28" s="29"/>
      <c r="E28" s="29"/>
      <c r="F28" s="29"/>
      <c r="G28" s="29"/>
      <c r="H28" s="29"/>
      <c r="I28" s="29"/>
      <c r="J28" s="29"/>
    </row>
    <row r="29" spans="1:21" x14ac:dyDescent="0.75">
      <c r="A29" s="14" t="s">
        <v>518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1" s="58" customFormat="1" x14ac:dyDescent="0.75">
      <c r="A30" s="67"/>
      <c r="B30" s="68" t="s">
        <v>344</v>
      </c>
      <c r="C30" s="68" t="s">
        <v>345</v>
      </c>
      <c r="D30" s="67"/>
      <c r="E30" s="67"/>
      <c r="F30" s="67"/>
      <c r="G30" s="67"/>
      <c r="H30" s="67"/>
      <c r="I30" s="67"/>
      <c r="J30" s="68" t="s">
        <v>344</v>
      </c>
      <c r="K30" s="68" t="s">
        <v>345</v>
      </c>
      <c r="L30" s="67"/>
      <c r="M30" s="67"/>
      <c r="N30" s="67"/>
      <c r="O30" s="67"/>
      <c r="P30" s="67"/>
      <c r="Q30" s="67"/>
      <c r="R30" s="67"/>
      <c r="S30" s="67"/>
      <c r="T30" s="67"/>
    </row>
    <row r="31" spans="1:21" x14ac:dyDescent="0.6">
      <c r="A31" s="46" t="s">
        <v>512</v>
      </c>
      <c r="B31" s="1">
        <v>2.4136250000000001</v>
      </c>
      <c r="C31" s="1">
        <v>9.0888749999999998</v>
      </c>
      <c r="I31" s="46" t="s">
        <v>516</v>
      </c>
      <c r="J31" s="1">
        <v>115.418392</v>
      </c>
      <c r="K31" s="1">
        <v>140.15090499999999</v>
      </c>
    </row>
    <row r="32" spans="1:21" x14ac:dyDescent="0.6">
      <c r="B32" s="1">
        <v>4.1498749999999998</v>
      </c>
      <c r="C32" s="1">
        <v>6.0616250000000003</v>
      </c>
      <c r="E32" s="3" t="s">
        <v>155</v>
      </c>
      <c r="F32" s="10"/>
      <c r="I32" s="48"/>
      <c r="J32" s="1">
        <v>131.906734</v>
      </c>
      <c r="K32" s="1">
        <v>243.20303999999999</v>
      </c>
      <c r="L32" s="7"/>
      <c r="M32" s="16" t="s">
        <v>155</v>
      </c>
      <c r="N32" s="50"/>
    </row>
    <row r="33" spans="1:20" x14ac:dyDescent="0.6">
      <c r="B33" s="1">
        <v>1.4958750000000001</v>
      </c>
      <c r="C33" s="1">
        <v>5.82775</v>
      </c>
      <c r="E33" s="6" t="s">
        <v>59</v>
      </c>
      <c r="F33" s="2">
        <v>1.0200000000000001E-2</v>
      </c>
      <c r="I33" s="48"/>
      <c r="J33" s="1">
        <v>74.197537699999998</v>
      </c>
      <c r="K33" s="1">
        <v>197.86009999999999</v>
      </c>
      <c r="L33" s="7"/>
      <c r="M33" s="17" t="s">
        <v>59</v>
      </c>
      <c r="N33" s="51">
        <v>2.7900000000000001E-2</v>
      </c>
    </row>
    <row r="34" spans="1:20" x14ac:dyDescent="0.6">
      <c r="B34" s="1"/>
      <c r="C34" s="1">
        <v>7.429125</v>
      </c>
      <c r="E34" s="6" t="s">
        <v>60</v>
      </c>
      <c r="F34" s="2" t="s">
        <v>83</v>
      </c>
      <c r="I34" s="48"/>
      <c r="J34" s="1"/>
      <c r="K34" s="1">
        <v>201.98218600000001</v>
      </c>
      <c r="L34" s="7"/>
      <c r="M34" s="17" t="s">
        <v>60</v>
      </c>
      <c r="N34" s="51" t="s">
        <v>83</v>
      </c>
    </row>
    <row r="35" spans="1:20" x14ac:dyDescent="0.6">
      <c r="B35" s="48"/>
      <c r="C35" s="48"/>
      <c r="E35" s="6" t="s">
        <v>156</v>
      </c>
      <c r="F35" s="2" t="s">
        <v>65</v>
      </c>
      <c r="I35" s="48"/>
      <c r="J35" s="48"/>
      <c r="L35" s="7"/>
      <c r="M35" s="17" t="s">
        <v>156</v>
      </c>
      <c r="N35" s="51" t="s">
        <v>65</v>
      </c>
    </row>
    <row r="36" spans="1:20" x14ac:dyDescent="0.6">
      <c r="A36" s="7" t="s">
        <v>207</v>
      </c>
      <c r="B36" s="1">
        <v>2.6859999999999999</v>
      </c>
      <c r="C36" s="1">
        <v>7.1020000000000003</v>
      </c>
      <c r="E36" s="6" t="s">
        <v>157</v>
      </c>
      <c r="F36" s="2" t="s">
        <v>158</v>
      </c>
      <c r="I36" s="7" t="s">
        <v>207</v>
      </c>
      <c r="J36" s="1">
        <v>107.2</v>
      </c>
      <c r="K36" s="1">
        <v>195.8</v>
      </c>
      <c r="L36" s="7"/>
      <c r="M36" s="17" t="s">
        <v>157</v>
      </c>
      <c r="N36" s="51" t="s">
        <v>158</v>
      </c>
    </row>
    <row r="37" spans="1:20" x14ac:dyDescent="0.6">
      <c r="A37" s="7" t="s">
        <v>513</v>
      </c>
      <c r="B37" s="1">
        <v>1.3480000000000001</v>
      </c>
      <c r="C37" s="1">
        <v>1.5009999999999999</v>
      </c>
      <c r="E37" s="8" t="s">
        <v>150</v>
      </c>
      <c r="F37" s="11" t="s">
        <v>515</v>
      </c>
      <c r="I37" s="7" t="s">
        <v>513</v>
      </c>
      <c r="J37" s="1">
        <v>29.72</v>
      </c>
      <c r="K37" s="1">
        <v>42.37</v>
      </c>
      <c r="L37" s="7"/>
      <c r="M37" s="18" t="s">
        <v>150</v>
      </c>
      <c r="N37" s="53" t="s">
        <v>517</v>
      </c>
    </row>
    <row r="38" spans="1:20" x14ac:dyDescent="0.6">
      <c r="A38" s="7" t="s">
        <v>514</v>
      </c>
      <c r="B38" s="1">
        <v>0.7782</v>
      </c>
      <c r="C38" s="1">
        <v>0.75060000000000004</v>
      </c>
      <c r="I38" s="7" t="s">
        <v>514</v>
      </c>
      <c r="J38" s="1">
        <v>17.16</v>
      </c>
      <c r="K38" s="1">
        <v>21.19</v>
      </c>
    </row>
    <row r="40" spans="1:20" x14ac:dyDescent="0.75">
      <c r="B40" s="29"/>
      <c r="C40" s="29"/>
      <c r="D40" s="29"/>
      <c r="E40" s="29"/>
      <c r="F40" s="29"/>
      <c r="G40" s="29"/>
      <c r="H40" s="29"/>
      <c r="I40" s="29"/>
      <c r="J40" s="29"/>
    </row>
    <row r="41" spans="1:20" x14ac:dyDescent="0.75">
      <c r="A41" s="14" t="s">
        <v>692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75">
      <c r="A42" s="46" t="s">
        <v>349</v>
      </c>
      <c r="B42" s="46" t="s">
        <v>344</v>
      </c>
      <c r="C42" s="46" t="s">
        <v>345</v>
      </c>
    </row>
    <row r="43" spans="1:20" x14ac:dyDescent="0.75">
      <c r="B43" s="29">
        <v>0.92830188679245285</v>
      </c>
      <c r="C43" s="29">
        <v>1.1849056603773584</v>
      </c>
    </row>
    <row r="44" spans="1:20" x14ac:dyDescent="0.75">
      <c r="B44" s="29">
        <v>0.91320754716981123</v>
      </c>
      <c r="C44" s="29">
        <v>1.2981132075471697</v>
      </c>
    </row>
    <row r="45" spans="1:20" x14ac:dyDescent="0.75">
      <c r="B45" s="29">
        <v>1.0792452830188679</v>
      </c>
      <c r="C45" s="29">
        <v>0.79999999999999993</v>
      </c>
      <c r="E45" s="3" t="s">
        <v>155</v>
      </c>
      <c r="F45" s="10"/>
    </row>
    <row r="46" spans="1:20" x14ac:dyDescent="0.75">
      <c r="B46" s="29">
        <v>1.0792452830188679</v>
      </c>
      <c r="C46" s="29">
        <v>1.4792452830188678</v>
      </c>
      <c r="E46" s="6" t="s">
        <v>59</v>
      </c>
      <c r="F46" s="2">
        <v>1.35E-2</v>
      </c>
    </row>
    <row r="47" spans="1:20" x14ac:dyDescent="0.75">
      <c r="B47" s="29">
        <v>1.1199772014819036</v>
      </c>
      <c r="C47" s="29">
        <v>1.359361641493303</v>
      </c>
      <c r="E47" s="6" t="s">
        <v>60</v>
      </c>
      <c r="F47" s="2" t="s">
        <v>83</v>
      </c>
    </row>
    <row r="48" spans="1:20" x14ac:dyDescent="0.75">
      <c r="B48" s="29">
        <v>0.71729837560558563</v>
      </c>
      <c r="C48" s="29">
        <v>0.94898831575947562</v>
      </c>
      <c r="E48" s="6" t="s">
        <v>156</v>
      </c>
      <c r="F48" s="2" t="s">
        <v>65</v>
      </c>
    </row>
    <row r="49" spans="1:20" x14ac:dyDescent="0.75">
      <c r="B49" s="29">
        <v>1.1627244229125107</v>
      </c>
      <c r="C49" s="29">
        <v>1.2225705329153604</v>
      </c>
      <c r="E49" s="6" t="s">
        <v>157</v>
      </c>
      <c r="F49" s="2" t="s">
        <v>158</v>
      </c>
    </row>
    <row r="50" spans="1:20" x14ac:dyDescent="0.75">
      <c r="B50" s="29">
        <v>1.1338912133891215</v>
      </c>
      <c r="C50" s="29">
        <v>1.1673640167364017</v>
      </c>
      <c r="E50" s="8" t="s">
        <v>150</v>
      </c>
      <c r="F50" s="11" t="s">
        <v>350</v>
      </c>
    </row>
    <row r="51" spans="1:20" x14ac:dyDescent="0.75">
      <c r="B51" s="29">
        <v>0.89958158995815907</v>
      </c>
      <c r="C51" s="29">
        <v>1.2845188284518829</v>
      </c>
    </row>
    <row r="52" spans="1:20" x14ac:dyDescent="0.75">
      <c r="B52" s="29">
        <v>0.9665271966527198</v>
      </c>
      <c r="C52" s="29">
        <v>1.4351464435146444</v>
      </c>
    </row>
    <row r="53" spans="1:20" x14ac:dyDescent="0.75">
      <c r="B53" s="48"/>
      <c r="C53" s="48"/>
    </row>
    <row r="54" spans="1:20" x14ac:dyDescent="0.75">
      <c r="A54" s="46" t="s">
        <v>6</v>
      </c>
      <c r="B54" s="48">
        <v>1</v>
      </c>
      <c r="C54" s="48">
        <v>1.2180213929814463</v>
      </c>
    </row>
    <row r="55" spans="1:20" x14ac:dyDescent="0.75">
      <c r="A55" s="46" t="s">
        <v>7</v>
      </c>
      <c r="B55" s="48">
        <v>5.2728459357598553E-2</v>
      </c>
      <c r="C55" s="48">
        <v>6.6416119165208468E-2</v>
      </c>
    </row>
    <row r="57" spans="1:20" x14ac:dyDescent="0.75">
      <c r="A57" s="14" t="s">
        <v>520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9" spans="1:20" x14ac:dyDescent="0.75">
      <c r="B59" s="48" t="s">
        <v>344</v>
      </c>
      <c r="C59" s="48" t="s">
        <v>345</v>
      </c>
    </row>
    <row r="60" spans="1:20" x14ac:dyDescent="0.6">
      <c r="A60" s="46" t="s">
        <v>521</v>
      </c>
      <c r="B60" s="1">
        <v>585.33613000000003</v>
      </c>
      <c r="C60" s="1">
        <v>563.35167000000001</v>
      </c>
      <c r="E60" s="3" t="s">
        <v>155</v>
      </c>
      <c r="F60" s="10"/>
    </row>
    <row r="61" spans="1:20" x14ac:dyDescent="0.6">
      <c r="B61" s="1">
        <v>549.61139000000003</v>
      </c>
      <c r="C61" s="1">
        <v>406.71242999999998</v>
      </c>
      <c r="E61" s="6" t="s">
        <v>59</v>
      </c>
      <c r="F61" s="2">
        <v>1.8800000000000001E-2</v>
      </c>
    </row>
    <row r="62" spans="1:20" x14ac:dyDescent="0.6">
      <c r="B62" s="1">
        <v>593.58029999999997</v>
      </c>
      <c r="C62" s="1">
        <v>456.17745000000002</v>
      </c>
      <c r="E62" s="6" t="s">
        <v>60</v>
      </c>
      <c r="F62" s="2" t="s">
        <v>83</v>
      </c>
    </row>
    <row r="63" spans="1:20" x14ac:dyDescent="0.6">
      <c r="B63" s="1">
        <v>618.31281000000001</v>
      </c>
      <c r="C63" s="1">
        <v>390.22408999999999</v>
      </c>
      <c r="E63" s="6" t="s">
        <v>156</v>
      </c>
      <c r="F63" s="2" t="s">
        <v>65</v>
      </c>
    </row>
    <row r="64" spans="1:20" x14ac:dyDescent="0.6">
      <c r="E64" s="6" t="s">
        <v>157</v>
      </c>
      <c r="F64" s="2" t="s">
        <v>158</v>
      </c>
    </row>
    <row r="65" spans="1:20" x14ac:dyDescent="0.6">
      <c r="E65" s="8" t="s">
        <v>150</v>
      </c>
      <c r="F65" s="11" t="s">
        <v>522</v>
      </c>
    </row>
    <row r="66" spans="1:20" x14ac:dyDescent="0.6">
      <c r="A66" s="7" t="s">
        <v>207</v>
      </c>
      <c r="B66" s="1">
        <v>586.70000000000005</v>
      </c>
      <c r="C66" s="1">
        <v>454.1</v>
      </c>
    </row>
    <row r="67" spans="1:20" x14ac:dyDescent="0.6">
      <c r="A67" s="7" t="s">
        <v>513</v>
      </c>
      <c r="B67" s="1">
        <v>28.43</v>
      </c>
      <c r="C67" s="1">
        <v>78.03</v>
      </c>
    </row>
    <row r="68" spans="1:20" x14ac:dyDescent="0.6">
      <c r="A68" s="7" t="s">
        <v>514</v>
      </c>
      <c r="B68" s="1">
        <v>14.21</v>
      </c>
      <c r="C68" s="1">
        <v>39.01</v>
      </c>
    </row>
    <row r="71" spans="1:20" x14ac:dyDescent="0.75">
      <c r="A71" s="14" t="s">
        <v>691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3" spans="1:20" x14ac:dyDescent="0.6">
      <c r="A73" s="46" t="s">
        <v>351</v>
      </c>
      <c r="B73" s="46" t="s">
        <v>344</v>
      </c>
      <c r="C73" s="46" t="s">
        <v>345</v>
      </c>
      <c r="E73" s="3" t="s">
        <v>155</v>
      </c>
      <c r="F73" s="10"/>
    </row>
    <row r="74" spans="1:20" x14ac:dyDescent="0.6">
      <c r="B74" s="48">
        <v>0.72113940350276517</v>
      </c>
      <c r="C74" s="48">
        <v>0.79316381901916233</v>
      </c>
      <c r="E74" s="6" t="s">
        <v>59</v>
      </c>
      <c r="F74" s="2">
        <v>4.5400000000000003E-2</v>
      </c>
    </row>
    <row r="75" spans="1:20" x14ac:dyDescent="0.6">
      <c r="B75" s="48">
        <v>0.53784716128408727</v>
      </c>
      <c r="C75" s="48">
        <v>1.0932917180775528</v>
      </c>
      <c r="E75" s="6" t="s">
        <v>60</v>
      </c>
      <c r="F75" s="2" t="s">
        <v>83</v>
      </c>
    </row>
    <row r="76" spans="1:20" x14ac:dyDescent="0.6">
      <c r="B76" s="48">
        <v>0.75112350809213302</v>
      </c>
      <c r="C76" s="48">
        <v>1.3083495289749747</v>
      </c>
      <c r="E76" s="6" t="s">
        <v>156</v>
      </c>
      <c r="F76" s="2" t="s">
        <v>65</v>
      </c>
    </row>
    <row r="77" spans="1:20" x14ac:dyDescent="0.6">
      <c r="B77" s="48">
        <v>0.79759735169649892</v>
      </c>
      <c r="C77" s="48">
        <v>1.7783452543225478</v>
      </c>
      <c r="E77" s="6" t="s">
        <v>157</v>
      </c>
      <c r="F77" s="2" t="s">
        <v>158</v>
      </c>
    </row>
    <row r="78" spans="1:20" x14ac:dyDescent="0.6">
      <c r="B78" s="48"/>
      <c r="C78" s="48"/>
      <c r="E78" s="8" t="s">
        <v>150</v>
      </c>
      <c r="F78" s="11" t="s">
        <v>352</v>
      </c>
    </row>
    <row r="79" spans="1:20" x14ac:dyDescent="0.75">
      <c r="B79" s="48"/>
      <c r="C79" s="48"/>
    </row>
    <row r="80" spans="1:20" x14ac:dyDescent="0.75">
      <c r="B80" s="48"/>
      <c r="C80" s="48"/>
    </row>
    <row r="81" spans="1:20" x14ac:dyDescent="0.75">
      <c r="B81" s="48"/>
      <c r="C81" s="48"/>
    </row>
    <row r="82" spans="1:20" x14ac:dyDescent="0.75">
      <c r="B82" s="48" t="s">
        <v>344</v>
      </c>
      <c r="C82" s="48" t="s">
        <v>345</v>
      </c>
    </row>
    <row r="83" spans="1:20" x14ac:dyDescent="0.75">
      <c r="A83" s="46" t="s">
        <v>6</v>
      </c>
      <c r="B83" s="48">
        <v>0.70192685614387118</v>
      </c>
      <c r="C83" s="48">
        <v>1.2432875800985594</v>
      </c>
    </row>
    <row r="84" spans="1:20" x14ac:dyDescent="0.75">
      <c r="A84" s="46" t="s">
        <v>101</v>
      </c>
      <c r="B84" s="48">
        <v>5.6909593892053079E-2</v>
      </c>
      <c r="C84" s="48">
        <v>0.20729004053283803</v>
      </c>
    </row>
    <row r="86" spans="1:20" x14ac:dyDescent="0.75">
      <c r="A86" s="46" t="s">
        <v>353</v>
      </c>
      <c r="B86" s="48">
        <v>1</v>
      </c>
      <c r="C86" s="48">
        <v>1.7712494816464577</v>
      </c>
    </row>
    <row r="87" spans="1:20" x14ac:dyDescent="0.75">
      <c r="A87" s="46" t="s">
        <v>354</v>
      </c>
      <c r="B87" s="48">
        <v>8.1076245186989318E-2</v>
      </c>
      <c r="C87" s="48">
        <v>0.29531572801133943</v>
      </c>
    </row>
    <row r="89" spans="1:20" x14ac:dyDescent="0.75">
      <c r="A89" s="14" t="s">
        <v>742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75">
      <c r="A90" s="46" t="s">
        <v>355</v>
      </c>
      <c r="B90" s="46" t="s">
        <v>344</v>
      </c>
      <c r="C90" s="46" t="s">
        <v>345</v>
      </c>
      <c r="D90" s="46" t="s">
        <v>356</v>
      </c>
      <c r="E90" s="46" t="s">
        <v>344</v>
      </c>
      <c r="F90" s="46" t="s">
        <v>345</v>
      </c>
      <c r="G90" s="46" t="s">
        <v>357</v>
      </c>
      <c r="H90" s="46" t="s">
        <v>344</v>
      </c>
      <c r="I90" s="46" t="s">
        <v>345</v>
      </c>
    </row>
    <row r="91" spans="1:20" x14ac:dyDescent="0.75">
      <c r="B91" s="29">
        <v>111.91654</v>
      </c>
      <c r="C91" s="48">
        <v>175.29159999999999</v>
      </c>
      <c r="D91" s="48"/>
      <c r="E91" s="29">
        <v>64.587026818181812</v>
      </c>
      <c r="F91" s="29">
        <v>85.447471363636367</v>
      </c>
      <c r="G91" s="48"/>
      <c r="H91" s="29">
        <v>34.394323333333332</v>
      </c>
      <c r="I91" s="29">
        <v>57.033110000000008</v>
      </c>
      <c r="K91" s="69" t="s">
        <v>355</v>
      </c>
      <c r="L91" s="50"/>
      <c r="N91" s="69" t="s">
        <v>356</v>
      </c>
      <c r="O91" s="50"/>
      <c r="Q91" s="69" t="s">
        <v>357</v>
      </c>
      <c r="R91" s="50"/>
    </row>
    <row r="92" spans="1:20" x14ac:dyDescent="0.75">
      <c r="B92" s="29">
        <v>105.50929000000001</v>
      </c>
      <c r="C92" s="48">
        <v>173.88893999999999</v>
      </c>
      <c r="D92" s="48"/>
      <c r="E92" s="29">
        <v>63.768037727272727</v>
      </c>
      <c r="F92" s="29">
        <v>94.909856363636365</v>
      </c>
      <c r="G92" s="48"/>
      <c r="H92" s="29">
        <v>37.720129999999997</v>
      </c>
      <c r="I92" s="29">
        <v>58.534800000000004</v>
      </c>
      <c r="K92" s="6" t="s">
        <v>155</v>
      </c>
      <c r="L92" s="2"/>
      <c r="N92" s="6" t="s">
        <v>155</v>
      </c>
      <c r="O92" s="2"/>
      <c r="Q92" s="6" t="s">
        <v>155</v>
      </c>
      <c r="R92" s="2"/>
    </row>
    <row r="93" spans="1:20" x14ac:dyDescent="0.75">
      <c r="B93" s="29">
        <v>114.16641</v>
      </c>
      <c r="C93" s="48">
        <v>109.54156</v>
      </c>
      <c r="D93" s="48"/>
      <c r="E93" s="29">
        <v>86.727948636363635</v>
      </c>
      <c r="F93" s="29">
        <v>79.177059090909097</v>
      </c>
      <c r="G93" s="48"/>
      <c r="H93" s="29">
        <v>27.675649999999997</v>
      </c>
      <c r="I93" s="29">
        <v>33.07071333333333</v>
      </c>
      <c r="K93" s="6" t="s">
        <v>59</v>
      </c>
      <c r="L93" s="2">
        <v>1.9199999999999998E-2</v>
      </c>
      <c r="N93" s="6" t="s">
        <v>59</v>
      </c>
      <c r="O93" s="2">
        <v>3.7000000000000002E-3</v>
      </c>
      <c r="Q93" s="6" t="s">
        <v>59</v>
      </c>
      <c r="R93" s="2">
        <v>4.5400000000000003E-2</v>
      </c>
    </row>
    <row r="94" spans="1:20" x14ac:dyDescent="0.75">
      <c r="B94" s="29">
        <v>90.971879999999999</v>
      </c>
      <c r="C94" s="48">
        <v>123.28712</v>
      </c>
      <c r="D94" s="48"/>
      <c r="E94" s="29">
        <v>91.670354090909086</v>
      </c>
      <c r="F94" s="29">
        <v>95.57622727272728</v>
      </c>
      <c r="G94" s="48"/>
      <c r="H94" s="29">
        <v>30.341709999999999</v>
      </c>
      <c r="I94" s="29">
        <v>37.432233333333329</v>
      </c>
      <c r="K94" s="6" t="s">
        <v>60</v>
      </c>
      <c r="L94" s="2" t="s">
        <v>83</v>
      </c>
      <c r="N94" s="6" t="s">
        <v>60</v>
      </c>
      <c r="O94" s="2" t="s">
        <v>70</v>
      </c>
      <c r="Q94" s="6" t="s">
        <v>60</v>
      </c>
      <c r="R94" s="2" t="s">
        <v>83</v>
      </c>
    </row>
    <row r="95" spans="1:20" x14ac:dyDescent="0.75">
      <c r="B95" s="29">
        <v>53.208470000000005</v>
      </c>
      <c r="C95" s="48">
        <v>83.166399999999996</v>
      </c>
      <c r="D95" s="48"/>
      <c r="E95" s="29">
        <v>16.093385909090909</v>
      </c>
      <c r="F95" s="29">
        <v>68.682844772727265</v>
      </c>
      <c r="G95" s="48"/>
      <c r="H95" s="29">
        <v>18.06127</v>
      </c>
      <c r="I95" s="29">
        <v>27.074079999999999</v>
      </c>
      <c r="K95" s="6" t="s">
        <v>156</v>
      </c>
      <c r="L95" s="2" t="s">
        <v>65</v>
      </c>
      <c r="N95" s="6" t="s">
        <v>156</v>
      </c>
      <c r="O95" s="2" t="s">
        <v>65</v>
      </c>
      <c r="Q95" s="6" t="s">
        <v>156</v>
      </c>
      <c r="R95" s="2" t="s">
        <v>65</v>
      </c>
    </row>
    <row r="96" spans="1:20" x14ac:dyDescent="0.75">
      <c r="B96" s="29">
        <v>46.527749999999997</v>
      </c>
      <c r="C96" s="48">
        <v>84.027829999999994</v>
      </c>
      <c r="D96" s="48"/>
      <c r="E96" s="29">
        <v>11.422324772727272</v>
      </c>
      <c r="F96" s="29">
        <v>66.36276954545454</v>
      </c>
      <c r="G96" s="48"/>
      <c r="H96" s="29">
        <v>20.358103333333332</v>
      </c>
      <c r="I96" s="29">
        <v>26.057543333333335</v>
      </c>
      <c r="K96" s="6" t="s">
        <v>157</v>
      </c>
      <c r="L96" s="2" t="s">
        <v>158</v>
      </c>
      <c r="N96" s="6" t="s">
        <v>157</v>
      </c>
      <c r="O96" s="2" t="s">
        <v>158</v>
      </c>
      <c r="Q96" s="6" t="s">
        <v>157</v>
      </c>
      <c r="R96" s="2" t="s">
        <v>158</v>
      </c>
    </row>
    <row r="97" spans="1:18" x14ac:dyDescent="0.75">
      <c r="B97" s="29">
        <v>76.499830000000003</v>
      </c>
      <c r="C97" s="48">
        <v>121.12487</v>
      </c>
      <c r="D97" s="48"/>
      <c r="E97" s="29">
        <v>38.911583409090909</v>
      </c>
      <c r="F97" s="29">
        <v>94.297961818181818</v>
      </c>
      <c r="G97" s="48"/>
      <c r="H97" s="29">
        <v>22.596306666666663</v>
      </c>
      <c r="I97" s="29">
        <v>35.291080000000001</v>
      </c>
      <c r="K97" s="8" t="s">
        <v>150</v>
      </c>
      <c r="L97" s="11" t="s">
        <v>358</v>
      </c>
      <c r="N97" s="8" t="s">
        <v>150</v>
      </c>
      <c r="O97" s="11" t="s">
        <v>359</v>
      </c>
      <c r="Q97" s="8" t="s">
        <v>150</v>
      </c>
      <c r="R97" s="11" t="s">
        <v>360</v>
      </c>
    </row>
    <row r="98" spans="1:18" x14ac:dyDescent="0.75">
      <c r="B98" s="29">
        <v>84.258920000000003</v>
      </c>
      <c r="C98" s="48">
        <v>89.397929999999988</v>
      </c>
      <c r="D98" s="48"/>
      <c r="E98" s="29">
        <v>36.815073409090907</v>
      </c>
      <c r="F98" s="29">
        <v>83.689976818181819</v>
      </c>
      <c r="G98" s="48"/>
      <c r="H98" s="29">
        <v>23.224233333333334</v>
      </c>
      <c r="I98" s="29">
        <v>32.907646666666665</v>
      </c>
    </row>
    <row r="99" spans="1:18" x14ac:dyDescent="0.75">
      <c r="B99" s="29">
        <v>54.541529999999995</v>
      </c>
      <c r="C99" s="48">
        <v>101.12498000000001</v>
      </c>
      <c r="D99" s="48"/>
      <c r="E99" s="29">
        <v>54.056410681818178</v>
      </c>
      <c r="F99" s="29">
        <v>85.638224318181827</v>
      </c>
      <c r="G99" s="48"/>
      <c r="H99" s="29">
        <v>18.592566666666663</v>
      </c>
      <c r="I99" s="29">
        <v>28.566850000000002</v>
      </c>
    </row>
    <row r="100" spans="1:18" x14ac:dyDescent="0.75">
      <c r="B100" s="29">
        <v>61.666800000000002</v>
      </c>
      <c r="C100" s="48">
        <v>109.02767</v>
      </c>
      <c r="D100" s="48"/>
      <c r="E100" s="29">
        <v>42.86105818181818</v>
      </c>
      <c r="F100" s="29">
        <v>85.47700681818182</v>
      </c>
      <c r="G100" s="48"/>
      <c r="H100" s="29">
        <v>25.808713333333333</v>
      </c>
      <c r="I100" s="29">
        <v>31.644166666666663</v>
      </c>
    </row>
    <row r="101" spans="1:18" x14ac:dyDescent="0.75">
      <c r="B101" s="48"/>
      <c r="C101" s="48">
        <v>82.624939999999995</v>
      </c>
      <c r="D101" s="48"/>
      <c r="E101" s="29">
        <v>50.691320363636365</v>
      </c>
      <c r="F101" s="29">
        <v>48.705623409090911</v>
      </c>
      <c r="G101" s="48"/>
      <c r="H101" s="48"/>
      <c r="I101" s="29">
        <v>23.068993333333331</v>
      </c>
    </row>
    <row r="102" spans="1:18" x14ac:dyDescent="0.75">
      <c r="B102" s="48"/>
      <c r="C102" s="48">
        <v>92.175820000000002</v>
      </c>
      <c r="D102" s="48"/>
      <c r="E102" s="48"/>
      <c r="F102" s="29">
        <v>58.610334772727278</v>
      </c>
      <c r="G102" s="48"/>
      <c r="H102" s="48"/>
      <c r="I102" s="29">
        <v>25.901409999999998</v>
      </c>
    </row>
    <row r="103" spans="1:18" x14ac:dyDescent="0.75">
      <c r="B103" s="48"/>
      <c r="C103" s="48"/>
      <c r="D103" s="48"/>
      <c r="E103" s="48"/>
      <c r="F103" s="48"/>
      <c r="G103" s="48"/>
      <c r="H103" s="48"/>
      <c r="I103" s="48"/>
    </row>
    <row r="104" spans="1:18" x14ac:dyDescent="0.75">
      <c r="A104" s="46" t="s">
        <v>361</v>
      </c>
      <c r="B104" s="48">
        <v>79.92674199999999</v>
      </c>
      <c r="C104" s="48">
        <v>112.0566383333333</v>
      </c>
      <c r="D104" s="48"/>
      <c r="E104" s="29">
        <v>26.843230745187078</v>
      </c>
      <c r="F104" s="29">
        <v>78.881279696969685</v>
      </c>
      <c r="G104" s="48"/>
      <c r="H104" s="29">
        <v>25.877300666666667</v>
      </c>
      <c r="I104" s="29">
        <v>34.715218888888884</v>
      </c>
    </row>
    <row r="105" spans="1:18" x14ac:dyDescent="0.75">
      <c r="A105" s="46" t="s">
        <v>101</v>
      </c>
      <c r="B105" s="48">
        <v>8.0345563134999445</v>
      </c>
      <c r="C105" s="48">
        <v>9.3583541950891593</v>
      </c>
      <c r="D105" s="48"/>
      <c r="E105" s="29">
        <v>8.4885748912250083</v>
      </c>
      <c r="F105" s="29">
        <v>4.3615043687294968</v>
      </c>
      <c r="G105" s="48"/>
      <c r="H105" s="29">
        <v>2.1039246630630872</v>
      </c>
      <c r="I105" s="29">
        <v>3.3405680829699458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2:U88"/>
  <sheetViews>
    <sheetView topLeftCell="A74" zoomScaleNormal="100" workbookViewId="0">
      <selection activeCell="C92" sqref="C92"/>
    </sheetView>
  </sheetViews>
  <sheetFormatPr defaultColWidth="9.08984375" defaultRowHeight="14.75" x14ac:dyDescent="0.75"/>
  <cols>
    <col min="1" max="1" width="16.31640625" style="46" customWidth="1"/>
    <col min="2" max="3" width="9.453125" style="46" bestFit="1" customWidth="1"/>
    <col min="4" max="8" width="9.08984375" style="46"/>
    <col min="9" max="9" width="18.08984375" style="46" customWidth="1"/>
    <col min="10" max="10" width="9.453125" style="46" bestFit="1" customWidth="1"/>
    <col min="11" max="11" width="9.08984375" style="46"/>
    <col min="12" max="12" width="18.86328125" style="46" bestFit="1" customWidth="1"/>
    <col min="13" max="16384" width="9.08984375" style="46"/>
  </cols>
  <sheetData>
    <row r="2" spans="1:21" x14ac:dyDescent="0.75">
      <c r="A2" s="14" t="s">
        <v>524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4" spans="1:21" x14ac:dyDescent="0.75">
      <c r="A4" s="46" t="s">
        <v>327</v>
      </c>
      <c r="B4" s="46">
        <v>-4</v>
      </c>
      <c r="C4" s="46">
        <v>-3</v>
      </c>
      <c r="D4" s="46">
        <v>-2</v>
      </c>
      <c r="E4" s="46">
        <v>-1</v>
      </c>
      <c r="F4" s="46" t="s">
        <v>328</v>
      </c>
      <c r="G4" s="46">
        <v>1</v>
      </c>
      <c r="H4" s="46">
        <v>2</v>
      </c>
      <c r="I4" s="46">
        <v>3</v>
      </c>
      <c r="J4" s="46">
        <v>4</v>
      </c>
      <c r="U4" s="51"/>
    </row>
    <row r="5" spans="1:21" x14ac:dyDescent="0.6">
      <c r="A5" s="46" t="s">
        <v>329</v>
      </c>
      <c r="B5" s="1">
        <v>0.35700599</v>
      </c>
      <c r="C5" s="1">
        <v>0.30042389000000003</v>
      </c>
      <c r="D5" s="1">
        <v>0.28895764000000002</v>
      </c>
      <c r="E5" s="1">
        <v>0.22936793999999999</v>
      </c>
      <c r="F5" s="1">
        <v>0</v>
      </c>
      <c r="G5" s="1">
        <v>0.27979675999999998</v>
      </c>
      <c r="H5" s="1">
        <v>0.23593058</v>
      </c>
      <c r="I5" s="1">
        <v>0.33524108000000002</v>
      </c>
      <c r="J5" s="1">
        <v>0.59209062000000001</v>
      </c>
      <c r="L5" s="3" t="s">
        <v>527</v>
      </c>
      <c r="M5" s="4" t="s">
        <v>332</v>
      </c>
      <c r="N5" s="4"/>
      <c r="O5" s="4"/>
      <c r="P5" s="4"/>
      <c r="Q5" s="10"/>
      <c r="R5" s="56"/>
      <c r="S5" s="56"/>
    </row>
    <row r="6" spans="1:21" x14ac:dyDescent="0.6">
      <c r="A6" s="46" t="s">
        <v>329</v>
      </c>
      <c r="B6" s="1">
        <v>0.85658044</v>
      </c>
      <c r="C6" s="1">
        <v>0.40297395000000003</v>
      </c>
      <c r="D6" s="1">
        <v>0.27670615999999998</v>
      </c>
      <c r="E6" s="1">
        <v>0.23471976999999999</v>
      </c>
      <c r="F6" s="1">
        <v>0</v>
      </c>
      <c r="G6" s="1">
        <v>0.2027108</v>
      </c>
      <c r="H6" s="1">
        <v>0.27874381999999998</v>
      </c>
      <c r="I6" s="1">
        <v>0.24089119000000001</v>
      </c>
      <c r="J6" s="1">
        <v>0.44730247000000001</v>
      </c>
      <c r="L6" s="6" t="s">
        <v>333</v>
      </c>
      <c r="M6" s="12" t="s">
        <v>87</v>
      </c>
      <c r="N6" s="12"/>
      <c r="O6" s="12"/>
      <c r="P6" s="12"/>
      <c r="Q6" s="2"/>
      <c r="R6" s="56"/>
      <c r="S6" s="56"/>
    </row>
    <row r="7" spans="1:21" x14ac:dyDescent="0.6">
      <c r="A7" s="46" t="s">
        <v>329</v>
      </c>
      <c r="B7" s="1">
        <v>0.67149764999999995</v>
      </c>
      <c r="C7" s="1">
        <v>0.33716879999999999</v>
      </c>
      <c r="D7" s="1">
        <v>0.29609529000000001</v>
      </c>
      <c r="E7" s="1">
        <v>0.44747482</v>
      </c>
      <c r="F7" s="1">
        <v>0</v>
      </c>
      <c r="G7" s="1">
        <v>0.23644610999999999</v>
      </c>
      <c r="H7" s="1">
        <v>0.39471539999999999</v>
      </c>
      <c r="I7" s="1">
        <v>0.28091033999999998</v>
      </c>
      <c r="J7" s="1">
        <v>0.44853274999999998</v>
      </c>
      <c r="L7" s="6" t="s">
        <v>56</v>
      </c>
      <c r="M7" s="12">
        <v>0.05</v>
      </c>
      <c r="N7" s="12"/>
      <c r="O7" s="12"/>
      <c r="P7" s="12"/>
      <c r="Q7" s="2"/>
      <c r="R7" s="12"/>
      <c r="S7" s="56"/>
    </row>
    <row r="8" spans="1:21" x14ac:dyDescent="0.6">
      <c r="A8" s="46" t="s">
        <v>329</v>
      </c>
      <c r="B8" s="1">
        <v>0.82803892999999995</v>
      </c>
      <c r="C8" s="1">
        <v>0.64236402000000004</v>
      </c>
      <c r="D8" s="1">
        <v>0.37628612</v>
      </c>
      <c r="E8" s="1">
        <v>0.23089535</v>
      </c>
      <c r="F8" s="1">
        <v>0</v>
      </c>
      <c r="G8" s="1">
        <v>0.24904891000000001</v>
      </c>
      <c r="H8" s="1">
        <v>0.22318579999999999</v>
      </c>
      <c r="I8" s="1">
        <v>0.30634939</v>
      </c>
      <c r="J8" s="1">
        <v>0.61473659000000003</v>
      </c>
      <c r="L8" s="6"/>
      <c r="M8" s="12"/>
      <c r="N8" s="12"/>
      <c r="O8" s="12"/>
      <c r="P8" s="12"/>
      <c r="Q8" s="2"/>
      <c r="R8" s="56"/>
      <c r="S8" s="56"/>
    </row>
    <row r="9" spans="1:21" x14ac:dyDescent="0.6">
      <c r="A9" s="46" t="s">
        <v>523</v>
      </c>
      <c r="B9" s="1">
        <v>0.64249771</v>
      </c>
      <c r="C9" s="1">
        <v>0.41778348999999998</v>
      </c>
      <c r="D9" s="1">
        <v>0.28254880999999998</v>
      </c>
      <c r="E9" s="1">
        <v>0.76158272999999999</v>
      </c>
      <c r="F9" s="1">
        <v>0</v>
      </c>
      <c r="G9" s="1">
        <v>0.27523058</v>
      </c>
      <c r="H9" s="1">
        <v>0.32539832000000002</v>
      </c>
      <c r="I9" s="1">
        <v>0.33330701000000001</v>
      </c>
      <c r="J9" s="1">
        <v>0.69890673999999997</v>
      </c>
      <c r="L9" s="6" t="s">
        <v>528</v>
      </c>
      <c r="M9" s="12" t="s">
        <v>59</v>
      </c>
      <c r="N9" s="12" t="s">
        <v>60</v>
      </c>
      <c r="O9" s="12" t="s">
        <v>529</v>
      </c>
      <c r="P9" s="12" t="s">
        <v>398</v>
      </c>
      <c r="Q9" s="2" t="s">
        <v>334</v>
      </c>
      <c r="R9" s="56"/>
      <c r="S9" s="56"/>
    </row>
    <row r="10" spans="1:21" x14ac:dyDescent="0.6">
      <c r="A10" s="46" t="s">
        <v>523</v>
      </c>
      <c r="B10" s="1">
        <v>0.65215604000000005</v>
      </c>
      <c r="C10" s="1">
        <v>0.42983862</v>
      </c>
      <c r="D10" s="1">
        <v>0.24462911000000001</v>
      </c>
      <c r="E10" s="1">
        <v>0.21574689</v>
      </c>
      <c r="F10" s="1">
        <v>0</v>
      </c>
      <c r="G10" s="1">
        <v>0.28278018999999999</v>
      </c>
      <c r="H10" s="1">
        <v>0.26964721000000003</v>
      </c>
      <c r="I10" s="1">
        <v>0.35950789999999999</v>
      </c>
      <c r="J10" s="1">
        <v>0.55345222000000005</v>
      </c>
      <c r="L10" s="6" t="s">
        <v>530</v>
      </c>
      <c r="M10" s="12" t="s">
        <v>337</v>
      </c>
      <c r="N10" s="12" t="s">
        <v>64</v>
      </c>
      <c r="O10" s="12" t="s">
        <v>65</v>
      </c>
      <c r="P10" s="12" t="s">
        <v>531</v>
      </c>
      <c r="Q10" s="2">
        <v>0.38329999999999997</v>
      </c>
      <c r="R10" s="56"/>
      <c r="S10" s="56"/>
    </row>
    <row r="11" spans="1:21" x14ac:dyDescent="0.6">
      <c r="A11" s="46" t="s">
        <v>523</v>
      </c>
      <c r="B11" s="1">
        <v>0.93442471999999999</v>
      </c>
      <c r="C11" s="1">
        <v>0.75676474999999999</v>
      </c>
      <c r="D11" s="1">
        <v>0.24998579000000001</v>
      </c>
      <c r="E11" s="1">
        <v>0.19114587</v>
      </c>
      <c r="F11" s="1">
        <v>0</v>
      </c>
      <c r="G11" s="1">
        <v>0.26751950000000002</v>
      </c>
      <c r="H11" s="1">
        <v>0.34945058000000001</v>
      </c>
      <c r="I11" s="1">
        <v>0.44434853000000002</v>
      </c>
      <c r="J11" s="1">
        <v>0.93800024999999998</v>
      </c>
      <c r="L11" s="6" t="s">
        <v>153</v>
      </c>
      <c r="M11" s="12">
        <v>3.15E-2</v>
      </c>
      <c r="N11" s="12" t="s">
        <v>83</v>
      </c>
      <c r="O11" s="12" t="s">
        <v>65</v>
      </c>
      <c r="P11" s="12" t="s">
        <v>532</v>
      </c>
      <c r="Q11" s="2"/>
      <c r="R11" s="56"/>
      <c r="S11" s="56"/>
    </row>
    <row r="12" spans="1:21" x14ac:dyDescent="0.6">
      <c r="A12" s="46" t="s">
        <v>523</v>
      </c>
      <c r="B12" s="1">
        <v>1.20311455</v>
      </c>
      <c r="C12" s="1">
        <v>0.92905152999999996</v>
      </c>
      <c r="D12" s="1">
        <v>0.45515871000000002</v>
      </c>
      <c r="E12" s="1"/>
      <c r="F12" s="1">
        <v>0</v>
      </c>
      <c r="G12" s="1">
        <v>0.49544405000000002</v>
      </c>
      <c r="H12" s="1">
        <v>0.28635697999999998</v>
      </c>
      <c r="I12" s="1">
        <v>0.49687912000000001</v>
      </c>
      <c r="J12" s="1">
        <v>1.0798951999999999</v>
      </c>
      <c r="L12" s="8" t="s">
        <v>533</v>
      </c>
      <c r="M12" s="9">
        <v>0.2555</v>
      </c>
      <c r="N12" s="9" t="s">
        <v>88</v>
      </c>
      <c r="O12" s="9" t="s">
        <v>87</v>
      </c>
      <c r="P12" s="9" t="s">
        <v>534</v>
      </c>
      <c r="Q12" s="11"/>
      <c r="R12" s="56"/>
      <c r="S12" s="12"/>
    </row>
    <row r="13" spans="1:21" x14ac:dyDescent="0.6">
      <c r="A13" s="46" t="s">
        <v>523</v>
      </c>
      <c r="B13" s="1">
        <v>1.1219576600000001</v>
      </c>
      <c r="C13" s="1">
        <v>0.92442082000000003</v>
      </c>
      <c r="D13" s="1">
        <v>0.74961597999999996</v>
      </c>
      <c r="E13" s="1">
        <v>0.35745071</v>
      </c>
      <c r="F13" s="1">
        <v>0</v>
      </c>
      <c r="G13" s="1">
        <v>0.39300412000000001</v>
      </c>
      <c r="H13" s="1">
        <v>0.45583247999999998</v>
      </c>
      <c r="I13" s="1">
        <v>0.85577101</v>
      </c>
      <c r="J13" s="1">
        <v>0.91025199999999995</v>
      </c>
      <c r="L13" s="15"/>
      <c r="M13" s="12"/>
      <c r="N13" s="12"/>
      <c r="O13" s="12"/>
      <c r="P13" s="12"/>
      <c r="Q13" s="12"/>
      <c r="R13" s="56"/>
      <c r="S13" s="12"/>
    </row>
    <row r="14" spans="1:21" x14ac:dyDescent="0.6">
      <c r="A14" s="46" t="s">
        <v>523</v>
      </c>
      <c r="B14" s="1">
        <v>0.75209303999999999</v>
      </c>
      <c r="C14" s="1">
        <v>0.27600000000000002</v>
      </c>
      <c r="D14" s="1">
        <v>0.18246144</v>
      </c>
      <c r="E14" s="1">
        <v>0.22304943999999999</v>
      </c>
      <c r="F14" s="1">
        <v>0</v>
      </c>
      <c r="G14" s="1">
        <v>0.36029717</v>
      </c>
      <c r="H14" s="1">
        <v>0.37922483000000001</v>
      </c>
      <c r="I14" s="1">
        <v>0.76418465999999996</v>
      </c>
      <c r="J14" s="1">
        <v>0.99109320999999995</v>
      </c>
      <c r="L14" s="15"/>
      <c r="M14" s="12"/>
      <c r="N14" s="12"/>
      <c r="O14" s="12"/>
      <c r="P14" s="12"/>
      <c r="Q14" s="12"/>
      <c r="R14" s="56"/>
      <c r="S14" s="12"/>
    </row>
    <row r="15" spans="1:21" x14ac:dyDescent="0.6">
      <c r="A15" s="46" t="s">
        <v>523</v>
      </c>
      <c r="B15" s="1">
        <v>0.62554370000000004</v>
      </c>
      <c r="C15" s="1">
        <v>0.39788625</v>
      </c>
      <c r="D15" s="1">
        <v>0.27822575999999999</v>
      </c>
      <c r="E15" s="1">
        <v>0.30499800999999999</v>
      </c>
      <c r="F15" s="1">
        <v>0</v>
      </c>
      <c r="G15" s="1">
        <v>0.39385040999999998</v>
      </c>
      <c r="H15" s="1">
        <v>0.72300129999999996</v>
      </c>
      <c r="I15" s="1">
        <v>0.84174693</v>
      </c>
      <c r="J15" s="1">
        <v>0.76228194000000005</v>
      </c>
      <c r="N15" s="7"/>
      <c r="O15" s="1"/>
      <c r="P15" s="1"/>
      <c r="Q15" s="1"/>
      <c r="R15" s="1"/>
      <c r="S15" s="1"/>
    </row>
    <row r="16" spans="1:21" x14ac:dyDescent="0.75">
      <c r="B16" s="48"/>
      <c r="C16" s="48"/>
      <c r="D16" s="48"/>
      <c r="E16" s="48"/>
      <c r="F16" s="48"/>
      <c r="G16" s="48"/>
      <c r="H16" s="48"/>
      <c r="I16" s="48"/>
      <c r="J16" s="48"/>
      <c r="L16" s="70"/>
      <c r="M16" s="70"/>
      <c r="N16" s="70"/>
      <c r="O16" s="70"/>
      <c r="P16" s="70"/>
      <c r="Q16" s="70"/>
      <c r="R16" s="70"/>
      <c r="S16" s="70"/>
      <c r="T16" s="70"/>
      <c r="U16" s="56"/>
    </row>
    <row r="17" spans="1:21" x14ac:dyDescent="0.75">
      <c r="B17" s="48"/>
      <c r="C17" s="48"/>
      <c r="D17" s="48"/>
      <c r="E17" s="48"/>
      <c r="F17" s="48"/>
      <c r="G17" s="48"/>
      <c r="H17" s="48"/>
      <c r="I17" s="48"/>
      <c r="J17" s="48"/>
      <c r="L17" s="62"/>
      <c r="M17" s="62"/>
      <c r="N17" s="62"/>
      <c r="O17" s="62"/>
      <c r="P17" s="62"/>
      <c r="Q17" s="62"/>
      <c r="R17" s="63"/>
      <c r="S17" s="62"/>
      <c r="T17" s="62"/>
      <c r="U17" s="56"/>
    </row>
    <row r="18" spans="1:21" x14ac:dyDescent="0.6">
      <c r="A18" s="7" t="s">
        <v>525</v>
      </c>
      <c r="B18" s="1">
        <v>0.67830000000000001</v>
      </c>
      <c r="C18" s="1">
        <v>0.42070000000000002</v>
      </c>
      <c r="D18" s="1">
        <v>0.3095</v>
      </c>
      <c r="E18" s="1">
        <v>0.28560000000000002</v>
      </c>
      <c r="F18" s="1">
        <v>0</v>
      </c>
      <c r="G18" s="1">
        <v>0.24199999999999999</v>
      </c>
      <c r="H18" s="1">
        <v>0.28310000000000002</v>
      </c>
      <c r="I18" s="1">
        <v>0.2908</v>
      </c>
      <c r="J18" s="1">
        <v>0.52569999999999995</v>
      </c>
      <c r="L18" s="62"/>
      <c r="M18" s="62"/>
      <c r="N18" s="62"/>
      <c r="O18" s="62"/>
      <c r="P18" s="62"/>
      <c r="Q18" s="62"/>
      <c r="R18" s="63"/>
      <c r="S18" s="62"/>
      <c r="T18" s="62"/>
      <c r="U18" s="56"/>
    </row>
    <row r="19" spans="1:21" x14ac:dyDescent="0.6">
      <c r="A19" s="7" t="s">
        <v>513</v>
      </c>
      <c r="B19" s="1">
        <v>0.2291</v>
      </c>
      <c r="C19" s="1">
        <v>0.1537</v>
      </c>
      <c r="D19" s="1">
        <v>4.5229999999999999E-2</v>
      </c>
      <c r="E19" s="1">
        <v>0.1079</v>
      </c>
      <c r="F19" s="1">
        <v>0</v>
      </c>
      <c r="G19" s="1">
        <v>3.1899999999999998E-2</v>
      </c>
      <c r="H19" s="1">
        <v>7.8079999999999997E-2</v>
      </c>
      <c r="I19" s="1">
        <v>4.002E-2</v>
      </c>
      <c r="J19" s="1">
        <v>9.0249999999999997E-2</v>
      </c>
      <c r="L19" s="62"/>
      <c r="M19" s="62"/>
      <c r="N19" s="62"/>
      <c r="O19" s="62"/>
      <c r="P19" s="62"/>
      <c r="Q19" s="62"/>
      <c r="R19" s="63"/>
      <c r="S19" s="62"/>
      <c r="T19" s="62"/>
      <c r="U19" s="56"/>
    </row>
    <row r="20" spans="1:21" x14ac:dyDescent="0.6">
      <c r="A20" s="7" t="s">
        <v>514</v>
      </c>
      <c r="B20" s="1">
        <v>0.11459999999999999</v>
      </c>
      <c r="C20" s="1">
        <v>7.6859999999999998E-2</v>
      </c>
      <c r="D20" s="1">
        <v>2.2620000000000001E-2</v>
      </c>
      <c r="E20" s="1">
        <v>5.3969999999999997E-2</v>
      </c>
      <c r="F20" s="1">
        <v>0</v>
      </c>
      <c r="G20" s="1">
        <v>1.5949999999999999E-2</v>
      </c>
      <c r="H20" s="1">
        <v>3.9039999999999998E-2</v>
      </c>
      <c r="I20" s="1">
        <v>2.001E-2</v>
      </c>
      <c r="J20" s="1">
        <v>4.5130000000000003E-2</v>
      </c>
      <c r="L20" s="62"/>
      <c r="M20" s="62"/>
      <c r="N20" s="63"/>
      <c r="O20" s="63"/>
      <c r="P20" s="62"/>
      <c r="Q20" s="62"/>
      <c r="R20" s="62"/>
      <c r="S20" s="62"/>
      <c r="T20" s="62"/>
      <c r="U20" s="56"/>
    </row>
    <row r="21" spans="1:21" x14ac:dyDescent="0.6">
      <c r="B21" s="48"/>
      <c r="C21" s="48"/>
      <c r="D21" s="48"/>
      <c r="E21" s="48"/>
      <c r="F21" s="48"/>
      <c r="G21" s="48"/>
      <c r="H21" s="48"/>
      <c r="I21" s="48"/>
      <c r="J21" s="48"/>
      <c r="N21" s="7"/>
      <c r="O21" s="1"/>
      <c r="P21" s="1"/>
      <c r="Q21" s="1"/>
      <c r="R21" s="1"/>
      <c r="S21" s="1"/>
    </row>
    <row r="22" spans="1:21" x14ac:dyDescent="0.6">
      <c r="A22" s="7" t="s">
        <v>526</v>
      </c>
      <c r="B22" s="1">
        <v>0.84740000000000004</v>
      </c>
      <c r="C22" s="1">
        <v>0.59019999999999995</v>
      </c>
      <c r="D22" s="1">
        <v>0.34889999999999999</v>
      </c>
      <c r="E22" s="1">
        <v>0.34229999999999999</v>
      </c>
      <c r="F22" s="1">
        <v>0</v>
      </c>
      <c r="G22" s="1">
        <v>0.35260000000000002</v>
      </c>
      <c r="H22" s="1">
        <v>0.39839999999999998</v>
      </c>
      <c r="I22" s="1">
        <v>0.58509999999999995</v>
      </c>
      <c r="J22" s="1">
        <v>0.84770000000000001</v>
      </c>
      <c r="N22" s="7"/>
      <c r="O22" s="1"/>
      <c r="P22" s="1"/>
      <c r="Q22" s="1"/>
      <c r="R22" s="1"/>
      <c r="S22" s="1"/>
    </row>
    <row r="23" spans="1:21" x14ac:dyDescent="0.6">
      <c r="A23" s="7" t="s">
        <v>513</v>
      </c>
      <c r="B23" s="1">
        <v>0.24079999999999999</v>
      </c>
      <c r="C23" s="1">
        <v>0.27250000000000002</v>
      </c>
      <c r="D23" s="1">
        <v>0.1956</v>
      </c>
      <c r="E23" s="1">
        <v>0.2147</v>
      </c>
      <c r="F23" s="1">
        <v>0</v>
      </c>
      <c r="G23" s="1">
        <v>8.3559999999999995E-2</v>
      </c>
      <c r="H23" s="1">
        <v>0.15590000000000001</v>
      </c>
      <c r="I23" s="1">
        <v>0.22839999999999999</v>
      </c>
      <c r="J23" s="1">
        <v>0.1837</v>
      </c>
      <c r="N23" s="7"/>
      <c r="O23" s="1"/>
      <c r="P23" s="1"/>
      <c r="Q23" s="1"/>
      <c r="R23" s="1"/>
      <c r="S23" s="1"/>
    </row>
    <row r="24" spans="1:21" x14ac:dyDescent="0.6">
      <c r="A24" s="7" t="s">
        <v>514</v>
      </c>
      <c r="B24" s="1">
        <v>9.1009999999999994E-2</v>
      </c>
      <c r="C24" s="1">
        <v>0.10299999999999999</v>
      </c>
      <c r="D24" s="1">
        <v>7.3940000000000006E-2</v>
      </c>
      <c r="E24" s="1">
        <v>8.7660000000000002E-2</v>
      </c>
      <c r="F24" s="1">
        <v>0</v>
      </c>
      <c r="G24" s="1">
        <v>3.1579999999999997E-2</v>
      </c>
      <c r="H24" s="1">
        <v>5.8939999999999999E-2</v>
      </c>
      <c r="I24" s="1">
        <v>8.634E-2</v>
      </c>
      <c r="J24" s="1">
        <v>6.9449999999999998E-2</v>
      </c>
      <c r="N24" s="7"/>
      <c r="O24" s="1"/>
      <c r="P24" s="1"/>
      <c r="Q24" s="1"/>
      <c r="R24" s="1"/>
      <c r="S24" s="1"/>
    </row>
    <row r="26" spans="1:21" x14ac:dyDescent="0.75">
      <c r="B26" s="29"/>
      <c r="C26" s="29"/>
      <c r="D26" s="29"/>
      <c r="E26" s="29"/>
      <c r="F26" s="29"/>
      <c r="G26" s="29"/>
      <c r="H26" s="29"/>
      <c r="I26" s="29"/>
      <c r="J26" s="29"/>
    </row>
    <row r="28" spans="1:21" x14ac:dyDescent="0.75">
      <c r="A28" s="14" t="s">
        <v>535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1" x14ac:dyDescent="0.75">
      <c r="B29" s="68" t="s">
        <v>344</v>
      </c>
      <c r="C29" s="68" t="s">
        <v>345</v>
      </c>
      <c r="I29" s="68" t="s">
        <v>344</v>
      </c>
      <c r="J29" s="68" t="s">
        <v>345</v>
      </c>
    </row>
    <row r="30" spans="1:21" x14ac:dyDescent="0.6">
      <c r="A30" s="56" t="s">
        <v>536</v>
      </c>
      <c r="B30" s="1">
        <v>3.4</v>
      </c>
      <c r="C30" s="1">
        <v>5.4</v>
      </c>
      <c r="D30" s="56"/>
      <c r="E30" s="3" t="s">
        <v>538</v>
      </c>
      <c r="F30" s="10"/>
      <c r="G30" s="56"/>
      <c r="H30" s="56" t="s">
        <v>537</v>
      </c>
      <c r="I30" s="1">
        <v>5.2870833299999997</v>
      </c>
      <c r="J30" s="1">
        <v>12.516916699999999</v>
      </c>
      <c r="L30" s="3" t="s">
        <v>155</v>
      </c>
      <c r="M30" s="10"/>
    </row>
    <row r="31" spans="1:21" x14ac:dyDescent="0.6">
      <c r="A31" s="56"/>
      <c r="B31" s="1">
        <v>3.9</v>
      </c>
      <c r="C31" s="1">
        <v>4.2666666700000002</v>
      </c>
      <c r="D31" s="56"/>
      <c r="E31" s="6" t="s">
        <v>59</v>
      </c>
      <c r="F31" s="2">
        <v>1.5900000000000001E-2</v>
      </c>
      <c r="G31" s="56"/>
      <c r="I31" s="1">
        <v>4.0398333300000004</v>
      </c>
      <c r="J31" s="1">
        <v>7.2125555600000002</v>
      </c>
      <c r="L31" s="6" t="s">
        <v>59</v>
      </c>
      <c r="M31" s="2">
        <v>2.0199999999999999E-2</v>
      </c>
    </row>
    <row r="32" spans="1:21" x14ac:dyDescent="0.6">
      <c r="A32" s="56"/>
      <c r="B32" s="1">
        <v>3.2</v>
      </c>
      <c r="C32" s="1">
        <v>5.3</v>
      </c>
      <c r="D32" s="56"/>
      <c r="E32" s="6" t="s">
        <v>539</v>
      </c>
      <c r="F32" s="2" t="s">
        <v>540</v>
      </c>
      <c r="G32" s="56"/>
      <c r="I32" s="1">
        <v>7.7943333299999997</v>
      </c>
      <c r="J32" s="1">
        <v>9.60633333</v>
      </c>
      <c r="L32" s="6" t="s">
        <v>60</v>
      </c>
      <c r="M32" s="2" t="s">
        <v>83</v>
      </c>
    </row>
    <row r="33" spans="1:20" x14ac:dyDescent="0.6">
      <c r="A33" s="56"/>
      <c r="B33" s="1">
        <v>3.6818181800000001</v>
      </c>
      <c r="C33" s="1">
        <v>5.4</v>
      </c>
      <c r="D33" s="56"/>
      <c r="E33" s="6" t="s">
        <v>60</v>
      </c>
      <c r="F33" s="2" t="s">
        <v>83</v>
      </c>
      <c r="G33" s="56"/>
      <c r="I33" s="1">
        <v>4.2850000000000001</v>
      </c>
      <c r="J33" s="1"/>
      <c r="L33" s="6" t="s">
        <v>156</v>
      </c>
      <c r="M33" s="2" t="s">
        <v>65</v>
      </c>
    </row>
    <row r="34" spans="1:20" x14ac:dyDescent="0.6">
      <c r="A34" s="56"/>
      <c r="B34" s="1">
        <v>3.05</v>
      </c>
      <c r="C34" s="1"/>
      <c r="D34" s="56"/>
      <c r="E34" s="6" t="s">
        <v>156</v>
      </c>
      <c r="F34" s="2" t="s">
        <v>65</v>
      </c>
      <c r="G34" s="56"/>
      <c r="I34" s="1">
        <v>2.9569999999999999</v>
      </c>
      <c r="J34" s="1"/>
      <c r="L34" s="6" t="s">
        <v>157</v>
      </c>
      <c r="M34" s="2" t="s">
        <v>158</v>
      </c>
    </row>
    <row r="35" spans="1:20" x14ac:dyDescent="0.6">
      <c r="D35" s="56"/>
      <c r="E35" s="6" t="s">
        <v>157</v>
      </c>
      <c r="F35" s="2" t="s">
        <v>158</v>
      </c>
      <c r="G35" s="56"/>
      <c r="L35" s="8" t="s">
        <v>150</v>
      </c>
      <c r="M35" s="11" t="s">
        <v>544</v>
      </c>
    </row>
    <row r="36" spans="1:20" x14ac:dyDescent="0.6">
      <c r="D36" s="56"/>
      <c r="E36" s="6" t="s">
        <v>541</v>
      </c>
      <c r="F36" s="2" t="s">
        <v>542</v>
      </c>
      <c r="G36" s="56"/>
    </row>
    <row r="37" spans="1:20" x14ac:dyDescent="0.6">
      <c r="D37" s="56"/>
      <c r="E37" s="8" t="s">
        <v>543</v>
      </c>
      <c r="F37" s="11">
        <v>0</v>
      </c>
      <c r="G37" s="56"/>
    </row>
    <row r="38" spans="1:20" x14ac:dyDescent="0.6">
      <c r="A38" s="7" t="s">
        <v>207</v>
      </c>
      <c r="B38" s="1">
        <v>3.4460000000000002</v>
      </c>
      <c r="C38" s="1">
        <v>5.0919999999999996</v>
      </c>
      <c r="D38" s="56"/>
      <c r="E38" s="56"/>
      <c r="F38" s="56"/>
      <c r="G38" s="56"/>
      <c r="H38" s="7" t="s">
        <v>207</v>
      </c>
      <c r="I38" s="1">
        <v>4.8730000000000002</v>
      </c>
      <c r="J38" s="1">
        <v>9.7789999999999999</v>
      </c>
    </row>
    <row r="39" spans="1:20" x14ac:dyDescent="0.6">
      <c r="A39" s="7" t="s">
        <v>513</v>
      </c>
      <c r="B39" s="1">
        <v>0.3468</v>
      </c>
      <c r="C39" s="1">
        <v>0.55200000000000005</v>
      </c>
      <c r="D39" s="56"/>
      <c r="E39" s="56"/>
      <c r="F39" s="56"/>
      <c r="G39" s="56"/>
      <c r="H39" s="7" t="s">
        <v>513</v>
      </c>
      <c r="I39" s="1">
        <v>1.831</v>
      </c>
      <c r="J39" s="1">
        <v>2.6560000000000001</v>
      </c>
    </row>
    <row r="40" spans="1:20" x14ac:dyDescent="0.6">
      <c r="A40" s="7" t="s">
        <v>514</v>
      </c>
      <c r="B40" s="1">
        <v>0.15509999999999999</v>
      </c>
      <c r="C40" s="1">
        <v>0.27600000000000002</v>
      </c>
      <c r="D40" s="56"/>
      <c r="E40" s="56"/>
      <c r="F40" s="56"/>
      <c r="G40" s="56"/>
      <c r="H40" s="7" t="s">
        <v>514</v>
      </c>
      <c r="I40" s="1">
        <v>0.81899999999999995</v>
      </c>
      <c r="J40" s="1">
        <v>1.534</v>
      </c>
    </row>
    <row r="41" spans="1:20" x14ac:dyDescent="0.75">
      <c r="D41" s="56"/>
      <c r="E41" s="56"/>
      <c r="F41" s="56"/>
      <c r="G41" s="56"/>
    </row>
    <row r="42" spans="1:20" x14ac:dyDescent="0.75">
      <c r="A42" s="56"/>
      <c r="B42" s="56"/>
      <c r="C42" s="56"/>
      <c r="D42" s="56"/>
      <c r="E42" s="56"/>
      <c r="F42" s="56"/>
      <c r="G42" s="56"/>
    </row>
    <row r="43" spans="1:20" x14ac:dyDescent="0.75">
      <c r="A43" s="56"/>
      <c r="B43" s="71"/>
      <c r="C43" s="71"/>
      <c r="D43" s="56"/>
      <c r="E43" s="56"/>
      <c r="F43" s="56"/>
      <c r="G43" s="56"/>
    </row>
    <row r="44" spans="1:20" x14ac:dyDescent="0.75">
      <c r="A44" s="56"/>
      <c r="B44" s="71"/>
      <c r="C44" s="71"/>
      <c r="D44" s="56"/>
      <c r="E44" s="56"/>
      <c r="F44" s="56"/>
      <c r="G44" s="56"/>
    </row>
    <row r="45" spans="1:20" x14ac:dyDescent="0.75">
      <c r="B45" s="48"/>
      <c r="C45" s="48"/>
    </row>
    <row r="46" spans="1:20" x14ac:dyDescent="0.75">
      <c r="B46" s="48"/>
      <c r="C46" s="48"/>
    </row>
    <row r="47" spans="1:20" x14ac:dyDescent="0.75">
      <c r="A47" s="14" t="s">
        <v>545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75">
      <c r="A48" s="72"/>
      <c r="B48" s="72"/>
      <c r="C48" s="72"/>
      <c r="D48" s="72"/>
      <c r="E48" s="72"/>
      <c r="F48" s="72"/>
      <c r="G48" s="72"/>
      <c r="H48" s="72"/>
    </row>
    <row r="49" spans="1:20" x14ac:dyDescent="0.6">
      <c r="A49" s="72"/>
      <c r="B49" s="68" t="s">
        <v>344</v>
      </c>
      <c r="C49" s="68" t="s">
        <v>345</v>
      </c>
      <c r="D49" s="72"/>
      <c r="E49" s="3" t="s">
        <v>155</v>
      </c>
      <c r="F49" s="10"/>
      <c r="G49" s="72"/>
      <c r="H49" s="72"/>
      <c r="J49" s="68" t="s">
        <v>344</v>
      </c>
      <c r="K49" s="68" t="s">
        <v>345</v>
      </c>
      <c r="M49" s="3" t="s">
        <v>155</v>
      </c>
      <c r="N49" s="10"/>
    </row>
    <row r="50" spans="1:20" x14ac:dyDescent="0.6">
      <c r="A50" s="72" t="s">
        <v>512</v>
      </c>
      <c r="B50" s="1">
        <v>3.6778749999999998</v>
      </c>
      <c r="C50" s="1">
        <v>12.345124999999999</v>
      </c>
      <c r="D50" s="72"/>
      <c r="E50" s="6" t="s">
        <v>59</v>
      </c>
      <c r="F50" s="2">
        <v>5.9999999999999995E-4</v>
      </c>
      <c r="G50" s="72"/>
      <c r="H50" s="72"/>
      <c r="I50" s="72" t="s">
        <v>547</v>
      </c>
      <c r="J50" s="1">
        <v>32.976683399999999</v>
      </c>
      <c r="K50" s="1">
        <v>127.784648</v>
      </c>
      <c r="M50" s="6" t="s">
        <v>59</v>
      </c>
      <c r="N50" s="2">
        <v>8.8000000000000005E-3</v>
      </c>
    </row>
    <row r="51" spans="1:20" x14ac:dyDescent="0.6">
      <c r="A51" s="72"/>
      <c r="B51" s="1">
        <v>7.4873750000000001</v>
      </c>
      <c r="C51" s="1">
        <v>12.801500000000001</v>
      </c>
      <c r="D51" s="72"/>
      <c r="E51" s="6" t="s">
        <v>60</v>
      </c>
      <c r="F51" s="2" t="s">
        <v>100</v>
      </c>
      <c r="G51" s="72"/>
      <c r="H51" s="72"/>
      <c r="J51" s="1">
        <v>45.342939700000002</v>
      </c>
      <c r="K51" s="1">
        <v>218.470528</v>
      </c>
      <c r="M51" s="6" t="s">
        <v>60</v>
      </c>
      <c r="N51" s="2" t="s">
        <v>70</v>
      </c>
    </row>
    <row r="52" spans="1:20" x14ac:dyDescent="0.6">
      <c r="A52" s="72"/>
      <c r="B52" s="1">
        <v>3.4042500000000002</v>
      </c>
      <c r="C52" s="1">
        <v>10.333625</v>
      </c>
      <c r="D52" s="72"/>
      <c r="E52" s="6" t="s">
        <v>156</v>
      </c>
      <c r="F52" s="2" t="s">
        <v>65</v>
      </c>
      <c r="G52" s="72"/>
      <c r="H52" s="72"/>
      <c r="J52" s="1">
        <v>12.3662563</v>
      </c>
      <c r="K52" s="1">
        <v>107.174221</v>
      </c>
      <c r="M52" s="6" t="s">
        <v>156</v>
      </c>
      <c r="N52" s="2" t="s">
        <v>65</v>
      </c>
    </row>
    <row r="53" spans="1:20" x14ac:dyDescent="0.6">
      <c r="A53" s="72"/>
      <c r="B53" s="1">
        <v>4.6885000000000003</v>
      </c>
      <c r="C53" s="1">
        <v>11.89325</v>
      </c>
      <c r="D53" s="72"/>
      <c r="E53" s="6" t="s">
        <v>157</v>
      </c>
      <c r="F53" s="2" t="s">
        <v>158</v>
      </c>
      <c r="G53" s="72"/>
      <c r="H53" s="72"/>
      <c r="J53" s="1">
        <v>20.610427099999999</v>
      </c>
      <c r="K53" s="1">
        <v>127.784648</v>
      </c>
      <c r="M53" s="6" t="s">
        <v>157</v>
      </c>
      <c r="N53" s="2" t="s">
        <v>158</v>
      </c>
    </row>
    <row r="54" spans="1:20" x14ac:dyDescent="0.75">
      <c r="A54" s="72"/>
      <c r="B54" s="73"/>
      <c r="C54" s="73"/>
      <c r="D54" s="72"/>
      <c r="E54" s="8" t="s">
        <v>150</v>
      </c>
      <c r="F54" s="11" t="s">
        <v>546</v>
      </c>
      <c r="G54" s="72"/>
      <c r="H54" s="72"/>
      <c r="J54" s="1">
        <v>98.930050199999997</v>
      </c>
      <c r="K54" s="1">
        <v>61.831281400000002</v>
      </c>
      <c r="M54" s="8" t="s">
        <v>150</v>
      </c>
      <c r="N54" s="11" t="s">
        <v>548</v>
      </c>
    </row>
    <row r="55" spans="1:20" x14ac:dyDescent="0.6">
      <c r="D55" s="72"/>
      <c r="E55" s="19"/>
      <c r="F55" s="20"/>
      <c r="G55" s="72"/>
      <c r="H55" s="72"/>
      <c r="J55" s="1">
        <v>45.342939700000002</v>
      </c>
      <c r="K55" s="1">
        <v>82.441708500000004</v>
      </c>
    </row>
    <row r="56" spans="1:20" x14ac:dyDescent="0.6">
      <c r="D56" s="72"/>
      <c r="E56" s="19"/>
      <c r="F56" s="20"/>
      <c r="G56" s="72"/>
      <c r="H56" s="72"/>
      <c r="J56" s="1"/>
      <c r="K56" s="1">
        <v>98.930050199999997</v>
      </c>
    </row>
    <row r="57" spans="1:20" x14ac:dyDescent="0.75">
      <c r="D57" s="72"/>
      <c r="E57" s="72"/>
      <c r="F57" s="72"/>
      <c r="G57" s="72"/>
      <c r="H57" s="72"/>
    </row>
    <row r="58" spans="1:20" x14ac:dyDescent="0.6">
      <c r="A58" s="7" t="s">
        <v>207</v>
      </c>
      <c r="B58" s="1">
        <v>4.8150000000000004</v>
      </c>
      <c r="C58" s="1">
        <v>11.84</v>
      </c>
      <c r="D58" s="72"/>
      <c r="E58" s="72"/>
      <c r="F58" s="72"/>
      <c r="G58" s="72"/>
      <c r="H58" s="72"/>
      <c r="I58" s="7" t="s">
        <v>207</v>
      </c>
      <c r="J58" s="1">
        <v>42.59</v>
      </c>
      <c r="K58" s="1">
        <v>117.8</v>
      </c>
    </row>
    <row r="59" spans="1:20" x14ac:dyDescent="0.6">
      <c r="A59" s="7" t="s">
        <v>513</v>
      </c>
      <c r="B59" s="1">
        <v>1.8660000000000001</v>
      </c>
      <c r="C59" s="1">
        <v>1.073</v>
      </c>
      <c r="D59" s="72"/>
      <c r="E59" s="72"/>
      <c r="F59" s="72"/>
      <c r="G59" s="72"/>
      <c r="H59" s="72"/>
      <c r="I59" s="7" t="s">
        <v>513</v>
      </c>
      <c r="J59" s="1">
        <v>30.59</v>
      </c>
      <c r="K59" s="1">
        <v>50.31</v>
      </c>
    </row>
    <row r="60" spans="1:20" x14ac:dyDescent="0.6">
      <c r="A60" s="7" t="s">
        <v>514</v>
      </c>
      <c r="B60" s="1">
        <v>0.93279999999999996</v>
      </c>
      <c r="C60" s="1">
        <v>0.5363</v>
      </c>
      <c r="D60" s="72"/>
      <c r="E60" s="72"/>
      <c r="F60" s="72"/>
      <c r="G60" s="72"/>
      <c r="H60" s="72"/>
      <c r="I60" s="7" t="s">
        <v>514</v>
      </c>
      <c r="J60" s="1">
        <v>12.49</v>
      </c>
      <c r="K60" s="1">
        <v>19.010000000000002</v>
      </c>
    </row>
    <row r="61" spans="1:20" x14ac:dyDescent="0.75">
      <c r="A61" s="72"/>
      <c r="B61" s="74"/>
      <c r="C61" s="74"/>
      <c r="D61" s="72"/>
      <c r="E61" s="72"/>
      <c r="F61" s="72"/>
      <c r="G61" s="72"/>
      <c r="H61" s="72"/>
    </row>
    <row r="63" spans="1:20" x14ac:dyDescent="0.75">
      <c r="A63" s="14" t="s">
        <v>551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6">
      <c r="A64" s="56"/>
      <c r="B64" s="12"/>
      <c r="C64" s="12"/>
      <c r="D64" s="56"/>
      <c r="E64" s="56"/>
      <c r="F64" s="56"/>
      <c r="G64" s="56"/>
      <c r="H64" s="56"/>
      <c r="I64" s="56"/>
      <c r="J64" s="12"/>
      <c r="K64" s="12"/>
      <c r="L64" s="56"/>
      <c r="M64" s="56"/>
      <c r="N64" s="56"/>
      <c r="O64" s="56"/>
    </row>
    <row r="65" spans="1:21" x14ac:dyDescent="0.6">
      <c r="A65" s="56"/>
      <c r="B65" s="68" t="s">
        <v>344</v>
      </c>
      <c r="C65" s="68" t="s">
        <v>345</v>
      </c>
      <c r="D65" s="56"/>
      <c r="E65" s="15"/>
      <c r="F65" s="3" t="s">
        <v>155</v>
      </c>
      <c r="G65" s="10"/>
      <c r="H65" s="56"/>
      <c r="I65" s="71"/>
      <c r="J65" s="12"/>
      <c r="K65" s="12"/>
      <c r="L65" s="15"/>
      <c r="M65" s="12"/>
      <c r="N65" s="56"/>
      <c r="O65" s="56"/>
    </row>
    <row r="66" spans="1:21" x14ac:dyDescent="0.6">
      <c r="A66" s="56" t="s">
        <v>549</v>
      </c>
      <c r="B66" s="1">
        <v>552.35944700000005</v>
      </c>
      <c r="C66" s="1">
        <v>523.50485000000003</v>
      </c>
      <c r="D66" s="56"/>
      <c r="E66" s="15"/>
      <c r="F66" s="6" t="s">
        <v>59</v>
      </c>
      <c r="G66" s="2">
        <v>1.2999999999999999E-2</v>
      </c>
      <c r="H66" s="56"/>
      <c r="I66" s="71"/>
      <c r="J66" s="12"/>
      <c r="K66" s="12"/>
      <c r="L66" s="15"/>
      <c r="M66" s="12"/>
      <c r="N66" s="56"/>
      <c r="O66" s="56"/>
    </row>
    <row r="67" spans="1:21" x14ac:dyDescent="0.6">
      <c r="A67" s="56"/>
      <c r="B67" s="1">
        <v>535.87111000000004</v>
      </c>
      <c r="C67" s="1">
        <v>358.62142999999998</v>
      </c>
      <c r="D67" s="56"/>
      <c r="E67" s="15"/>
      <c r="F67" s="6" t="s">
        <v>60</v>
      </c>
      <c r="G67" s="2" t="s">
        <v>83</v>
      </c>
      <c r="H67" s="56"/>
      <c r="I67" s="71"/>
      <c r="J67" s="12"/>
      <c r="K67" s="12"/>
      <c r="L67" s="15"/>
      <c r="M67" s="12"/>
      <c r="N67" s="56"/>
      <c r="O67" s="56"/>
    </row>
    <row r="68" spans="1:21" x14ac:dyDescent="0.6">
      <c r="A68" s="56"/>
      <c r="B68" s="1">
        <v>548.23735999999997</v>
      </c>
      <c r="C68" s="1">
        <v>412.20854000000003</v>
      </c>
      <c r="D68" s="56"/>
      <c r="E68" s="15"/>
      <c r="F68" s="6" t="s">
        <v>156</v>
      </c>
      <c r="G68" s="2" t="s">
        <v>65</v>
      </c>
      <c r="H68" s="56"/>
      <c r="I68" s="71"/>
      <c r="J68" s="71"/>
      <c r="K68" s="56"/>
      <c r="L68" s="15"/>
      <c r="M68" s="12"/>
      <c r="N68" s="56"/>
      <c r="O68" s="56"/>
    </row>
    <row r="69" spans="1:21" x14ac:dyDescent="0.6">
      <c r="A69" s="15"/>
      <c r="B69" s="1">
        <v>597.70239000000004</v>
      </c>
      <c r="C69" s="1">
        <v>424.57479999999998</v>
      </c>
      <c r="D69" s="56"/>
      <c r="E69" s="15"/>
      <c r="F69" s="6" t="s">
        <v>157</v>
      </c>
      <c r="G69" s="2" t="s">
        <v>158</v>
      </c>
      <c r="H69" s="56"/>
      <c r="I69" s="15"/>
      <c r="J69" s="12"/>
      <c r="K69" s="12"/>
      <c r="L69" s="15"/>
      <c r="M69" s="12"/>
      <c r="N69" s="56"/>
      <c r="O69" s="56"/>
    </row>
    <row r="70" spans="1:21" x14ac:dyDescent="0.6">
      <c r="A70" s="15"/>
      <c r="B70" s="12"/>
      <c r="C70" s="12"/>
      <c r="D70" s="56"/>
      <c r="E70" s="15"/>
      <c r="F70" s="8" t="s">
        <v>150</v>
      </c>
      <c r="G70" s="11" t="s">
        <v>550</v>
      </c>
      <c r="H70" s="56"/>
      <c r="I70" s="15"/>
      <c r="J70" s="12"/>
      <c r="K70" s="12"/>
      <c r="L70" s="15"/>
      <c r="M70" s="12"/>
      <c r="N70" s="56"/>
      <c r="O70" s="56"/>
    </row>
    <row r="71" spans="1:21" x14ac:dyDescent="0.6">
      <c r="A71" s="7" t="s">
        <v>207</v>
      </c>
      <c r="B71" s="1">
        <v>558.5</v>
      </c>
      <c r="C71" s="1">
        <v>429.7</v>
      </c>
      <c r="D71" s="56"/>
      <c r="E71" s="56"/>
      <c r="F71" s="56"/>
      <c r="G71" s="56"/>
      <c r="H71" s="56"/>
      <c r="I71" s="15"/>
      <c r="J71" s="12"/>
      <c r="K71" s="12"/>
      <c r="L71" s="56"/>
      <c r="M71" s="56"/>
      <c r="N71" s="56"/>
      <c r="O71" s="56"/>
    </row>
    <row r="72" spans="1:21" x14ac:dyDescent="0.6">
      <c r="A72" s="7" t="s">
        <v>513</v>
      </c>
      <c r="B72" s="1">
        <v>27.03</v>
      </c>
      <c r="C72" s="1">
        <v>68.760000000000005</v>
      </c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</row>
    <row r="73" spans="1:21" x14ac:dyDescent="0.6">
      <c r="A73" s="7" t="s">
        <v>514</v>
      </c>
      <c r="B73" s="1">
        <v>13.52</v>
      </c>
      <c r="C73" s="1">
        <v>34.380000000000003</v>
      </c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</row>
    <row r="75" spans="1:21" x14ac:dyDescent="0.75">
      <c r="A75" s="14" t="s">
        <v>743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7" spans="1:21" x14ac:dyDescent="0.75">
      <c r="B77" s="68" t="s">
        <v>344</v>
      </c>
      <c r="C77" s="68" t="s">
        <v>345</v>
      </c>
      <c r="J77" s="68" t="s">
        <v>344</v>
      </c>
      <c r="K77" s="68" t="s">
        <v>345</v>
      </c>
      <c r="Q77" s="68" t="s">
        <v>344</v>
      </c>
      <c r="R77" s="68" t="s">
        <v>345</v>
      </c>
    </row>
    <row r="78" spans="1:21" x14ac:dyDescent="0.6">
      <c r="A78" s="46" t="s">
        <v>355</v>
      </c>
      <c r="B78" s="1">
        <v>42</v>
      </c>
      <c r="C78" s="1">
        <v>191</v>
      </c>
      <c r="E78" s="3" t="s">
        <v>155</v>
      </c>
      <c r="F78" s="10"/>
      <c r="I78" s="46" t="s">
        <v>356</v>
      </c>
      <c r="J78" s="1">
        <v>19</v>
      </c>
      <c r="K78" s="1">
        <v>142</v>
      </c>
      <c r="M78" s="3" t="s">
        <v>155</v>
      </c>
      <c r="N78" s="10"/>
      <c r="P78" s="46" t="s">
        <v>357</v>
      </c>
      <c r="Q78" s="1">
        <v>0</v>
      </c>
      <c r="R78" s="1">
        <v>37</v>
      </c>
      <c r="T78" s="7" t="s">
        <v>538</v>
      </c>
      <c r="U78" s="1"/>
    </row>
    <row r="79" spans="1:21" x14ac:dyDescent="0.6">
      <c r="B79" s="1">
        <v>155</v>
      </c>
      <c r="C79" s="1">
        <v>63</v>
      </c>
      <c r="E79" s="6" t="s">
        <v>59</v>
      </c>
      <c r="F79" s="2">
        <v>2.3400000000000001E-2</v>
      </c>
      <c r="J79" s="1">
        <v>144</v>
      </c>
      <c r="K79" s="1">
        <v>39</v>
      </c>
      <c r="M79" s="6" t="s">
        <v>59</v>
      </c>
      <c r="N79" s="2">
        <v>7.3200000000000001E-2</v>
      </c>
      <c r="Q79" s="1">
        <v>27.6666667</v>
      </c>
      <c r="R79" s="1">
        <v>12.3333333</v>
      </c>
      <c r="T79" s="7" t="s">
        <v>59</v>
      </c>
      <c r="U79" s="1">
        <v>3.5000000000000003E-2</v>
      </c>
    </row>
    <row r="80" spans="1:21" x14ac:dyDescent="0.6">
      <c r="B80" s="1">
        <v>55</v>
      </c>
      <c r="C80" s="1">
        <v>133</v>
      </c>
      <c r="E80" s="6" t="s">
        <v>60</v>
      </c>
      <c r="F80" s="2" t="s">
        <v>83</v>
      </c>
      <c r="J80" s="1">
        <v>72</v>
      </c>
      <c r="K80" s="1">
        <v>97</v>
      </c>
      <c r="M80" s="6" t="s">
        <v>60</v>
      </c>
      <c r="N80" s="2" t="s">
        <v>88</v>
      </c>
      <c r="Q80" s="1">
        <v>12.6666667</v>
      </c>
      <c r="R80" s="1">
        <v>14</v>
      </c>
      <c r="T80" s="7" t="s">
        <v>539</v>
      </c>
      <c r="U80" s="1" t="s">
        <v>540</v>
      </c>
    </row>
    <row r="81" spans="1:21" x14ac:dyDescent="0.6">
      <c r="B81" s="1">
        <v>46</v>
      </c>
      <c r="C81" s="1">
        <v>236</v>
      </c>
      <c r="E81" s="6" t="s">
        <v>156</v>
      </c>
      <c r="F81" s="2" t="s">
        <v>65</v>
      </c>
      <c r="J81" s="1">
        <v>57</v>
      </c>
      <c r="K81" s="1">
        <v>207</v>
      </c>
      <c r="M81" s="6" t="s">
        <v>156</v>
      </c>
      <c r="N81" s="2" t="s">
        <v>87</v>
      </c>
      <c r="Q81" s="1">
        <v>11.6666667</v>
      </c>
      <c r="R81" s="1">
        <v>64</v>
      </c>
      <c r="T81" s="7" t="s">
        <v>60</v>
      </c>
      <c r="U81" s="1" t="s">
        <v>83</v>
      </c>
    </row>
    <row r="82" spans="1:21" x14ac:dyDescent="0.6">
      <c r="B82" s="1">
        <v>91</v>
      </c>
      <c r="C82" s="1">
        <v>119</v>
      </c>
      <c r="E82" s="6" t="s">
        <v>157</v>
      </c>
      <c r="F82" s="2" t="s">
        <v>158</v>
      </c>
      <c r="J82" s="1">
        <v>50</v>
      </c>
      <c r="K82" s="1">
        <v>86</v>
      </c>
      <c r="M82" s="6" t="s">
        <v>157</v>
      </c>
      <c r="N82" s="2" t="s">
        <v>158</v>
      </c>
      <c r="Q82" s="1">
        <v>7.3333333300000003</v>
      </c>
      <c r="R82" s="1">
        <v>23.6666667</v>
      </c>
      <c r="T82" s="7" t="s">
        <v>156</v>
      </c>
      <c r="U82" s="1" t="s">
        <v>65</v>
      </c>
    </row>
    <row r="83" spans="1:21" x14ac:dyDescent="0.6">
      <c r="B83" s="1">
        <v>40</v>
      </c>
      <c r="C83" s="1">
        <v>165</v>
      </c>
      <c r="E83" s="8" t="s">
        <v>150</v>
      </c>
      <c r="F83" s="11" t="s">
        <v>552</v>
      </c>
      <c r="J83" s="1">
        <v>31</v>
      </c>
      <c r="K83" s="1">
        <v>140</v>
      </c>
      <c r="M83" s="8" t="s">
        <v>150</v>
      </c>
      <c r="N83" s="11" t="s">
        <v>553</v>
      </c>
      <c r="Q83" s="1">
        <v>8.6666666699999997</v>
      </c>
      <c r="R83" s="1">
        <v>22</v>
      </c>
      <c r="T83" s="7" t="s">
        <v>157</v>
      </c>
      <c r="U83" s="1" t="s">
        <v>158</v>
      </c>
    </row>
    <row r="84" spans="1:21" x14ac:dyDescent="0.6">
      <c r="B84" s="1"/>
      <c r="C84" s="1">
        <v>120</v>
      </c>
      <c r="J84" s="1"/>
      <c r="K84" s="1">
        <v>104</v>
      </c>
      <c r="Q84" s="1"/>
      <c r="R84" s="1">
        <v>14.3333333</v>
      </c>
      <c r="T84" s="7" t="s">
        <v>541</v>
      </c>
      <c r="U84" s="1" t="s">
        <v>554</v>
      </c>
    </row>
    <row r="85" spans="1:21" x14ac:dyDescent="0.6">
      <c r="T85" s="7" t="s">
        <v>543</v>
      </c>
      <c r="U85" s="1">
        <v>6</v>
      </c>
    </row>
    <row r="86" spans="1:21" x14ac:dyDescent="0.6">
      <c r="A86" s="7" t="s">
        <v>207</v>
      </c>
      <c r="B86" s="1">
        <v>71.5</v>
      </c>
      <c r="C86" s="1">
        <v>146.69999999999999</v>
      </c>
      <c r="I86" s="7" t="s">
        <v>207</v>
      </c>
      <c r="J86" s="1">
        <v>62.17</v>
      </c>
      <c r="K86" s="1">
        <v>116.4</v>
      </c>
      <c r="P86" s="7" t="s">
        <v>207</v>
      </c>
      <c r="Q86" s="1">
        <v>11.33</v>
      </c>
      <c r="R86" s="1">
        <v>26.76</v>
      </c>
    </row>
    <row r="87" spans="1:21" x14ac:dyDescent="0.6">
      <c r="A87" s="7" t="s">
        <v>513</v>
      </c>
      <c r="B87" s="1">
        <v>45.03</v>
      </c>
      <c r="C87" s="1">
        <v>56.19</v>
      </c>
      <c r="I87" s="7" t="s">
        <v>513</v>
      </c>
      <c r="J87" s="1">
        <v>44.28</v>
      </c>
      <c r="K87" s="1">
        <v>53.02</v>
      </c>
      <c r="P87" s="7" t="s">
        <v>513</v>
      </c>
      <c r="Q87" s="1">
        <v>9.1679999999999993</v>
      </c>
      <c r="R87" s="1">
        <v>18.48</v>
      </c>
    </row>
    <row r="88" spans="1:21" x14ac:dyDescent="0.6">
      <c r="A88" s="7" t="s">
        <v>514</v>
      </c>
      <c r="B88" s="1">
        <v>18.38</v>
      </c>
      <c r="C88" s="1">
        <v>21.24</v>
      </c>
      <c r="I88" s="7" t="s">
        <v>514</v>
      </c>
      <c r="J88" s="1">
        <v>18.079999999999998</v>
      </c>
      <c r="K88" s="1">
        <v>20.04</v>
      </c>
      <c r="P88" s="7" t="s">
        <v>514</v>
      </c>
      <c r="Q88" s="1">
        <v>3.7429999999999999</v>
      </c>
      <c r="R88" s="1">
        <v>6.9850000000000003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</sheetPr>
  <dimension ref="A2:Z91"/>
  <sheetViews>
    <sheetView tabSelected="1" topLeftCell="A61" zoomScale="85" zoomScaleNormal="85" workbookViewId="0">
      <selection activeCell="L78" sqref="L78:Q78"/>
    </sheetView>
  </sheetViews>
  <sheetFormatPr defaultColWidth="8.76953125" defaultRowHeight="14.75" x14ac:dyDescent="0.75"/>
  <cols>
    <col min="1" max="1" width="8.76953125" style="24"/>
    <col min="2" max="2" width="25" style="24" bestFit="1" customWidth="1"/>
    <col min="3" max="9" width="8.76953125" style="24"/>
    <col min="10" max="10" width="29.54296875" style="24" bestFit="1" customWidth="1"/>
    <col min="11" max="16384" width="8.76953125" style="24"/>
  </cols>
  <sheetData>
    <row r="2" spans="1:26" s="46" customFormat="1" x14ac:dyDescent="0.75">
      <c r="A2" s="14" t="s">
        <v>744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4" spans="1:26" x14ac:dyDescent="0.75">
      <c r="B4" s="23"/>
      <c r="C4" s="116" t="s">
        <v>429</v>
      </c>
      <c r="D4" s="116"/>
      <c r="E4" s="116"/>
      <c r="F4" s="116"/>
      <c r="G4" s="116" t="s">
        <v>430</v>
      </c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26" x14ac:dyDescent="0.75">
      <c r="B5" s="7" t="s">
        <v>431</v>
      </c>
      <c r="C5" s="1">
        <v>-1.0025150199999999</v>
      </c>
      <c r="D5" s="1">
        <v>-1.2773466200000001</v>
      </c>
      <c r="E5" s="1">
        <v>-1.11110642</v>
      </c>
      <c r="F5" s="1">
        <v>-0.82366989000000002</v>
      </c>
      <c r="G5" s="1">
        <v>-0.23698477000000001</v>
      </c>
      <c r="H5" s="1">
        <v>-0.80074064</v>
      </c>
      <c r="I5" s="1">
        <v>-0.90734488999999996</v>
      </c>
      <c r="J5" s="1">
        <v>-1.0242476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75">
      <c r="B6" s="7" t="s">
        <v>432</v>
      </c>
      <c r="C6" s="1">
        <v>0.30800254999999999</v>
      </c>
      <c r="D6" s="1">
        <v>0.90244316999999996</v>
      </c>
      <c r="E6" s="1">
        <v>-0.48984312000000002</v>
      </c>
      <c r="F6" s="1">
        <v>0.18734988999999999</v>
      </c>
      <c r="G6" s="1">
        <v>-1.0475330599999999</v>
      </c>
      <c r="H6" s="1">
        <v>-0.44465421999999999</v>
      </c>
      <c r="I6" s="1">
        <v>-3.4578530000000003E-2</v>
      </c>
      <c r="J6" s="1">
        <v>-0.91171643999999996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75">
      <c r="B7" s="7" t="s">
        <v>433</v>
      </c>
      <c r="C7" s="1">
        <v>0.31232452999999999</v>
      </c>
      <c r="D7" s="1">
        <v>2.00066145</v>
      </c>
      <c r="E7" s="1">
        <v>1.7418740100000001</v>
      </c>
      <c r="F7" s="1">
        <v>1.6493102500000001</v>
      </c>
      <c r="G7" s="1">
        <v>0.62731760000000003</v>
      </c>
      <c r="H7" s="1">
        <v>0.39595508000000001</v>
      </c>
      <c r="I7" s="1">
        <v>0.68541892999999998</v>
      </c>
      <c r="J7" s="1">
        <v>1.30162376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9" spans="1:26" x14ac:dyDescent="0.75">
      <c r="B9" s="3" t="s">
        <v>331</v>
      </c>
      <c r="C9" s="4" t="s">
        <v>332</v>
      </c>
      <c r="D9" s="4"/>
      <c r="E9" s="4"/>
      <c r="F9" s="4"/>
      <c r="G9" s="10"/>
    </row>
    <row r="10" spans="1:26" x14ac:dyDescent="0.75">
      <c r="B10" s="6" t="s">
        <v>333</v>
      </c>
      <c r="C10" s="12" t="s">
        <v>65</v>
      </c>
      <c r="D10" s="12"/>
      <c r="E10" s="12"/>
      <c r="F10" s="12"/>
      <c r="G10" s="2"/>
    </row>
    <row r="11" spans="1:26" x14ac:dyDescent="0.75">
      <c r="B11" s="6" t="s">
        <v>56</v>
      </c>
      <c r="C11" s="12">
        <v>0.05</v>
      </c>
      <c r="D11" s="12"/>
      <c r="E11" s="12"/>
      <c r="F11" s="12"/>
      <c r="G11" s="2"/>
    </row>
    <row r="12" spans="1:26" x14ac:dyDescent="0.75">
      <c r="B12" s="6"/>
      <c r="C12" s="12"/>
      <c r="D12" s="12"/>
      <c r="E12" s="12"/>
      <c r="F12" s="12"/>
      <c r="G12" s="2"/>
    </row>
    <row r="13" spans="1:26" x14ac:dyDescent="0.75">
      <c r="B13" s="6" t="s">
        <v>57</v>
      </c>
      <c r="C13" s="12" t="s">
        <v>58</v>
      </c>
      <c r="D13" s="12" t="s">
        <v>59</v>
      </c>
      <c r="E13" s="12" t="s">
        <v>60</v>
      </c>
      <c r="F13" s="12" t="s">
        <v>61</v>
      </c>
      <c r="G13" s="2"/>
    </row>
    <row r="14" spans="1:26" x14ac:dyDescent="0.75">
      <c r="B14" s="6" t="s">
        <v>434</v>
      </c>
      <c r="C14" s="12">
        <v>6.7080000000000002</v>
      </c>
      <c r="D14" s="12">
        <v>0.106</v>
      </c>
      <c r="E14" s="12" t="s">
        <v>88</v>
      </c>
      <c r="F14" s="12" t="s">
        <v>87</v>
      </c>
      <c r="G14" s="2"/>
    </row>
    <row r="15" spans="1:26" x14ac:dyDescent="0.75">
      <c r="B15" s="6" t="s">
        <v>66</v>
      </c>
      <c r="C15" s="12">
        <v>70.59</v>
      </c>
      <c r="D15" s="12" t="s">
        <v>63</v>
      </c>
      <c r="E15" s="12" t="s">
        <v>64</v>
      </c>
      <c r="F15" s="12" t="s">
        <v>65</v>
      </c>
      <c r="G15" s="2"/>
    </row>
    <row r="16" spans="1:26" x14ac:dyDescent="0.75">
      <c r="B16" s="6" t="s">
        <v>67</v>
      </c>
      <c r="C16" s="12">
        <v>4.165</v>
      </c>
      <c r="D16" s="12">
        <v>4.1599999999999998E-2</v>
      </c>
      <c r="E16" s="12" t="s">
        <v>83</v>
      </c>
      <c r="F16" s="12" t="s">
        <v>65</v>
      </c>
      <c r="G16" s="2"/>
    </row>
    <row r="17" spans="1:20" x14ac:dyDescent="0.75">
      <c r="B17" s="6" t="s">
        <v>338</v>
      </c>
      <c r="C17" s="12">
        <v>3.7429999999999999</v>
      </c>
      <c r="D17" s="12">
        <v>0.79249999999999998</v>
      </c>
      <c r="E17" s="12" t="s">
        <v>88</v>
      </c>
      <c r="F17" s="12" t="s">
        <v>87</v>
      </c>
      <c r="G17" s="2"/>
    </row>
    <row r="18" spans="1:20" x14ac:dyDescent="0.75">
      <c r="B18" s="6"/>
      <c r="C18" s="12"/>
      <c r="D18" s="12"/>
      <c r="E18" s="12"/>
      <c r="F18" s="12"/>
      <c r="G18" s="2"/>
    </row>
    <row r="19" spans="1:20" x14ac:dyDescent="0.75">
      <c r="B19" s="6" t="s">
        <v>394</v>
      </c>
      <c r="C19" s="12" t="s">
        <v>406</v>
      </c>
      <c r="D19" s="12" t="s">
        <v>396</v>
      </c>
      <c r="E19" s="12" t="s">
        <v>397</v>
      </c>
      <c r="F19" s="12" t="s">
        <v>398</v>
      </c>
      <c r="G19" s="2" t="s">
        <v>59</v>
      </c>
    </row>
    <row r="20" spans="1:20" x14ac:dyDescent="0.75">
      <c r="B20" s="6" t="s">
        <v>434</v>
      </c>
      <c r="C20" s="12">
        <v>1.5429999999999999</v>
      </c>
      <c r="D20" s="12">
        <v>2</v>
      </c>
      <c r="E20" s="12">
        <v>0.77139999999999997</v>
      </c>
      <c r="F20" s="12" t="s">
        <v>435</v>
      </c>
      <c r="G20" s="2" t="s">
        <v>436</v>
      </c>
    </row>
    <row r="21" spans="1:20" x14ac:dyDescent="0.75">
      <c r="B21" s="6" t="s">
        <v>66</v>
      </c>
      <c r="C21" s="12">
        <v>16.239999999999998</v>
      </c>
      <c r="D21" s="12">
        <v>2</v>
      </c>
      <c r="E21" s="12">
        <v>8.1180000000000003</v>
      </c>
      <c r="F21" s="12" t="s">
        <v>437</v>
      </c>
      <c r="G21" s="2" t="s">
        <v>412</v>
      </c>
    </row>
    <row r="22" spans="1:20" x14ac:dyDescent="0.75">
      <c r="B22" s="6" t="s">
        <v>67</v>
      </c>
      <c r="C22" s="12">
        <v>0.95799999999999996</v>
      </c>
      <c r="D22" s="12">
        <v>1</v>
      </c>
      <c r="E22" s="12">
        <v>0.95799999999999996</v>
      </c>
      <c r="F22" s="12" t="s">
        <v>438</v>
      </c>
      <c r="G22" s="2" t="s">
        <v>439</v>
      </c>
    </row>
    <row r="23" spans="1:20" x14ac:dyDescent="0.75">
      <c r="B23" s="8" t="s">
        <v>338</v>
      </c>
      <c r="C23" s="9">
        <v>0.8609</v>
      </c>
      <c r="D23" s="9">
        <v>6</v>
      </c>
      <c r="E23" s="9">
        <v>0.14349999999999999</v>
      </c>
      <c r="F23" s="9" t="s">
        <v>440</v>
      </c>
      <c r="G23" s="11" t="s">
        <v>441</v>
      </c>
    </row>
    <row r="26" spans="1:20" s="46" customFormat="1" ht="20.149999999999999" customHeight="1" x14ac:dyDescent="0.75">
      <c r="A26" s="67" t="s">
        <v>745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0.149999999999999" customHeight="1" x14ac:dyDescent="0.75"/>
    <row r="28" spans="1:20" ht="20.149999999999999" customHeight="1" x14ac:dyDescent="0.75">
      <c r="G28" s="3" t="s">
        <v>54</v>
      </c>
      <c r="H28" s="4" t="s">
        <v>55</v>
      </c>
      <c r="I28" s="4"/>
      <c r="J28" s="10"/>
      <c r="K28" s="12"/>
      <c r="L28" s="3" t="s">
        <v>445</v>
      </c>
      <c r="M28" s="4" t="s">
        <v>489</v>
      </c>
      <c r="N28" s="4" t="s">
        <v>317</v>
      </c>
      <c r="O28" s="4" t="s">
        <v>61</v>
      </c>
      <c r="P28" s="4" t="s">
        <v>76</v>
      </c>
      <c r="Q28" s="10" t="s">
        <v>77</v>
      </c>
    </row>
    <row r="29" spans="1:20" ht="20.149999999999999" customHeight="1" x14ac:dyDescent="0.75">
      <c r="B29" s="23" t="s">
        <v>442</v>
      </c>
      <c r="C29" s="23" t="s">
        <v>443</v>
      </c>
      <c r="D29" s="23" t="s">
        <v>344</v>
      </c>
      <c r="E29" s="23" t="s">
        <v>444</v>
      </c>
      <c r="G29" s="6" t="s">
        <v>56</v>
      </c>
      <c r="H29" s="12">
        <v>0.05</v>
      </c>
      <c r="I29" s="12"/>
      <c r="J29" s="2"/>
      <c r="K29" s="12"/>
      <c r="L29" s="6"/>
      <c r="M29" s="12"/>
      <c r="N29" s="12"/>
      <c r="O29" s="12"/>
      <c r="P29" s="12"/>
      <c r="Q29" s="2"/>
    </row>
    <row r="30" spans="1:20" ht="20.149999999999999" customHeight="1" x14ac:dyDescent="0.75">
      <c r="B30" s="23"/>
      <c r="C30" s="23"/>
      <c r="D30" s="23"/>
      <c r="E30" s="23"/>
      <c r="G30" s="6"/>
      <c r="H30" s="12"/>
      <c r="I30" s="12"/>
      <c r="J30" s="2"/>
      <c r="K30" s="12"/>
      <c r="L30" s="6" t="s">
        <v>490</v>
      </c>
      <c r="M30" s="12">
        <v>6.015E-6</v>
      </c>
      <c r="N30" s="12" t="s">
        <v>491</v>
      </c>
      <c r="O30" s="12" t="s">
        <v>65</v>
      </c>
      <c r="P30" s="12" t="s">
        <v>83</v>
      </c>
      <c r="Q30" s="2">
        <v>2.92E-2</v>
      </c>
    </row>
    <row r="31" spans="1:20" ht="20.149999999999999" customHeight="1" x14ac:dyDescent="0.75">
      <c r="B31" s="1">
        <v>0.99299999999999999</v>
      </c>
      <c r="C31" s="1">
        <v>0.84</v>
      </c>
      <c r="D31" s="1">
        <v>0.59199999999999997</v>
      </c>
      <c r="E31" s="1">
        <v>0.67100000000000004</v>
      </c>
      <c r="G31" s="6" t="s">
        <v>57</v>
      </c>
      <c r="H31" s="12" t="s">
        <v>58</v>
      </c>
      <c r="I31" s="12" t="s">
        <v>59</v>
      </c>
      <c r="J31" s="2" t="s">
        <v>60</v>
      </c>
      <c r="K31" s="12"/>
      <c r="L31" s="6" t="s">
        <v>492</v>
      </c>
      <c r="M31" s="12">
        <v>1.6249999999999999E-6</v>
      </c>
      <c r="N31" s="12" t="s">
        <v>493</v>
      </c>
      <c r="O31" s="12" t="s">
        <v>87</v>
      </c>
      <c r="P31" s="12" t="s">
        <v>88</v>
      </c>
      <c r="Q31" s="2">
        <v>0.87949999999999995</v>
      </c>
    </row>
    <row r="32" spans="1:20" ht="20.149999999999999" customHeight="1" x14ac:dyDescent="0.75">
      <c r="B32" s="1">
        <v>0.78200000000000003</v>
      </c>
      <c r="C32" s="1">
        <v>0.68200000000000005</v>
      </c>
      <c r="D32" s="1">
        <v>0.61299999999999999</v>
      </c>
      <c r="E32" s="1">
        <v>0.60799999999999998</v>
      </c>
      <c r="G32" s="6" t="s">
        <v>62</v>
      </c>
      <c r="H32" s="12">
        <v>0.40260000000000001</v>
      </c>
      <c r="I32" s="12">
        <v>0.71299999999999997</v>
      </c>
      <c r="J32" s="2" t="s">
        <v>88</v>
      </c>
      <c r="K32" s="12"/>
      <c r="L32" s="6" t="s">
        <v>494</v>
      </c>
      <c r="M32" s="12">
        <v>6.6120000000000004E-6</v>
      </c>
      <c r="N32" s="12" t="s">
        <v>495</v>
      </c>
      <c r="O32" s="12" t="s">
        <v>65</v>
      </c>
      <c r="P32" s="12" t="s">
        <v>83</v>
      </c>
      <c r="Q32" s="2">
        <v>1.54E-2</v>
      </c>
    </row>
    <row r="33" spans="1:20" ht="20.149999999999999" customHeight="1" x14ac:dyDescent="0.75">
      <c r="B33" s="1">
        <v>1.28</v>
      </c>
      <c r="C33" s="1">
        <v>0.83</v>
      </c>
      <c r="D33" s="1">
        <v>0.5</v>
      </c>
      <c r="E33" s="1">
        <v>0.69699999999999995</v>
      </c>
      <c r="G33" s="6" t="s">
        <v>153</v>
      </c>
      <c r="H33" s="12">
        <v>1.8819999999999999</v>
      </c>
      <c r="I33" s="12">
        <v>0.42980000000000002</v>
      </c>
      <c r="J33" s="2" t="s">
        <v>88</v>
      </c>
      <c r="K33" s="12"/>
      <c r="L33" s="6" t="s">
        <v>496</v>
      </c>
      <c r="M33" s="12">
        <v>-4.3900000000000003E-6</v>
      </c>
      <c r="N33" s="12" t="s">
        <v>497</v>
      </c>
      <c r="O33" s="12" t="s">
        <v>87</v>
      </c>
      <c r="P33" s="12" t="s">
        <v>88</v>
      </c>
      <c r="Q33" s="2">
        <v>0.1459</v>
      </c>
    </row>
    <row r="34" spans="1:20" ht="20.149999999999999" customHeight="1" x14ac:dyDescent="0.75">
      <c r="B34" s="1">
        <v>0.94099999999999995</v>
      </c>
      <c r="C34" s="1">
        <v>1.31</v>
      </c>
      <c r="D34" s="1">
        <v>0.70299999999999996</v>
      </c>
      <c r="E34" s="1">
        <v>0.59199999999999997</v>
      </c>
      <c r="G34" s="8" t="s">
        <v>154</v>
      </c>
      <c r="H34" s="9">
        <v>46.13</v>
      </c>
      <c r="I34" s="9">
        <v>8.0000000000000004E-4</v>
      </c>
      <c r="J34" s="11" t="s">
        <v>100</v>
      </c>
      <c r="K34" s="12"/>
      <c r="L34" s="6" t="s">
        <v>498</v>
      </c>
      <c r="M34" s="12">
        <v>5.9709999999999997E-7</v>
      </c>
      <c r="N34" s="12" t="s">
        <v>499</v>
      </c>
      <c r="O34" s="12" t="s">
        <v>87</v>
      </c>
      <c r="P34" s="12" t="s">
        <v>88</v>
      </c>
      <c r="Q34" s="2">
        <v>0.98350000000000004</v>
      </c>
    </row>
    <row r="35" spans="1:20" ht="20.149999999999999" customHeight="1" x14ac:dyDescent="0.75">
      <c r="B35" s="1"/>
      <c r="C35" s="1"/>
      <c r="D35" s="1">
        <v>0.77700000000000002</v>
      </c>
      <c r="E35" s="1">
        <v>0.70299999999999996</v>
      </c>
      <c r="G35" s="15"/>
      <c r="H35" s="12"/>
      <c r="I35" s="33"/>
      <c r="J35" s="15"/>
      <c r="K35" s="12"/>
      <c r="L35" s="8" t="s">
        <v>500</v>
      </c>
      <c r="M35" s="9">
        <v>4.9869999999999999E-6</v>
      </c>
      <c r="N35" s="9" t="s">
        <v>501</v>
      </c>
      <c r="O35" s="9" t="s">
        <v>87</v>
      </c>
      <c r="P35" s="9" t="s">
        <v>88</v>
      </c>
      <c r="Q35" s="11">
        <v>8.3299999999999999E-2</v>
      </c>
    </row>
    <row r="36" spans="1:20" ht="20.149999999999999" customHeight="1" x14ac:dyDescent="0.75">
      <c r="B36" s="1"/>
      <c r="C36" s="1"/>
      <c r="D36" s="1">
        <v>0.73399999999999999</v>
      </c>
      <c r="E36" s="1">
        <v>0.51200000000000001</v>
      </c>
      <c r="G36" s="15"/>
      <c r="H36" s="12"/>
      <c r="I36" s="33"/>
      <c r="J36" s="15"/>
      <c r="K36" s="12"/>
      <c r="L36" s="12"/>
      <c r="M36" s="12"/>
      <c r="N36" s="12"/>
      <c r="O36" s="12"/>
    </row>
    <row r="37" spans="1:20" ht="20.149999999999999" customHeight="1" x14ac:dyDescent="0.75">
      <c r="B37" s="1"/>
      <c r="C37" s="1"/>
      <c r="D37" s="1">
        <v>0.85599999999999998</v>
      </c>
      <c r="E37" s="1">
        <v>0.77100000000000002</v>
      </c>
      <c r="G37" s="15"/>
      <c r="H37" s="12"/>
      <c r="I37" s="33"/>
      <c r="J37" s="15"/>
      <c r="K37" s="12"/>
      <c r="L37" s="12"/>
      <c r="M37" s="12"/>
      <c r="N37" s="12"/>
      <c r="O37" s="12"/>
    </row>
    <row r="38" spans="1:20" ht="20.149999999999999" customHeight="1" x14ac:dyDescent="0.75">
      <c r="G38" s="15"/>
      <c r="H38" s="12"/>
      <c r="I38" s="33"/>
      <c r="J38" s="15"/>
      <c r="K38" s="12"/>
      <c r="L38" s="12"/>
      <c r="M38" s="12"/>
      <c r="N38" s="12"/>
      <c r="O38" s="12"/>
    </row>
    <row r="39" spans="1:20" ht="20.149999999999999" customHeight="1" x14ac:dyDescent="0.75">
      <c r="G39" s="15"/>
      <c r="H39" s="12"/>
      <c r="I39" s="33"/>
      <c r="J39" s="15"/>
      <c r="K39" s="12"/>
      <c r="L39" s="12"/>
      <c r="M39" s="12"/>
      <c r="N39" s="12"/>
      <c r="O39" s="12"/>
    </row>
    <row r="40" spans="1:20" ht="20.149999999999999" customHeight="1" x14ac:dyDescent="0.75">
      <c r="G40" s="33"/>
      <c r="H40" s="33"/>
      <c r="I40" s="33"/>
      <c r="J40" s="15"/>
      <c r="K40" s="12"/>
      <c r="L40" s="12"/>
      <c r="M40" s="12"/>
      <c r="N40" s="12"/>
      <c r="O40" s="12"/>
    </row>
    <row r="41" spans="1:20" ht="20.149999999999999" customHeight="1" x14ac:dyDescent="0.75">
      <c r="G41" s="33"/>
      <c r="H41" s="33"/>
      <c r="I41" s="33"/>
      <c r="J41" s="15"/>
      <c r="K41" s="12"/>
      <c r="L41" s="12"/>
      <c r="M41" s="12"/>
      <c r="N41" s="12"/>
      <c r="O41" s="12"/>
    </row>
    <row r="42" spans="1:20" ht="20.149999999999999" customHeight="1" x14ac:dyDescent="0.75">
      <c r="G42" s="33"/>
      <c r="H42" s="33"/>
      <c r="I42" s="33"/>
      <c r="J42" s="15"/>
      <c r="K42" s="12"/>
      <c r="L42" s="12"/>
      <c r="M42" s="12"/>
      <c r="N42" s="12"/>
      <c r="O42" s="12"/>
    </row>
    <row r="43" spans="1:20" s="46" customFormat="1" x14ac:dyDescent="0.75">
      <c r="A43" s="14" t="s">
        <v>746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5" spans="1:20" x14ac:dyDescent="0.75">
      <c r="B45" s="23"/>
      <c r="C45" s="23" t="s">
        <v>451</v>
      </c>
      <c r="D45" s="23" t="s">
        <v>452</v>
      </c>
    </row>
    <row r="46" spans="1:20" x14ac:dyDescent="0.75">
      <c r="B46" s="1">
        <v>90</v>
      </c>
      <c r="C46" s="1">
        <v>-8.6302000000000004E-2</v>
      </c>
      <c r="D46" s="1">
        <v>-0.30104332</v>
      </c>
    </row>
    <row r="47" spans="1:20" x14ac:dyDescent="0.75">
      <c r="B47" s="1">
        <v>120</v>
      </c>
      <c r="C47" s="1">
        <v>0.10746843</v>
      </c>
      <c r="D47" s="1">
        <v>-0.31402116000000002</v>
      </c>
    </row>
    <row r="48" spans="1:20" x14ac:dyDescent="0.75">
      <c r="B48" s="1">
        <v>150</v>
      </c>
      <c r="C48" s="1">
        <v>0.26146399999999997</v>
      </c>
      <c r="D48" s="1">
        <v>-0.18606135200000001</v>
      </c>
    </row>
    <row r="49" spans="1:20" x14ac:dyDescent="0.75">
      <c r="B49" s="1">
        <v>180</v>
      </c>
      <c r="C49" s="1">
        <v>0.23408942999999999</v>
      </c>
      <c r="D49" s="1">
        <v>-0.13677470799999999</v>
      </c>
    </row>
    <row r="51" spans="1:20" s="46" customFormat="1" x14ac:dyDescent="0.75">
      <c r="A51" s="14" t="s">
        <v>747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3" spans="1:20" x14ac:dyDescent="0.75">
      <c r="B53" s="24" t="s">
        <v>456</v>
      </c>
    </row>
    <row r="54" spans="1:20" x14ac:dyDescent="0.75">
      <c r="C54" s="23" t="s">
        <v>451</v>
      </c>
      <c r="D54" s="23" t="s">
        <v>452</v>
      </c>
      <c r="H54" s="23"/>
      <c r="I54" s="23"/>
    </row>
    <row r="55" spans="1:20" x14ac:dyDescent="0.75">
      <c r="B55" s="1">
        <v>120</v>
      </c>
      <c r="C55" s="1">
        <v>1.28603</v>
      </c>
      <c r="D55" s="1">
        <v>1.3394410000000001</v>
      </c>
      <c r="G55" s="1"/>
      <c r="H55" s="1"/>
      <c r="I55" s="1"/>
    </row>
    <row r="56" spans="1:20" x14ac:dyDescent="0.75">
      <c r="B56" s="1">
        <v>150</v>
      </c>
      <c r="C56" s="1">
        <v>1.4279520000000001</v>
      </c>
      <c r="D56" s="1">
        <v>1.0907690000000001</v>
      </c>
      <c r="G56" s="1"/>
      <c r="H56" s="1"/>
      <c r="I56" s="1"/>
    </row>
    <row r="57" spans="1:20" x14ac:dyDescent="0.75">
      <c r="B57" s="1">
        <v>180</v>
      </c>
      <c r="C57" s="1">
        <v>1.800365</v>
      </c>
      <c r="D57" s="1">
        <v>0.80410300000000001</v>
      </c>
      <c r="G57" s="1"/>
      <c r="H57" s="1"/>
      <c r="I57" s="1"/>
    </row>
    <row r="58" spans="1:20" x14ac:dyDescent="0.75">
      <c r="B58" s="1">
        <v>230</v>
      </c>
      <c r="C58" s="1">
        <v>1.8913450000000001</v>
      </c>
      <c r="D58" s="1">
        <v>0.87632500000000002</v>
      </c>
      <c r="G58" s="1"/>
      <c r="H58" s="1"/>
      <c r="I58" s="1"/>
    </row>
    <row r="60" spans="1:20" s="46" customFormat="1" x14ac:dyDescent="0.75">
      <c r="A60" s="14" t="s">
        <v>748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2" spans="1:20" x14ac:dyDescent="0.75">
      <c r="B62" s="24" t="s">
        <v>453</v>
      </c>
      <c r="G62" s="24" t="s">
        <v>25</v>
      </c>
      <c r="L62" s="24" t="s">
        <v>456</v>
      </c>
      <c r="O62" s="1"/>
      <c r="P62" s="1"/>
      <c r="Q62" s="1"/>
      <c r="R62" s="1"/>
      <c r="S62" s="1"/>
      <c r="T62" s="1"/>
    </row>
    <row r="63" spans="1:20" x14ac:dyDescent="0.75">
      <c r="C63" s="23" t="s">
        <v>451</v>
      </c>
      <c r="D63" s="23" t="s">
        <v>452</v>
      </c>
      <c r="H63" s="23" t="s">
        <v>451</v>
      </c>
      <c r="I63" s="23" t="s">
        <v>452</v>
      </c>
      <c r="L63" s="23" t="s">
        <v>451</v>
      </c>
      <c r="M63" s="23" t="s">
        <v>452</v>
      </c>
      <c r="N63" s="1"/>
      <c r="O63" s="1"/>
      <c r="P63" s="1"/>
      <c r="Q63" s="1"/>
      <c r="R63" s="1"/>
      <c r="S63" s="1"/>
    </row>
    <row r="64" spans="1:20" x14ac:dyDescent="0.75">
      <c r="C64" s="1">
        <v>1.3393046470000001</v>
      </c>
      <c r="D64" s="1">
        <v>-1.60471914</v>
      </c>
      <c r="H64" s="1">
        <v>0.39217885699999999</v>
      </c>
      <c r="I64" s="1">
        <v>-0.77907430200000005</v>
      </c>
      <c r="L64" s="1">
        <v>2.8035548970000002</v>
      </c>
      <c r="M64" s="1">
        <v>2.5529651430000002</v>
      </c>
    </row>
    <row r="65" spans="1:17" x14ac:dyDescent="0.75">
      <c r="C65" s="1">
        <v>-0.40133788999999997</v>
      </c>
      <c r="D65" s="1">
        <v>-0.39976661299999999</v>
      </c>
      <c r="H65" s="1">
        <v>0.10227269999999999</v>
      </c>
      <c r="I65" s="1">
        <v>0.30846291399999998</v>
      </c>
      <c r="L65" s="1">
        <v>2.475578906</v>
      </c>
      <c r="M65" s="1">
        <v>2.389932382</v>
      </c>
    </row>
    <row r="66" spans="1:17" x14ac:dyDescent="0.75">
      <c r="C66" s="1">
        <v>0.56762389999999996</v>
      </c>
      <c r="D66" s="1">
        <v>0.98248232400000002</v>
      </c>
      <c r="H66" s="1">
        <v>0.655982328</v>
      </c>
      <c r="I66" s="1">
        <v>1.6816784929999999</v>
      </c>
      <c r="L66" s="1">
        <v>2.480445939</v>
      </c>
      <c r="M66" s="1">
        <v>2.1684476109999999</v>
      </c>
    </row>
    <row r="68" spans="1:17" x14ac:dyDescent="0.75">
      <c r="A68" s="33"/>
      <c r="B68" s="15"/>
      <c r="C68" s="3" t="s">
        <v>250</v>
      </c>
      <c r="D68" s="4"/>
      <c r="E68" s="26"/>
      <c r="F68" s="33"/>
      <c r="G68" s="3" t="s">
        <v>250</v>
      </c>
      <c r="H68" s="4"/>
      <c r="I68" s="26"/>
      <c r="L68" s="3" t="s">
        <v>250</v>
      </c>
      <c r="M68" s="4"/>
      <c r="N68" s="26"/>
    </row>
    <row r="69" spans="1:17" x14ac:dyDescent="0.75">
      <c r="A69" s="33"/>
      <c r="B69" s="15"/>
      <c r="C69" s="6" t="s">
        <v>59</v>
      </c>
      <c r="D69" s="12">
        <v>0.97770000000000001</v>
      </c>
      <c r="E69" s="28"/>
      <c r="F69" s="33"/>
      <c r="G69" s="6" t="s">
        <v>59</v>
      </c>
      <c r="H69" s="12">
        <v>0.50919999999999999</v>
      </c>
      <c r="I69" s="28"/>
      <c r="L69" s="6" t="s">
        <v>59</v>
      </c>
      <c r="M69" s="12">
        <v>8.5500000000000007E-2</v>
      </c>
      <c r="N69" s="28"/>
    </row>
    <row r="70" spans="1:17" x14ac:dyDescent="0.75">
      <c r="A70" s="33"/>
      <c r="B70" s="15"/>
      <c r="C70" s="6" t="s">
        <v>60</v>
      </c>
      <c r="D70" s="12" t="s">
        <v>88</v>
      </c>
      <c r="E70" s="28"/>
      <c r="F70" s="33"/>
      <c r="G70" s="6" t="s">
        <v>60</v>
      </c>
      <c r="H70" s="12" t="s">
        <v>88</v>
      </c>
      <c r="I70" s="28"/>
      <c r="L70" s="6" t="s">
        <v>60</v>
      </c>
      <c r="M70" s="12" t="s">
        <v>88</v>
      </c>
      <c r="N70" s="28"/>
    </row>
    <row r="71" spans="1:17" x14ac:dyDescent="0.75">
      <c r="A71" s="33"/>
      <c r="B71" s="15"/>
      <c r="C71" s="6" t="s">
        <v>156</v>
      </c>
      <c r="D71" s="12" t="s">
        <v>87</v>
      </c>
      <c r="E71" s="28"/>
      <c r="F71" s="33"/>
      <c r="G71" s="6" t="s">
        <v>156</v>
      </c>
      <c r="H71" s="12" t="s">
        <v>87</v>
      </c>
      <c r="I71" s="28"/>
      <c r="L71" s="6" t="s">
        <v>156</v>
      </c>
      <c r="M71" s="12" t="s">
        <v>87</v>
      </c>
      <c r="N71" s="28"/>
    </row>
    <row r="72" spans="1:17" x14ac:dyDescent="0.75">
      <c r="A72" s="33"/>
      <c r="B72" s="15"/>
      <c r="C72" s="6" t="s">
        <v>157</v>
      </c>
      <c r="D72" s="12" t="s">
        <v>158</v>
      </c>
      <c r="E72" s="28"/>
      <c r="F72" s="33"/>
      <c r="G72" s="6" t="s">
        <v>157</v>
      </c>
      <c r="H72" s="12" t="s">
        <v>158</v>
      </c>
      <c r="I72" s="28"/>
      <c r="L72" s="6" t="s">
        <v>157</v>
      </c>
      <c r="M72" s="12" t="s">
        <v>158</v>
      </c>
      <c r="N72" s="28"/>
    </row>
    <row r="73" spans="1:17" x14ac:dyDescent="0.75">
      <c r="A73" s="33"/>
      <c r="B73" s="15"/>
      <c r="C73" s="6" t="s">
        <v>150</v>
      </c>
      <c r="D73" s="12" t="s">
        <v>459</v>
      </c>
      <c r="E73" s="28"/>
      <c r="F73" s="33"/>
      <c r="G73" s="6" t="s">
        <v>150</v>
      </c>
      <c r="H73" s="12" t="s">
        <v>458</v>
      </c>
      <c r="I73" s="28"/>
      <c r="L73" s="6" t="s">
        <v>150</v>
      </c>
      <c r="M73" s="12" t="s">
        <v>457</v>
      </c>
      <c r="N73" s="28"/>
    </row>
    <row r="74" spans="1:17" x14ac:dyDescent="0.75">
      <c r="A74" s="33"/>
      <c r="B74" s="15"/>
      <c r="C74" s="8" t="s">
        <v>252</v>
      </c>
      <c r="D74" s="9">
        <v>3</v>
      </c>
      <c r="E74" s="38"/>
      <c r="F74" s="33"/>
      <c r="G74" s="8" t="s">
        <v>252</v>
      </c>
      <c r="H74" s="9">
        <v>3</v>
      </c>
      <c r="I74" s="38"/>
      <c r="L74" s="8" t="s">
        <v>252</v>
      </c>
      <c r="M74" s="9">
        <v>3</v>
      </c>
      <c r="N74" s="38"/>
    </row>
    <row r="75" spans="1:17" x14ac:dyDescent="0.75">
      <c r="A75" s="33"/>
      <c r="B75" s="15"/>
      <c r="C75" s="12"/>
      <c r="D75" s="33"/>
      <c r="E75" s="33"/>
      <c r="F75" s="33"/>
      <c r="G75" s="15"/>
      <c r="H75" s="12"/>
      <c r="I75" s="33"/>
    </row>
    <row r="76" spans="1:17" x14ac:dyDescent="0.75">
      <c r="A76" s="33"/>
      <c r="B76" s="15"/>
      <c r="C76" s="3" t="s">
        <v>155</v>
      </c>
      <c r="D76" s="4"/>
      <c r="E76" s="26"/>
      <c r="F76" s="33"/>
      <c r="G76" s="3" t="s">
        <v>155</v>
      </c>
      <c r="H76" s="4"/>
      <c r="I76" s="26"/>
    </row>
    <row r="77" spans="1:17" x14ac:dyDescent="0.75">
      <c r="A77" s="33"/>
      <c r="B77" s="15"/>
      <c r="C77" s="6" t="s">
        <v>59</v>
      </c>
      <c r="D77" s="12">
        <v>0.97919999999999996</v>
      </c>
      <c r="E77" s="28"/>
      <c r="F77" s="33"/>
      <c r="G77" s="6" t="s">
        <v>59</v>
      </c>
      <c r="H77" s="12">
        <v>0.40279999999999999</v>
      </c>
      <c r="I77" s="28"/>
    </row>
    <row r="78" spans="1:17" x14ac:dyDescent="0.75">
      <c r="A78" s="33"/>
      <c r="B78" s="15"/>
      <c r="C78" s="6" t="s">
        <v>60</v>
      </c>
      <c r="D78" s="12" t="s">
        <v>88</v>
      </c>
      <c r="E78" s="28"/>
      <c r="F78" s="33"/>
      <c r="G78" s="6" t="s">
        <v>60</v>
      </c>
      <c r="H78" s="12" t="s">
        <v>88</v>
      </c>
      <c r="I78" s="28"/>
      <c r="L78" s="1"/>
      <c r="M78" s="1"/>
      <c r="N78" s="1"/>
      <c r="O78" s="1"/>
      <c r="P78" s="1"/>
      <c r="Q78" s="1"/>
    </row>
    <row r="79" spans="1:17" x14ac:dyDescent="0.75">
      <c r="A79" s="33"/>
      <c r="B79" s="15"/>
      <c r="C79" s="6" t="s">
        <v>156</v>
      </c>
      <c r="D79" s="12" t="s">
        <v>87</v>
      </c>
      <c r="E79" s="28"/>
      <c r="F79" s="33"/>
      <c r="G79" s="6" t="s">
        <v>156</v>
      </c>
      <c r="H79" s="12" t="s">
        <v>87</v>
      </c>
      <c r="I79" s="28"/>
    </row>
    <row r="80" spans="1:17" x14ac:dyDescent="0.75">
      <c r="A80" s="33"/>
      <c r="B80" s="15"/>
      <c r="C80" s="6" t="s">
        <v>157</v>
      </c>
      <c r="D80" s="12" t="s">
        <v>158</v>
      </c>
      <c r="E80" s="28"/>
      <c r="F80" s="33"/>
      <c r="G80" s="6" t="s">
        <v>157</v>
      </c>
      <c r="H80" s="12" t="s">
        <v>158</v>
      </c>
      <c r="I80" s="28"/>
    </row>
    <row r="81" spans="1:14" x14ac:dyDescent="0.75">
      <c r="A81" s="33"/>
      <c r="B81" s="33"/>
      <c r="C81" s="8" t="s">
        <v>150</v>
      </c>
      <c r="D81" s="9" t="s">
        <v>455</v>
      </c>
      <c r="E81" s="38"/>
      <c r="F81" s="33"/>
      <c r="G81" s="8" t="s">
        <v>150</v>
      </c>
      <c r="H81" s="9" t="s">
        <v>454</v>
      </c>
      <c r="I81" s="38"/>
    </row>
    <row r="82" spans="1:14" x14ac:dyDescent="0.75">
      <c r="B82" s="33"/>
      <c r="C82" s="15"/>
      <c r="D82" s="12"/>
      <c r="E82" s="33"/>
    </row>
    <row r="83" spans="1:14" x14ac:dyDescent="0.75">
      <c r="B83" s="33"/>
      <c r="C83" s="33"/>
      <c r="D83" s="33"/>
      <c r="E83" s="33"/>
    </row>
    <row r="84" spans="1:14" x14ac:dyDescent="0.75">
      <c r="C84" s="122" t="s">
        <v>892</v>
      </c>
      <c r="D84" s="123">
        <v>-0.40129999999999999</v>
      </c>
      <c r="E84" s="124">
        <v>-1.605</v>
      </c>
      <c r="G84" s="122" t="s">
        <v>892</v>
      </c>
      <c r="H84" s="123">
        <v>0.1023</v>
      </c>
      <c r="I84" s="124">
        <v>-0.77910000000000001</v>
      </c>
      <c r="J84" s="1"/>
      <c r="K84" s="1"/>
      <c r="L84" s="122" t="s">
        <v>892</v>
      </c>
      <c r="M84" s="123">
        <v>2.476</v>
      </c>
      <c r="N84" s="124">
        <v>2.1680000000000001</v>
      </c>
    </row>
    <row r="85" spans="1:14" x14ac:dyDescent="0.75">
      <c r="C85" s="111" t="s">
        <v>893</v>
      </c>
      <c r="D85" s="93">
        <v>-0.40129999999999999</v>
      </c>
      <c r="E85" s="94">
        <v>-1.605</v>
      </c>
      <c r="G85" s="111" t="s">
        <v>893</v>
      </c>
      <c r="H85" s="93">
        <v>0.1023</v>
      </c>
      <c r="I85" s="94">
        <v>-0.77910000000000001</v>
      </c>
      <c r="L85" s="111" t="s">
        <v>893</v>
      </c>
      <c r="M85" s="93">
        <v>2.476</v>
      </c>
      <c r="N85" s="94">
        <v>2.1680000000000001</v>
      </c>
    </row>
    <row r="86" spans="1:14" x14ac:dyDescent="0.75">
      <c r="C86" s="111" t="s">
        <v>894</v>
      </c>
      <c r="D86" s="93">
        <v>0.56759999999999999</v>
      </c>
      <c r="E86" s="94">
        <v>-0.39979999999999999</v>
      </c>
      <c r="G86" s="111" t="s">
        <v>894</v>
      </c>
      <c r="H86" s="93">
        <v>0.39219999999999999</v>
      </c>
      <c r="I86" s="94">
        <v>0.3085</v>
      </c>
      <c r="L86" s="111" t="s">
        <v>894</v>
      </c>
      <c r="M86" s="93">
        <v>2.48</v>
      </c>
      <c r="N86" s="94">
        <v>2.39</v>
      </c>
    </row>
    <row r="87" spans="1:14" x14ac:dyDescent="0.75">
      <c r="C87" s="111" t="s">
        <v>895</v>
      </c>
      <c r="D87" s="93">
        <v>1.339</v>
      </c>
      <c r="E87" s="94">
        <v>0.98250000000000004</v>
      </c>
      <c r="G87" s="111" t="s">
        <v>895</v>
      </c>
      <c r="H87" s="93">
        <v>0.65600000000000003</v>
      </c>
      <c r="I87" s="94">
        <v>1.6819999999999999</v>
      </c>
      <c r="L87" s="111" t="s">
        <v>895</v>
      </c>
      <c r="M87" s="93">
        <v>2.8039999999999998</v>
      </c>
      <c r="N87" s="94">
        <v>2.5529999999999999</v>
      </c>
    </row>
    <row r="88" spans="1:14" x14ac:dyDescent="0.75">
      <c r="C88" s="111" t="s">
        <v>896</v>
      </c>
      <c r="D88" s="93">
        <v>1.339</v>
      </c>
      <c r="E88" s="94">
        <v>0.98250000000000004</v>
      </c>
      <c r="G88" s="111" t="s">
        <v>896</v>
      </c>
      <c r="H88" s="93">
        <v>0.65600000000000003</v>
      </c>
      <c r="I88" s="94">
        <v>1.6819999999999999</v>
      </c>
      <c r="L88" s="111" t="s">
        <v>896</v>
      </c>
      <c r="M88" s="93">
        <v>2.8039999999999998</v>
      </c>
      <c r="N88" s="94">
        <v>2.5529999999999999</v>
      </c>
    </row>
    <row r="89" spans="1:14" x14ac:dyDescent="0.75">
      <c r="C89" s="111" t="s">
        <v>897</v>
      </c>
      <c r="D89" s="93">
        <v>1.7410000000000001</v>
      </c>
      <c r="E89" s="94">
        <v>2.5870000000000002</v>
      </c>
      <c r="G89" s="111" t="s">
        <v>897</v>
      </c>
      <c r="H89" s="93">
        <v>0.55369999999999997</v>
      </c>
      <c r="I89" s="94">
        <v>2.4609999999999999</v>
      </c>
      <c r="L89" s="111" t="s">
        <v>897</v>
      </c>
      <c r="M89" s="93">
        <v>0.32800000000000001</v>
      </c>
      <c r="N89" s="94">
        <v>0.38450000000000001</v>
      </c>
    </row>
    <row r="90" spans="1:14" x14ac:dyDescent="0.75">
      <c r="C90" s="111" t="s">
        <v>898</v>
      </c>
      <c r="D90" s="93">
        <v>-0.40129999999999999</v>
      </c>
      <c r="E90" s="94">
        <v>-1.605</v>
      </c>
      <c r="G90" s="111" t="s">
        <v>898</v>
      </c>
      <c r="H90" s="93">
        <v>0.1023</v>
      </c>
      <c r="I90" s="94">
        <v>-0.77910000000000001</v>
      </c>
      <c r="L90" s="111" t="s">
        <v>898</v>
      </c>
      <c r="M90" s="93">
        <v>2.476</v>
      </c>
      <c r="N90" s="94">
        <v>2.1680000000000001</v>
      </c>
    </row>
    <row r="91" spans="1:14" x14ac:dyDescent="0.75">
      <c r="C91" s="112" t="s">
        <v>899</v>
      </c>
      <c r="D91" s="96">
        <v>1.339</v>
      </c>
      <c r="E91" s="97">
        <v>0.98250000000000004</v>
      </c>
      <c r="G91" s="112" t="s">
        <v>899</v>
      </c>
      <c r="H91" s="96">
        <v>0.65600000000000003</v>
      </c>
      <c r="I91" s="97">
        <v>1.6819999999999999</v>
      </c>
      <c r="L91" s="112" t="s">
        <v>899</v>
      </c>
      <c r="M91" s="96">
        <v>2.8039999999999998</v>
      </c>
      <c r="N91" s="97">
        <v>2.5529999999999999</v>
      </c>
    </row>
  </sheetData>
  <mergeCells count="6">
    <mergeCell ref="W4:Z4"/>
    <mergeCell ref="C4:F4"/>
    <mergeCell ref="G4:J4"/>
    <mergeCell ref="K4:N4"/>
    <mergeCell ref="O4:R4"/>
    <mergeCell ref="S4:V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2:AM112"/>
  <sheetViews>
    <sheetView topLeftCell="A28" zoomScale="70" zoomScaleNormal="70" workbookViewId="0">
      <selection activeCell="C9" sqref="C9"/>
    </sheetView>
  </sheetViews>
  <sheetFormatPr defaultColWidth="9.08984375" defaultRowHeight="14.75" x14ac:dyDescent="0.75"/>
  <cols>
    <col min="1" max="8" width="9.08984375" style="24"/>
    <col min="9" max="9" width="22.86328125" style="24" customWidth="1"/>
    <col min="10" max="16384" width="9.08984375" style="24"/>
  </cols>
  <sheetData>
    <row r="2" spans="1:27" x14ac:dyDescent="0.75">
      <c r="A2" s="13" t="s">
        <v>749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5" spans="1:27" x14ac:dyDescent="0.75">
      <c r="B5" s="117" t="s">
        <v>0</v>
      </c>
      <c r="C5" s="117"/>
      <c r="D5" s="117"/>
      <c r="E5" s="117"/>
      <c r="F5" s="117"/>
      <c r="G5" s="117"/>
      <c r="I5" s="54" t="s">
        <v>3</v>
      </c>
      <c r="J5" s="32"/>
      <c r="K5" s="5" t="s">
        <v>73</v>
      </c>
      <c r="L5" s="4" t="s">
        <v>74</v>
      </c>
      <c r="M5" s="4" t="s">
        <v>75</v>
      </c>
      <c r="N5" s="4" t="s">
        <v>61</v>
      </c>
      <c r="O5" s="4" t="s">
        <v>76</v>
      </c>
      <c r="P5" s="4" t="s">
        <v>77</v>
      </c>
      <c r="Q5" s="26"/>
      <c r="S5" s="16" t="s">
        <v>4</v>
      </c>
      <c r="T5" s="32"/>
      <c r="U5" s="5" t="s">
        <v>73</v>
      </c>
      <c r="V5" s="4" t="s">
        <v>74</v>
      </c>
      <c r="W5" s="4" t="s">
        <v>75</v>
      </c>
      <c r="X5" s="4" t="s">
        <v>61</v>
      </c>
      <c r="Y5" s="4" t="s">
        <v>76</v>
      </c>
      <c r="Z5" s="4" t="s">
        <v>77</v>
      </c>
      <c r="AA5" s="26"/>
    </row>
    <row r="6" spans="1:27" x14ac:dyDescent="0.75">
      <c r="C6" s="24" t="s">
        <v>3</v>
      </c>
      <c r="D6" s="24" t="s">
        <v>4</v>
      </c>
      <c r="I6" s="6" t="s">
        <v>68</v>
      </c>
      <c r="J6" s="12"/>
      <c r="K6" s="15" t="s">
        <v>90</v>
      </c>
      <c r="L6" s="12">
        <v>1.349</v>
      </c>
      <c r="M6" s="12" t="s">
        <v>164</v>
      </c>
      <c r="N6" s="12" t="s">
        <v>87</v>
      </c>
      <c r="O6" s="12" t="s">
        <v>88</v>
      </c>
      <c r="P6" s="12" t="s">
        <v>99</v>
      </c>
      <c r="Q6" s="28"/>
      <c r="S6" s="6" t="s">
        <v>68</v>
      </c>
      <c r="T6" s="12"/>
      <c r="U6" s="15" t="s">
        <v>90</v>
      </c>
      <c r="V6" s="12">
        <v>0.89170000000000005</v>
      </c>
      <c r="W6" s="12" t="s">
        <v>175</v>
      </c>
      <c r="X6" s="12" t="s">
        <v>87</v>
      </c>
      <c r="Y6" s="12" t="s">
        <v>88</v>
      </c>
      <c r="Z6" s="12" t="s">
        <v>99</v>
      </c>
      <c r="AA6" s="28"/>
    </row>
    <row r="7" spans="1:27" x14ac:dyDescent="0.75">
      <c r="B7" s="24">
        <v>0</v>
      </c>
      <c r="C7" s="24">
        <v>4.3771199999999997</v>
      </c>
      <c r="D7" s="24">
        <v>4.3730150000000005</v>
      </c>
      <c r="F7" s="24">
        <v>7.3783749999999995E-3</v>
      </c>
      <c r="G7" s="24">
        <v>0.1930714</v>
      </c>
      <c r="I7" s="6" t="s">
        <v>69</v>
      </c>
      <c r="J7" s="12">
        <v>66.540000000000006</v>
      </c>
      <c r="K7" s="15" t="s">
        <v>91</v>
      </c>
      <c r="L7" s="12">
        <v>-0.13270000000000001</v>
      </c>
      <c r="M7" s="12" t="s">
        <v>165</v>
      </c>
      <c r="N7" s="12" t="s">
        <v>87</v>
      </c>
      <c r="O7" s="12" t="s">
        <v>88</v>
      </c>
      <c r="P7" s="12" t="s">
        <v>99</v>
      </c>
      <c r="Q7" s="28"/>
      <c r="S7" s="6" t="s">
        <v>69</v>
      </c>
      <c r="T7" s="12">
        <v>351.1</v>
      </c>
      <c r="U7" s="15" t="s">
        <v>91</v>
      </c>
      <c r="V7" s="12">
        <v>-1.129</v>
      </c>
      <c r="W7" s="12" t="s">
        <v>176</v>
      </c>
      <c r="X7" s="12" t="s">
        <v>87</v>
      </c>
      <c r="Y7" s="12" t="s">
        <v>88</v>
      </c>
      <c r="Z7" s="12" t="s">
        <v>99</v>
      </c>
      <c r="AA7" s="28"/>
    </row>
    <row r="8" spans="1:27" x14ac:dyDescent="0.75">
      <c r="B8" s="24">
        <v>0.02</v>
      </c>
      <c r="C8" s="24">
        <v>3.0281199999999999</v>
      </c>
      <c r="D8" s="24">
        <v>3.48129</v>
      </c>
      <c r="F8" s="24">
        <v>0.63461199999999995</v>
      </c>
      <c r="G8" s="24">
        <v>8.3049999999999999E-2</v>
      </c>
      <c r="I8" s="6" t="s">
        <v>59</v>
      </c>
      <c r="J8" s="12" t="s">
        <v>63</v>
      </c>
      <c r="K8" s="15" t="s">
        <v>92</v>
      </c>
      <c r="L8" s="12">
        <v>-0.46329999999999999</v>
      </c>
      <c r="M8" s="12" t="s">
        <v>166</v>
      </c>
      <c r="N8" s="12" t="s">
        <v>87</v>
      </c>
      <c r="O8" s="12" t="s">
        <v>88</v>
      </c>
      <c r="P8" s="12" t="s">
        <v>99</v>
      </c>
      <c r="Q8" s="28"/>
      <c r="S8" s="6" t="s">
        <v>59</v>
      </c>
      <c r="T8" s="12" t="s">
        <v>63</v>
      </c>
      <c r="U8" s="15" t="s">
        <v>92</v>
      </c>
      <c r="V8" s="12">
        <v>-0.4113</v>
      </c>
      <c r="W8" s="12" t="s">
        <v>177</v>
      </c>
      <c r="X8" s="12" t="s">
        <v>87</v>
      </c>
      <c r="Y8" s="12" t="s">
        <v>88</v>
      </c>
      <c r="Z8" s="12" t="s">
        <v>99</v>
      </c>
      <c r="AA8" s="28"/>
    </row>
    <row r="9" spans="1:27" x14ac:dyDescent="0.75">
      <c r="B9" s="24">
        <v>0.2</v>
      </c>
      <c r="C9" s="24">
        <v>4.5097900000000006</v>
      </c>
      <c r="D9" s="24">
        <v>5.5017899999999997</v>
      </c>
      <c r="F9" s="24">
        <v>5.8410499999999997E-2</v>
      </c>
      <c r="G9" s="24">
        <v>0.12902240000000001</v>
      </c>
      <c r="I9" s="6" t="s">
        <v>60</v>
      </c>
      <c r="J9" s="12" t="s">
        <v>64</v>
      </c>
      <c r="K9" s="15" t="s">
        <v>93</v>
      </c>
      <c r="L9" s="12">
        <v>-6.5650000000000004</v>
      </c>
      <c r="M9" s="12" t="s">
        <v>167</v>
      </c>
      <c r="N9" s="12" t="s">
        <v>65</v>
      </c>
      <c r="O9" s="12" t="s">
        <v>64</v>
      </c>
      <c r="P9" s="12" t="s">
        <v>63</v>
      </c>
      <c r="Q9" s="28"/>
      <c r="S9" s="6" t="s">
        <v>60</v>
      </c>
      <c r="T9" s="12" t="s">
        <v>64</v>
      </c>
      <c r="U9" s="15" t="s">
        <v>93</v>
      </c>
      <c r="V9" s="12">
        <v>-8.2059999999999995</v>
      </c>
      <c r="W9" s="12" t="s">
        <v>178</v>
      </c>
      <c r="X9" s="12" t="s">
        <v>65</v>
      </c>
      <c r="Y9" s="12" t="s">
        <v>64</v>
      </c>
      <c r="Z9" s="12" t="s">
        <v>63</v>
      </c>
      <c r="AA9" s="28"/>
    </row>
    <row r="10" spans="1:27" x14ac:dyDescent="0.75">
      <c r="B10" s="24">
        <v>2</v>
      </c>
      <c r="C10" s="24">
        <v>4.8404449999999999</v>
      </c>
      <c r="D10" s="24">
        <v>4.7843450000000001</v>
      </c>
      <c r="F10" s="24">
        <v>5.4647319999999999E-2</v>
      </c>
      <c r="G10" s="24">
        <v>6.2178199999999998E-3</v>
      </c>
      <c r="I10" s="6" t="s">
        <v>71</v>
      </c>
      <c r="J10" s="12" t="s">
        <v>65</v>
      </c>
      <c r="K10" s="15" t="s">
        <v>94</v>
      </c>
      <c r="L10" s="12">
        <v>-5.4080000000000004</v>
      </c>
      <c r="M10" s="12" t="s">
        <v>168</v>
      </c>
      <c r="N10" s="12" t="s">
        <v>65</v>
      </c>
      <c r="O10" s="12" t="s">
        <v>100</v>
      </c>
      <c r="P10" s="12">
        <v>2.9999999999999997E-4</v>
      </c>
      <c r="Q10" s="28"/>
      <c r="S10" s="6" t="s">
        <v>71</v>
      </c>
      <c r="T10" s="12" t="s">
        <v>65</v>
      </c>
      <c r="U10" s="15" t="s">
        <v>94</v>
      </c>
      <c r="V10" s="12">
        <v>-10.42</v>
      </c>
      <c r="W10" s="12" t="s">
        <v>179</v>
      </c>
      <c r="X10" s="12" t="s">
        <v>65</v>
      </c>
      <c r="Y10" s="12" t="s">
        <v>64</v>
      </c>
      <c r="Z10" s="12" t="s">
        <v>63</v>
      </c>
      <c r="AA10" s="28"/>
    </row>
    <row r="11" spans="1:27" x14ac:dyDescent="0.75">
      <c r="B11" s="24">
        <v>5</v>
      </c>
      <c r="C11" s="24">
        <v>10.942399999999999</v>
      </c>
      <c r="D11" s="24">
        <v>12.578900000000001</v>
      </c>
      <c r="F11" s="24">
        <v>0.1455813</v>
      </c>
      <c r="G11" s="24">
        <v>6.3800200000000001E-2</v>
      </c>
      <c r="I11" s="6" t="s">
        <v>72</v>
      </c>
      <c r="J11" s="12">
        <v>0.96799999999999997</v>
      </c>
      <c r="K11" s="15" t="s">
        <v>95</v>
      </c>
      <c r="L11" s="12">
        <v>-8.0640000000000001</v>
      </c>
      <c r="M11" s="12" t="s">
        <v>169</v>
      </c>
      <c r="N11" s="12" t="s">
        <v>65</v>
      </c>
      <c r="O11" s="12" t="s">
        <v>64</v>
      </c>
      <c r="P11" s="12" t="s">
        <v>63</v>
      </c>
      <c r="Q11" s="28"/>
      <c r="S11" s="6" t="s">
        <v>72</v>
      </c>
      <c r="T11" s="12">
        <v>0.99380000000000002</v>
      </c>
      <c r="U11" s="15" t="s">
        <v>95</v>
      </c>
      <c r="V11" s="12">
        <v>-18.440000000000001</v>
      </c>
      <c r="W11" s="12" t="s">
        <v>180</v>
      </c>
      <c r="X11" s="12" t="s">
        <v>65</v>
      </c>
      <c r="Y11" s="12" t="s">
        <v>64</v>
      </c>
      <c r="Z11" s="12" t="s">
        <v>63</v>
      </c>
      <c r="AA11" s="28"/>
    </row>
    <row r="12" spans="1:27" x14ac:dyDescent="0.75">
      <c r="B12" s="24">
        <v>10</v>
      </c>
      <c r="C12" s="24">
        <v>9.7854749999999999</v>
      </c>
      <c r="D12" s="24">
        <v>14.789750000000002</v>
      </c>
      <c r="F12" s="24">
        <v>0.17718699999999998</v>
      </c>
      <c r="G12" s="24">
        <v>0.25358159999999996</v>
      </c>
      <c r="I12" s="34"/>
      <c r="J12" s="33"/>
      <c r="K12" s="15" t="s">
        <v>96</v>
      </c>
      <c r="L12" s="12">
        <v>-8</v>
      </c>
      <c r="M12" s="12" t="s">
        <v>170</v>
      </c>
      <c r="N12" s="12" t="s">
        <v>65</v>
      </c>
      <c r="O12" s="12" t="s">
        <v>64</v>
      </c>
      <c r="P12" s="12" t="s">
        <v>63</v>
      </c>
      <c r="Q12" s="28"/>
      <c r="S12" s="34"/>
      <c r="T12" s="33"/>
      <c r="U12" s="15" t="s">
        <v>96</v>
      </c>
      <c r="V12" s="12">
        <v>-21.24</v>
      </c>
      <c r="W12" s="12" t="s">
        <v>181</v>
      </c>
      <c r="X12" s="12" t="s">
        <v>65</v>
      </c>
      <c r="Y12" s="12" t="s">
        <v>64</v>
      </c>
      <c r="Z12" s="12" t="s">
        <v>63</v>
      </c>
      <c r="AA12" s="28"/>
    </row>
    <row r="13" spans="1:27" x14ac:dyDescent="0.75">
      <c r="B13" s="24">
        <v>20</v>
      </c>
      <c r="C13" s="24">
        <v>12.4415</v>
      </c>
      <c r="D13" s="24">
        <v>22.809649999999998</v>
      </c>
      <c r="F13" s="24">
        <v>0.35034880000000002</v>
      </c>
      <c r="G13" s="24">
        <v>0.79177199999999992</v>
      </c>
      <c r="I13" s="34"/>
      <c r="J13" s="33"/>
      <c r="K13" s="15" t="s">
        <v>97</v>
      </c>
      <c r="L13" s="12">
        <v>-13.97</v>
      </c>
      <c r="M13" s="12" t="s">
        <v>171</v>
      </c>
      <c r="N13" s="12" t="s">
        <v>65</v>
      </c>
      <c r="O13" s="12" t="s">
        <v>64</v>
      </c>
      <c r="P13" s="12" t="s">
        <v>63</v>
      </c>
      <c r="Q13" s="28"/>
      <c r="S13" s="34"/>
      <c r="T13" s="33"/>
      <c r="U13" s="15" t="s">
        <v>97</v>
      </c>
      <c r="V13" s="12">
        <v>-26.67</v>
      </c>
      <c r="W13" s="12" t="s">
        <v>182</v>
      </c>
      <c r="X13" s="12" t="s">
        <v>65</v>
      </c>
      <c r="Y13" s="12" t="s">
        <v>64</v>
      </c>
      <c r="Z13" s="12" t="s">
        <v>63</v>
      </c>
      <c r="AA13" s="28"/>
    </row>
    <row r="14" spans="1:27" x14ac:dyDescent="0.75">
      <c r="B14" s="24">
        <v>30</v>
      </c>
      <c r="C14" s="24">
        <v>12.3771</v>
      </c>
      <c r="D14" s="24">
        <v>25.6157</v>
      </c>
      <c r="F14" s="24">
        <v>0.27616949999999996</v>
      </c>
      <c r="G14" s="24">
        <v>5.2999499999999998E-2</v>
      </c>
      <c r="I14" s="34"/>
      <c r="J14" s="33"/>
      <c r="K14" s="15" t="s">
        <v>98</v>
      </c>
      <c r="L14" s="12">
        <v>-12.65</v>
      </c>
      <c r="M14" s="12" t="s">
        <v>172</v>
      </c>
      <c r="N14" s="12" t="s">
        <v>65</v>
      </c>
      <c r="O14" s="12" t="s">
        <v>64</v>
      </c>
      <c r="P14" s="12" t="s">
        <v>63</v>
      </c>
      <c r="Q14" s="28"/>
      <c r="S14" s="34"/>
      <c r="T14" s="33"/>
      <c r="U14" s="15" t="s">
        <v>98</v>
      </c>
      <c r="V14" s="12">
        <v>-29.64</v>
      </c>
      <c r="W14" s="12" t="s">
        <v>183</v>
      </c>
      <c r="X14" s="12" t="s">
        <v>65</v>
      </c>
      <c r="Y14" s="12" t="s">
        <v>64</v>
      </c>
      <c r="Z14" s="12" t="s">
        <v>63</v>
      </c>
      <c r="AA14" s="28"/>
    </row>
    <row r="15" spans="1:27" x14ac:dyDescent="0.75">
      <c r="B15" s="24">
        <v>40</v>
      </c>
      <c r="C15" s="24">
        <v>18.349900000000002</v>
      </c>
      <c r="D15" s="24">
        <v>31.041799999999999</v>
      </c>
      <c r="F15" s="24">
        <v>0.31508320000000001</v>
      </c>
      <c r="G15" s="24">
        <v>1.81158</v>
      </c>
      <c r="I15" s="35"/>
      <c r="J15" s="36"/>
      <c r="K15" s="37" t="s">
        <v>173</v>
      </c>
      <c r="L15" s="9">
        <v>-14.92</v>
      </c>
      <c r="M15" s="9" t="s">
        <v>174</v>
      </c>
      <c r="N15" s="9" t="s">
        <v>65</v>
      </c>
      <c r="O15" s="9" t="s">
        <v>64</v>
      </c>
      <c r="P15" s="9" t="s">
        <v>63</v>
      </c>
      <c r="Q15" s="38"/>
      <c r="S15" s="35"/>
      <c r="T15" s="36"/>
      <c r="U15" s="37" t="s">
        <v>173</v>
      </c>
      <c r="V15" s="9">
        <v>-28.56</v>
      </c>
      <c r="W15" s="9" t="s">
        <v>184</v>
      </c>
      <c r="X15" s="9" t="s">
        <v>65</v>
      </c>
      <c r="Y15" s="9" t="s">
        <v>64</v>
      </c>
      <c r="Z15" s="9" t="s">
        <v>63</v>
      </c>
      <c r="AA15" s="38"/>
    </row>
    <row r="16" spans="1:27" x14ac:dyDescent="0.75">
      <c r="B16" s="24">
        <v>50</v>
      </c>
      <c r="C16" s="24">
        <v>17.028839999999999</v>
      </c>
      <c r="D16" s="24">
        <v>34.017399999999995</v>
      </c>
      <c r="F16" s="24">
        <v>1.3705160000000001</v>
      </c>
      <c r="G16" s="24">
        <v>0.43882399999999999</v>
      </c>
    </row>
    <row r="17" spans="2:27" x14ac:dyDescent="0.75">
      <c r="B17" s="24">
        <v>60</v>
      </c>
      <c r="C17" s="24">
        <v>19.292200000000001</v>
      </c>
      <c r="D17" s="24">
        <v>32.928800000000003</v>
      </c>
      <c r="F17" s="24">
        <v>1.7769330000000001</v>
      </c>
      <c r="G17" s="24">
        <v>0.66954899999999995</v>
      </c>
    </row>
    <row r="20" spans="2:27" x14ac:dyDescent="0.75">
      <c r="B20" s="75"/>
      <c r="C20" s="117" t="s">
        <v>2</v>
      </c>
      <c r="D20" s="117"/>
      <c r="E20" s="117"/>
      <c r="F20" s="117"/>
      <c r="G20" s="117"/>
      <c r="H20" s="117"/>
    </row>
    <row r="21" spans="2:27" x14ac:dyDescent="0.75">
      <c r="C21" s="24" t="s">
        <v>3</v>
      </c>
      <c r="D21" s="24" t="s">
        <v>4</v>
      </c>
      <c r="I21" s="54" t="s">
        <v>3</v>
      </c>
      <c r="J21" s="32"/>
      <c r="K21" s="5" t="s">
        <v>73</v>
      </c>
      <c r="L21" s="4" t="s">
        <v>74</v>
      </c>
      <c r="M21" s="4" t="s">
        <v>75</v>
      </c>
      <c r="N21" s="4" t="s">
        <v>61</v>
      </c>
      <c r="O21" s="4" t="s">
        <v>76</v>
      </c>
      <c r="P21" s="4" t="s">
        <v>77</v>
      </c>
      <c r="Q21" s="26"/>
      <c r="S21" s="16" t="s">
        <v>4</v>
      </c>
      <c r="T21" s="32"/>
      <c r="U21" s="5" t="s">
        <v>73</v>
      </c>
      <c r="V21" s="4" t="s">
        <v>74</v>
      </c>
      <c r="W21" s="4" t="s">
        <v>75</v>
      </c>
      <c r="X21" s="4" t="s">
        <v>61</v>
      </c>
      <c r="Y21" s="4" t="s">
        <v>76</v>
      </c>
      <c r="Z21" s="4" t="s">
        <v>77</v>
      </c>
      <c r="AA21" s="26"/>
    </row>
    <row r="22" spans="2:27" x14ac:dyDescent="0.75">
      <c r="B22" s="24">
        <v>0</v>
      </c>
      <c r="C22" s="24">
        <v>4.35954</v>
      </c>
      <c r="D22" s="24">
        <v>4.77745</v>
      </c>
      <c r="F22" s="24">
        <v>6.1672959999999999E-2</v>
      </c>
      <c r="G22" s="24">
        <v>0.63461199999999995</v>
      </c>
      <c r="I22" s="6" t="s">
        <v>68</v>
      </c>
      <c r="J22" s="12"/>
      <c r="K22" s="15" t="s">
        <v>90</v>
      </c>
      <c r="L22" s="12">
        <v>1.635</v>
      </c>
      <c r="M22" s="12" t="s">
        <v>185</v>
      </c>
      <c r="N22" s="12" t="s">
        <v>87</v>
      </c>
      <c r="O22" s="12" t="s">
        <v>88</v>
      </c>
      <c r="P22" s="12">
        <v>8.3400000000000002E-2</v>
      </c>
      <c r="Q22" s="28"/>
      <c r="S22" s="6" t="s">
        <v>68</v>
      </c>
      <c r="T22" s="12"/>
      <c r="U22" s="15" t="s">
        <v>90</v>
      </c>
      <c r="V22" s="12">
        <v>2.5049999999999999</v>
      </c>
      <c r="W22" s="12" t="s">
        <v>195</v>
      </c>
      <c r="X22" s="12" t="s">
        <v>87</v>
      </c>
      <c r="Y22" s="12" t="s">
        <v>88</v>
      </c>
      <c r="Z22" s="12">
        <v>0.23180000000000001</v>
      </c>
      <c r="AA22" s="28"/>
    </row>
    <row r="23" spans="2:27" x14ac:dyDescent="0.75">
      <c r="B23" s="24">
        <v>0.02</v>
      </c>
      <c r="C23" s="24">
        <v>2.7243200000000001</v>
      </c>
      <c r="D23" s="24">
        <v>2.2722000000000002</v>
      </c>
      <c r="F23" s="24">
        <v>0.45089599999999991</v>
      </c>
      <c r="G23" s="24">
        <v>7.3783749999999995E-3</v>
      </c>
      <c r="I23" s="6" t="s">
        <v>69</v>
      </c>
      <c r="J23" s="12">
        <v>152.4</v>
      </c>
      <c r="K23" s="15" t="s">
        <v>91</v>
      </c>
      <c r="L23" s="12">
        <v>0.19919999999999999</v>
      </c>
      <c r="M23" s="12" t="s">
        <v>186</v>
      </c>
      <c r="N23" s="12" t="s">
        <v>87</v>
      </c>
      <c r="O23" s="12" t="s">
        <v>88</v>
      </c>
      <c r="P23" s="12" t="s">
        <v>99</v>
      </c>
      <c r="Q23" s="28"/>
      <c r="S23" s="6" t="s">
        <v>69</v>
      </c>
      <c r="T23" s="12">
        <v>88.83</v>
      </c>
      <c r="U23" s="15" t="s">
        <v>91</v>
      </c>
      <c r="V23" s="12">
        <v>0.1019</v>
      </c>
      <c r="W23" s="12" t="s">
        <v>196</v>
      </c>
      <c r="X23" s="12" t="s">
        <v>87</v>
      </c>
      <c r="Y23" s="12" t="s">
        <v>88</v>
      </c>
      <c r="Z23" s="12" t="s">
        <v>99</v>
      </c>
      <c r="AA23" s="28"/>
    </row>
    <row r="24" spans="2:27" x14ac:dyDescent="0.75">
      <c r="B24" s="24">
        <v>0.2</v>
      </c>
      <c r="C24" s="24">
        <v>4.1603300000000001</v>
      </c>
      <c r="D24" s="24">
        <v>4.6755149999999999</v>
      </c>
      <c r="F24" s="24">
        <v>0.11127879999999998</v>
      </c>
      <c r="G24" s="24">
        <v>5.8410499999999997E-2</v>
      </c>
      <c r="I24" s="6" t="s">
        <v>59</v>
      </c>
      <c r="J24" s="12" t="s">
        <v>63</v>
      </c>
      <c r="K24" s="15" t="s">
        <v>92</v>
      </c>
      <c r="L24" s="12">
        <v>3.3989999999999999E-2</v>
      </c>
      <c r="M24" s="12" t="s">
        <v>187</v>
      </c>
      <c r="N24" s="12" t="s">
        <v>87</v>
      </c>
      <c r="O24" s="12" t="s">
        <v>88</v>
      </c>
      <c r="P24" s="12" t="s">
        <v>99</v>
      </c>
      <c r="Q24" s="28"/>
      <c r="S24" s="6" t="s">
        <v>59</v>
      </c>
      <c r="T24" s="12" t="s">
        <v>63</v>
      </c>
      <c r="U24" s="15" t="s">
        <v>92</v>
      </c>
      <c r="V24" s="12">
        <v>8.0860000000000001E-2</v>
      </c>
      <c r="W24" s="12" t="s">
        <v>197</v>
      </c>
      <c r="X24" s="12" t="s">
        <v>87</v>
      </c>
      <c r="Y24" s="12" t="s">
        <v>88</v>
      </c>
      <c r="Z24" s="12" t="s">
        <v>99</v>
      </c>
      <c r="AA24" s="28"/>
    </row>
    <row r="25" spans="2:27" x14ac:dyDescent="0.75">
      <c r="B25" s="24">
        <v>2</v>
      </c>
      <c r="C25" s="24">
        <v>4.3255499999999998</v>
      </c>
      <c r="D25" s="24">
        <v>4.6965900000000005</v>
      </c>
      <c r="F25" s="24">
        <v>6.7821850000000005E-3</v>
      </c>
      <c r="G25" s="24">
        <v>5.4647319999999999E-2</v>
      </c>
      <c r="I25" s="6" t="s">
        <v>60</v>
      </c>
      <c r="J25" s="12" t="s">
        <v>64</v>
      </c>
      <c r="K25" s="15" t="s">
        <v>93</v>
      </c>
      <c r="L25" s="12">
        <v>-2.3090000000000002</v>
      </c>
      <c r="M25" s="12" t="s">
        <v>188</v>
      </c>
      <c r="N25" s="12" t="s">
        <v>65</v>
      </c>
      <c r="O25" s="12" t="s">
        <v>70</v>
      </c>
      <c r="P25" s="12">
        <v>4.7999999999999996E-3</v>
      </c>
      <c r="Q25" s="28"/>
      <c r="S25" s="6" t="s">
        <v>60</v>
      </c>
      <c r="T25" s="12" t="s">
        <v>64</v>
      </c>
      <c r="U25" s="15" t="s">
        <v>93</v>
      </c>
      <c r="V25" s="12">
        <v>-8.8140000000000001</v>
      </c>
      <c r="W25" s="12" t="s">
        <v>198</v>
      </c>
      <c r="X25" s="12" t="s">
        <v>65</v>
      </c>
      <c r="Y25" s="12" t="s">
        <v>64</v>
      </c>
      <c r="Z25" s="12" t="s">
        <v>63</v>
      </c>
      <c r="AA25" s="28"/>
    </row>
    <row r="26" spans="2:27" x14ac:dyDescent="0.75">
      <c r="B26" s="24">
        <v>5</v>
      </c>
      <c r="C26" s="24">
        <v>6.6688000000000001</v>
      </c>
      <c r="D26" s="24">
        <v>13.5914</v>
      </c>
      <c r="F26" s="24">
        <v>8.3184249999999987E-2</v>
      </c>
      <c r="G26" s="24">
        <v>0.1455813</v>
      </c>
      <c r="I26" s="6" t="s">
        <v>71</v>
      </c>
      <c r="J26" s="12" t="s">
        <v>65</v>
      </c>
      <c r="K26" s="15" t="s">
        <v>94</v>
      </c>
      <c r="L26" s="12">
        <v>-5.593</v>
      </c>
      <c r="M26" s="12" t="s">
        <v>189</v>
      </c>
      <c r="N26" s="12" t="s">
        <v>65</v>
      </c>
      <c r="O26" s="12" t="s">
        <v>64</v>
      </c>
      <c r="P26" s="12" t="s">
        <v>63</v>
      </c>
      <c r="Q26" s="28"/>
      <c r="S26" s="6" t="s">
        <v>71</v>
      </c>
      <c r="T26" s="12" t="s">
        <v>65</v>
      </c>
      <c r="U26" s="15" t="s">
        <v>94</v>
      </c>
      <c r="V26" s="12">
        <v>-9.08</v>
      </c>
      <c r="W26" s="12" t="s">
        <v>199</v>
      </c>
      <c r="X26" s="12" t="s">
        <v>65</v>
      </c>
      <c r="Y26" s="12" t="s">
        <v>64</v>
      </c>
      <c r="Z26" s="12" t="s">
        <v>63</v>
      </c>
      <c r="AA26" s="28"/>
    </row>
    <row r="27" spans="2:27" x14ac:dyDescent="0.75">
      <c r="B27" s="24">
        <v>10</v>
      </c>
      <c r="C27" s="24">
        <v>9.9524299999999997</v>
      </c>
      <c r="D27" s="24">
        <v>13.857340000000001</v>
      </c>
      <c r="F27" s="24">
        <v>0.21090048</v>
      </c>
      <c r="G27" s="24">
        <v>0.17718699999999998</v>
      </c>
      <c r="I27" s="6" t="s">
        <v>72</v>
      </c>
      <c r="J27" s="12">
        <v>0.98580000000000001</v>
      </c>
      <c r="K27" s="15" t="s">
        <v>95</v>
      </c>
      <c r="L27" s="12">
        <v>-5.7169999999999996</v>
      </c>
      <c r="M27" s="12" t="s">
        <v>190</v>
      </c>
      <c r="N27" s="12" t="s">
        <v>65</v>
      </c>
      <c r="O27" s="12" t="s">
        <v>64</v>
      </c>
      <c r="P27" s="12" t="s">
        <v>63</v>
      </c>
      <c r="Q27" s="28"/>
      <c r="S27" s="6" t="s">
        <v>72</v>
      </c>
      <c r="T27" s="12">
        <v>0.9758</v>
      </c>
      <c r="U27" s="15" t="s">
        <v>95</v>
      </c>
      <c r="V27" s="12">
        <v>-16.989999999999998</v>
      </c>
      <c r="W27" s="12" t="s">
        <v>200</v>
      </c>
      <c r="X27" s="12" t="s">
        <v>65</v>
      </c>
      <c r="Y27" s="12" t="s">
        <v>64</v>
      </c>
      <c r="Z27" s="12" t="s">
        <v>63</v>
      </c>
      <c r="AA27" s="28"/>
    </row>
    <row r="28" spans="2:27" x14ac:dyDescent="0.75">
      <c r="B28" s="24">
        <v>20</v>
      </c>
      <c r="C28" s="24">
        <v>10.076355000000001</v>
      </c>
      <c r="D28" s="24">
        <v>21.766849999999998</v>
      </c>
      <c r="F28" s="24">
        <v>0.78568800000000005</v>
      </c>
      <c r="G28" s="24">
        <v>0.35034880000000002</v>
      </c>
      <c r="I28" s="34"/>
      <c r="J28" s="33"/>
      <c r="K28" s="15" t="s">
        <v>96</v>
      </c>
      <c r="L28" s="12">
        <v>-14.64</v>
      </c>
      <c r="M28" s="12" t="s">
        <v>191</v>
      </c>
      <c r="N28" s="12" t="s">
        <v>65</v>
      </c>
      <c r="O28" s="12" t="s">
        <v>64</v>
      </c>
      <c r="P28" s="12" t="s">
        <v>63</v>
      </c>
      <c r="Q28" s="28"/>
      <c r="S28" s="34"/>
      <c r="T28" s="33"/>
      <c r="U28" s="15" t="s">
        <v>96</v>
      </c>
      <c r="V28" s="12">
        <v>-13.81</v>
      </c>
      <c r="W28" s="12" t="s">
        <v>201</v>
      </c>
      <c r="X28" s="12" t="s">
        <v>65</v>
      </c>
      <c r="Y28" s="12" t="s">
        <v>64</v>
      </c>
      <c r="Z28" s="12" t="s">
        <v>63</v>
      </c>
      <c r="AA28" s="28"/>
    </row>
    <row r="29" spans="2:27" x14ac:dyDescent="0.75">
      <c r="B29" s="24">
        <v>30</v>
      </c>
      <c r="C29" s="24">
        <v>18.997199999999999</v>
      </c>
      <c r="D29" s="24">
        <v>18.5853</v>
      </c>
      <c r="F29" s="24">
        <v>5.9670300000000009E-2</v>
      </c>
      <c r="G29" s="24">
        <v>0.27616949999999996</v>
      </c>
      <c r="I29" s="34"/>
      <c r="J29" s="33"/>
      <c r="K29" s="15" t="s">
        <v>97</v>
      </c>
      <c r="L29" s="12">
        <v>-6.2389999999999999</v>
      </c>
      <c r="M29" s="12" t="s">
        <v>192</v>
      </c>
      <c r="N29" s="12" t="s">
        <v>65</v>
      </c>
      <c r="O29" s="12" t="s">
        <v>64</v>
      </c>
      <c r="P29" s="12" t="s">
        <v>63</v>
      </c>
      <c r="Q29" s="28"/>
      <c r="S29" s="34"/>
      <c r="T29" s="33"/>
      <c r="U29" s="15" t="s">
        <v>97</v>
      </c>
      <c r="V29" s="12">
        <v>-6.1369999999999996</v>
      </c>
      <c r="W29" s="12" t="s">
        <v>202</v>
      </c>
      <c r="X29" s="12" t="s">
        <v>65</v>
      </c>
      <c r="Y29" s="12" t="s">
        <v>64</v>
      </c>
      <c r="Z29" s="12" t="s">
        <v>63</v>
      </c>
      <c r="AA29" s="28"/>
    </row>
    <row r="30" spans="2:27" x14ac:dyDescent="0.75">
      <c r="B30" s="24">
        <v>40</v>
      </c>
      <c r="C30" s="24">
        <v>10.598699999999999</v>
      </c>
      <c r="D30" s="24">
        <v>10.9146</v>
      </c>
      <c r="F30" s="24">
        <v>0.82407399999999986</v>
      </c>
      <c r="G30" s="24">
        <v>0.31508320000000001</v>
      </c>
      <c r="I30" s="34"/>
      <c r="J30" s="33"/>
      <c r="K30" s="15" t="s">
        <v>98</v>
      </c>
      <c r="L30" s="12">
        <v>-5.008</v>
      </c>
      <c r="M30" s="12" t="s">
        <v>193</v>
      </c>
      <c r="N30" s="12" t="s">
        <v>65</v>
      </c>
      <c r="O30" s="12" t="s">
        <v>64</v>
      </c>
      <c r="P30" s="12" t="s">
        <v>63</v>
      </c>
      <c r="Q30" s="28"/>
      <c r="S30" s="34"/>
      <c r="T30" s="33"/>
      <c r="U30" s="15" t="s">
        <v>98</v>
      </c>
      <c r="V30" s="12">
        <v>-4.5860000000000003</v>
      </c>
      <c r="W30" s="12" t="s">
        <v>203</v>
      </c>
      <c r="X30" s="12" t="s">
        <v>65</v>
      </c>
      <c r="Y30" s="12" t="s">
        <v>70</v>
      </c>
      <c r="Z30" s="12">
        <v>1.9E-3</v>
      </c>
      <c r="AA30" s="28"/>
    </row>
    <row r="31" spans="2:27" x14ac:dyDescent="0.75">
      <c r="B31" s="24">
        <v>50</v>
      </c>
      <c r="C31" s="24">
        <v>9.3679349999999992</v>
      </c>
      <c r="D31" s="24">
        <v>9.3632550000000005</v>
      </c>
      <c r="F31" s="24">
        <v>0.23178960000000001</v>
      </c>
      <c r="G31" s="24">
        <v>1.3705160000000001</v>
      </c>
      <c r="I31" s="35"/>
      <c r="J31" s="36"/>
      <c r="K31" s="37" t="s">
        <v>173</v>
      </c>
      <c r="L31" s="9">
        <v>2.343</v>
      </c>
      <c r="M31" s="9" t="s">
        <v>194</v>
      </c>
      <c r="N31" s="9" t="s">
        <v>65</v>
      </c>
      <c r="O31" s="9" t="s">
        <v>70</v>
      </c>
      <c r="P31" s="9">
        <v>4.1999999999999997E-3</v>
      </c>
      <c r="Q31" s="38"/>
      <c r="S31" s="35"/>
      <c r="T31" s="36"/>
      <c r="U31" s="37" t="s">
        <v>173</v>
      </c>
      <c r="V31" s="9">
        <v>4.0199999999999996</v>
      </c>
      <c r="W31" s="9" t="s">
        <v>204</v>
      </c>
      <c r="X31" s="9" t="s">
        <v>65</v>
      </c>
      <c r="Y31" s="9" t="s">
        <v>70</v>
      </c>
      <c r="Z31" s="9">
        <v>7.4000000000000003E-3</v>
      </c>
      <c r="AA31" s="38"/>
    </row>
    <row r="32" spans="2:27" x14ac:dyDescent="0.75">
      <c r="B32" s="24">
        <v>60</v>
      </c>
      <c r="C32" s="24">
        <v>2.0164300000000002</v>
      </c>
      <c r="D32" s="24">
        <v>0.75706099999999998</v>
      </c>
      <c r="F32" s="24">
        <v>0.35544690000000001</v>
      </c>
      <c r="G32" s="24">
        <v>1.7769330000000001</v>
      </c>
      <c r="U32" s="7"/>
      <c r="V32" s="1"/>
      <c r="W32" s="1"/>
      <c r="X32" s="1"/>
      <c r="Y32" s="1"/>
      <c r="Z32" s="1"/>
    </row>
    <row r="33" spans="2:27" x14ac:dyDescent="0.75">
      <c r="U33" s="7"/>
      <c r="V33" s="1"/>
      <c r="W33" s="1"/>
      <c r="X33" s="1"/>
      <c r="Y33" s="1"/>
      <c r="Z33" s="1"/>
    </row>
    <row r="34" spans="2:27" x14ac:dyDescent="0.75">
      <c r="U34" s="7"/>
      <c r="V34" s="1"/>
      <c r="W34" s="1"/>
      <c r="X34" s="1"/>
      <c r="Y34" s="1"/>
      <c r="Z34" s="1"/>
    </row>
    <row r="35" spans="2:27" x14ac:dyDescent="0.75">
      <c r="B35" s="75"/>
      <c r="C35" s="117" t="s">
        <v>1</v>
      </c>
      <c r="D35" s="117"/>
      <c r="E35" s="117"/>
      <c r="F35" s="117"/>
      <c r="G35" s="117"/>
      <c r="H35" s="117"/>
      <c r="U35" s="7"/>
      <c r="V35" s="1"/>
      <c r="W35" s="1"/>
      <c r="X35" s="1"/>
      <c r="Y35" s="1"/>
      <c r="Z35" s="1"/>
    </row>
    <row r="36" spans="2:27" x14ac:dyDescent="0.75">
      <c r="C36" s="24" t="s">
        <v>3</v>
      </c>
      <c r="D36" s="24" t="s">
        <v>4</v>
      </c>
      <c r="I36" s="54" t="s">
        <v>3</v>
      </c>
      <c r="J36" s="32"/>
      <c r="K36" s="5" t="s">
        <v>73</v>
      </c>
      <c r="L36" s="4" t="s">
        <v>74</v>
      </c>
      <c r="M36" s="4" t="s">
        <v>75</v>
      </c>
      <c r="N36" s="4" t="s">
        <v>61</v>
      </c>
      <c r="O36" s="4" t="s">
        <v>76</v>
      </c>
      <c r="P36" s="4" t="s">
        <v>77</v>
      </c>
      <c r="Q36" s="26"/>
      <c r="S36" s="16" t="s">
        <v>4</v>
      </c>
      <c r="T36" s="32"/>
      <c r="U36" s="5" t="s">
        <v>73</v>
      </c>
      <c r="V36" s="4" t="s">
        <v>74</v>
      </c>
      <c r="W36" s="4" t="s">
        <v>75</v>
      </c>
      <c r="X36" s="4" t="s">
        <v>61</v>
      </c>
      <c r="Y36" s="4" t="s">
        <v>76</v>
      </c>
      <c r="Z36" s="4" t="s">
        <v>77</v>
      </c>
      <c r="AA36" s="26"/>
    </row>
    <row r="37" spans="2:27" x14ac:dyDescent="0.75">
      <c r="B37" s="24">
        <v>0</v>
      </c>
      <c r="C37" s="24">
        <v>5.2217595833333332</v>
      </c>
      <c r="D37" s="24">
        <v>6.1331900000000008</v>
      </c>
      <c r="F37" s="24">
        <v>0.18616046587097521</v>
      </c>
      <c r="G37" s="24">
        <v>0.56808001369500993</v>
      </c>
      <c r="I37" s="6" t="s">
        <v>68</v>
      </c>
      <c r="J37" s="12"/>
      <c r="K37" s="15" t="s">
        <v>90</v>
      </c>
      <c r="L37" s="12">
        <v>-0.1502</v>
      </c>
      <c r="M37" s="12" t="s">
        <v>587</v>
      </c>
      <c r="N37" s="12" t="s">
        <v>87</v>
      </c>
      <c r="O37" s="12" t="s">
        <v>88</v>
      </c>
      <c r="P37" s="12" t="s">
        <v>99</v>
      </c>
      <c r="Q37" s="28"/>
      <c r="S37" s="6" t="s">
        <v>68</v>
      </c>
      <c r="T37" s="12"/>
      <c r="U37" s="15" t="s">
        <v>90</v>
      </c>
      <c r="V37" s="12">
        <v>0.65359999999999996</v>
      </c>
      <c r="W37" s="12" t="s">
        <v>597</v>
      </c>
      <c r="X37" s="12" t="s">
        <v>87</v>
      </c>
      <c r="Y37" s="12" t="s">
        <v>88</v>
      </c>
      <c r="Z37" s="12" t="s">
        <v>99</v>
      </c>
      <c r="AA37" s="28"/>
    </row>
    <row r="38" spans="2:27" x14ac:dyDescent="0.75">
      <c r="B38" s="24">
        <v>0.02</v>
      </c>
      <c r="C38" s="24">
        <v>5.3719824999999997</v>
      </c>
      <c r="D38" s="24">
        <v>5.4795420833333335</v>
      </c>
      <c r="F38" s="24">
        <v>0.8472676600029132</v>
      </c>
      <c r="G38" s="24">
        <v>0.94304038709273819</v>
      </c>
      <c r="I38" s="6" t="s">
        <v>69</v>
      </c>
      <c r="J38" s="12">
        <v>0.59889999999999999</v>
      </c>
      <c r="K38" s="15" t="s">
        <v>91</v>
      </c>
      <c r="L38" s="12">
        <v>-0.1055</v>
      </c>
      <c r="M38" s="12" t="s">
        <v>588</v>
      </c>
      <c r="N38" s="12" t="s">
        <v>87</v>
      </c>
      <c r="O38" s="12" t="s">
        <v>88</v>
      </c>
      <c r="P38" s="12" t="s">
        <v>99</v>
      </c>
      <c r="Q38" s="28"/>
      <c r="S38" s="6" t="s">
        <v>69</v>
      </c>
      <c r="T38" s="12">
        <v>6.141</v>
      </c>
      <c r="U38" s="15" t="s">
        <v>91</v>
      </c>
      <c r="V38" s="12">
        <v>0.78259999999999996</v>
      </c>
      <c r="W38" s="12" t="s">
        <v>598</v>
      </c>
      <c r="X38" s="12" t="s">
        <v>87</v>
      </c>
      <c r="Y38" s="12" t="s">
        <v>88</v>
      </c>
      <c r="Z38" s="12" t="s">
        <v>99</v>
      </c>
      <c r="AA38" s="28"/>
    </row>
    <row r="39" spans="2:27" x14ac:dyDescent="0.75">
      <c r="B39" s="24">
        <v>0.2</v>
      </c>
      <c r="C39" s="24">
        <v>5.3273033333333339</v>
      </c>
      <c r="D39" s="24">
        <v>5.3506149999999995</v>
      </c>
      <c r="F39" s="24">
        <v>1.1384928830988181</v>
      </c>
      <c r="G39" s="24">
        <v>0.76860714145603792</v>
      </c>
      <c r="I39" s="6" t="s">
        <v>59</v>
      </c>
      <c r="J39" s="12">
        <v>0.80310000000000004</v>
      </c>
      <c r="K39" s="15" t="s">
        <v>92</v>
      </c>
      <c r="L39" s="12">
        <v>-0.17219999999999999</v>
      </c>
      <c r="M39" s="12" t="s">
        <v>589</v>
      </c>
      <c r="N39" s="12" t="s">
        <v>87</v>
      </c>
      <c r="O39" s="12" t="s">
        <v>88</v>
      </c>
      <c r="P39" s="12" t="s">
        <v>99</v>
      </c>
      <c r="Q39" s="28"/>
      <c r="S39" s="6" t="s">
        <v>59</v>
      </c>
      <c r="T39" s="12" t="s">
        <v>63</v>
      </c>
      <c r="U39" s="15" t="s">
        <v>92</v>
      </c>
      <c r="V39" s="12">
        <v>0.25409999999999999</v>
      </c>
      <c r="W39" s="12" t="s">
        <v>599</v>
      </c>
      <c r="X39" s="12" t="s">
        <v>87</v>
      </c>
      <c r="Y39" s="12" t="s">
        <v>88</v>
      </c>
      <c r="Z39" s="12" t="s">
        <v>99</v>
      </c>
      <c r="AA39" s="28"/>
    </row>
    <row r="40" spans="2:27" x14ac:dyDescent="0.75">
      <c r="B40" s="24">
        <v>2</v>
      </c>
      <c r="C40" s="24">
        <v>5.39392125</v>
      </c>
      <c r="D40" s="24">
        <v>5.8790437500000001</v>
      </c>
      <c r="F40" s="24">
        <v>0.65717762359977439</v>
      </c>
      <c r="G40" s="24">
        <v>1.0717928114718565</v>
      </c>
      <c r="I40" s="6" t="s">
        <v>60</v>
      </c>
      <c r="J40" s="12" t="s">
        <v>88</v>
      </c>
      <c r="K40" s="15" t="s">
        <v>93</v>
      </c>
      <c r="L40" s="12">
        <v>-1.0029999999999999</v>
      </c>
      <c r="M40" s="12" t="s">
        <v>590</v>
      </c>
      <c r="N40" s="12" t="s">
        <v>87</v>
      </c>
      <c r="O40" s="12" t="s">
        <v>88</v>
      </c>
      <c r="P40" s="12" t="s">
        <v>99</v>
      </c>
      <c r="Q40" s="28"/>
      <c r="S40" s="6" t="s">
        <v>60</v>
      </c>
      <c r="T40" s="12" t="s">
        <v>64</v>
      </c>
      <c r="U40" s="15" t="s">
        <v>93</v>
      </c>
      <c r="V40" s="12">
        <v>5.8889999999999998E-2</v>
      </c>
      <c r="W40" s="12" t="s">
        <v>600</v>
      </c>
      <c r="X40" s="12" t="s">
        <v>87</v>
      </c>
      <c r="Y40" s="12" t="s">
        <v>88</v>
      </c>
      <c r="Z40" s="12" t="s">
        <v>99</v>
      </c>
      <c r="AA40" s="28"/>
    </row>
    <row r="41" spans="2:27" x14ac:dyDescent="0.75">
      <c r="B41" s="24">
        <v>5</v>
      </c>
      <c r="C41" s="24">
        <v>6.224260833333334</v>
      </c>
      <c r="D41" s="24">
        <v>6.0742958333333341</v>
      </c>
      <c r="F41" s="24">
        <v>1.7512804357199379</v>
      </c>
      <c r="G41" s="24">
        <v>1.273159809130576</v>
      </c>
      <c r="I41" s="6" t="s">
        <v>71</v>
      </c>
      <c r="J41" s="12" t="s">
        <v>87</v>
      </c>
      <c r="K41" s="15" t="s">
        <v>94</v>
      </c>
      <c r="L41" s="12">
        <v>-0.72230000000000005</v>
      </c>
      <c r="M41" s="12" t="s">
        <v>591</v>
      </c>
      <c r="N41" s="12" t="s">
        <v>87</v>
      </c>
      <c r="O41" s="12" t="s">
        <v>88</v>
      </c>
      <c r="P41" s="12" t="s">
        <v>99</v>
      </c>
      <c r="Q41" s="28"/>
      <c r="S41" s="6" t="s">
        <v>71</v>
      </c>
      <c r="T41" s="12" t="s">
        <v>65</v>
      </c>
      <c r="U41" s="15" t="s">
        <v>94</v>
      </c>
      <c r="V41" s="12">
        <v>2.8549999999999999E-2</v>
      </c>
      <c r="W41" s="12" t="s">
        <v>601</v>
      </c>
      <c r="X41" s="12" t="s">
        <v>87</v>
      </c>
      <c r="Y41" s="12" t="s">
        <v>88</v>
      </c>
      <c r="Z41" s="12" t="s">
        <v>99</v>
      </c>
      <c r="AA41" s="28"/>
    </row>
    <row r="42" spans="2:27" x14ac:dyDescent="0.75">
      <c r="B42" s="24">
        <v>10</v>
      </c>
      <c r="C42" s="24">
        <v>5.9440704166666665</v>
      </c>
      <c r="D42" s="24">
        <v>6.1046354166666656</v>
      </c>
      <c r="F42" s="24">
        <v>1.2952865264458653</v>
      </c>
      <c r="G42" s="24">
        <v>1.2370065739312557</v>
      </c>
      <c r="I42" s="6" t="s">
        <v>72</v>
      </c>
      <c r="J42" s="12">
        <v>0.15359999999999999</v>
      </c>
      <c r="K42" s="15" t="s">
        <v>95</v>
      </c>
      <c r="L42" s="12">
        <v>-0.99099999999999999</v>
      </c>
      <c r="M42" s="12" t="s">
        <v>592</v>
      </c>
      <c r="N42" s="12" t="s">
        <v>87</v>
      </c>
      <c r="O42" s="12" t="s">
        <v>88</v>
      </c>
      <c r="P42" s="12" t="s">
        <v>99</v>
      </c>
      <c r="Q42" s="28"/>
      <c r="S42" s="6" t="s">
        <v>72</v>
      </c>
      <c r="T42" s="12">
        <v>0.65039999999999998</v>
      </c>
      <c r="U42" s="15" t="s">
        <v>95</v>
      </c>
      <c r="V42" s="12">
        <v>-0.52510000000000001</v>
      </c>
      <c r="W42" s="12" t="s">
        <v>602</v>
      </c>
      <c r="X42" s="12" t="s">
        <v>87</v>
      </c>
      <c r="Y42" s="12" t="s">
        <v>88</v>
      </c>
      <c r="Z42" s="12" t="s">
        <v>99</v>
      </c>
      <c r="AA42" s="28"/>
    </row>
    <row r="43" spans="2:27" x14ac:dyDescent="0.75">
      <c r="B43" s="24">
        <v>20</v>
      </c>
      <c r="C43" s="24">
        <v>6.2127983333333336</v>
      </c>
      <c r="D43" s="24">
        <v>6.6582637499999997</v>
      </c>
      <c r="F43" s="24">
        <v>0.97507615322399799</v>
      </c>
      <c r="G43" s="24">
        <v>0.27697360536193233</v>
      </c>
      <c r="I43" s="34"/>
      <c r="J43" s="33"/>
      <c r="K43" s="15" t="s">
        <v>96</v>
      </c>
      <c r="L43" s="12">
        <v>-0.82120000000000004</v>
      </c>
      <c r="M43" s="12" t="s">
        <v>593</v>
      </c>
      <c r="N43" s="12" t="s">
        <v>87</v>
      </c>
      <c r="O43" s="12" t="s">
        <v>88</v>
      </c>
      <c r="P43" s="12" t="s">
        <v>99</v>
      </c>
      <c r="Q43" s="28"/>
      <c r="S43" s="34"/>
      <c r="T43" s="33"/>
      <c r="U43" s="15" t="s">
        <v>96</v>
      </c>
      <c r="V43" s="12">
        <v>-1.3220000000000001</v>
      </c>
      <c r="W43" s="12" t="s">
        <v>603</v>
      </c>
      <c r="X43" s="12" t="s">
        <v>87</v>
      </c>
      <c r="Y43" s="12" t="s">
        <v>88</v>
      </c>
      <c r="Z43" s="12">
        <v>0.72240000000000004</v>
      </c>
      <c r="AA43" s="28"/>
    </row>
    <row r="44" spans="2:27" x14ac:dyDescent="0.75">
      <c r="B44" s="24">
        <v>30</v>
      </c>
      <c r="C44" s="24">
        <v>6.0429550000000001</v>
      </c>
      <c r="D44" s="24">
        <v>7.4554870833333338</v>
      </c>
      <c r="F44" s="24">
        <v>1.6107261880998127</v>
      </c>
      <c r="G44" s="24">
        <v>0.33964472167491688</v>
      </c>
      <c r="I44" s="34"/>
      <c r="J44" s="33"/>
      <c r="K44" s="15" t="s">
        <v>97</v>
      </c>
      <c r="L44" s="12">
        <v>-1.3740000000000001</v>
      </c>
      <c r="M44" s="12" t="s">
        <v>594</v>
      </c>
      <c r="N44" s="12" t="s">
        <v>87</v>
      </c>
      <c r="O44" s="12" t="s">
        <v>88</v>
      </c>
      <c r="P44" s="12" t="s">
        <v>99</v>
      </c>
      <c r="Q44" s="28"/>
      <c r="S44" s="34"/>
      <c r="T44" s="33"/>
      <c r="U44" s="15" t="s">
        <v>97</v>
      </c>
      <c r="V44" s="12">
        <v>-1.988</v>
      </c>
      <c r="W44" s="12" t="s">
        <v>604</v>
      </c>
      <c r="X44" s="12" t="s">
        <v>87</v>
      </c>
      <c r="Y44" s="12" t="s">
        <v>88</v>
      </c>
      <c r="Z44" s="12">
        <v>8.6300000000000002E-2</v>
      </c>
      <c r="AA44" s="28"/>
    </row>
    <row r="45" spans="2:27" x14ac:dyDescent="0.75">
      <c r="B45" s="24">
        <v>40</v>
      </c>
      <c r="C45" s="24">
        <v>6.5957754166666662</v>
      </c>
      <c r="D45" s="24">
        <v>8.1215237499999997</v>
      </c>
      <c r="F45" s="24">
        <v>1.0919572106081554</v>
      </c>
      <c r="G45" s="24">
        <v>0.66686918916386928</v>
      </c>
      <c r="I45" s="34"/>
      <c r="J45" s="33"/>
      <c r="K45" s="15" t="s">
        <v>98</v>
      </c>
      <c r="L45" s="12">
        <v>-1.1719999999999999</v>
      </c>
      <c r="M45" s="12" t="s">
        <v>595</v>
      </c>
      <c r="N45" s="12" t="s">
        <v>87</v>
      </c>
      <c r="O45" s="12" t="s">
        <v>88</v>
      </c>
      <c r="P45" s="12" t="s">
        <v>99</v>
      </c>
      <c r="Q45" s="28"/>
      <c r="S45" s="34"/>
      <c r="T45" s="33"/>
      <c r="U45" s="15" t="s">
        <v>98</v>
      </c>
      <c r="V45" s="12">
        <v>-2.2919999999999998</v>
      </c>
      <c r="W45" s="12" t="s">
        <v>605</v>
      </c>
      <c r="X45" s="12" t="s">
        <v>65</v>
      </c>
      <c r="Y45" s="12" t="s">
        <v>83</v>
      </c>
      <c r="Z45" s="12">
        <v>2.8799999999999999E-2</v>
      </c>
      <c r="AA45" s="28"/>
    </row>
    <row r="46" spans="2:27" x14ac:dyDescent="0.75">
      <c r="B46" s="24">
        <v>50</v>
      </c>
      <c r="C46" s="24">
        <v>6.3936333333333337</v>
      </c>
      <c r="D46" s="24">
        <v>8.4256720833333354</v>
      </c>
      <c r="F46" s="24">
        <v>0.9089475966445032</v>
      </c>
      <c r="G46" s="24">
        <v>0.92456711746584663</v>
      </c>
      <c r="I46" s="35"/>
      <c r="J46" s="36"/>
      <c r="K46" s="37" t="s">
        <v>173</v>
      </c>
      <c r="L46" s="9">
        <v>-1.0489999999999999</v>
      </c>
      <c r="M46" s="9" t="s">
        <v>596</v>
      </c>
      <c r="N46" s="9" t="s">
        <v>87</v>
      </c>
      <c r="O46" s="9" t="s">
        <v>88</v>
      </c>
      <c r="P46" s="9" t="s">
        <v>99</v>
      </c>
      <c r="Q46" s="38"/>
      <c r="S46" s="35"/>
      <c r="T46" s="36"/>
      <c r="U46" s="37" t="s">
        <v>173</v>
      </c>
      <c r="V46" s="9">
        <v>-2.8069999999999999</v>
      </c>
      <c r="W46" s="9" t="s">
        <v>606</v>
      </c>
      <c r="X46" s="9" t="s">
        <v>65</v>
      </c>
      <c r="Y46" s="9" t="s">
        <v>70</v>
      </c>
      <c r="Z46" s="9">
        <v>4.0000000000000001E-3</v>
      </c>
      <c r="AA46" s="38"/>
    </row>
    <row r="47" spans="2:27" x14ac:dyDescent="0.75">
      <c r="B47" s="24">
        <v>60</v>
      </c>
      <c r="C47" s="24">
        <v>6.2705337500000002</v>
      </c>
      <c r="D47" s="24">
        <v>8.94055</v>
      </c>
      <c r="F47" s="24">
        <v>0.70911902468287102</v>
      </c>
      <c r="G47" s="24">
        <v>0.87780183848001214</v>
      </c>
      <c r="U47" s="7"/>
      <c r="V47" s="1"/>
      <c r="W47" s="1"/>
      <c r="X47" s="1"/>
      <c r="Y47" s="1"/>
      <c r="Z47" s="1"/>
    </row>
    <row r="49" spans="1:39" x14ac:dyDescent="0.75">
      <c r="A49" s="13" t="s">
        <v>750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1" spans="1:39" x14ac:dyDescent="0.75">
      <c r="B51" s="24" t="s">
        <v>0</v>
      </c>
      <c r="O51" s="24" t="s">
        <v>2</v>
      </c>
      <c r="AB51" s="24" t="s">
        <v>1</v>
      </c>
    </row>
    <row r="52" spans="1:39" x14ac:dyDescent="0.75">
      <c r="B52" s="24" t="s">
        <v>6</v>
      </c>
      <c r="C52" s="24" t="s">
        <v>3</v>
      </c>
      <c r="D52" s="24" t="s">
        <v>5</v>
      </c>
      <c r="E52" s="24" t="s">
        <v>4</v>
      </c>
      <c r="G52" s="3" t="s">
        <v>54</v>
      </c>
      <c r="H52" s="4" t="s">
        <v>55</v>
      </c>
      <c r="I52" s="4"/>
      <c r="J52" s="4"/>
      <c r="K52" s="4"/>
      <c r="L52" s="32"/>
      <c r="M52" s="26"/>
      <c r="O52" s="24" t="s">
        <v>6</v>
      </c>
      <c r="P52" s="24" t="s">
        <v>3</v>
      </c>
      <c r="Q52" s="24" t="s">
        <v>5</v>
      </c>
      <c r="R52" s="24" t="s">
        <v>4</v>
      </c>
      <c r="T52" s="3" t="s">
        <v>54</v>
      </c>
      <c r="U52" s="4" t="s">
        <v>55</v>
      </c>
      <c r="V52" s="4"/>
      <c r="W52" s="4"/>
      <c r="X52" s="4"/>
      <c r="Y52" s="32"/>
      <c r="Z52" s="26"/>
      <c r="AB52" s="24" t="s">
        <v>6</v>
      </c>
      <c r="AC52" s="24" t="s">
        <v>3</v>
      </c>
      <c r="AD52" s="24" t="s">
        <v>5</v>
      </c>
      <c r="AE52" s="24" t="s">
        <v>4</v>
      </c>
      <c r="AG52" s="3" t="s">
        <v>54</v>
      </c>
      <c r="AH52" s="4" t="s">
        <v>55</v>
      </c>
      <c r="AI52" s="4"/>
      <c r="AJ52" s="4"/>
      <c r="AK52" s="4"/>
      <c r="AL52" s="32"/>
      <c r="AM52" s="26"/>
    </row>
    <row r="53" spans="1:39" x14ac:dyDescent="0.75">
      <c r="B53" s="24">
        <v>0</v>
      </c>
      <c r="C53" s="24">
        <v>1</v>
      </c>
      <c r="D53" s="24">
        <v>1</v>
      </c>
      <c r="E53" s="24">
        <v>1</v>
      </c>
      <c r="G53" s="6" t="s">
        <v>56</v>
      </c>
      <c r="H53" s="12">
        <v>0.05</v>
      </c>
      <c r="I53" s="12"/>
      <c r="J53" s="12"/>
      <c r="K53" s="12"/>
      <c r="L53" s="33"/>
      <c r="M53" s="28"/>
      <c r="O53" s="24">
        <v>0</v>
      </c>
      <c r="P53" s="24">
        <v>1</v>
      </c>
      <c r="Q53" s="24">
        <v>1</v>
      </c>
      <c r="R53" s="24">
        <v>1</v>
      </c>
      <c r="T53" s="6" t="s">
        <v>56</v>
      </c>
      <c r="U53" s="12">
        <v>0.05</v>
      </c>
      <c r="V53" s="12"/>
      <c r="W53" s="12"/>
      <c r="X53" s="12"/>
      <c r="Y53" s="33"/>
      <c r="Z53" s="28"/>
      <c r="AB53" s="24">
        <v>0</v>
      </c>
      <c r="AC53" s="24">
        <v>1</v>
      </c>
      <c r="AD53" s="24">
        <v>1</v>
      </c>
      <c r="AE53" s="24">
        <v>1</v>
      </c>
      <c r="AG53" s="6" t="s">
        <v>56</v>
      </c>
      <c r="AH53" s="12">
        <v>0.05</v>
      </c>
      <c r="AI53" s="12"/>
      <c r="AJ53" s="12"/>
      <c r="AK53" s="12"/>
      <c r="AL53" s="33"/>
      <c r="AM53" s="28"/>
    </row>
    <row r="54" spans="1:39" x14ac:dyDescent="0.75">
      <c r="B54" s="24">
        <v>0.2</v>
      </c>
      <c r="C54" s="24">
        <v>1.0303098841247216</v>
      </c>
      <c r="D54" s="24">
        <v>0.99341273437183064</v>
      </c>
      <c r="E54" s="24">
        <v>1.2581228283003829</v>
      </c>
      <c r="G54" s="6"/>
      <c r="H54" s="12"/>
      <c r="I54" s="12"/>
      <c r="J54" s="12"/>
      <c r="K54" s="12"/>
      <c r="L54" s="33"/>
      <c r="M54" s="28"/>
      <c r="O54" s="24">
        <v>0.2</v>
      </c>
      <c r="P54" s="24">
        <v>0.95430481197557548</v>
      </c>
      <c r="Q54" s="24">
        <v>0.99341273437183064</v>
      </c>
      <c r="R54" s="24">
        <v>0.97866330364525</v>
      </c>
      <c r="T54" s="6"/>
      <c r="U54" s="12"/>
      <c r="V54" s="12"/>
      <c r="W54" s="12"/>
      <c r="X54" s="12"/>
      <c r="Y54" s="33"/>
      <c r="Z54" s="28"/>
      <c r="AB54" s="24">
        <v>0.2</v>
      </c>
      <c r="AC54" s="24">
        <v>1.020212295935047</v>
      </c>
      <c r="AD54" s="24">
        <v>0.92877421775797597</v>
      </c>
      <c r="AE54" s="24">
        <v>0.87240326811985258</v>
      </c>
      <c r="AG54" s="6"/>
      <c r="AH54" s="12"/>
      <c r="AI54" s="12"/>
      <c r="AJ54" s="12"/>
      <c r="AK54" s="12"/>
      <c r="AL54" s="33"/>
      <c r="AM54" s="28"/>
    </row>
    <row r="55" spans="1:39" x14ac:dyDescent="0.75">
      <c r="B55" s="24">
        <v>2</v>
      </c>
      <c r="C55" s="24">
        <v>1.1058515644990314</v>
      </c>
      <c r="D55" s="24">
        <v>0.98322266434913363</v>
      </c>
      <c r="E55" s="24">
        <v>1.0940609625167075</v>
      </c>
      <c r="G55" s="6" t="s">
        <v>57</v>
      </c>
      <c r="H55" s="12" t="s">
        <v>58</v>
      </c>
      <c r="I55" s="12" t="s">
        <v>59</v>
      </c>
      <c r="J55" s="12" t="s">
        <v>60</v>
      </c>
      <c r="K55" s="12" t="s">
        <v>61</v>
      </c>
      <c r="L55" s="33"/>
      <c r="M55" s="28"/>
      <c r="O55" s="24">
        <v>2</v>
      </c>
      <c r="P55" s="24">
        <v>0.9922033058533698</v>
      </c>
      <c r="Q55" s="24">
        <v>0.98322266434913363</v>
      </c>
      <c r="R55" s="24">
        <v>0.98307465279594775</v>
      </c>
      <c r="T55" s="6" t="s">
        <v>57</v>
      </c>
      <c r="U55" s="12" t="s">
        <v>58</v>
      </c>
      <c r="V55" s="12" t="s">
        <v>59</v>
      </c>
      <c r="W55" s="12" t="s">
        <v>60</v>
      </c>
      <c r="X55" s="12" t="s">
        <v>61</v>
      </c>
      <c r="Y55" s="33"/>
      <c r="Z55" s="28"/>
      <c r="AB55" s="24">
        <v>2</v>
      </c>
      <c r="AC55" s="24">
        <v>1.0329700484902</v>
      </c>
      <c r="AD55" s="24">
        <v>0.95248766885772407</v>
      </c>
      <c r="AE55" s="24">
        <v>0.95856214302834242</v>
      </c>
      <c r="AG55" s="6" t="s">
        <v>57</v>
      </c>
      <c r="AH55" s="12" t="s">
        <v>58</v>
      </c>
      <c r="AI55" s="12" t="s">
        <v>59</v>
      </c>
      <c r="AJ55" s="12" t="s">
        <v>60</v>
      </c>
      <c r="AK55" s="12" t="s">
        <v>61</v>
      </c>
      <c r="AL55" s="33"/>
      <c r="AM55" s="28"/>
    </row>
    <row r="56" spans="1:39" x14ac:dyDescent="0.75">
      <c r="B56" s="24">
        <v>5</v>
      </c>
      <c r="C56" s="24">
        <v>2.4999086157107868</v>
      </c>
      <c r="D56" s="24">
        <v>3.1551230811058</v>
      </c>
      <c r="E56" s="24">
        <v>2.8764822439438236</v>
      </c>
      <c r="G56" s="6" t="s">
        <v>62</v>
      </c>
      <c r="H56" s="12">
        <v>10.72</v>
      </c>
      <c r="I56" s="12" t="s">
        <v>63</v>
      </c>
      <c r="J56" s="12" t="s">
        <v>64</v>
      </c>
      <c r="K56" s="12" t="s">
        <v>65</v>
      </c>
      <c r="L56" s="33"/>
      <c r="M56" s="28"/>
      <c r="O56" s="24">
        <v>5</v>
      </c>
      <c r="P56" s="24">
        <v>1.5297026750528726</v>
      </c>
      <c r="Q56" s="24">
        <v>2.1034153874038668</v>
      </c>
      <c r="R56" s="24">
        <v>2.8449068017457013</v>
      </c>
      <c r="T56" s="6" t="s">
        <v>62</v>
      </c>
      <c r="U56" s="12">
        <v>7.7190000000000003</v>
      </c>
      <c r="V56" s="12">
        <v>2.0000000000000001E-4</v>
      </c>
      <c r="W56" s="12" t="s">
        <v>100</v>
      </c>
      <c r="X56" s="12" t="s">
        <v>65</v>
      </c>
      <c r="Y56" s="33"/>
      <c r="Z56" s="28"/>
      <c r="AB56" s="24">
        <v>5</v>
      </c>
      <c r="AC56" s="24">
        <v>1.19198533253039</v>
      </c>
      <c r="AD56" s="24">
        <v>0.94711462747758091</v>
      </c>
      <c r="AE56" s="24">
        <v>0.99039746581034227</v>
      </c>
      <c r="AG56" s="6" t="s">
        <v>62</v>
      </c>
      <c r="AH56" s="12">
        <v>4.3849999999999998</v>
      </c>
      <c r="AI56" s="12">
        <v>0.99870000000000003</v>
      </c>
      <c r="AJ56" s="12" t="s">
        <v>88</v>
      </c>
      <c r="AK56" s="12" t="s">
        <v>87</v>
      </c>
      <c r="AL56" s="33"/>
      <c r="AM56" s="28"/>
    </row>
    <row r="57" spans="1:39" x14ac:dyDescent="0.75">
      <c r="B57" s="24">
        <v>10</v>
      </c>
      <c r="C57" s="24">
        <v>2.2355966937164164</v>
      </c>
      <c r="D57" s="24">
        <v>2.605358993374145</v>
      </c>
      <c r="E57" s="24">
        <v>3.3820487695560155</v>
      </c>
      <c r="G57" s="6" t="s">
        <v>66</v>
      </c>
      <c r="H57" s="12">
        <v>75.72</v>
      </c>
      <c r="I57" s="12" t="s">
        <v>63</v>
      </c>
      <c r="J57" s="12" t="s">
        <v>64</v>
      </c>
      <c r="K57" s="12" t="s">
        <v>65</v>
      </c>
      <c r="L57" s="33"/>
      <c r="M57" s="28"/>
      <c r="O57" s="24">
        <v>10</v>
      </c>
      <c r="P57" s="24">
        <v>2.2829082884891525</v>
      </c>
      <c r="Q57" s="24">
        <v>2.605358993374145</v>
      </c>
      <c r="R57" s="24">
        <v>2.9005724811353337</v>
      </c>
      <c r="T57" s="6" t="s">
        <v>66</v>
      </c>
      <c r="U57" s="12">
        <v>80.14</v>
      </c>
      <c r="V57" s="12" t="s">
        <v>63</v>
      </c>
      <c r="W57" s="12" t="s">
        <v>64</v>
      </c>
      <c r="X57" s="12" t="s">
        <v>65</v>
      </c>
      <c r="Y57" s="33"/>
      <c r="Z57" s="28"/>
      <c r="AB57" s="24">
        <v>10</v>
      </c>
      <c r="AC57" s="24">
        <v>1.1383270948817301</v>
      </c>
      <c r="AD57" s="24">
        <v>0.8786014137691629</v>
      </c>
      <c r="AE57" s="24">
        <v>0.99534425261025095</v>
      </c>
      <c r="AG57" s="6" t="s">
        <v>66</v>
      </c>
      <c r="AH57" s="12">
        <v>3.02</v>
      </c>
      <c r="AI57" s="12">
        <v>0.9587</v>
      </c>
      <c r="AJ57" s="12" t="s">
        <v>88</v>
      </c>
      <c r="AK57" s="12" t="s">
        <v>87</v>
      </c>
      <c r="AL57" s="33"/>
      <c r="AM57" s="28"/>
    </row>
    <row r="58" spans="1:39" x14ac:dyDescent="0.75">
      <c r="B58" s="24">
        <v>20</v>
      </c>
      <c r="C58" s="24">
        <v>2.8423940856088024</v>
      </c>
      <c r="D58" s="24">
        <v>4.1963450353159741</v>
      </c>
      <c r="E58" s="24">
        <v>5.2160008598186822</v>
      </c>
      <c r="G58" s="6" t="s">
        <v>67</v>
      </c>
      <c r="H58" s="12">
        <v>7.93</v>
      </c>
      <c r="I58" s="12" t="s">
        <v>63</v>
      </c>
      <c r="J58" s="12" t="s">
        <v>64</v>
      </c>
      <c r="K58" s="12" t="s">
        <v>65</v>
      </c>
      <c r="L58" s="33"/>
      <c r="M58" s="28"/>
      <c r="O58" s="24">
        <v>20</v>
      </c>
      <c r="P58" s="24">
        <v>2.3113344527174888</v>
      </c>
      <c r="Q58" s="24">
        <v>4.1963450353159741</v>
      </c>
      <c r="R58" s="24">
        <v>4.556164899684978</v>
      </c>
      <c r="T58" s="6" t="s">
        <v>67</v>
      </c>
      <c r="U58" s="12">
        <v>6.0279999999999996</v>
      </c>
      <c r="V58" s="12" t="s">
        <v>63</v>
      </c>
      <c r="W58" s="12" t="s">
        <v>64</v>
      </c>
      <c r="X58" s="12" t="s">
        <v>65</v>
      </c>
      <c r="Y58" s="33"/>
      <c r="Z58" s="28"/>
      <c r="AB58" s="24">
        <v>20</v>
      </c>
      <c r="AC58" s="24">
        <v>1.1897901912533795</v>
      </c>
      <c r="AD58" s="24">
        <v>0.87499417000692292</v>
      </c>
      <c r="AE58" s="24">
        <v>1.0856118512552193</v>
      </c>
      <c r="AG58" s="6" t="s">
        <v>67</v>
      </c>
      <c r="AH58" s="12">
        <v>6.3040000000000003</v>
      </c>
      <c r="AI58" s="12">
        <v>0.22750000000000001</v>
      </c>
      <c r="AJ58" s="12" t="s">
        <v>88</v>
      </c>
      <c r="AK58" s="12" t="s">
        <v>87</v>
      </c>
      <c r="AL58" s="33"/>
      <c r="AM58" s="28"/>
    </row>
    <row r="59" spans="1:39" x14ac:dyDescent="0.75">
      <c r="B59" s="24">
        <v>30</v>
      </c>
      <c r="C59" s="24">
        <v>2.8276812150455095</v>
      </c>
      <c r="D59" s="24">
        <v>3.7522575590788922</v>
      </c>
      <c r="E59" s="24">
        <v>5.8576748536192991</v>
      </c>
      <c r="G59" s="34"/>
      <c r="H59" s="33"/>
      <c r="I59" s="33"/>
      <c r="J59" s="33"/>
      <c r="K59" s="33"/>
      <c r="L59" s="33"/>
      <c r="M59" s="28"/>
      <c r="O59" s="24">
        <v>30</v>
      </c>
      <c r="P59" s="24">
        <v>3.0103300000000002</v>
      </c>
      <c r="Q59" s="24">
        <v>3.7522575590788922</v>
      </c>
      <c r="R59" s="24">
        <v>3.8902133983610505</v>
      </c>
      <c r="T59" s="34"/>
      <c r="U59" s="33"/>
      <c r="V59" s="33"/>
      <c r="W59" s="33"/>
      <c r="X59" s="33"/>
      <c r="Y59" s="33"/>
      <c r="Z59" s="28"/>
      <c r="AB59" s="24">
        <v>30</v>
      </c>
      <c r="AC59" s="24">
        <v>1.1572641182653709</v>
      </c>
      <c r="AD59" s="24">
        <v>0.93617353519136859</v>
      </c>
      <c r="AE59" s="24">
        <v>1.2155969541679505</v>
      </c>
      <c r="AG59" s="34"/>
      <c r="AH59" s="33"/>
      <c r="AI59" s="33"/>
      <c r="AJ59" s="33"/>
      <c r="AK59" s="33"/>
      <c r="AL59" s="33"/>
      <c r="AM59" s="28"/>
    </row>
    <row r="60" spans="1:39" x14ac:dyDescent="0.75">
      <c r="B60" s="24" t="s">
        <v>101</v>
      </c>
      <c r="C60" s="24" t="s">
        <v>3</v>
      </c>
      <c r="D60" s="24" t="s">
        <v>5</v>
      </c>
      <c r="E60" s="24" t="s">
        <v>4</v>
      </c>
      <c r="G60" s="6" t="s">
        <v>73</v>
      </c>
      <c r="H60" s="12" t="s">
        <v>74</v>
      </c>
      <c r="I60" s="12" t="s">
        <v>75</v>
      </c>
      <c r="J60" s="12" t="s">
        <v>61</v>
      </c>
      <c r="K60" s="12" t="s">
        <v>76</v>
      </c>
      <c r="L60" s="12" t="s">
        <v>77</v>
      </c>
      <c r="M60" s="28"/>
      <c r="O60" s="24" t="s">
        <v>101</v>
      </c>
      <c r="P60" s="24" t="s">
        <v>3</v>
      </c>
      <c r="Q60" s="24" t="s">
        <v>5</v>
      </c>
      <c r="R60" s="24" t="s">
        <v>4</v>
      </c>
      <c r="T60" s="6" t="s">
        <v>73</v>
      </c>
      <c r="U60" s="12" t="s">
        <v>74</v>
      </c>
      <c r="V60" s="12" t="s">
        <v>75</v>
      </c>
      <c r="W60" s="12" t="s">
        <v>61</v>
      </c>
      <c r="X60" s="12" t="s">
        <v>76</v>
      </c>
      <c r="Y60" s="12" t="s">
        <v>77</v>
      </c>
      <c r="Z60" s="28"/>
      <c r="AB60" s="24" t="s">
        <v>101</v>
      </c>
      <c r="AC60" s="24" t="s">
        <v>3</v>
      </c>
      <c r="AD60" s="24" t="s">
        <v>5</v>
      </c>
      <c r="AE60" s="24" t="s">
        <v>4</v>
      </c>
      <c r="AG60" s="6" t="s">
        <v>73</v>
      </c>
      <c r="AH60" s="12" t="s">
        <v>74</v>
      </c>
      <c r="AI60" s="12" t="s">
        <v>75</v>
      </c>
      <c r="AJ60" s="12" t="s">
        <v>61</v>
      </c>
      <c r="AK60" s="12" t="s">
        <v>76</v>
      </c>
      <c r="AL60" s="12" t="s">
        <v>77</v>
      </c>
      <c r="AM60" s="28"/>
    </row>
    <row r="61" spans="1:39" x14ac:dyDescent="0.75">
      <c r="B61" s="24">
        <v>0</v>
      </c>
      <c r="C61" s="1">
        <v>6.7429999999999999E-3</v>
      </c>
      <c r="D61" s="1">
        <v>5.5551000000000003E-2</v>
      </c>
      <c r="E61" s="1">
        <v>2.0687000000000001E-2</v>
      </c>
      <c r="G61" s="6"/>
      <c r="H61" s="12"/>
      <c r="I61" s="12"/>
      <c r="J61" s="12"/>
      <c r="K61" s="12"/>
      <c r="L61" s="12"/>
      <c r="M61" s="28"/>
      <c r="O61" s="24">
        <v>0</v>
      </c>
      <c r="P61" s="24">
        <v>8.8574207370502395E-2</v>
      </c>
      <c r="Q61" s="24">
        <v>0.28580848390541663</v>
      </c>
      <c r="R61" s="24">
        <v>6.8729636102941943E-2</v>
      </c>
      <c r="T61" s="6"/>
      <c r="U61" s="12"/>
      <c r="V61" s="12"/>
      <c r="W61" s="12"/>
      <c r="X61" s="12"/>
      <c r="Y61" s="12"/>
      <c r="Z61" s="28"/>
      <c r="AB61" s="24">
        <v>0</v>
      </c>
      <c r="AC61" s="24">
        <v>3.5650907112835487E-2</v>
      </c>
      <c r="AD61" s="24">
        <v>0.14591603077068124</v>
      </c>
      <c r="AE61" s="24">
        <v>9.2623905943727464E-2</v>
      </c>
      <c r="AG61" s="6"/>
      <c r="AH61" s="12"/>
      <c r="AI61" s="12"/>
      <c r="AJ61" s="12"/>
      <c r="AK61" s="12"/>
      <c r="AL61" s="12"/>
      <c r="AM61" s="28"/>
    </row>
    <row r="62" spans="1:39" x14ac:dyDescent="0.75">
      <c r="B62" s="24">
        <v>0.2</v>
      </c>
      <c r="C62" s="1">
        <v>0.57993600000000001</v>
      </c>
      <c r="D62" s="1">
        <v>0.406138</v>
      </c>
      <c r="E62" s="1">
        <v>0.24439</v>
      </c>
      <c r="G62" s="6" t="s">
        <v>102</v>
      </c>
      <c r="H62" s="12"/>
      <c r="I62" s="12"/>
      <c r="J62" s="12"/>
      <c r="K62" s="12"/>
      <c r="L62" s="12"/>
      <c r="M62" s="28"/>
      <c r="O62" s="24">
        <v>0.2</v>
      </c>
      <c r="P62" s="24">
        <v>3.8100350036930505E-2</v>
      </c>
      <c r="Q62" s="24">
        <v>3.3229787215426567E-3</v>
      </c>
      <c r="R62" s="24">
        <v>1.5020282786842351E-3</v>
      </c>
      <c r="T62" s="6" t="s">
        <v>102</v>
      </c>
      <c r="U62" s="12"/>
      <c r="V62" s="12"/>
      <c r="W62" s="12"/>
      <c r="X62" s="12"/>
      <c r="Y62" s="12"/>
      <c r="Z62" s="28"/>
      <c r="AB62" s="24">
        <v>0.2</v>
      </c>
      <c r="AC62" s="24">
        <v>0.21802859073263889</v>
      </c>
      <c r="AD62" s="24">
        <v>0.27166714066202768</v>
      </c>
      <c r="AE62" s="24">
        <v>0.12531931041693439</v>
      </c>
      <c r="AG62" s="6" t="s">
        <v>102</v>
      </c>
      <c r="AH62" s="12"/>
      <c r="AI62" s="12"/>
      <c r="AJ62" s="12"/>
      <c r="AK62" s="12"/>
      <c r="AL62" s="12"/>
      <c r="AM62" s="28"/>
    </row>
    <row r="63" spans="1:39" x14ac:dyDescent="0.75">
      <c r="B63" s="24">
        <v>2</v>
      </c>
      <c r="C63" s="1">
        <v>0.13344500000000001</v>
      </c>
      <c r="D63" s="1">
        <v>0.25058200000000003</v>
      </c>
      <c r="E63" s="1">
        <v>0.16353200000000001</v>
      </c>
      <c r="G63" s="6" t="s">
        <v>103</v>
      </c>
      <c r="H63" s="12">
        <v>0</v>
      </c>
      <c r="I63" s="12" t="s">
        <v>607</v>
      </c>
      <c r="J63" s="12" t="s">
        <v>87</v>
      </c>
      <c r="K63" s="12" t="s">
        <v>88</v>
      </c>
      <c r="L63" s="12" t="s">
        <v>99</v>
      </c>
      <c r="M63" s="28"/>
      <c r="O63" s="24">
        <v>2</v>
      </c>
      <c r="P63" s="24">
        <v>5.9190832060263238E-2</v>
      </c>
      <c r="Q63" s="24">
        <v>0.26306178340714231</v>
      </c>
      <c r="R63" s="24">
        <v>0.19121110634334215</v>
      </c>
      <c r="T63" s="6" t="s">
        <v>586</v>
      </c>
      <c r="U63" s="12">
        <v>0</v>
      </c>
      <c r="V63" s="12" t="s">
        <v>626</v>
      </c>
      <c r="W63" s="12" t="s">
        <v>87</v>
      </c>
      <c r="X63" s="12" t="s">
        <v>88</v>
      </c>
      <c r="Y63" s="12" t="s">
        <v>99</v>
      </c>
      <c r="Z63" s="28"/>
      <c r="AB63" s="24">
        <v>2</v>
      </c>
      <c r="AC63" s="24">
        <v>0.12585367309849646</v>
      </c>
      <c r="AD63" s="24">
        <v>0.21696959357608231</v>
      </c>
      <c r="AE63" s="24">
        <v>0.17475291185693848</v>
      </c>
      <c r="AG63" s="6" t="s">
        <v>556</v>
      </c>
      <c r="AH63" s="1">
        <v>0</v>
      </c>
      <c r="AI63" s="1" t="s">
        <v>645</v>
      </c>
      <c r="AJ63" s="1" t="s">
        <v>87</v>
      </c>
      <c r="AK63" s="1" t="s">
        <v>88</v>
      </c>
      <c r="AL63" s="1" t="s">
        <v>99</v>
      </c>
      <c r="AM63" s="28"/>
    </row>
    <row r="64" spans="1:39" x14ac:dyDescent="0.75">
      <c r="B64" s="24">
        <v>5</v>
      </c>
      <c r="C64" s="1">
        <v>0.124848</v>
      </c>
      <c r="D64" s="1">
        <v>0.25272</v>
      </c>
      <c r="E64" s="1">
        <v>7.8180000000000003E-3</v>
      </c>
      <c r="G64" s="6" t="s">
        <v>105</v>
      </c>
      <c r="H64" s="12">
        <v>0</v>
      </c>
      <c r="I64" s="12" t="s">
        <v>607</v>
      </c>
      <c r="J64" s="12" t="s">
        <v>87</v>
      </c>
      <c r="K64" s="12" t="s">
        <v>88</v>
      </c>
      <c r="L64" s="12" t="s">
        <v>99</v>
      </c>
      <c r="M64" s="28"/>
      <c r="O64" s="24">
        <v>5</v>
      </c>
      <c r="P64" s="24">
        <v>8.5575358868137455E-3</v>
      </c>
      <c r="Q64" s="24">
        <v>8.2037883928521974E-2</v>
      </c>
      <c r="R64" s="24">
        <v>7.3040795822038956E-2</v>
      </c>
      <c r="T64" s="6" t="s">
        <v>585</v>
      </c>
      <c r="U64" s="12">
        <v>0</v>
      </c>
      <c r="V64" s="12" t="s">
        <v>626</v>
      </c>
      <c r="W64" s="12" t="s">
        <v>87</v>
      </c>
      <c r="X64" s="12" t="s">
        <v>88</v>
      </c>
      <c r="Y64" s="12" t="s">
        <v>99</v>
      </c>
      <c r="Z64" s="28"/>
      <c r="AB64" s="24">
        <v>5</v>
      </c>
      <c r="AC64" s="24">
        <v>0.33538128436813253</v>
      </c>
      <c r="AD64" s="24">
        <v>0.16243776683356115</v>
      </c>
      <c r="AE64" s="24">
        <v>0.20758525483974505</v>
      </c>
      <c r="AG64" s="6" t="s">
        <v>558</v>
      </c>
      <c r="AH64" s="1">
        <v>0</v>
      </c>
      <c r="AI64" s="1" t="s">
        <v>645</v>
      </c>
      <c r="AJ64" s="1" t="s">
        <v>87</v>
      </c>
      <c r="AK64" s="1" t="s">
        <v>88</v>
      </c>
      <c r="AL64" s="1" t="s">
        <v>99</v>
      </c>
      <c r="AM64" s="28"/>
    </row>
    <row r="65" spans="2:39" x14ac:dyDescent="0.75">
      <c r="B65" s="24">
        <v>10</v>
      </c>
      <c r="C65" s="1">
        <v>0.13303799999999999</v>
      </c>
      <c r="D65" s="1">
        <v>7.4926999999999994E-2</v>
      </c>
      <c r="E65" s="1">
        <v>5.0195999999999998E-2</v>
      </c>
      <c r="G65" s="6" t="s">
        <v>106</v>
      </c>
      <c r="H65" s="12">
        <v>0</v>
      </c>
      <c r="I65" s="12" t="s">
        <v>607</v>
      </c>
      <c r="J65" s="12" t="s">
        <v>87</v>
      </c>
      <c r="K65" s="12" t="s">
        <v>88</v>
      </c>
      <c r="L65" s="12" t="s">
        <v>99</v>
      </c>
      <c r="M65" s="28"/>
      <c r="O65" s="24">
        <v>10</v>
      </c>
      <c r="P65" s="24">
        <v>8.7807704482583029E-2</v>
      </c>
      <c r="Q65" s="24">
        <v>0.3278252746400922</v>
      </c>
      <c r="R65" s="24">
        <v>0.14622800866571078</v>
      </c>
      <c r="T65" s="6" t="s">
        <v>584</v>
      </c>
      <c r="U65" s="12">
        <v>0</v>
      </c>
      <c r="V65" s="12" t="s">
        <v>626</v>
      </c>
      <c r="W65" s="12" t="s">
        <v>87</v>
      </c>
      <c r="X65" s="12" t="s">
        <v>88</v>
      </c>
      <c r="Y65" s="12" t="s">
        <v>99</v>
      </c>
      <c r="Z65" s="28"/>
      <c r="AB65" s="24">
        <v>10</v>
      </c>
      <c r="AC65" s="24">
        <v>0.2480555655185897</v>
      </c>
      <c r="AD65" s="24">
        <v>0.11974375538360342</v>
      </c>
      <c r="AE65" s="24">
        <v>0.20169056786619291</v>
      </c>
      <c r="AG65" s="6" t="s">
        <v>559</v>
      </c>
      <c r="AH65" s="1">
        <v>0</v>
      </c>
      <c r="AI65" s="1" t="s">
        <v>645</v>
      </c>
      <c r="AJ65" s="1" t="s">
        <v>87</v>
      </c>
      <c r="AK65" s="1" t="s">
        <v>88</v>
      </c>
      <c r="AL65" s="1" t="s">
        <v>99</v>
      </c>
      <c r="AM65" s="28"/>
    </row>
    <row r="66" spans="2:39" x14ac:dyDescent="0.75">
      <c r="B66" s="24">
        <v>20</v>
      </c>
      <c r="C66" s="1">
        <v>0.24288199999999999</v>
      </c>
      <c r="D66" s="1">
        <v>0.37993100000000002</v>
      </c>
      <c r="E66" s="1">
        <v>0.127417</v>
      </c>
      <c r="G66" s="6"/>
      <c r="H66" s="12"/>
      <c r="I66" s="12"/>
      <c r="J66" s="12"/>
      <c r="K66" s="12"/>
      <c r="L66" s="12"/>
      <c r="M66" s="28"/>
      <c r="O66" s="24">
        <v>20</v>
      </c>
      <c r="P66" s="24">
        <v>0.34900232593347003</v>
      </c>
      <c r="Q66" s="24">
        <v>0.31919691299722702</v>
      </c>
      <c r="R66" s="24">
        <v>0.17097970674732332</v>
      </c>
      <c r="T66" s="6"/>
      <c r="U66" s="12"/>
      <c r="V66" s="12"/>
      <c r="W66" s="12"/>
      <c r="X66" s="12"/>
      <c r="Y66" s="12"/>
      <c r="Z66" s="28"/>
      <c r="AB66" s="24">
        <v>20</v>
      </c>
      <c r="AC66" s="24">
        <v>0.18673325297017099</v>
      </c>
      <c r="AD66" s="24">
        <v>6.5752472536744669E-2</v>
      </c>
      <c r="AE66" s="24">
        <v>4.5159795369445963E-2</v>
      </c>
      <c r="AG66" s="6"/>
      <c r="AH66" s="1"/>
      <c r="AI66" s="1"/>
      <c r="AJ66" s="1"/>
      <c r="AK66" s="1"/>
      <c r="AL66" s="1"/>
      <c r="AM66" s="28"/>
    </row>
    <row r="67" spans="2:39" x14ac:dyDescent="0.75">
      <c r="B67" s="24">
        <v>30</v>
      </c>
      <c r="C67" s="1">
        <v>0.320164</v>
      </c>
      <c r="D67" s="1">
        <v>0.30669999999999997</v>
      </c>
      <c r="E67" s="1">
        <v>0.32694400000000001</v>
      </c>
      <c r="G67" s="6" t="s">
        <v>107</v>
      </c>
      <c r="H67" s="12"/>
      <c r="I67" s="12"/>
      <c r="J67" s="12"/>
      <c r="K67" s="12"/>
      <c r="L67" s="12"/>
      <c r="M67" s="28"/>
      <c r="O67" s="24">
        <v>30</v>
      </c>
      <c r="P67" s="24">
        <v>0.25093119036068473</v>
      </c>
      <c r="Q67" s="24">
        <v>0.5522497333509091</v>
      </c>
      <c r="R67" s="24">
        <v>8.718793498623742E-2</v>
      </c>
      <c r="T67" s="6" t="s">
        <v>107</v>
      </c>
      <c r="U67" s="12"/>
      <c r="V67" s="12"/>
      <c r="W67" s="12"/>
      <c r="X67" s="12"/>
      <c r="Y67" s="12"/>
      <c r="Z67" s="28"/>
      <c r="AB67" s="24">
        <v>30</v>
      </c>
      <c r="AC67" s="24">
        <v>0.30846425661588933</v>
      </c>
      <c r="AD67" s="24">
        <v>0.1378266245986243</v>
      </c>
      <c r="AE67" s="24">
        <v>5.537815095813383E-2</v>
      </c>
      <c r="AG67" s="6" t="s">
        <v>107</v>
      </c>
      <c r="AH67" s="1"/>
      <c r="AI67" s="1"/>
      <c r="AJ67" s="1"/>
      <c r="AK67" s="1"/>
      <c r="AL67" s="1"/>
      <c r="AM67" s="28"/>
    </row>
    <row r="68" spans="2:39" x14ac:dyDescent="0.75">
      <c r="G68" s="6" t="s">
        <v>103</v>
      </c>
      <c r="H68" s="12">
        <v>3.6900000000000002E-2</v>
      </c>
      <c r="I68" s="12" t="s">
        <v>608</v>
      </c>
      <c r="J68" s="12" t="s">
        <v>87</v>
      </c>
      <c r="K68" s="12" t="s">
        <v>88</v>
      </c>
      <c r="L68" s="12" t="s">
        <v>99</v>
      </c>
      <c r="M68" s="28"/>
      <c r="T68" s="6" t="s">
        <v>586</v>
      </c>
      <c r="U68" s="12">
        <v>-3.9109999999999999E-2</v>
      </c>
      <c r="V68" s="12" t="s">
        <v>627</v>
      </c>
      <c r="W68" s="12" t="s">
        <v>87</v>
      </c>
      <c r="X68" s="12" t="s">
        <v>88</v>
      </c>
      <c r="Y68" s="12" t="s">
        <v>99</v>
      </c>
      <c r="Z68" s="28"/>
      <c r="AG68" s="6" t="s">
        <v>556</v>
      </c>
      <c r="AH68" s="1">
        <v>9.1439999999999994E-2</v>
      </c>
      <c r="AI68" s="1" t="s">
        <v>646</v>
      </c>
      <c r="AJ68" s="1" t="s">
        <v>87</v>
      </c>
      <c r="AK68" s="1" t="s">
        <v>88</v>
      </c>
      <c r="AL68" s="1" t="s">
        <v>99</v>
      </c>
      <c r="AM68" s="28"/>
    </row>
    <row r="69" spans="2:39" x14ac:dyDescent="0.75">
      <c r="G69" s="6" t="s">
        <v>105</v>
      </c>
      <c r="H69" s="12">
        <v>-0.2278</v>
      </c>
      <c r="I69" s="12" t="s">
        <v>609</v>
      </c>
      <c r="J69" s="12" t="s">
        <v>87</v>
      </c>
      <c r="K69" s="12" t="s">
        <v>88</v>
      </c>
      <c r="L69" s="12" t="s">
        <v>99</v>
      </c>
      <c r="M69" s="28"/>
      <c r="T69" s="6" t="s">
        <v>585</v>
      </c>
      <c r="U69" s="12">
        <v>-2.436E-2</v>
      </c>
      <c r="V69" s="12" t="s">
        <v>628</v>
      </c>
      <c r="W69" s="12" t="s">
        <v>87</v>
      </c>
      <c r="X69" s="12" t="s">
        <v>88</v>
      </c>
      <c r="Y69" s="12" t="s">
        <v>99</v>
      </c>
      <c r="Z69" s="28"/>
      <c r="AG69" s="6" t="s">
        <v>558</v>
      </c>
      <c r="AH69" s="1">
        <v>0.14779999999999999</v>
      </c>
      <c r="AI69" s="1" t="s">
        <v>647</v>
      </c>
      <c r="AJ69" s="1" t="s">
        <v>87</v>
      </c>
      <c r="AK69" s="1" t="s">
        <v>88</v>
      </c>
      <c r="AL69" s="1" t="s">
        <v>99</v>
      </c>
      <c r="AM69" s="28"/>
    </row>
    <row r="70" spans="2:39" x14ac:dyDescent="0.75">
      <c r="G70" s="6" t="s">
        <v>106</v>
      </c>
      <c r="H70" s="12">
        <v>-0.26469999999999999</v>
      </c>
      <c r="I70" s="12" t="s">
        <v>610</v>
      </c>
      <c r="J70" s="12" t="s">
        <v>87</v>
      </c>
      <c r="K70" s="12" t="s">
        <v>88</v>
      </c>
      <c r="L70" s="12" t="s">
        <v>99</v>
      </c>
      <c r="M70" s="28"/>
      <c r="T70" s="6" t="s">
        <v>584</v>
      </c>
      <c r="U70" s="12">
        <v>1.4749999999999999E-2</v>
      </c>
      <c r="V70" s="12" t="s">
        <v>629</v>
      </c>
      <c r="W70" s="12" t="s">
        <v>87</v>
      </c>
      <c r="X70" s="12" t="s">
        <v>88</v>
      </c>
      <c r="Y70" s="12" t="s">
        <v>99</v>
      </c>
      <c r="Z70" s="28"/>
      <c r="AG70" s="6" t="s">
        <v>559</v>
      </c>
      <c r="AH70" s="1">
        <v>5.6370000000000003E-2</v>
      </c>
      <c r="AI70" s="1" t="s">
        <v>648</v>
      </c>
      <c r="AJ70" s="1" t="s">
        <v>87</v>
      </c>
      <c r="AK70" s="1" t="s">
        <v>88</v>
      </c>
      <c r="AL70" s="1" t="s">
        <v>99</v>
      </c>
      <c r="AM70" s="28"/>
    </row>
    <row r="71" spans="2:39" x14ac:dyDescent="0.75">
      <c r="G71" s="6"/>
      <c r="H71" s="12"/>
      <c r="I71" s="12"/>
      <c r="J71" s="12"/>
      <c r="K71" s="12"/>
      <c r="L71" s="12"/>
      <c r="M71" s="28"/>
      <c r="T71" s="6"/>
      <c r="U71" s="12"/>
      <c r="V71" s="12"/>
      <c r="W71" s="12"/>
      <c r="X71" s="12"/>
      <c r="Y71" s="12"/>
      <c r="Z71" s="28"/>
      <c r="AG71" s="6"/>
      <c r="AH71" s="1"/>
      <c r="AI71" s="1"/>
      <c r="AJ71" s="1"/>
      <c r="AK71" s="1"/>
      <c r="AL71" s="1"/>
      <c r="AM71" s="28"/>
    </row>
    <row r="72" spans="2:39" x14ac:dyDescent="0.75">
      <c r="G72" s="6" t="s">
        <v>111</v>
      </c>
      <c r="H72" s="12"/>
      <c r="I72" s="12"/>
      <c r="J72" s="12"/>
      <c r="K72" s="12"/>
      <c r="L72" s="12"/>
      <c r="M72" s="28"/>
      <c r="T72" s="6" t="s">
        <v>111</v>
      </c>
      <c r="U72" s="12"/>
      <c r="V72" s="12"/>
      <c r="W72" s="12"/>
      <c r="X72" s="12"/>
      <c r="Y72" s="12"/>
      <c r="Z72" s="28"/>
      <c r="AG72" s="6" t="s">
        <v>111</v>
      </c>
      <c r="AH72" s="1"/>
      <c r="AI72" s="1"/>
      <c r="AJ72" s="1"/>
      <c r="AK72" s="1"/>
      <c r="AL72" s="1"/>
      <c r="AM72" s="28"/>
    </row>
    <row r="73" spans="2:39" x14ac:dyDescent="0.75">
      <c r="G73" s="6" t="s">
        <v>103</v>
      </c>
      <c r="H73" s="12">
        <v>0.1226</v>
      </c>
      <c r="I73" s="12" t="s">
        <v>611</v>
      </c>
      <c r="J73" s="12" t="s">
        <v>87</v>
      </c>
      <c r="K73" s="12" t="s">
        <v>88</v>
      </c>
      <c r="L73" s="12" t="s">
        <v>99</v>
      </c>
      <c r="M73" s="28"/>
      <c r="T73" s="6" t="s">
        <v>586</v>
      </c>
      <c r="U73" s="12">
        <v>8.9800000000000001E-3</v>
      </c>
      <c r="V73" s="12" t="s">
        <v>630</v>
      </c>
      <c r="W73" s="12" t="s">
        <v>87</v>
      </c>
      <c r="X73" s="12" t="s">
        <v>88</v>
      </c>
      <c r="Y73" s="12" t="s">
        <v>99</v>
      </c>
      <c r="Z73" s="28"/>
      <c r="AG73" s="6" t="s">
        <v>556</v>
      </c>
      <c r="AH73" s="1">
        <v>8.0479999999999996E-2</v>
      </c>
      <c r="AI73" s="1" t="s">
        <v>649</v>
      </c>
      <c r="AJ73" s="1" t="s">
        <v>87</v>
      </c>
      <c r="AK73" s="1" t="s">
        <v>88</v>
      </c>
      <c r="AL73" s="1" t="s">
        <v>99</v>
      </c>
      <c r="AM73" s="28"/>
    </row>
    <row r="74" spans="2:39" x14ac:dyDescent="0.75">
      <c r="G74" s="6" t="s">
        <v>105</v>
      </c>
      <c r="H74" s="12">
        <v>1.179E-2</v>
      </c>
      <c r="I74" s="12" t="s">
        <v>612</v>
      </c>
      <c r="J74" s="12" t="s">
        <v>87</v>
      </c>
      <c r="K74" s="12" t="s">
        <v>88</v>
      </c>
      <c r="L74" s="12" t="s">
        <v>99</v>
      </c>
      <c r="M74" s="28"/>
      <c r="T74" s="6" t="s">
        <v>585</v>
      </c>
      <c r="U74" s="12">
        <v>9.1280000000000007E-3</v>
      </c>
      <c r="V74" s="12" t="s">
        <v>631</v>
      </c>
      <c r="W74" s="12" t="s">
        <v>87</v>
      </c>
      <c r="X74" s="12" t="s">
        <v>88</v>
      </c>
      <c r="Y74" s="12" t="s">
        <v>99</v>
      </c>
      <c r="Z74" s="28"/>
      <c r="AG74" s="6" t="s">
        <v>558</v>
      </c>
      <c r="AH74" s="1">
        <v>7.4410000000000004E-2</v>
      </c>
      <c r="AI74" s="1" t="s">
        <v>650</v>
      </c>
      <c r="AJ74" s="1" t="s">
        <v>87</v>
      </c>
      <c r="AK74" s="1" t="s">
        <v>88</v>
      </c>
      <c r="AL74" s="1" t="s">
        <v>99</v>
      </c>
      <c r="AM74" s="28"/>
    </row>
    <row r="75" spans="2:39" x14ac:dyDescent="0.75">
      <c r="G75" s="6" t="s">
        <v>106</v>
      </c>
      <c r="H75" s="12">
        <v>-0.1108</v>
      </c>
      <c r="I75" s="12" t="s">
        <v>613</v>
      </c>
      <c r="J75" s="12" t="s">
        <v>87</v>
      </c>
      <c r="K75" s="12" t="s">
        <v>88</v>
      </c>
      <c r="L75" s="12" t="s">
        <v>99</v>
      </c>
      <c r="M75" s="28"/>
      <c r="T75" s="6" t="s">
        <v>584</v>
      </c>
      <c r="U75" s="12">
        <v>1.4799999999999999E-4</v>
      </c>
      <c r="V75" s="12" t="s">
        <v>632</v>
      </c>
      <c r="W75" s="12" t="s">
        <v>87</v>
      </c>
      <c r="X75" s="12" t="s">
        <v>88</v>
      </c>
      <c r="Y75" s="12" t="s">
        <v>99</v>
      </c>
      <c r="Z75" s="28"/>
      <c r="AG75" s="6" t="s">
        <v>559</v>
      </c>
      <c r="AH75" s="1">
        <v>-6.0740000000000004E-3</v>
      </c>
      <c r="AI75" s="1" t="s">
        <v>651</v>
      </c>
      <c r="AJ75" s="1" t="s">
        <v>87</v>
      </c>
      <c r="AK75" s="1" t="s">
        <v>88</v>
      </c>
      <c r="AL75" s="1" t="s">
        <v>99</v>
      </c>
      <c r="AM75" s="28"/>
    </row>
    <row r="76" spans="2:39" x14ac:dyDescent="0.75">
      <c r="G76" s="6"/>
      <c r="H76" s="12"/>
      <c r="I76" s="12"/>
      <c r="J76" s="12"/>
      <c r="K76" s="12"/>
      <c r="L76" s="12"/>
      <c r="M76" s="28"/>
      <c r="N76" s="76"/>
      <c r="T76" s="6"/>
      <c r="U76" s="12"/>
      <c r="V76" s="12"/>
      <c r="W76" s="12"/>
      <c r="X76" s="12"/>
      <c r="Y76" s="12"/>
      <c r="Z76" s="28"/>
      <c r="AG76" s="6"/>
      <c r="AH76" s="1"/>
      <c r="AI76" s="1"/>
      <c r="AJ76" s="1"/>
      <c r="AK76" s="1"/>
      <c r="AL76" s="1"/>
      <c r="AM76" s="28"/>
    </row>
    <row r="77" spans="2:39" x14ac:dyDescent="0.75">
      <c r="G77" s="6" t="s">
        <v>115</v>
      </c>
      <c r="H77" s="12"/>
      <c r="I77" s="12"/>
      <c r="J77" s="12"/>
      <c r="K77" s="12"/>
      <c r="L77" s="12"/>
      <c r="M77" s="28"/>
      <c r="T77" s="6" t="s">
        <v>115</v>
      </c>
      <c r="U77" s="12"/>
      <c r="V77" s="12"/>
      <c r="W77" s="12"/>
      <c r="X77" s="12"/>
      <c r="Y77" s="12"/>
      <c r="Z77" s="28"/>
      <c r="AG77" s="6" t="s">
        <v>115</v>
      </c>
      <c r="AH77" s="1"/>
      <c r="AI77" s="1"/>
      <c r="AJ77" s="1"/>
      <c r="AK77" s="1"/>
      <c r="AL77" s="1"/>
      <c r="AM77" s="28"/>
    </row>
    <row r="78" spans="2:39" x14ac:dyDescent="0.75">
      <c r="G78" s="6" t="s">
        <v>103</v>
      </c>
      <c r="H78" s="12">
        <v>-0.6552</v>
      </c>
      <c r="I78" s="12" t="s">
        <v>614</v>
      </c>
      <c r="J78" s="12" t="s">
        <v>87</v>
      </c>
      <c r="K78" s="12" t="s">
        <v>88</v>
      </c>
      <c r="L78" s="12">
        <v>0.2089</v>
      </c>
      <c r="M78" s="28"/>
      <c r="T78" s="6" t="s">
        <v>586</v>
      </c>
      <c r="U78" s="12">
        <v>-0.57369999999999999</v>
      </c>
      <c r="V78" s="12" t="s">
        <v>633</v>
      </c>
      <c r="W78" s="12" t="s">
        <v>87</v>
      </c>
      <c r="X78" s="12" t="s">
        <v>88</v>
      </c>
      <c r="Y78" s="12">
        <v>0.2029</v>
      </c>
      <c r="Z78" s="28"/>
      <c r="AG78" s="6" t="s">
        <v>556</v>
      </c>
      <c r="AH78" s="1">
        <v>0.24490000000000001</v>
      </c>
      <c r="AI78" s="1" t="s">
        <v>652</v>
      </c>
      <c r="AJ78" s="1" t="s">
        <v>87</v>
      </c>
      <c r="AK78" s="1" t="s">
        <v>88</v>
      </c>
      <c r="AL78" s="1" t="s">
        <v>99</v>
      </c>
      <c r="AM78" s="28"/>
    </row>
    <row r="79" spans="2:39" x14ac:dyDescent="0.75">
      <c r="G79" s="6" t="s">
        <v>105</v>
      </c>
      <c r="H79" s="12">
        <v>-0.37659999999999999</v>
      </c>
      <c r="I79" s="12" t="s">
        <v>615</v>
      </c>
      <c r="J79" s="12" t="s">
        <v>87</v>
      </c>
      <c r="K79" s="12" t="s">
        <v>88</v>
      </c>
      <c r="L79" s="12">
        <v>0.87209999999999999</v>
      </c>
      <c r="M79" s="28"/>
      <c r="T79" s="6" t="s">
        <v>585</v>
      </c>
      <c r="U79" s="12">
        <v>-1.3149999999999999</v>
      </c>
      <c r="V79" s="12" t="s">
        <v>634</v>
      </c>
      <c r="W79" s="12" t="s">
        <v>65</v>
      </c>
      <c r="X79" s="12" t="s">
        <v>100</v>
      </c>
      <c r="Y79" s="12">
        <v>2.9999999999999997E-4</v>
      </c>
      <c r="Z79" s="28"/>
      <c r="AG79" s="6" t="s">
        <v>558</v>
      </c>
      <c r="AH79" s="1">
        <v>0.2016</v>
      </c>
      <c r="AI79" s="1" t="s">
        <v>653</v>
      </c>
      <c r="AJ79" s="1" t="s">
        <v>87</v>
      </c>
      <c r="AK79" s="1" t="s">
        <v>88</v>
      </c>
      <c r="AL79" s="1" t="s">
        <v>99</v>
      </c>
      <c r="AM79" s="28"/>
    </row>
    <row r="80" spans="2:39" x14ac:dyDescent="0.75">
      <c r="G80" s="6" t="s">
        <v>106</v>
      </c>
      <c r="H80" s="12">
        <v>0.27860000000000001</v>
      </c>
      <c r="I80" s="12" t="s">
        <v>616</v>
      </c>
      <c r="J80" s="12" t="s">
        <v>87</v>
      </c>
      <c r="K80" s="12" t="s">
        <v>88</v>
      </c>
      <c r="L80" s="12" t="s">
        <v>99</v>
      </c>
      <c r="M80" s="28"/>
      <c r="T80" s="6" t="s">
        <v>584</v>
      </c>
      <c r="U80" s="12">
        <v>-0.74150000000000005</v>
      </c>
      <c r="V80" s="12" t="s">
        <v>635</v>
      </c>
      <c r="W80" s="12" t="s">
        <v>87</v>
      </c>
      <c r="X80" s="12" t="s">
        <v>88</v>
      </c>
      <c r="Y80" s="12">
        <v>5.91E-2</v>
      </c>
      <c r="Z80" s="28"/>
      <c r="AG80" s="6" t="s">
        <v>559</v>
      </c>
      <c r="AH80" s="1">
        <v>-4.3279999999999999E-2</v>
      </c>
      <c r="AI80" s="1" t="s">
        <v>654</v>
      </c>
      <c r="AJ80" s="1" t="s">
        <v>87</v>
      </c>
      <c r="AK80" s="1" t="s">
        <v>88</v>
      </c>
      <c r="AL80" s="1" t="s">
        <v>99</v>
      </c>
      <c r="AM80" s="28"/>
    </row>
    <row r="81" spans="7:39" x14ac:dyDescent="0.75">
      <c r="G81" s="6"/>
      <c r="H81" s="12"/>
      <c r="I81" s="12"/>
      <c r="J81" s="12"/>
      <c r="K81" s="12"/>
      <c r="L81" s="12"/>
      <c r="M81" s="28"/>
      <c r="T81" s="6"/>
      <c r="U81" s="12"/>
      <c r="V81" s="12"/>
      <c r="W81" s="12"/>
      <c r="X81" s="12"/>
      <c r="Y81" s="12"/>
      <c r="Z81" s="28"/>
      <c r="AG81" s="6"/>
      <c r="AH81" s="1"/>
      <c r="AI81" s="1"/>
      <c r="AJ81" s="1"/>
      <c r="AK81" s="1"/>
      <c r="AL81" s="1"/>
      <c r="AM81" s="28"/>
    </row>
    <row r="82" spans="7:39" x14ac:dyDescent="0.75">
      <c r="G82" s="6" t="s">
        <v>119</v>
      </c>
      <c r="H82" s="12"/>
      <c r="I82" s="12"/>
      <c r="J82" s="12"/>
      <c r="K82" s="12"/>
      <c r="L82" s="12"/>
      <c r="M82" s="28"/>
      <c r="T82" s="6" t="s">
        <v>119</v>
      </c>
      <c r="U82" s="12"/>
      <c r="V82" s="12"/>
      <c r="W82" s="12"/>
      <c r="X82" s="12"/>
      <c r="Y82" s="12"/>
      <c r="Z82" s="28"/>
      <c r="AG82" s="6" t="s">
        <v>119</v>
      </c>
      <c r="AH82" s="1"/>
      <c r="AI82" s="1"/>
      <c r="AJ82" s="1"/>
      <c r="AK82" s="1"/>
      <c r="AL82" s="1"/>
      <c r="AM82" s="28"/>
    </row>
    <row r="83" spans="7:39" x14ac:dyDescent="0.75">
      <c r="G83" s="6" t="s">
        <v>103</v>
      </c>
      <c r="H83" s="12">
        <v>-0.36980000000000002</v>
      </c>
      <c r="I83" s="12" t="s">
        <v>617</v>
      </c>
      <c r="J83" s="12" t="s">
        <v>87</v>
      </c>
      <c r="K83" s="12" t="s">
        <v>88</v>
      </c>
      <c r="L83" s="12">
        <v>0.8982</v>
      </c>
      <c r="M83" s="28"/>
      <c r="T83" s="6" t="s">
        <v>586</v>
      </c>
      <c r="U83" s="12">
        <v>-0.32250000000000001</v>
      </c>
      <c r="V83" s="12" t="s">
        <v>636</v>
      </c>
      <c r="W83" s="12" t="s">
        <v>87</v>
      </c>
      <c r="X83" s="12" t="s">
        <v>88</v>
      </c>
      <c r="Y83" s="12">
        <v>0.89329999999999998</v>
      </c>
      <c r="Z83" s="28"/>
      <c r="AG83" s="6" t="s">
        <v>556</v>
      </c>
      <c r="AH83" s="1">
        <v>0.25969999999999999</v>
      </c>
      <c r="AI83" s="1" t="s">
        <v>655</v>
      </c>
      <c r="AJ83" s="1" t="s">
        <v>87</v>
      </c>
      <c r="AK83" s="1" t="s">
        <v>88</v>
      </c>
      <c r="AL83" s="1">
        <v>0.97950000000000004</v>
      </c>
      <c r="AM83" s="28"/>
    </row>
    <row r="84" spans="7:39" x14ac:dyDescent="0.75">
      <c r="G84" s="6" t="s">
        <v>105</v>
      </c>
      <c r="H84" s="12">
        <v>-1.1459999999999999</v>
      </c>
      <c r="I84" s="12" t="s">
        <v>618</v>
      </c>
      <c r="J84" s="12" t="s">
        <v>65</v>
      </c>
      <c r="K84" s="12" t="s">
        <v>70</v>
      </c>
      <c r="L84" s="12">
        <v>6.7000000000000002E-3</v>
      </c>
      <c r="M84" s="28"/>
      <c r="T84" s="6" t="s">
        <v>585</v>
      </c>
      <c r="U84" s="12">
        <v>-0.61770000000000003</v>
      </c>
      <c r="V84" s="12" t="s">
        <v>637</v>
      </c>
      <c r="W84" s="12" t="s">
        <v>87</v>
      </c>
      <c r="X84" s="12" t="s">
        <v>88</v>
      </c>
      <c r="Y84" s="12">
        <v>0.14949999999999999</v>
      </c>
      <c r="Z84" s="28"/>
      <c r="AG84" s="6" t="s">
        <v>558</v>
      </c>
      <c r="AH84" s="1">
        <v>0.14299999999999999</v>
      </c>
      <c r="AI84" s="1" t="s">
        <v>656</v>
      </c>
      <c r="AJ84" s="1" t="s">
        <v>87</v>
      </c>
      <c r="AK84" s="1" t="s">
        <v>88</v>
      </c>
      <c r="AL84" s="1" t="s">
        <v>99</v>
      </c>
      <c r="AM84" s="28"/>
    </row>
    <row r="85" spans="7:39" x14ac:dyDescent="0.75">
      <c r="G85" s="6" t="s">
        <v>106</v>
      </c>
      <c r="H85" s="12">
        <v>-0.77669999999999995</v>
      </c>
      <c r="I85" s="12" t="s">
        <v>619</v>
      </c>
      <c r="J85" s="12" t="s">
        <v>87</v>
      </c>
      <c r="K85" s="12" t="s">
        <v>88</v>
      </c>
      <c r="L85" s="12">
        <v>9.8500000000000004E-2</v>
      </c>
      <c r="M85" s="28"/>
      <c r="T85" s="6" t="s">
        <v>584</v>
      </c>
      <c r="U85" s="12">
        <v>-0.29520000000000002</v>
      </c>
      <c r="V85" s="12" t="s">
        <v>638</v>
      </c>
      <c r="W85" s="12" t="s">
        <v>87</v>
      </c>
      <c r="X85" s="12" t="s">
        <v>88</v>
      </c>
      <c r="Y85" s="12" t="s">
        <v>99</v>
      </c>
      <c r="Z85" s="28"/>
      <c r="AG85" s="6" t="s">
        <v>559</v>
      </c>
      <c r="AH85" s="1">
        <v>-0.1167</v>
      </c>
      <c r="AI85" s="1" t="s">
        <v>657</v>
      </c>
      <c r="AJ85" s="1" t="s">
        <v>87</v>
      </c>
      <c r="AK85" s="1" t="s">
        <v>88</v>
      </c>
      <c r="AL85" s="1" t="s">
        <v>99</v>
      </c>
      <c r="AM85" s="28"/>
    </row>
    <row r="86" spans="7:39" x14ac:dyDescent="0.75">
      <c r="G86" s="6"/>
      <c r="H86" s="12"/>
      <c r="I86" s="12"/>
      <c r="J86" s="12"/>
      <c r="K86" s="12"/>
      <c r="L86" s="12"/>
      <c r="M86" s="28"/>
      <c r="T86" s="6"/>
      <c r="U86" s="12"/>
      <c r="V86" s="12"/>
      <c r="W86" s="12"/>
      <c r="X86" s="12"/>
      <c r="Y86" s="12"/>
      <c r="Z86" s="28"/>
      <c r="AG86" s="6"/>
      <c r="AH86" s="1"/>
      <c r="AI86" s="1"/>
      <c r="AJ86" s="1"/>
      <c r="AK86" s="1"/>
      <c r="AL86" s="1"/>
      <c r="AM86" s="28"/>
    </row>
    <row r="87" spans="7:39" x14ac:dyDescent="0.75">
      <c r="G87" s="6" t="s">
        <v>123</v>
      </c>
      <c r="H87" s="12"/>
      <c r="I87" s="12"/>
      <c r="J87" s="12"/>
      <c r="K87" s="12"/>
      <c r="L87" s="12"/>
      <c r="M87" s="28"/>
      <c r="T87" s="6" t="s">
        <v>123</v>
      </c>
      <c r="U87" s="12"/>
      <c r="V87" s="12"/>
      <c r="W87" s="12"/>
      <c r="X87" s="12"/>
      <c r="Y87" s="12"/>
      <c r="Z87" s="28"/>
      <c r="AG87" s="6" t="s">
        <v>123</v>
      </c>
      <c r="AH87" s="1"/>
      <c r="AI87" s="1"/>
      <c r="AJ87" s="1"/>
      <c r="AK87" s="1"/>
      <c r="AL87" s="1"/>
      <c r="AM87" s="28"/>
    </row>
    <row r="88" spans="7:39" x14ac:dyDescent="0.75">
      <c r="G88" s="6" t="s">
        <v>103</v>
      </c>
      <c r="H88" s="12">
        <v>-1.3540000000000001</v>
      </c>
      <c r="I88" s="12" t="s">
        <v>620</v>
      </c>
      <c r="J88" s="12" t="s">
        <v>65</v>
      </c>
      <c r="K88" s="12" t="s">
        <v>70</v>
      </c>
      <c r="L88" s="12">
        <v>1.1999999999999999E-3</v>
      </c>
      <c r="M88" s="28"/>
      <c r="T88" s="6" t="s">
        <v>586</v>
      </c>
      <c r="U88" s="12">
        <v>-1.885</v>
      </c>
      <c r="V88" s="12" t="s">
        <v>639</v>
      </c>
      <c r="W88" s="12" t="s">
        <v>65</v>
      </c>
      <c r="X88" s="12" t="s">
        <v>64</v>
      </c>
      <c r="Y88" s="12" t="s">
        <v>63</v>
      </c>
      <c r="Z88" s="28"/>
      <c r="AG88" s="6" t="s">
        <v>556</v>
      </c>
      <c r="AH88" s="1">
        <v>0.31480000000000002</v>
      </c>
      <c r="AI88" s="1" t="s">
        <v>658</v>
      </c>
      <c r="AJ88" s="1" t="s">
        <v>87</v>
      </c>
      <c r="AK88" s="1" t="s">
        <v>88</v>
      </c>
      <c r="AL88" s="1">
        <v>0.70679999999999998</v>
      </c>
      <c r="AM88" s="28"/>
    </row>
    <row r="89" spans="7:39" x14ac:dyDescent="0.75">
      <c r="G89" s="6" t="s">
        <v>105</v>
      </c>
      <c r="H89" s="12">
        <v>-2.3740000000000001</v>
      </c>
      <c r="I89" s="12" t="s">
        <v>621</v>
      </c>
      <c r="J89" s="12" t="s">
        <v>65</v>
      </c>
      <c r="K89" s="12" t="s">
        <v>64</v>
      </c>
      <c r="L89" s="12" t="s">
        <v>63</v>
      </c>
      <c r="M89" s="28"/>
      <c r="T89" s="6" t="s">
        <v>585</v>
      </c>
      <c r="U89" s="12">
        <v>-2.2450000000000001</v>
      </c>
      <c r="V89" s="12" t="s">
        <v>640</v>
      </c>
      <c r="W89" s="12" t="s">
        <v>65</v>
      </c>
      <c r="X89" s="12" t="s">
        <v>64</v>
      </c>
      <c r="Y89" s="12" t="s">
        <v>63</v>
      </c>
      <c r="Z89" s="28"/>
      <c r="AG89" s="6" t="s">
        <v>558</v>
      </c>
      <c r="AH89" s="1">
        <v>0.1042</v>
      </c>
      <c r="AI89" s="1" t="s">
        <v>659</v>
      </c>
      <c r="AJ89" s="1" t="s">
        <v>87</v>
      </c>
      <c r="AK89" s="1" t="s">
        <v>88</v>
      </c>
      <c r="AL89" s="1" t="s">
        <v>99</v>
      </c>
      <c r="AM89" s="28"/>
    </row>
    <row r="90" spans="7:39" x14ac:dyDescent="0.75">
      <c r="G90" s="6" t="s">
        <v>106</v>
      </c>
      <c r="H90" s="12">
        <v>-1.02</v>
      </c>
      <c r="I90" s="12" t="s">
        <v>622</v>
      </c>
      <c r="J90" s="12" t="s">
        <v>65</v>
      </c>
      <c r="K90" s="12" t="s">
        <v>83</v>
      </c>
      <c r="L90" s="12">
        <v>1.7899999999999999E-2</v>
      </c>
      <c r="M90" s="28"/>
      <c r="T90" s="6" t="s">
        <v>584</v>
      </c>
      <c r="U90" s="12">
        <v>-0.35980000000000001</v>
      </c>
      <c r="V90" s="12" t="s">
        <v>641</v>
      </c>
      <c r="W90" s="12" t="s">
        <v>87</v>
      </c>
      <c r="X90" s="12" t="s">
        <v>88</v>
      </c>
      <c r="Y90" s="12">
        <v>0.73809999999999998</v>
      </c>
      <c r="Z90" s="28"/>
      <c r="AG90" s="6" t="s">
        <v>559</v>
      </c>
      <c r="AH90" s="1">
        <v>-0.21060000000000001</v>
      </c>
      <c r="AI90" s="1" t="s">
        <v>660</v>
      </c>
      <c r="AJ90" s="1" t="s">
        <v>87</v>
      </c>
      <c r="AK90" s="1" t="s">
        <v>88</v>
      </c>
      <c r="AL90" s="1" t="s">
        <v>99</v>
      </c>
      <c r="AM90" s="28"/>
    </row>
    <row r="91" spans="7:39" x14ac:dyDescent="0.75">
      <c r="G91" s="6"/>
      <c r="H91" s="12"/>
      <c r="I91" s="12"/>
      <c r="J91" s="12"/>
      <c r="K91" s="12"/>
      <c r="L91" s="12"/>
      <c r="M91" s="28"/>
      <c r="T91" s="6"/>
      <c r="U91" s="12"/>
      <c r="V91" s="12"/>
      <c r="W91" s="12"/>
      <c r="X91" s="12"/>
      <c r="Y91" s="12"/>
      <c r="Z91" s="28"/>
      <c r="AG91" s="6"/>
      <c r="AH91" s="1"/>
      <c r="AI91" s="1"/>
      <c r="AJ91" s="1"/>
      <c r="AK91" s="1"/>
      <c r="AL91" s="1"/>
      <c r="AM91" s="28"/>
    </row>
    <row r="92" spans="7:39" x14ac:dyDescent="0.75">
      <c r="G92" s="6" t="s">
        <v>127</v>
      </c>
      <c r="H92" s="12"/>
      <c r="I92" s="12"/>
      <c r="J92" s="12"/>
      <c r="K92" s="12"/>
      <c r="L92" s="12"/>
      <c r="M92" s="28"/>
      <c r="T92" s="6" t="s">
        <v>127</v>
      </c>
      <c r="U92" s="12"/>
      <c r="V92" s="12"/>
      <c r="W92" s="12"/>
      <c r="X92" s="12"/>
      <c r="Y92" s="12"/>
      <c r="Z92" s="28"/>
      <c r="AG92" s="6" t="s">
        <v>127</v>
      </c>
      <c r="AH92" s="1"/>
      <c r="AI92" s="1"/>
      <c r="AJ92" s="1"/>
      <c r="AK92" s="1"/>
      <c r="AL92" s="1"/>
      <c r="AM92" s="28"/>
    </row>
    <row r="93" spans="7:39" x14ac:dyDescent="0.75">
      <c r="G93" s="6" t="s">
        <v>103</v>
      </c>
      <c r="H93" s="12">
        <v>-0.92459999999999998</v>
      </c>
      <c r="I93" s="12" t="s">
        <v>623</v>
      </c>
      <c r="J93" s="12" t="s">
        <v>65</v>
      </c>
      <c r="K93" s="12" t="s">
        <v>83</v>
      </c>
      <c r="L93" s="12">
        <v>3.5900000000000001E-2</v>
      </c>
      <c r="M93" s="28"/>
      <c r="T93" s="6" t="s">
        <v>586</v>
      </c>
      <c r="U93" s="12">
        <v>-0.7419</v>
      </c>
      <c r="V93" s="12" t="s">
        <v>642</v>
      </c>
      <c r="W93" s="12" t="s">
        <v>87</v>
      </c>
      <c r="X93" s="12" t="s">
        <v>88</v>
      </c>
      <c r="Y93" s="12">
        <v>5.8900000000000001E-2</v>
      </c>
      <c r="Z93" s="28"/>
      <c r="AG93" s="6" t="s">
        <v>556</v>
      </c>
      <c r="AH93" s="1">
        <v>0.22109999999999999</v>
      </c>
      <c r="AI93" s="1" t="s">
        <v>661</v>
      </c>
      <c r="AJ93" s="1" t="s">
        <v>87</v>
      </c>
      <c r="AK93" s="1" t="s">
        <v>88</v>
      </c>
      <c r="AL93" s="1" t="s">
        <v>99</v>
      </c>
      <c r="AM93" s="28"/>
    </row>
    <row r="94" spans="7:39" x14ac:dyDescent="0.75">
      <c r="G94" s="6" t="s">
        <v>105</v>
      </c>
      <c r="H94" s="12">
        <v>-3.03</v>
      </c>
      <c r="I94" s="12" t="s">
        <v>624</v>
      </c>
      <c r="J94" s="12" t="s">
        <v>65</v>
      </c>
      <c r="K94" s="12" t="s">
        <v>64</v>
      </c>
      <c r="L94" s="12" t="s">
        <v>63</v>
      </c>
      <c r="M94" s="28"/>
      <c r="T94" s="6" t="s">
        <v>585</v>
      </c>
      <c r="U94" s="12">
        <v>-0.87990000000000002</v>
      </c>
      <c r="V94" s="12" t="s">
        <v>643</v>
      </c>
      <c r="W94" s="12" t="s">
        <v>65</v>
      </c>
      <c r="X94" s="12" t="s">
        <v>83</v>
      </c>
      <c r="Y94" s="12">
        <v>1.89E-2</v>
      </c>
      <c r="Z94" s="28"/>
      <c r="AG94" s="6" t="s">
        <v>558</v>
      </c>
      <c r="AH94" s="1">
        <v>-5.833E-2</v>
      </c>
      <c r="AI94" s="1" t="s">
        <v>662</v>
      </c>
      <c r="AJ94" s="1" t="s">
        <v>87</v>
      </c>
      <c r="AK94" s="1" t="s">
        <v>88</v>
      </c>
      <c r="AL94" s="1" t="s">
        <v>99</v>
      </c>
      <c r="AM94" s="28"/>
    </row>
    <row r="95" spans="7:39" x14ac:dyDescent="0.75">
      <c r="G95" s="8" t="s">
        <v>106</v>
      </c>
      <c r="H95" s="9">
        <v>-2.105</v>
      </c>
      <c r="I95" s="9" t="s">
        <v>625</v>
      </c>
      <c r="J95" s="9" t="s">
        <v>65</v>
      </c>
      <c r="K95" s="9" t="s">
        <v>64</v>
      </c>
      <c r="L95" s="9" t="s">
        <v>63</v>
      </c>
      <c r="M95" s="38"/>
      <c r="T95" s="8" t="s">
        <v>584</v>
      </c>
      <c r="U95" s="9">
        <v>-0.13800000000000001</v>
      </c>
      <c r="V95" s="9" t="s">
        <v>644</v>
      </c>
      <c r="W95" s="9" t="s">
        <v>87</v>
      </c>
      <c r="X95" s="9" t="s">
        <v>88</v>
      </c>
      <c r="Y95" s="9" t="s">
        <v>99</v>
      </c>
      <c r="Z95" s="38"/>
      <c r="AG95" s="8" t="s">
        <v>559</v>
      </c>
      <c r="AH95" s="1">
        <v>-0.27939999999999998</v>
      </c>
      <c r="AI95" s="1" t="s">
        <v>663</v>
      </c>
      <c r="AJ95" s="1" t="s">
        <v>87</v>
      </c>
      <c r="AK95" s="1" t="s">
        <v>88</v>
      </c>
      <c r="AL95" s="1">
        <v>0.87470000000000003</v>
      </c>
      <c r="AM95" s="38"/>
    </row>
    <row r="97" spans="1:36" x14ac:dyDescent="0.75">
      <c r="A97" s="77" t="s">
        <v>751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9" spans="1:36" x14ac:dyDescent="0.75">
      <c r="C99" s="24" t="s">
        <v>0</v>
      </c>
      <c r="F99" s="3" t="s">
        <v>68</v>
      </c>
      <c r="G99" s="4"/>
      <c r="H99" s="32"/>
      <c r="I99" s="5" t="s">
        <v>73</v>
      </c>
      <c r="J99" s="32"/>
      <c r="K99" s="32"/>
      <c r="L99" s="26"/>
      <c r="O99" s="24" t="s">
        <v>2</v>
      </c>
      <c r="R99" s="3" t="s">
        <v>68</v>
      </c>
      <c r="S99" s="4"/>
      <c r="T99" s="32"/>
      <c r="U99" s="5" t="s">
        <v>73</v>
      </c>
      <c r="V99" s="32"/>
      <c r="W99" s="32"/>
      <c r="X99" s="26"/>
      <c r="AA99" s="24" t="s">
        <v>1</v>
      </c>
      <c r="AD99" s="3" t="s">
        <v>68</v>
      </c>
      <c r="AE99" s="4"/>
      <c r="AF99" s="32"/>
      <c r="AG99" s="5" t="s">
        <v>73</v>
      </c>
      <c r="AH99" s="32"/>
      <c r="AI99" s="32"/>
      <c r="AJ99" s="26"/>
    </row>
    <row r="100" spans="1:36" x14ac:dyDescent="0.75">
      <c r="C100" s="24" t="s">
        <v>6</v>
      </c>
      <c r="D100" s="24" t="s">
        <v>7</v>
      </c>
      <c r="F100" s="6" t="s">
        <v>69</v>
      </c>
      <c r="G100" s="12">
        <v>39.520000000000003</v>
      </c>
      <c r="H100" s="33"/>
      <c r="I100" s="33"/>
      <c r="J100" s="12" t="s">
        <v>76</v>
      </c>
      <c r="K100" s="12" t="s">
        <v>77</v>
      </c>
      <c r="L100" s="28"/>
      <c r="O100" s="24" t="s">
        <v>6</v>
      </c>
      <c r="P100" s="24" t="s">
        <v>7</v>
      </c>
      <c r="R100" s="6" t="s">
        <v>69</v>
      </c>
      <c r="S100" s="12">
        <v>47.68</v>
      </c>
      <c r="T100" s="33"/>
      <c r="U100" s="33"/>
      <c r="V100" s="12" t="s">
        <v>76</v>
      </c>
      <c r="W100" s="12" t="s">
        <v>77</v>
      </c>
      <c r="X100" s="28"/>
      <c r="AA100" s="24" t="s">
        <v>6</v>
      </c>
      <c r="AB100" s="24" t="s">
        <v>7</v>
      </c>
      <c r="AD100" s="6" t="s">
        <v>69</v>
      </c>
      <c r="AE100" s="12">
        <v>4.8979999999999997</v>
      </c>
      <c r="AF100" s="33"/>
      <c r="AG100" s="33"/>
      <c r="AH100" s="12" t="s">
        <v>76</v>
      </c>
      <c r="AI100" s="12" t="s">
        <v>77</v>
      </c>
      <c r="AJ100" s="28"/>
    </row>
    <row r="101" spans="1:36" x14ac:dyDescent="0.75">
      <c r="B101" s="24">
        <v>0</v>
      </c>
      <c r="C101" s="24">
        <v>22.867699999999999</v>
      </c>
      <c r="D101" s="24">
        <v>0.68603099999999995</v>
      </c>
      <c r="F101" s="6" t="s">
        <v>59</v>
      </c>
      <c r="G101" s="12" t="s">
        <v>63</v>
      </c>
      <c r="H101" s="33"/>
      <c r="I101" s="15" t="s">
        <v>90</v>
      </c>
      <c r="J101" s="12" t="s">
        <v>88</v>
      </c>
      <c r="K101" s="12" t="s">
        <v>99</v>
      </c>
      <c r="L101" s="28"/>
      <c r="N101" s="24">
        <v>0</v>
      </c>
      <c r="O101" s="24">
        <v>15.2874</v>
      </c>
      <c r="P101" s="24">
        <v>0.45862199999999997</v>
      </c>
      <c r="R101" s="6" t="s">
        <v>59</v>
      </c>
      <c r="S101" s="12" t="s">
        <v>63</v>
      </c>
      <c r="T101" s="33"/>
      <c r="U101" s="15" t="s">
        <v>90</v>
      </c>
      <c r="V101" s="12" t="s">
        <v>83</v>
      </c>
      <c r="W101" s="12">
        <v>2.7400000000000001E-2</v>
      </c>
      <c r="X101" s="28"/>
      <c r="Z101" s="24">
        <v>0</v>
      </c>
      <c r="AA101" s="24">
        <v>22.867699999999999</v>
      </c>
      <c r="AB101" s="24">
        <v>0.68603099999999995</v>
      </c>
      <c r="AD101" s="6" t="s">
        <v>59</v>
      </c>
      <c r="AE101" s="12">
        <v>5.9999999999999995E-4</v>
      </c>
      <c r="AF101" s="33"/>
      <c r="AG101" s="15" t="s">
        <v>90</v>
      </c>
      <c r="AH101" s="12" t="s">
        <v>88</v>
      </c>
      <c r="AI101" s="12" t="s">
        <v>99</v>
      </c>
      <c r="AJ101" s="28"/>
    </row>
    <row r="102" spans="1:36" x14ac:dyDescent="0.75">
      <c r="B102" s="24">
        <v>0.02</v>
      </c>
      <c r="C102" s="24">
        <v>24.0456</v>
      </c>
      <c r="D102" s="24">
        <v>0.48091200000000001</v>
      </c>
      <c r="F102" s="6" t="s">
        <v>60</v>
      </c>
      <c r="G102" s="12" t="s">
        <v>64</v>
      </c>
      <c r="H102" s="33"/>
      <c r="I102" s="15" t="s">
        <v>91</v>
      </c>
      <c r="J102" s="12" t="s">
        <v>88</v>
      </c>
      <c r="K102" s="12" t="s">
        <v>99</v>
      </c>
      <c r="L102" s="28"/>
      <c r="N102" s="24">
        <v>0.02</v>
      </c>
      <c r="O102" s="24">
        <v>27.153600000000004</v>
      </c>
      <c r="P102" s="24">
        <v>1.3576800000000002</v>
      </c>
      <c r="R102" s="6" t="s">
        <v>60</v>
      </c>
      <c r="S102" s="12" t="s">
        <v>64</v>
      </c>
      <c r="T102" s="33"/>
      <c r="U102" s="15" t="s">
        <v>91</v>
      </c>
      <c r="V102" s="12" t="s">
        <v>88</v>
      </c>
      <c r="W102" s="12">
        <v>0.69720000000000004</v>
      </c>
      <c r="X102" s="28"/>
      <c r="Z102" s="24">
        <v>0.02</v>
      </c>
      <c r="AA102" s="24">
        <v>24.0456</v>
      </c>
      <c r="AB102" s="24">
        <v>0.48091200000000001</v>
      </c>
      <c r="AD102" s="6" t="s">
        <v>60</v>
      </c>
      <c r="AE102" s="12" t="s">
        <v>100</v>
      </c>
      <c r="AF102" s="33"/>
      <c r="AG102" s="15" t="s">
        <v>91</v>
      </c>
      <c r="AH102" s="12" t="s">
        <v>88</v>
      </c>
      <c r="AI102" s="12" t="s">
        <v>99</v>
      </c>
      <c r="AJ102" s="28"/>
    </row>
    <row r="103" spans="1:36" x14ac:dyDescent="0.75">
      <c r="B103" s="24">
        <v>0.2</v>
      </c>
      <c r="C103" s="24">
        <v>28.267699999999998</v>
      </c>
      <c r="D103" s="24">
        <v>8.4803099999999993</v>
      </c>
      <c r="F103" s="6" t="s">
        <v>71</v>
      </c>
      <c r="G103" s="12" t="s">
        <v>65</v>
      </c>
      <c r="H103" s="33"/>
      <c r="I103" s="15" t="s">
        <v>92</v>
      </c>
      <c r="J103" s="12" t="s">
        <v>88</v>
      </c>
      <c r="K103" s="12" t="s">
        <v>99</v>
      </c>
      <c r="L103" s="28"/>
      <c r="N103" s="24">
        <v>0.2</v>
      </c>
      <c r="O103" s="24">
        <v>22.124699999999997</v>
      </c>
      <c r="P103" s="24">
        <v>0.44249399999999994</v>
      </c>
      <c r="R103" s="6" t="s">
        <v>71</v>
      </c>
      <c r="S103" s="12" t="s">
        <v>65</v>
      </c>
      <c r="T103" s="33"/>
      <c r="U103" s="15" t="s">
        <v>92</v>
      </c>
      <c r="V103" s="12" t="s">
        <v>88</v>
      </c>
      <c r="W103" s="12">
        <v>0.2843</v>
      </c>
      <c r="X103" s="28"/>
      <c r="Z103" s="24">
        <v>0.2</v>
      </c>
      <c r="AA103" s="24">
        <v>28.267699999999998</v>
      </c>
      <c r="AB103" s="24">
        <v>8.4803099999999993</v>
      </c>
      <c r="AD103" s="6" t="s">
        <v>71</v>
      </c>
      <c r="AE103" s="12" t="s">
        <v>65</v>
      </c>
      <c r="AF103" s="33"/>
      <c r="AG103" s="15" t="s">
        <v>92</v>
      </c>
      <c r="AH103" s="12" t="s">
        <v>88</v>
      </c>
      <c r="AI103" s="12" t="s">
        <v>99</v>
      </c>
      <c r="AJ103" s="28"/>
    </row>
    <row r="104" spans="1:36" x14ac:dyDescent="0.75">
      <c r="B104" s="24">
        <v>2</v>
      </c>
      <c r="C104" s="24">
        <v>18.546900000000001</v>
      </c>
      <c r="D104" s="24">
        <v>0.92734500000000009</v>
      </c>
      <c r="F104" s="6" t="s">
        <v>72</v>
      </c>
      <c r="G104" s="12">
        <v>0.94769999999999999</v>
      </c>
      <c r="H104" s="33"/>
      <c r="I104" s="15" t="s">
        <v>93</v>
      </c>
      <c r="J104" s="12" t="s">
        <v>70</v>
      </c>
      <c r="K104" s="12">
        <v>3.3999999999999998E-3</v>
      </c>
      <c r="L104" s="28"/>
      <c r="N104" s="24">
        <v>2</v>
      </c>
      <c r="O104" s="24">
        <v>23.631900000000002</v>
      </c>
      <c r="P104" s="24">
        <v>7.0895700000000001</v>
      </c>
      <c r="R104" s="6" t="s">
        <v>72</v>
      </c>
      <c r="S104" s="12">
        <v>0.95620000000000005</v>
      </c>
      <c r="T104" s="33"/>
      <c r="U104" s="15" t="s">
        <v>93</v>
      </c>
      <c r="V104" s="12" t="s">
        <v>70</v>
      </c>
      <c r="W104" s="12">
        <v>2E-3</v>
      </c>
      <c r="X104" s="28"/>
      <c r="Z104" s="24">
        <v>2</v>
      </c>
      <c r="AA104" s="24">
        <v>18.546900000000001</v>
      </c>
      <c r="AB104" s="24">
        <v>0.92734500000000009</v>
      </c>
      <c r="AD104" s="6" t="s">
        <v>72</v>
      </c>
      <c r="AE104" s="12">
        <v>0.69179999999999997</v>
      </c>
      <c r="AF104" s="33"/>
      <c r="AG104" s="15" t="s">
        <v>93</v>
      </c>
      <c r="AH104" s="12" t="s">
        <v>88</v>
      </c>
      <c r="AI104" s="12" t="s">
        <v>99</v>
      </c>
      <c r="AJ104" s="28"/>
    </row>
    <row r="105" spans="1:36" x14ac:dyDescent="0.75">
      <c r="B105" s="24">
        <v>5</v>
      </c>
      <c r="C105" s="24">
        <v>45.518600000000006</v>
      </c>
      <c r="D105" s="24">
        <v>2.2759300000000002</v>
      </c>
      <c r="F105" s="34"/>
      <c r="G105" s="33"/>
      <c r="H105" s="33"/>
      <c r="I105" s="15" t="s">
        <v>94</v>
      </c>
      <c r="J105" s="12" t="s">
        <v>64</v>
      </c>
      <c r="K105" s="12" t="s">
        <v>63</v>
      </c>
      <c r="L105" s="28"/>
      <c r="N105" s="24">
        <v>5</v>
      </c>
      <c r="O105" s="24">
        <v>30.819400000000002</v>
      </c>
      <c r="P105" s="24">
        <v>1.5409700000000002</v>
      </c>
      <c r="R105" s="34"/>
      <c r="S105" s="33"/>
      <c r="T105" s="33"/>
      <c r="U105" s="15" t="s">
        <v>94</v>
      </c>
      <c r="V105" s="12" t="s">
        <v>70</v>
      </c>
      <c r="W105" s="12">
        <v>3.8999999999999998E-3</v>
      </c>
      <c r="X105" s="28"/>
      <c r="Z105" s="24">
        <v>5</v>
      </c>
      <c r="AA105" s="24">
        <v>45.518600000000006</v>
      </c>
      <c r="AB105" s="24">
        <v>2.2759300000000002</v>
      </c>
      <c r="AD105" s="34"/>
      <c r="AE105" s="33"/>
      <c r="AF105" s="33"/>
      <c r="AG105" s="15" t="s">
        <v>94</v>
      </c>
      <c r="AH105" s="12" t="s">
        <v>88</v>
      </c>
      <c r="AI105" s="12">
        <v>0.51770000000000005</v>
      </c>
      <c r="AJ105" s="28"/>
    </row>
    <row r="106" spans="1:36" x14ac:dyDescent="0.75">
      <c r="B106" s="24">
        <v>10</v>
      </c>
      <c r="C106" s="24">
        <v>74.261600000000001</v>
      </c>
      <c r="D106" s="24">
        <v>3.7130800000000002</v>
      </c>
      <c r="F106" s="34"/>
      <c r="G106" s="33"/>
      <c r="H106" s="33"/>
      <c r="I106" s="15" t="s">
        <v>205</v>
      </c>
      <c r="J106" s="12" t="s">
        <v>64</v>
      </c>
      <c r="K106" s="12" t="s">
        <v>63</v>
      </c>
      <c r="L106" s="28"/>
      <c r="N106" s="24">
        <v>10</v>
      </c>
      <c r="O106" s="24">
        <v>29.901900000000001</v>
      </c>
      <c r="P106" s="24">
        <v>0.59803800000000007</v>
      </c>
      <c r="R106" s="34"/>
      <c r="S106" s="33"/>
      <c r="T106" s="33"/>
      <c r="U106" s="15" t="s">
        <v>205</v>
      </c>
      <c r="V106" s="12" t="s">
        <v>64</v>
      </c>
      <c r="W106" s="12" t="s">
        <v>63</v>
      </c>
      <c r="X106" s="28"/>
      <c r="Z106" s="24">
        <v>10</v>
      </c>
      <c r="AA106" s="24">
        <v>74.261600000000001</v>
      </c>
      <c r="AB106" s="24">
        <v>3.7130800000000002</v>
      </c>
      <c r="AD106" s="34"/>
      <c r="AE106" s="33"/>
      <c r="AF106" s="33"/>
      <c r="AG106" s="15" t="s">
        <v>205</v>
      </c>
      <c r="AH106" s="12" t="s">
        <v>88</v>
      </c>
      <c r="AI106" s="12">
        <v>0.15060000000000001</v>
      </c>
      <c r="AJ106" s="28"/>
    </row>
    <row r="107" spans="1:36" x14ac:dyDescent="0.75">
      <c r="B107" s="24">
        <v>15</v>
      </c>
      <c r="C107" s="24">
        <v>68.298599999999993</v>
      </c>
      <c r="D107" s="24">
        <v>3.41493</v>
      </c>
      <c r="F107" s="34"/>
      <c r="G107" s="33"/>
      <c r="H107" s="33"/>
      <c r="I107" s="15" t="s">
        <v>95</v>
      </c>
      <c r="J107" s="12" t="s">
        <v>64</v>
      </c>
      <c r="K107" s="12" t="s">
        <v>63</v>
      </c>
      <c r="L107" s="28"/>
      <c r="N107" s="24">
        <v>15</v>
      </c>
      <c r="O107" s="24">
        <v>41.439899999999994</v>
      </c>
      <c r="P107" s="24">
        <v>0.82879799999999992</v>
      </c>
      <c r="R107" s="34"/>
      <c r="S107" s="33"/>
      <c r="T107" s="33"/>
      <c r="U107" s="15" t="s">
        <v>95</v>
      </c>
      <c r="V107" s="12" t="s">
        <v>64</v>
      </c>
      <c r="W107" s="12" t="s">
        <v>63</v>
      </c>
      <c r="X107" s="28"/>
      <c r="Z107" s="24">
        <v>15</v>
      </c>
      <c r="AA107" s="24">
        <v>68.298599999999993</v>
      </c>
      <c r="AB107" s="24">
        <v>3.41493</v>
      </c>
      <c r="AD107" s="34"/>
      <c r="AE107" s="33"/>
      <c r="AF107" s="33"/>
      <c r="AG107" s="15" t="s">
        <v>95</v>
      </c>
      <c r="AH107" s="12" t="s">
        <v>83</v>
      </c>
      <c r="AI107" s="12">
        <v>2.6599999999999999E-2</v>
      </c>
      <c r="AJ107" s="28"/>
    </row>
    <row r="108" spans="1:36" x14ac:dyDescent="0.75">
      <c r="B108" s="24">
        <v>20</v>
      </c>
      <c r="C108" s="24">
        <v>74.834699999999998</v>
      </c>
      <c r="D108" s="24">
        <v>1.496694</v>
      </c>
      <c r="F108" s="34"/>
      <c r="G108" s="33"/>
      <c r="H108" s="33"/>
      <c r="I108" s="15" t="s">
        <v>206</v>
      </c>
      <c r="J108" s="12" t="s">
        <v>64</v>
      </c>
      <c r="K108" s="12" t="s">
        <v>63</v>
      </c>
      <c r="L108" s="28"/>
      <c r="N108" s="24">
        <v>20</v>
      </c>
      <c r="O108" s="24">
        <v>54.051600000000008</v>
      </c>
      <c r="P108" s="24">
        <v>1.6215480000000002</v>
      </c>
      <c r="R108" s="34"/>
      <c r="S108" s="33"/>
      <c r="T108" s="33"/>
      <c r="U108" s="15" t="s">
        <v>206</v>
      </c>
      <c r="V108" s="12" t="s">
        <v>64</v>
      </c>
      <c r="W108" s="12" t="s">
        <v>63</v>
      </c>
      <c r="X108" s="28"/>
      <c r="Z108" s="24">
        <v>20</v>
      </c>
      <c r="AA108" s="24">
        <v>74.834699999999998</v>
      </c>
      <c r="AB108" s="24">
        <v>1.496694</v>
      </c>
      <c r="AD108" s="34"/>
      <c r="AE108" s="33"/>
      <c r="AF108" s="33"/>
      <c r="AG108" s="15" t="s">
        <v>206</v>
      </c>
      <c r="AH108" s="12" t="s">
        <v>83</v>
      </c>
      <c r="AI108" s="12">
        <v>1.29E-2</v>
      </c>
      <c r="AJ108" s="28"/>
    </row>
    <row r="109" spans="1:36" x14ac:dyDescent="0.75">
      <c r="B109" s="24">
        <v>25</v>
      </c>
      <c r="C109" s="24">
        <v>71.128100000000003</v>
      </c>
      <c r="D109" s="24">
        <v>1.4225620000000001</v>
      </c>
      <c r="F109" s="34"/>
      <c r="G109" s="33"/>
      <c r="H109" s="33"/>
      <c r="I109" s="15" t="s">
        <v>96</v>
      </c>
      <c r="J109" s="12" t="s">
        <v>64</v>
      </c>
      <c r="K109" s="12" t="s">
        <v>63</v>
      </c>
      <c r="L109" s="28"/>
      <c r="N109" s="24">
        <v>25</v>
      </c>
      <c r="O109" s="24">
        <v>57.863600000000005</v>
      </c>
      <c r="P109" s="24">
        <v>2.8931800000000005</v>
      </c>
      <c r="R109" s="34"/>
      <c r="S109" s="33"/>
      <c r="T109" s="33"/>
      <c r="U109" s="15" t="s">
        <v>96</v>
      </c>
      <c r="V109" s="12" t="s">
        <v>64</v>
      </c>
      <c r="W109" s="12" t="s">
        <v>63</v>
      </c>
      <c r="X109" s="28"/>
      <c r="Z109" s="24">
        <v>25</v>
      </c>
      <c r="AA109" s="24">
        <v>71.128100000000003</v>
      </c>
      <c r="AB109" s="24">
        <v>1.4225620000000001</v>
      </c>
      <c r="AD109" s="34"/>
      <c r="AE109" s="33"/>
      <c r="AF109" s="33"/>
      <c r="AG109" s="15" t="s">
        <v>96</v>
      </c>
      <c r="AH109" s="12" t="s">
        <v>70</v>
      </c>
      <c r="AI109" s="12">
        <v>2.2000000000000001E-3</v>
      </c>
      <c r="AJ109" s="28"/>
    </row>
    <row r="110" spans="1:36" x14ac:dyDescent="0.75">
      <c r="B110" s="24">
        <v>30</v>
      </c>
      <c r="C110" s="24">
        <v>76.316400000000002</v>
      </c>
      <c r="D110" s="24">
        <v>7.6316400000000009</v>
      </c>
      <c r="F110" s="34"/>
      <c r="G110" s="33"/>
      <c r="H110" s="33"/>
      <c r="I110" s="15" t="s">
        <v>97</v>
      </c>
      <c r="J110" s="12" t="s">
        <v>64</v>
      </c>
      <c r="K110" s="12" t="s">
        <v>63</v>
      </c>
      <c r="L110" s="28"/>
      <c r="N110" s="24">
        <v>30</v>
      </c>
      <c r="O110" s="24">
        <v>40.436800000000005</v>
      </c>
      <c r="P110" s="24">
        <v>1.2131040000000002</v>
      </c>
      <c r="R110" s="34"/>
      <c r="S110" s="33"/>
      <c r="T110" s="33"/>
      <c r="U110" s="15" t="s">
        <v>97</v>
      </c>
      <c r="V110" s="12" t="s">
        <v>64</v>
      </c>
      <c r="W110" s="12" t="s">
        <v>63</v>
      </c>
      <c r="X110" s="28"/>
      <c r="Z110" s="24">
        <v>30</v>
      </c>
      <c r="AA110" s="24">
        <v>76.316400000000002</v>
      </c>
      <c r="AB110" s="24">
        <v>7.6316400000000009</v>
      </c>
      <c r="AD110" s="34"/>
      <c r="AE110" s="33"/>
      <c r="AF110" s="33"/>
      <c r="AG110" s="15" t="s">
        <v>97</v>
      </c>
      <c r="AH110" s="12" t="s">
        <v>70</v>
      </c>
      <c r="AI110" s="12">
        <v>6.1000000000000004E-3</v>
      </c>
      <c r="AJ110" s="28"/>
    </row>
    <row r="111" spans="1:36" x14ac:dyDescent="0.75">
      <c r="B111" s="24">
        <v>40</v>
      </c>
      <c r="C111" s="24">
        <v>78.307100000000005</v>
      </c>
      <c r="D111" s="24">
        <v>2.3492130000000002</v>
      </c>
      <c r="F111" s="35"/>
      <c r="G111" s="36"/>
      <c r="H111" s="36"/>
      <c r="I111" s="37" t="s">
        <v>98</v>
      </c>
      <c r="J111" s="9" t="s">
        <v>64</v>
      </c>
      <c r="K111" s="9" t="s">
        <v>63</v>
      </c>
      <c r="L111" s="38"/>
      <c r="N111" s="24">
        <v>40</v>
      </c>
      <c r="O111" s="24">
        <v>58.916499999999999</v>
      </c>
      <c r="P111" s="24">
        <v>1.1783300000000001</v>
      </c>
      <c r="R111" s="35"/>
      <c r="S111" s="36"/>
      <c r="T111" s="36"/>
      <c r="U111" s="37" t="s">
        <v>98</v>
      </c>
      <c r="V111" s="9" t="s">
        <v>64</v>
      </c>
      <c r="W111" s="9" t="s">
        <v>63</v>
      </c>
      <c r="X111" s="38"/>
      <c r="Z111" s="24">
        <v>40</v>
      </c>
      <c r="AA111" s="24">
        <v>78.307100000000005</v>
      </c>
      <c r="AB111" s="24">
        <v>2.3492130000000002</v>
      </c>
      <c r="AD111" s="35"/>
      <c r="AE111" s="36"/>
      <c r="AF111" s="36"/>
      <c r="AG111" s="37" t="s">
        <v>98</v>
      </c>
      <c r="AH111" s="9" t="s">
        <v>83</v>
      </c>
      <c r="AI111" s="9">
        <v>1.2E-2</v>
      </c>
      <c r="AJ111" s="38"/>
    </row>
    <row r="112" spans="1:36" x14ac:dyDescent="0.75">
      <c r="B112" s="24">
        <v>50</v>
      </c>
      <c r="C112" s="24">
        <v>53.161899999999996</v>
      </c>
      <c r="D112" s="24">
        <v>1.0632379999999999</v>
      </c>
      <c r="N112" s="24">
        <v>50</v>
      </c>
      <c r="O112" s="24">
        <v>68.584799999999987</v>
      </c>
      <c r="P112" s="24">
        <v>2.0575439999999996</v>
      </c>
      <c r="Z112" s="24">
        <v>50</v>
      </c>
      <c r="AA112" s="24">
        <v>53.161899999999996</v>
      </c>
      <c r="AB112" s="24">
        <v>1.0632379999999999</v>
      </c>
    </row>
  </sheetData>
  <mergeCells count="3">
    <mergeCell ref="B5:G5"/>
    <mergeCell ref="C20:H20"/>
    <mergeCell ref="C35:H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</vt:lpstr>
      <vt:lpstr>Fig 2</vt:lpstr>
      <vt:lpstr>Fig 3</vt:lpstr>
      <vt:lpstr>Fig 4</vt:lpstr>
      <vt:lpstr>Fig 5</vt:lpstr>
      <vt:lpstr>Fig 6</vt:lpstr>
      <vt:lpstr>Fig 7</vt:lpstr>
      <vt:lpstr>Fig 8</vt:lpstr>
      <vt:lpstr>Fig S2</vt:lpstr>
      <vt:lpstr>Fig S3</vt:lpstr>
      <vt:lpstr>Fig S4</vt:lpstr>
      <vt:lpstr>Fig S6</vt:lpstr>
      <vt:lpstr>Fig S7</vt:lpstr>
      <vt:lpstr>Fig. S8</vt:lpstr>
      <vt:lpstr>Fig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Cuervo</dc:creator>
  <cp:lastModifiedBy>Ana Maria Cuervo</cp:lastModifiedBy>
  <cp:lastPrinted>2022-01-22T19:40:40Z</cp:lastPrinted>
  <dcterms:created xsi:type="dcterms:W3CDTF">2020-08-15T13:56:27Z</dcterms:created>
  <dcterms:modified xsi:type="dcterms:W3CDTF">2022-06-05T18:04:08Z</dcterms:modified>
</cp:coreProperties>
</file>