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mt5550\Desktop\author stuff\"/>
    </mc:Choice>
  </mc:AlternateContent>
  <bookViews>
    <workbookView xWindow="1540" yWindow="800" windowWidth="23640" windowHeight="14400" firstSheet="1" activeTab="7"/>
  </bookViews>
  <sheets>
    <sheet name="Figure 1" sheetId="1" r:id="rId1"/>
    <sheet name="Figure 2" sheetId="2" r:id="rId2"/>
    <sheet name="Figure 3" sheetId="3" r:id="rId3"/>
    <sheet name="Figure 4" sheetId="4" r:id="rId4"/>
    <sheet name="Figure S1" sheetId="5" r:id="rId5"/>
    <sheet name="Figure S3" sheetId="6" r:id="rId6"/>
    <sheet name="Figure S4" sheetId="7" r:id="rId7"/>
    <sheet name="Figure S5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" i="8" l="1"/>
  <c r="F3" i="8"/>
  <c r="F4" i="8"/>
  <c r="G4" i="8"/>
  <c r="H4" i="8"/>
  <c r="H3" i="8"/>
  <c r="R35" i="2" l="1"/>
  <c r="S35" i="2"/>
  <c r="T35" i="2"/>
  <c r="R36" i="2"/>
  <c r="S36" i="2"/>
  <c r="T36" i="2"/>
  <c r="R37" i="2"/>
  <c r="S37" i="2"/>
  <c r="T37" i="2"/>
  <c r="R38" i="2"/>
  <c r="S38" i="2"/>
  <c r="T38" i="2"/>
  <c r="R39" i="2"/>
  <c r="S39" i="2"/>
  <c r="T39" i="2"/>
  <c r="R42" i="2"/>
  <c r="S42" i="2"/>
  <c r="T42" i="2"/>
  <c r="R43" i="2"/>
  <c r="S43" i="2"/>
  <c r="T43" i="2"/>
  <c r="R44" i="2"/>
  <c r="S44" i="2"/>
  <c r="T44" i="2"/>
  <c r="R45" i="2"/>
  <c r="S45" i="2"/>
  <c r="T45" i="2"/>
  <c r="R46" i="2"/>
  <c r="S46" i="2"/>
  <c r="T46" i="2"/>
  <c r="R47" i="2"/>
  <c r="S47" i="2"/>
  <c r="T47" i="2"/>
  <c r="R34" i="2"/>
  <c r="S34" i="2"/>
  <c r="T34" i="2"/>
  <c r="R15" i="2"/>
  <c r="S15" i="2"/>
  <c r="T15" i="2"/>
  <c r="R16" i="2"/>
  <c r="S16" i="2"/>
  <c r="T16" i="2"/>
  <c r="R17" i="2"/>
  <c r="S17" i="2"/>
  <c r="T17" i="2"/>
  <c r="R18" i="2"/>
  <c r="S18" i="2"/>
  <c r="T18" i="2"/>
  <c r="R19" i="2"/>
  <c r="S19" i="2"/>
  <c r="T19" i="2"/>
  <c r="T14" i="2"/>
  <c r="S14" i="2"/>
  <c r="R14" i="2"/>
  <c r="X43" i="3" l="1"/>
  <c r="W43" i="3"/>
  <c r="V43" i="3"/>
  <c r="X42" i="3"/>
  <c r="W42" i="3"/>
  <c r="V42" i="3"/>
  <c r="M4" i="7"/>
  <c r="N4" i="7"/>
  <c r="O4" i="7"/>
  <c r="M5" i="7"/>
  <c r="N5" i="7"/>
  <c r="O5" i="7"/>
  <c r="M6" i="7"/>
  <c r="N6" i="7"/>
  <c r="O6" i="7"/>
  <c r="M9" i="7"/>
  <c r="N9" i="7"/>
  <c r="O9" i="7"/>
  <c r="M10" i="7"/>
  <c r="N10" i="7"/>
  <c r="O10" i="7"/>
  <c r="M11" i="7"/>
  <c r="N11" i="7"/>
  <c r="O11" i="7"/>
  <c r="M14" i="7"/>
  <c r="N14" i="7"/>
  <c r="O14" i="7"/>
  <c r="M15" i="7"/>
  <c r="N15" i="7"/>
  <c r="O15" i="7"/>
  <c r="M16" i="7"/>
  <c r="N16" i="7"/>
  <c r="O16" i="7"/>
  <c r="M19" i="7"/>
  <c r="N19" i="7"/>
  <c r="O19" i="7"/>
  <c r="M20" i="7"/>
  <c r="N20" i="7"/>
  <c r="O20" i="7"/>
  <c r="M21" i="7"/>
  <c r="N21" i="7"/>
  <c r="O21" i="7"/>
  <c r="M24" i="7"/>
  <c r="N24" i="7"/>
  <c r="O24" i="7"/>
  <c r="M25" i="7"/>
  <c r="N25" i="7"/>
  <c r="O25" i="7"/>
  <c r="M26" i="7"/>
  <c r="N26" i="7"/>
  <c r="O26" i="7"/>
  <c r="M29" i="7"/>
  <c r="N29" i="7"/>
  <c r="O29" i="7"/>
  <c r="M30" i="7"/>
  <c r="N30" i="7"/>
  <c r="O30" i="7"/>
  <c r="M31" i="7"/>
  <c r="N31" i="7"/>
  <c r="O31" i="7"/>
  <c r="M34" i="7"/>
  <c r="N34" i="7"/>
  <c r="O34" i="7"/>
  <c r="M35" i="7"/>
  <c r="N35" i="7"/>
  <c r="O35" i="7"/>
  <c r="M36" i="7"/>
  <c r="N36" i="7"/>
  <c r="O36" i="7"/>
  <c r="M39" i="7"/>
  <c r="N39" i="7"/>
  <c r="O39" i="7"/>
  <c r="M40" i="7"/>
  <c r="N40" i="7"/>
  <c r="O40" i="7"/>
  <c r="M41" i="7"/>
  <c r="N41" i="7"/>
  <c r="O41" i="7"/>
  <c r="G3" i="6"/>
  <c r="H3" i="6"/>
  <c r="I3" i="6"/>
  <c r="G4" i="6"/>
  <c r="H4" i="6"/>
  <c r="I4" i="6"/>
  <c r="G5" i="6"/>
  <c r="H5" i="6"/>
  <c r="I5" i="6"/>
  <c r="G6" i="6"/>
  <c r="H6" i="6"/>
  <c r="I6" i="6"/>
  <c r="G7" i="6"/>
  <c r="H7" i="6"/>
  <c r="I7" i="6"/>
  <c r="G8" i="6"/>
  <c r="H8" i="6"/>
  <c r="I8" i="6"/>
  <c r="G4" i="5"/>
  <c r="H4" i="5"/>
  <c r="I4" i="5"/>
  <c r="G5" i="5"/>
  <c r="H5" i="5"/>
  <c r="I5" i="5"/>
  <c r="G8" i="5"/>
  <c r="H8" i="5"/>
  <c r="I8" i="5"/>
  <c r="G9" i="5"/>
  <c r="H9" i="5"/>
  <c r="I9" i="5"/>
  <c r="G16" i="5"/>
  <c r="H16" i="5"/>
  <c r="I16" i="5"/>
  <c r="G17" i="5"/>
  <c r="H17" i="5"/>
  <c r="I17" i="5"/>
  <c r="G20" i="5"/>
  <c r="H20" i="5"/>
  <c r="I20" i="5"/>
  <c r="G21" i="5"/>
  <c r="H21" i="5"/>
  <c r="I21" i="5"/>
  <c r="R64" i="4"/>
  <c r="S64" i="4"/>
  <c r="T64" i="4"/>
  <c r="R50" i="4"/>
  <c r="S50" i="4"/>
  <c r="T50" i="4"/>
  <c r="R51" i="4"/>
  <c r="S51" i="4"/>
  <c r="T51" i="4"/>
  <c r="R53" i="4"/>
  <c r="S53" i="4"/>
  <c r="T53" i="4"/>
  <c r="R54" i="4"/>
  <c r="S54" i="4"/>
  <c r="T54" i="4"/>
  <c r="R55" i="4"/>
  <c r="S55" i="4"/>
  <c r="T55" i="4"/>
  <c r="R58" i="4"/>
  <c r="S58" i="4"/>
  <c r="T58" i="4"/>
  <c r="R59" i="4"/>
  <c r="S59" i="4"/>
  <c r="T59" i="4"/>
  <c r="R60" i="4"/>
  <c r="S60" i="4"/>
  <c r="T60" i="4"/>
  <c r="R62" i="4"/>
  <c r="S62" i="4"/>
  <c r="T62" i="4"/>
  <c r="R63" i="4"/>
  <c r="S63" i="4"/>
  <c r="T63" i="4"/>
  <c r="T49" i="4"/>
  <c r="S49" i="4"/>
  <c r="R49" i="4"/>
  <c r="R35" i="4"/>
  <c r="S35" i="4"/>
  <c r="T35" i="4"/>
  <c r="R36" i="4"/>
  <c r="S36" i="4"/>
  <c r="T36" i="4"/>
  <c r="R37" i="4"/>
  <c r="S37" i="4"/>
  <c r="T37" i="4"/>
  <c r="R40" i="4"/>
  <c r="S40" i="4"/>
  <c r="T40" i="4"/>
  <c r="R41" i="4"/>
  <c r="S41" i="4"/>
  <c r="T41" i="4"/>
  <c r="R42" i="4"/>
  <c r="S42" i="4"/>
  <c r="T42" i="4"/>
  <c r="T33" i="4"/>
  <c r="S33" i="4"/>
  <c r="R33" i="4"/>
  <c r="T32" i="4"/>
  <c r="S32" i="4"/>
  <c r="R32" i="4"/>
  <c r="T31" i="4"/>
  <c r="S31" i="4"/>
  <c r="R31" i="4"/>
  <c r="R13" i="4"/>
  <c r="S13" i="4"/>
  <c r="T13" i="4"/>
  <c r="R14" i="4"/>
  <c r="S14" i="4"/>
  <c r="T14" i="4"/>
  <c r="R17" i="4"/>
  <c r="S17" i="4"/>
  <c r="T17" i="4"/>
  <c r="R18" i="4"/>
  <c r="S18" i="4"/>
  <c r="T18" i="4"/>
  <c r="R19" i="4"/>
  <c r="S19" i="4"/>
  <c r="T19" i="4"/>
  <c r="R22" i="4"/>
  <c r="S22" i="4"/>
  <c r="T22" i="4"/>
  <c r="R23" i="4"/>
  <c r="S23" i="4"/>
  <c r="T23" i="4"/>
  <c r="R24" i="4"/>
  <c r="S24" i="4"/>
  <c r="T24" i="4"/>
  <c r="T12" i="4"/>
  <c r="S12" i="4"/>
  <c r="R12" i="4"/>
  <c r="T5" i="4"/>
  <c r="S5" i="4"/>
  <c r="R5" i="4"/>
  <c r="T4" i="4"/>
  <c r="S4" i="4"/>
  <c r="R4" i="4"/>
  <c r="T3" i="4"/>
  <c r="S3" i="4"/>
  <c r="R3" i="4"/>
  <c r="X59" i="3"/>
  <c r="X3" i="3"/>
  <c r="V57" i="3"/>
  <c r="W57" i="3"/>
  <c r="X57" i="3"/>
  <c r="V58" i="3"/>
  <c r="W58" i="3"/>
  <c r="X58" i="3"/>
  <c r="V59" i="3"/>
  <c r="W59" i="3"/>
  <c r="V62" i="3"/>
  <c r="W62" i="3"/>
  <c r="X62" i="3"/>
  <c r="V63" i="3"/>
  <c r="W63" i="3"/>
  <c r="X63" i="3"/>
  <c r="V64" i="3"/>
  <c r="W64" i="3"/>
  <c r="X64" i="3"/>
  <c r="V65" i="3"/>
  <c r="W65" i="3"/>
  <c r="X65" i="3"/>
  <c r="W56" i="3"/>
  <c r="V56" i="3"/>
  <c r="X56" i="3"/>
  <c r="V52" i="3"/>
  <c r="W52" i="3"/>
  <c r="X52" i="3"/>
  <c r="V53" i="3"/>
  <c r="W53" i="3"/>
  <c r="X53" i="3"/>
  <c r="X51" i="3"/>
  <c r="W51" i="3"/>
  <c r="V51" i="3"/>
  <c r="X50" i="3"/>
  <c r="W50" i="3"/>
  <c r="V50" i="3"/>
  <c r="X36" i="3"/>
  <c r="W36" i="3"/>
  <c r="V36" i="3"/>
  <c r="X35" i="3"/>
  <c r="W35" i="3"/>
  <c r="V35" i="3"/>
  <c r="X33" i="3"/>
  <c r="W33" i="3"/>
  <c r="V33" i="3"/>
  <c r="X32" i="3"/>
  <c r="W32" i="3"/>
  <c r="V32" i="3"/>
  <c r="V24" i="3"/>
  <c r="W24" i="3"/>
  <c r="X24" i="3"/>
  <c r="V25" i="3"/>
  <c r="W25" i="3"/>
  <c r="X25" i="3"/>
  <c r="V26" i="3"/>
  <c r="W26" i="3"/>
  <c r="X26" i="3"/>
  <c r="X23" i="3"/>
  <c r="W23" i="3"/>
  <c r="V23" i="3"/>
  <c r="X22" i="3"/>
  <c r="W22" i="3"/>
  <c r="V22" i="3"/>
  <c r="X21" i="3"/>
  <c r="W21" i="3"/>
  <c r="V21" i="3"/>
  <c r="X20" i="3"/>
  <c r="W20" i="3"/>
  <c r="V20" i="3"/>
  <c r="V14" i="3"/>
  <c r="W14" i="3"/>
  <c r="X14" i="3"/>
  <c r="X13" i="3"/>
  <c r="W13" i="3"/>
  <c r="V13" i="3"/>
  <c r="X12" i="3"/>
  <c r="W12" i="3"/>
  <c r="V12" i="3"/>
  <c r="X11" i="3"/>
  <c r="W11" i="3"/>
  <c r="V11" i="3"/>
  <c r="X5" i="3"/>
  <c r="W5" i="3"/>
  <c r="V5" i="3"/>
  <c r="X4" i="3"/>
  <c r="W4" i="3"/>
  <c r="V4" i="3"/>
  <c r="W3" i="3"/>
  <c r="V3" i="3"/>
  <c r="R104" i="2"/>
  <c r="S104" i="2"/>
  <c r="T104" i="2"/>
  <c r="R105" i="2"/>
  <c r="S105" i="2"/>
  <c r="T105" i="2"/>
  <c r="T106" i="2"/>
  <c r="S106" i="2"/>
  <c r="R106" i="2"/>
  <c r="T101" i="2"/>
  <c r="S101" i="2"/>
  <c r="R101" i="2"/>
  <c r="T100" i="2"/>
  <c r="S100" i="2"/>
  <c r="R100" i="2"/>
  <c r="T99" i="2"/>
  <c r="S99" i="2"/>
  <c r="R99" i="2"/>
  <c r="T92" i="2"/>
  <c r="S92" i="2"/>
  <c r="R92" i="2"/>
  <c r="T91" i="2"/>
  <c r="S91" i="2"/>
  <c r="R91" i="2"/>
  <c r="T90" i="2"/>
  <c r="S90" i="2"/>
  <c r="R90" i="2"/>
  <c r="T89" i="2"/>
  <c r="S89" i="2"/>
  <c r="R89" i="2"/>
  <c r="R85" i="2"/>
  <c r="S85" i="2"/>
  <c r="T85" i="2"/>
  <c r="T84" i="2"/>
  <c r="S84" i="2"/>
  <c r="R84" i="2"/>
  <c r="T83" i="2"/>
  <c r="S83" i="2"/>
  <c r="R83" i="2"/>
  <c r="T82" i="2"/>
  <c r="S82" i="2"/>
  <c r="R82" i="2"/>
  <c r="T75" i="2"/>
  <c r="S75" i="2"/>
  <c r="R75" i="2"/>
  <c r="T74" i="2"/>
  <c r="S74" i="2"/>
  <c r="R74" i="2"/>
  <c r="T73" i="2"/>
  <c r="S73" i="2"/>
  <c r="R73" i="2"/>
  <c r="T70" i="2"/>
  <c r="S70" i="2"/>
  <c r="R70" i="2"/>
  <c r="T69" i="2"/>
  <c r="S69" i="2"/>
  <c r="R69" i="2"/>
  <c r="T68" i="2"/>
  <c r="S68" i="2"/>
  <c r="R68" i="2"/>
  <c r="T61" i="2"/>
  <c r="S61" i="2"/>
  <c r="R61" i="2"/>
  <c r="T60" i="2"/>
  <c r="S60" i="2"/>
  <c r="R60" i="2"/>
  <c r="T59" i="2"/>
  <c r="S59" i="2"/>
  <c r="R59" i="2"/>
  <c r="T56" i="2"/>
  <c r="S56" i="2"/>
  <c r="R56" i="2"/>
  <c r="T55" i="2"/>
  <c r="S55" i="2"/>
  <c r="R55" i="2"/>
  <c r="T54" i="2"/>
  <c r="S54" i="2"/>
  <c r="R54" i="2"/>
  <c r="R22" i="2"/>
  <c r="S22" i="2"/>
  <c r="T22" i="2"/>
  <c r="R23" i="2"/>
  <c r="S23" i="2"/>
  <c r="T23" i="2"/>
  <c r="R24" i="2"/>
  <c r="S24" i="2"/>
  <c r="T24" i="2"/>
  <c r="R25" i="2"/>
  <c r="S25" i="2"/>
  <c r="T25" i="2"/>
  <c r="R26" i="2"/>
  <c r="S26" i="2"/>
  <c r="T26" i="2"/>
  <c r="R27" i="2"/>
  <c r="S27" i="2"/>
  <c r="T27" i="2"/>
  <c r="R6" i="2"/>
  <c r="S6" i="2"/>
  <c r="T6" i="2"/>
  <c r="R7" i="2"/>
  <c r="S7" i="2"/>
  <c r="T7" i="2"/>
  <c r="T5" i="2"/>
  <c r="S5" i="2"/>
  <c r="R5" i="2"/>
  <c r="T4" i="2"/>
  <c r="S4" i="2"/>
  <c r="R4" i="2"/>
  <c r="T3" i="2"/>
  <c r="S3" i="2"/>
  <c r="R3" i="2"/>
  <c r="T68" i="1"/>
  <c r="S68" i="1"/>
  <c r="R68" i="1"/>
  <c r="T67" i="1"/>
  <c r="S67" i="1"/>
  <c r="R67" i="1"/>
  <c r="R52" i="1"/>
  <c r="S52" i="1"/>
  <c r="T52" i="1"/>
  <c r="R53" i="1"/>
  <c r="S53" i="1"/>
  <c r="T53" i="1"/>
  <c r="R54" i="1"/>
  <c r="S54" i="1"/>
  <c r="T54" i="1"/>
  <c r="R55" i="1"/>
  <c r="S55" i="1"/>
  <c r="T55" i="1"/>
  <c r="R56" i="1"/>
  <c r="S56" i="1"/>
  <c r="T56" i="1"/>
  <c r="R57" i="1"/>
  <c r="S57" i="1"/>
  <c r="T57" i="1"/>
  <c r="R58" i="1"/>
  <c r="S58" i="1"/>
  <c r="T58" i="1"/>
  <c r="R59" i="1"/>
  <c r="S59" i="1"/>
  <c r="T59" i="1"/>
  <c r="R60" i="1"/>
  <c r="S60" i="1"/>
  <c r="T60" i="1"/>
  <c r="R61" i="1"/>
  <c r="S61" i="1"/>
  <c r="T61" i="1"/>
  <c r="T51" i="1"/>
  <c r="S51" i="1"/>
  <c r="R51" i="1"/>
  <c r="T50" i="1"/>
  <c r="S50" i="1"/>
  <c r="R50" i="1"/>
  <c r="T43" i="1"/>
  <c r="S43" i="1"/>
  <c r="R43" i="1"/>
  <c r="T42" i="1"/>
  <c r="S42" i="1"/>
  <c r="R42" i="1"/>
  <c r="T36" i="1"/>
  <c r="S36" i="1"/>
  <c r="R36" i="1"/>
  <c r="T35" i="1"/>
  <c r="S35" i="1"/>
  <c r="R35" i="1"/>
  <c r="R28" i="1"/>
  <c r="R27" i="1"/>
  <c r="T29" i="1"/>
  <c r="S29" i="1"/>
  <c r="R29" i="1"/>
  <c r="T28" i="1"/>
  <c r="S28" i="1"/>
  <c r="T27" i="1"/>
  <c r="S27" i="1"/>
  <c r="R21" i="1"/>
  <c r="R20" i="1"/>
  <c r="R19" i="1"/>
  <c r="T21" i="1"/>
  <c r="S21" i="1"/>
  <c r="T20" i="1"/>
  <c r="S20" i="1"/>
  <c r="T19" i="1"/>
  <c r="S19" i="1"/>
  <c r="T13" i="1"/>
  <c r="S13" i="1"/>
  <c r="R13" i="1"/>
  <c r="T12" i="1"/>
  <c r="S12" i="1"/>
  <c r="R12" i="1"/>
  <c r="T6" i="1"/>
  <c r="S6" i="1"/>
  <c r="R6" i="1"/>
  <c r="T5" i="1"/>
  <c r="S5" i="1"/>
  <c r="R5" i="1"/>
  <c r="T4" i="1"/>
  <c r="S4" i="1"/>
  <c r="R4" i="1"/>
</calcChain>
</file>

<file path=xl/sharedStrings.xml><?xml version="1.0" encoding="utf-8"?>
<sst xmlns="http://schemas.openxmlformats.org/spreadsheetml/2006/main" count="345" uniqueCount="104">
  <si>
    <t>N</t>
  </si>
  <si>
    <t>P</t>
  </si>
  <si>
    <t>N+P</t>
  </si>
  <si>
    <t>mean</t>
  </si>
  <si>
    <t>SE</t>
  </si>
  <si>
    <t>n</t>
  </si>
  <si>
    <t>N after P</t>
  </si>
  <si>
    <t>P after N</t>
  </si>
  <si>
    <t>N+P (10+10)</t>
  </si>
  <si>
    <t>N+P (µM + µM)</t>
  </si>
  <si>
    <t>N+P (0 + 0)</t>
  </si>
  <si>
    <t>N+P (10 + 0)</t>
  </si>
  <si>
    <t>N+P (30 + 0)</t>
  </si>
  <si>
    <t>N+P (0 + 10)</t>
  </si>
  <si>
    <t>N+P (10 + 10)</t>
  </si>
  <si>
    <t>N+P (30 + 10)</t>
  </si>
  <si>
    <t>N+P (0 + 30)</t>
  </si>
  <si>
    <t>N+P (10 + 30)</t>
  </si>
  <si>
    <t>N+P (30 + 60)</t>
  </si>
  <si>
    <t>N+P (30 + 30)</t>
  </si>
  <si>
    <t>N+P (0 + 60)</t>
  </si>
  <si>
    <t>N+P (10 + 60)</t>
  </si>
  <si>
    <t>P (30)</t>
  </si>
  <si>
    <t>P (60)</t>
  </si>
  <si>
    <t>N+P (30)</t>
  </si>
  <si>
    <t>N+P (60)</t>
  </si>
  <si>
    <t>Ca</t>
  </si>
  <si>
    <t xml:space="preserve">basal </t>
  </si>
  <si>
    <t xml:space="preserve">N </t>
  </si>
  <si>
    <t>Na</t>
  </si>
  <si>
    <t>PIP2</t>
  </si>
  <si>
    <t>NAADP after PIP2</t>
  </si>
  <si>
    <t>NAADP</t>
  </si>
  <si>
    <t>PIP2 after NAADP</t>
  </si>
  <si>
    <t>NAADP+PIP2</t>
  </si>
  <si>
    <t xml:space="preserve">P after N </t>
  </si>
  <si>
    <t xml:space="preserve">NAADP (100 nM) and PIP2 (1 µM) </t>
  </si>
  <si>
    <t>10+P</t>
  </si>
  <si>
    <t>N+153</t>
  </si>
  <si>
    <t xml:space="preserve">LAMP1-GFP-negative </t>
  </si>
  <si>
    <t>N (10)</t>
  </si>
  <si>
    <t>N (30)</t>
  </si>
  <si>
    <t>WT</t>
  </si>
  <si>
    <t>N+P (10+30)</t>
  </si>
  <si>
    <t>N+P (30+60)</t>
  </si>
  <si>
    <t>N+P (10+60)</t>
  </si>
  <si>
    <t>KO</t>
  </si>
  <si>
    <t>Tuffs/cell</t>
  </si>
  <si>
    <t>Tuff sites/cell</t>
  </si>
  <si>
    <t>∆F/F0</t>
  </si>
  <si>
    <t>SK-MEL-5</t>
  </si>
  <si>
    <t>HeLa</t>
  </si>
  <si>
    <t>P (20)</t>
  </si>
  <si>
    <t>P (5)</t>
  </si>
  <si>
    <t>N (20)</t>
  </si>
  <si>
    <t>N (5)</t>
  </si>
  <si>
    <t>f0</t>
  </si>
  <si>
    <t>f20</t>
  </si>
  <si>
    <t>f50</t>
  </si>
  <si>
    <t>f80</t>
  </si>
  <si>
    <t>r100</t>
  </si>
  <si>
    <t>r80</t>
  </si>
  <si>
    <t>r50</t>
  </si>
  <si>
    <t>r20</t>
  </si>
  <si>
    <r>
      <t>Fig.1d. Effect of TPC2-A1-N (N; 30 µM), TPC2-A1-P (P; 60 µM) or a combination of the two (N+P)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levels of individual HeLa cells transiently transfected with TPC2 fused to GCaMP6s.</t>
    </r>
  </si>
  <si>
    <r>
      <t>Fig.1f. Effect of the combination of TPC2-A1-N (30 µM) and TPC2-A1-P (60 µM)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levels of individual HeLa cells transiently transfected with TPC2 (WT) or pore-dead TPC2</t>
    </r>
    <r>
      <rPr>
        <b/>
        <vertAlign val="superscript"/>
        <sz val="11"/>
        <color rgb="FF000000"/>
        <rFont val="Arial"/>
        <family val="2"/>
      </rPr>
      <t>L265P</t>
    </r>
    <r>
      <rPr>
        <b/>
        <sz val="11"/>
        <color rgb="FF000000"/>
        <rFont val="Arial"/>
        <family val="2"/>
      </rPr>
      <t xml:space="preserve"> (L265P) fused to GCaMP6s.</t>
    </r>
  </si>
  <si>
    <r>
      <t>L265P</t>
    </r>
    <r>
      <rPr>
        <sz val="8"/>
        <color theme="1"/>
        <rFont val="Calibri"/>
        <family val="2"/>
        <scheme val="minor"/>
      </rPr>
      <t> </t>
    </r>
  </si>
  <si>
    <r>
      <t>Fig.1h. Effect of TPC2-A1-N (N; 30 µM), TPC2-A1-P (P; 60 µM) or a combination of the two (N+P)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levels of Fura-2 labelled HEK cells stably expressing TPC2</t>
    </r>
    <r>
      <rPr>
        <b/>
        <vertAlign val="superscript"/>
        <sz val="11"/>
        <color rgb="FF000000"/>
        <rFont val="Arial"/>
        <family val="2"/>
      </rPr>
      <t>L11A/L12A</t>
    </r>
    <r>
      <rPr>
        <b/>
        <sz val="11"/>
        <color rgb="FF000000"/>
        <rFont val="Arial"/>
        <family val="2"/>
      </rPr>
      <t>.</t>
    </r>
  </si>
  <si>
    <r>
      <t>Fig.1j. Effect of TPC2-A1-N (N; 30 µM), TPC2-A1-P (P; 60 µM) or a combination of the two (N+P)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levels of Fura-FF labelled HEK cells stably expressing TPC2</t>
    </r>
    <r>
      <rPr>
        <b/>
        <vertAlign val="superscript"/>
        <sz val="11"/>
        <color rgb="FF000000"/>
        <rFont val="Arial"/>
        <family val="2"/>
      </rPr>
      <t>L11A/L12A</t>
    </r>
    <r>
      <rPr>
        <b/>
        <sz val="11"/>
        <color rgb="FF000000"/>
        <rFont val="Arial"/>
        <family val="2"/>
      </rPr>
      <t>.</t>
    </r>
  </si>
  <si>
    <r>
      <t>Fig.1l. Effect of sequential (N after P) and simultaneous (N+P) additions of TPC2-A1-N (30 µM) and TPC2-A1-P (60 µM)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levels in Fura-2 labelled HEK cells stably expressing TPC2</t>
    </r>
    <r>
      <rPr>
        <b/>
        <vertAlign val="superscript"/>
        <sz val="11"/>
        <color rgb="FF000000"/>
        <rFont val="Arial"/>
        <family val="2"/>
      </rPr>
      <t>L11A/L12A</t>
    </r>
    <r>
      <rPr>
        <b/>
        <sz val="11"/>
        <color rgb="FF000000"/>
        <rFont val="Arial"/>
        <family val="2"/>
      </rPr>
      <t>.</t>
    </r>
  </si>
  <si>
    <r>
      <t>Fig.1n. Effect of sequential (P after N) and simultaneous (N+P) additions of TPC2-A1-N (30 µM) and TPC2-A1-P (60 µM)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levels in Fura-FF labelled HEK cells stably expressing TPC2</t>
    </r>
    <r>
      <rPr>
        <b/>
        <vertAlign val="superscript"/>
        <sz val="11"/>
        <color rgb="FF000000"/>
        <rFont val="Arial"/>
        <family val="2"/>
      </rPr>
      <t>L11A/L12A</t>
    </r>
    <r>
      <rPr>
        <b/>
        <sz val="11"/>
        <color rgb="FF000000"/>
        <rFont val="Arial"/>
        <family val="2"/>
      </rPr>
      <t>.</t>
    </r>
  </si>
  <si>
    <r>
      <t>Fig.1p. Effect of increasing concentrations of TPC2-A1-N (N) and TPC2-A1-P (P)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levels in Fura-2 loaded HEK cells stably expressing TPC2</t>
    </r>
    <r>
      <rPr>
        <b/>
        <vertAlign val="superscript"/>
        <sz val="11"/>
        <color rgb="FF000000"/>
        <rFont val="Arial"/>
        <family val="2"/>
      </rPr>
      <t>L11A/L12A</t>
    </r>
    <r>
      <rPr>
        <b/>
        <sz val="11"/>
        <color rgb="FF000000"/>
        <rFont val="Arial"/>
        <family val="2"/>
      </rPr>
      <t>.</t>
    </r>
  </si>
  <si>
    <t>K204A</t>
  </si>
  <si>
    <r>
      <t>Fig.2b. Effect of TPC2-A1-N (N; 30 µM), TPC2-A1-P (P; 30 µM or 60 µM ) or a combination of the two (N+P) on Na</t>
    </r>
    <r>
      <rPr>
        <b/>
        <vertAlign val="superscript"/>
        <sz val="11"/>
        <color rgb="FF000000"/>
        <rFont val="Arial"/>
        <family val="2"/>
      </rPr>
      <t>+</t>
    </r>
    <r>
      <rPr>
        <b/>
        <sz val="11"/>
        <color rgb="FF000000"/>
        <rFont val="Arial"/>
        <family val="2"/>
      </rPr>
      <t xml:space="preserve"> levels of individual SBFI-loaded HEK cells stably expressing TPC2</t>
    </r>
    <r>
      <rPr>
        <b/>
        <vertAlign val="superscript"/>
        <sz val="11"/>
        <color rgb="FF000000"/>
        <rFont val="Arial"/>
        <family val="2"/>
      </rPr>
      <t>L11A/L12A</t>
    </r>
    <r>
      <rPr>
        <b/>
        <sz val="11"/>
        <color rgb="FF000000"/>
        <rFont val="Arial"/>
        <family val="2"/>
      </rPr>
      <t>.</t>
    </r>
  </si>
  <si>
    <r>
      <t>Fig.2f. Effect of sequential additions of TPC2-A1-N (N; 10 µM) and TPC2-A1-P (P; 10 µM)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and Na</t>
    </r>
    <r>
      <rPr>
        <b/>
        <vertAlign val="superscript"/>
        <sz val="11"/>
        <color rgb="FF000000"/>
        <rFont val="Arial"/>
        <family val="2"/>
      </rPr>
      <t>+</t>
    </r>
    <r>
      <rPr>
        <b/>
        <sz val="11"/>
        <color rgb="FF000000"/>
        <rFont val="Arial"/>
        <family val="2"/>
      </rPr>
      <t xml:space="preserve"> currents from HEK cells stably expressing TPC2</t>
    </r>
    <r>
      <rPr>
        <b/>
        <vertAlign val="superscript"/>
        <sz val="11"/>
        <color rgb="FF000000"/>
        <rFont val="Arial"/>
        <family val="2"/>
      </rPr>
      <t>L11A/L12A</t>
    </r>
    <r>
      <rPr>
        <b/>
        <sz val="11"/>
        <color rgb="FF000000"/>
        <rFont val="Arial"/>
        <family val="2"/>
      </rPr>
      <t xml:space="preserve"> under bi-ionic conditions.</t>
    </r>
  </si>
  <si>
    <r>
      <t>Fig.2h. Effect of sequential additions of NAADP (100 nM) and PIP2 (1 µM)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and Na</t>
    </r>
    <r>
      <rPr>
        <b/>
        <vertAlign val="superscript"/>
        <sz val="11"/>
        <color rgb="FF000000"/>
        <rFont val="Arial"/>
        <family val="2"/>
      </rPr>
      <t>+</t>
    </r>
    <r>
      <rPr>
        <b/>
        <sz val="11"/>
        <color rgb="FF000000"/>
        <rFont val="Arial"/>
        <family val="2"/>
      </rPr>
      <t xml:space="preserve"> currents from HEK cells stably expressing TPC2</t>
    </r>
    <r>
      <rPr>
        <b/>
        <vertAlign val="superscript"/>
        <sz val="11"/>
        <color rgb="FF000000"/>
        <rFont val="Arial"/>
        <family val="2"/>
      </rPr>
      <t>L11A/L12A</t>
    </r>
    <r>
      <rPr>
        <b/>
        <sz val="11"/>
        <color rgb="FF000000"/>
        <rFont val="Arial"/>
        <family val="2"/>
      </rPr>
      <t xml:space="preserve"> under bi-ionic conditions.</t>
    </r>
  </si>
  <si>
    <r>
      <t>Fig.2j. Effect of TPC2-A1-N (N; 10 µM), TPC2-A1-P (P; 10 µM) or a combination of the two (N+P)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and Na</t>
    </r>
    <r>
      <rPr>
        <b/>
        <vertAlign val="superscript"/>
        <sz val="11"/>
        <color rgb="FF000000"/>
        <rFont val="Arial"/>
        <family val="2"/>
      </rPr>
      <t>+</t>
    </r>
    <r>
      <rPr>
        <b/>
        <sz val="11"/>
        <color rgb="FF000000"/>
        <rFont val="Arial"/>
        <family val="2"/>
      </rPr>
      <t xml:space="preserve"> currents from HEK cells stably expressing TPC2</t>
    </r>
    <r>
      <rPr>
        <b/>
        <vertAlign val="superscript"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in lysosomes under bi-ionic conditions.</t>
    </r>
  </si>
  <si>
    <r>
      <t>Fig.2l. Effect of NAADP (100 nM), PIP2 (1 µM) or a combination of the two (NAADP+PIP2)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and Na</t>
    </r>
    <r>
      <rPr>
        <b/>
        <vertAlign val="superscript"/>
        <sz val="11"/>
        <color rgb="FF000000"/>
        <rFont val="Arial"/>
        <family val="2"/>
      </rPr>
      <t>+</t>
    </r>
    <r>
      <rPr>
        <b/>
        <sz val="11"/>
        <color rgb="FF000000"/>
        <rFont val="Arial"/>
        <family val="2"/>
      </rPr>
      <t xml:space="preserve"> currents from HEK cells stably expressing TPC2</t>
    </r>
    <r>
      <rPr>
        <b/>
        <vertAlign val="superscript"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in lysosomes under bi-ionic conditions.</t>
    </r>
  </si>
  <si>
    <r>
      <t>Fig.2m. Effect of sequential additions of TPC2 agonists on reversal potentials recorded from HEK stably expressing TPC2</t>
    </r>
    <r>
      <rPr>
        <b/>
        <vertAlign val="superscript"/>
        <sz val="11"/>
        <color rgb="FF000000"/>
        <rFont val="Arial"/>
        <family val="2"/>
      </rPr>
      <t>L11A/L12A</t>
    </r>
    <r>
      <rPr>
        <b/>
        <sz val="11"/>
        <color rgb="FF000000"/>
        <rFont val="Arial"/>
        <family val="2"/>
      </rPr>
      <t xml:space="preserve"> under bi-ionic conditions.</t>
    </r>
  </si>
  <si>
    <t xml:space="preserve">TPC2-A1-N (N; 10 µM) and TPC2-A1-P (P; 10 µM) </t>
  </si>
  <si>
    <r>
      <t>Fig.2n. Effect of TPC2 agonists or their combinations on reversal potentials from HEK cells stably expressing TPC2</t>
    </r>
    <r>
      <rPr>
        <b/>
        <vertAlign val="superscript"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in lysosomes under bi-ionic conditions.</t>
    </r>
  </si>
  <si>
    <r>
      <t>Fig.3b. Effect of TPC2-A1-N (N; 30 µM), TPC2-A1-P (P; 60 µM) or a combination of the two (N+P) on Ca</t>
    </r>
    <r>
      <rPr>
        <b/>
        <vertAlign val="superscript"/>
        <sz val="11"/>
        <color theme="1"/>
        <rFont val="Arial"/>
        <family val="2"/>
      </rPr>
      <t>2+</t>
    </r>
    <r>
      <rPr>
        <b/>
        <sz val="11"/>
        <color theme="1"/>
        <rFont val="Arial"/>
        <family val="2"/>
      </rPr>
      <t xml:space="preserve"> levels of individual naïve (untransfected) HeLa cells loaded with Fura-2.</t>
    </r>
  </si>
  <si>
    <r>
      <t>Fig.3d. Effect of the agonist combination on Ca</t>
    </r>
    <r>
      <rPr>
        <b/>
        <vertAlign val="superscript"/>
        <sz val="11"/>
        <color theme="1"/>
        <rFont val="Arial"/>
        <family val="2"/>
      </rPr>
      <t>2+</t>
    </r>
    <r>
      <rPr>
        <b/>
        <sz val="11"/>
        <color theme="1"/>
        <rFont val="Arial"/>
        <family val="2"/>
      </rPr>
      <t xml:space="preserve"> levels where the agonists were added simultaneously (N+P; 30 µM + 60 µM) or when TPC2-A1-N (N; 30 µM) was added after TPC2-A1-P (P; 60 µM) in HeLa cells loaded with Fura-2.</t>
    </r>
  </si>
  <si>
    <r>
      <t>Fig.3g. Effect of SGA-10 (10; 30 µM), SGA-153 (153; 60 µM) or their combinations with TPC2-A1-N (N; 30 µM) or TPC2-A1-P (P; 60 µM) on Ca</t>
    </r>
    <r>
      <rPr>
        <b/>
        <vertAlign val="superscript"/>
        <sz val="11"/>
        <color theme="1"/>
        <rFont val="Arial"/>
        <family val="2"/>
      </rPr>
      <t>2+</t>
    </r>
    <r>
      <rPr>
        <b/>
        <sz val="11"/>
        <color theme="1"/>
        <rFont val="Arial"/>
        <family val="2"/>
      </rPr>
      <t xml:space="preserve"> levels in HeLa cells loaded with Fura-2.</t>
    </r>
  </si>
  <si>
    <t xml:space="preserve">LAMP1-GFP-positive </t>
  </si>
  <si>
    <t>Fig.3n. qPCR analysis of TPC2 levels  in wild type (WT) and TPC2 knockout (KO) SK-MEL-5 cells.</t>
  </si>
  <si>
    <t>TPC2 KO</t>
  </si>
  <si>
    <r>
      <t>Fig.3p. Effect of TPC2-A1-N (N; 10 µM or 30 µM), TPC2-A1-P (P; 30 µM or 60 µM) or their combination (N+P) on cytosolic Ca</t>
    </r>
    <r>
      <rPr>
        <b/>
        <vertAlign val="superscript"/>
        <sz val="11"/>
        <color theme="1"/>
        <rFont val="Arial"/>
        <family val="2"/>
      </rPr>
      <t>2+</t>
    </r>
    <r>
      <rPr>
        <b/>
        <sz val="11"/>
        <color theme="1"/>
        <rFont val="Arial"/>
        <family val="2"/>
      </rPr>
      <t xml:space="preserve"> in wild-type (WT) and TPC2 knockout (KO) SK-MEL-5 cells. </t>
    </r>
  </si>
  <si>
    <r>
      <t>Fig.4c. Effect of TPC2-A1-N (N; 20 µM), TPC2-A1-P (P; 20 µM) or a combination of the two (N+P)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levels of individual primary mouse pancreatic acinar cells loaded with Fura-2. </t>
    </r>
  </si>
  <si>
    <r>
      <t>Fig.4f. Effect of TPC2-A1-N (N; 30 µM), TPC2-A1-P (P; 30 µM) or a combination of the two (N+P) on subcellular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levels of individual HEK cells loaded with Cal-520.</t>
    </r>
  </si>
  <si>
    <t>Fig.4j. Effect of various combinations of TPC2-A1-N (N; 10 µM or 30 µM) and TPC2-A1-P (P; 30 µM or 60 µM) on lysosomal pH of SK-MEL-5 cells or HeLa cells.</t>
  </si>
  <si>
    <t>Fig.4m. Effect of various combinations of TPC2-A1-N (N; 10 µM or 30 µM) and TPC2-A1-P (P; 30 µM or 60 µM) on lysosomal motility of SK-MEL-5 cells or HeLa cells.</t>
  </si>
  <si>
    <r>
      <t>Fig.S1b and d. Effect of TPC2-A1-N (N; 30 µM) or TPC2-A1-P (P; 30 µM) on Na</t>
    </r>
    <r>
      <rPr>
        <b/>
        <vertAlign val="superscript"/>
        <sz val="11"/>
        <color rgb="FF000000"/>
        <rFont val="Arial"/>
        <family val="2"/>
      </rPr>
      <t>+</t>
    </r>
    <r>
      <rPr>
        <b/>
        <sz val="11"/>
        <color rgb="FF000000"/>
        <rFont val="Arial"/>
        <family val="2"/>
      </rPr>
      <t xml:space="preserve"> levels of individual SBFI-loaded HEK cells stably expressing TPC2</t>
    </r>
    <r>
      <rPr>
        <b/>
        <vertAlign val="superscript"/>
        <sz val="11"/>
        <color rgb="FF000000"/>
        <rFont val="Arial"/>
        <family val="2"/>
      </rPr>
      <t>L11A/L12A</t>
    </r>
    <r>
      <rPr>
        <sz val="8"/>
        <color theme="1"/>
        <rFont val="Calibri"/>
        <family val="2"/>
        <scheme val="minor"/>
      </rPr>
      <t> </t>
    </r>
    <r>
      <rPr>
        <b/>
        <sz val="11"/>
        <color rgb="FF000000"/>
        <rFont val="Arial"/>
        <family val="2"/>
      </rPr>
      <t>.</t>
    </r>
  </si>
  <si>
    <t>+ Na</t>
  </si>
  <si>
    <t>- Na</t>
  </si>
  <si>
    <r>
      <t>Fig.S1f and h. Effect of TPC2-A1-N (N; 30 µM), TPC2-A1-P (P; 30 µM) on Na</t>
    </r>
    <r>
      <rPr>
        <b/>
        <vertAlign val="superscript"/>
        <sz val="11"/>
        <color rgb="FF000000"/>
        <rFont val="Arial"/>
        <family val="2"/>
      </rPr>
      <t>+</t>
    </r>
    <r>
      <rPr>
        <b/>
        <sz val="11"/>
        <color rgb="FF000000"/>
        <rFont val="Arial"/>
        <family val="2"/>
      </rPr>
      <t xml:space="preserve"> levels of individual SBFI-loaded HeLa cells transiently expressing TPC2</t>
    </r>
    <r>
      <rPr>
        <b/>
        <vertAlign val="superscript"/>
        <sz val="11"/>
        <color rgb="FF000000"/>
        <rFont val="Arial"/>
        <family val="2"/>
      </rPr>
      <t>L11A/L12A</t>
    </r>
    <r>
      <rPr>
        <b/>
        <sz val="11"/>
        <color rgb="FF000000"/>
        <rFont val="Arial"/>
        <family val="2"/>
      </rPr>
      <t xml:space="preserve"> (WT) or TPC2</t>
    </r>
    <r>
      <rPr>
        <b/>
        <vertAlign val="superscript"/>
        <sz val="11"/>
        <color rgb="FF000000"/>
        <rFont val="Arial"/>
        <family val="2"/>
      </rPr>
      <t xml:space="preserve">L11A/L12A/L265P </t>
    </r>
    <r>
      <rPr>
        <b/>
        <sz val="11"/>
        <color rgb="FF000000"/>
        <rFont val="Arial"/>
        <family val="2"/>
      </rPr>
      <t>(L265P).</t>
    </r>
  </si>
  <si>
    <t>L265P</t>
  </si>
  <si>
    <r>
      <t>Fig. 3j and m. Effect of TPC2</t>
    </r>
    <r>
      <rPr>
        <b/>
        <vertAlign val="superscript"/>
        <sz val="11"/>
        <color theme="1"/>
        <rFont val="Arial"/>
        <family val="2"/>
      </rPr>
      <t>L265P</t>
    </r>
    <r>
      <rPr>
        <b/>
        <sz val="11"/>
        <color theme="1"/>
        <rFont val="Arial"/>
        <family val="2"/>
      </rPr>
      <t>-GFP or LAMP1-GFP overexpression on Ca</t>
    </r>
    <r>
      <rPr>
        <b/>
        <vertAlign val="superscript"/>
        <sz val="11"/>
        <color theme="1"/>
        <rFont val="Arial"/>
        <family val="2"/>
      </rPr>
      <t>2+</t>
    </r>
    <r>
      <rPr>
        <b/>
        <sz val="11"/>
        <color theme="1"/>
        <rFont val="Arial"/>
        <family val="2"/>
      </rPr>
      <t xml:space="preserve"> responses to the combination of TPC2-A1-N (30 µM) and TPC2-A1-P (60 µM). </t>
    </r>
  </si>
  <si>
    <r>
      <t>TPC2</t>
    </r>
    <r>
      <rPr>
        <vertAlign val="superscript"/>
        <sz val="11"/>
        <color theme="1"/>
        <rFont val="Arial"/>
        <family val="2"/>
      </rPr>
      <t>L265P</t>
    </r>
    <r>
      <rPr>
        <sz val="11"/>
        <color theme="1"/>
        <rFont val="Arial"/>
        <family val="2"/>
      </rPr>
      <t>-GFP-positive</t>
    </r>
  </si>
  <si>
    <r>
      <t>TPC2</t>
    </r>
    <r>
      <rPr>
        <vertAlign val="superscript"/>
        <sz val="11"/>
        <color theme="1"/>
        <rFont val="Arial"/>
        <family val="2"/>
      </rPr>
      <t>L265P</t>
    </r>
    <r>
      <rPr>
        <sz val="11"/>
        <color theme="1"/>
        <rFont val="Arial"/>
        <family val="2"/>
      </rPr>
      <t>-GFP-negative</t>
    </r>
  </si>
  <si>
    <r>
      <t>Fig.1r.Effect of the TPC2-A1-N (10 µM) and TPC2-A1-P combination (30 µM)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levels of Fura-2-loaded HeLa cells transiently expressing cell surface TPC2 TPC2</t>
    </r>
    <r>
      <rPr>
        <b/>
        <vertAlign val="superscript"/>
        <sz val="11"/>
        <color rgb="FF000000"/>
        <rFont val="Arial"/>
        <family val="2"/>
      </rPr>
      <t>L11A/L12A</t>
    </r>
    <r>
      <rPr>
        <b/>
        <sz val="11"/>
        <color rgb="FF000000"/>
        <rFont val="Arial"/>
        <family val="2"/>
      </rPr>
      <t xml:space="preserve"> (WT) or lipid-dead TPC2</t>
    </r>
    <r>
      <rPr>
        <b/>
        <vertAlign val="superscript"/>
        <sz val="11"/>
        <color rgb="FF000000"/>
        <rFont val="Arial"/>
        <family val="2"/>
      </rPr>
      <t>L11A/L12A/K204A</t>
    </r>
    <r>
      <rPr>
        <b/>
        <sz val="11"/>
        <color rgb="FF000000"/>
        <rFont val="Arial"/>
        <family val="2"/>
      </rPr>
      <t xml:space="preserve"> (K204A).</t>
    </r>
  </si>
  <si>
    <t>Fig.S4. The rise (r) and fall (f) times (in seconds) of tuffs evoked by TPC2-A1-N (N; 30 µM), TPC2-A1-P (P; 30 µM) or a combination of the two (N+P) in individual HEK cells loaded with Cal-520.</t>
  </si>
  <si>
    <r>
      <t>Fig.S3b. Effect of increasing concentrations of TPC2-A1-N (N; 5 µM, 20 µM and 30 µM) and TPC2-A1-P (P; 5 µM, 20 µM and 30 µM) on Ca</t>
    </r>
    <r>
      <rPr>
        <b/>
        <vertAlign val="superscript"/>
        <sz val="11"/>
        <color rgb="FF000000"/>
        <rFont val="Arial"/>
        <family val="2"/>
      </rPr>
      <t>2+</t>
    </r>
    <r>
      <rPr>
        <b/>
        <sz val="11"/>
        <color rgb="FF000000"/>
        <rFont val="Arial"/>
        <family val="2"/>
      </rPr>
      <t xml:space="preserve"> levels of individual primary mouse pancreatic acinar cells loaded with Fura-2.</t>
    </r>
  </si>
  <si>
    <t xml:space="preserve">Fig.S5b. Basal fluorescein-dextran flurescence (at isosbestic wavelength, 405nm) of wild-type (WT) and TPC2 knockout (KO) SK-MEL-5 cells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</si>
</sst>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Arial"/>
      <family val="2"/>
    </font>
    <font>
      <sz val="10"/>
      <color theme="1"/>
      <name val="Times New Roman"/>
      <family val="1"/>
    </font>
    <font>
      <vertAlign val="superscript"/>
      <sz val="11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topLeftCell="A14" zoomScale="75" workbookViewId="0">
      <selection activeCell="A69" sqref="A69"/>
    </sheetView>
  </sheetViews>
  <sheetFormatPr defaultColWidth="10.6640625" defaultRowHeight="15.5" x14ac:dyDescent="0.35"/>
  <cols>
    <col min="1" max="1" width="30.33203125" customWidth="1"/>
    <col min="11" max="11" width="10.5" customWidth="1"/>
  </cols>
  <sheetData>
    <row r="1" spans="1:20" ht="16" x14ac:dyDescent="0.35">
      <c r="A1" s="9" t="s">
        <v>64</v>
      </c>
    </row>
    <row r="3" spans="1:20" x14ac:dyDescent="0.35">
      <c r="R3" t="s">
        <v>3</v>
      </c>
      <c r="S3" t="s">
        <v>4</v>
      </c>
      <c r="T3" t="s">
        <v>5</v>
      </c>
    </row>
    <row r="4" spans="1:20" x14ac:dyDescent="0.35">
      <c r="A4" s="11" t="s">
        <v>0</v>
      </c>
      <c r="B4" s="1">
        <v>1.11730935</v>
      </c>
      <c r="C4" s="1">
        <v>0.66038604000000001</v>
      </c>
      <c r="D4" s="1">
        <v>0.64676064</v>
      </c>
      <c r="E4" s="1">
        <v>0.78773879000000002</v>
      </c>
      <c r="F4" s="1">
        <v>1.11396867</v>
      </c>
      <c r="G4" s="1">
        <v>0.41008644</v>
      </c>
      <c r="H4" s="1">
        <v>0.62036552</v>
      </c>
      <c r="I4" s="1">
        <v>0.79957427000000003</v>
      </c>
      <c r="J4" s="1">
        <v>0.33532793</v>
      </c>
      <c r="K4" s="1">
        <v>0.92896798999999997</v>
      </c>
      <c r="L4" s="1">
        <v>1.4713210999999999</v>
      </c>
      <c r="M4" s="1">
        <v>1.8917277400000001</v>
      </c>
      <c r="N4" s="1">
        <v>1.2966523700000001</v>
      </c>
      <c r="O4" s="1">
        <v>0.50497689000000001</v>
      </c>
      <c r="P4" s="1">
        <v>0.78690831999999999</v>
      </c>
      <c r="R4">
        <f>AVERAGE(B4:P4)</f>
        <v>0.89147147066666677</v>
      </c>
      <c r="S4">
        <f>STDEV(B4:P4)/SQRT(COUNT(B4:P4))</f>
        <v>0.1093302133434703</v>
      </c>
      <c r="T4">
        <f>COUNT(B4:P4)</f>
        <v>15</v>
      </c>
    </row>
    <row r="5" spans="1:20" x14ac:dyDescent="0.35">
      <c r="A5" s="11" t="s">
        <v>1</v>
      </c>
      <c r="B5" s="1">
        <v>6.3679379999999994E-2</v>
      </c>
      <c r="C5" s="1">
        <v>3.7149599999999998E-3</v>
      </c>
      <c r="D5" s="1">
        <v>0.13805456999999999</v>
      </c>
      <c r="E5" s="1">
        <v>0.29698833000000002</v>
      </c>
      <c r="F5" s="1">
        <v>1.8336169999999999E-2</v>
      </c>
      <c r="G5" s="1">
        <v>0.38654439000000002</v>
      </c>
      <c r="H5" s="1">
        <v>1.3056690900000001</v>
      </c>
      <c r="I5" s="1">
        <v>0.52340191000000003</v>
      </c>
      <c r="J5" s="1">
        <v>0.33710425999999999</v>
      </c>
      <c r="K5" s="1">
        <v>0.15767602999999999</v>
      </c>
      <c r="R5">
        <f>AVERAGE(B5:P5)</f>
        <v>0.32311690900000001</v>
      </c>
      <c r="S5">
        <f>STDEV(B5:P5)/SQRT(COUNT(B5:P5))</f>
        <v>0.12175840163082716</v>
      </c>
      <c r="T5">
        <f>COUNT(B5:P5)</f>
        <v>10</v>
      </c>
    </row>
    <row r="6" spans="1:20" x14ac:dyDescent="0.35">
      <c r="A6" s="11" t="s">
        <v>2</v>
      </c>
      <c r="B6" s="1">
        <v>1.17020258</v>
      </c>
      <c r="C6" s="1">
        <v>2.1825138700000002</v>
      </c>
      <c r="D6" s="1">
        <v>2.8640073899999998</v>
      </c>
      <c r="E6" s="1">
        <v>0.98426758000000003</v>
      </c>
      <c r="F6" s="1">
        <v>1.9447599499999999</v>
      </c>
      <c r="G6" s="1">
        <v>2.4231010500000001</v>
      </c>
      <c r="H6" s="1">
        <v>2.5292461199999998</v>
      </c>
      <c r="I6" s="1"/>
      <c r="J6" s="1"/>
      <c r="K6" s="1"/>
      <c r="R6">
        <f>AVERAGE(B6:P6)</f>
        <v>2.014014077142857</v>
      </c>
      <c r="S6">
        <f>STDEV(B6:P6)/SQRT(COUNT(B6:P6))</f>
        <v>0.26551337723709906</v>
      </c>
      <c r="T6">
        <f>COUNT(B6:P6)</f>
        <v>7</v>
      </c>
    </row>
    <row r="7" spans="1:20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20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20" x14ac:dyDescent="0.35">
      <c r="B9" s="1"/>
      <c r="C9" s="1"/>
      <c r="D9" s="1"/>
    </row>
    <row r="10" spans="1:20" ht="16" x14ac:dyDescent="0.35">
      <c r="A10" s="9" t="s">
        <v>65</v>
      </c>
      <c r="B10" s="1"/>
      <c r="C10" s="1"/>
      <c r="D10" s="1"/>
    </row>
    <row r="11" spans="1:20" x14ac:dyDescent="0.35">
      <c r="B11" s="1"/>
      <c r="C11" s="1"/>
      <c r="D11" s="1"/>
      <c r="R11" t="s">
        <v>3</v>
      </c>
      <c r="S11" t="s">
        <v>4</v>
      </c>
      <c r="T11" t="s">
        <v>5</v>
      </c>
    </row>
    <row r="12" spans="1:20" x14ac:dyDescent="0.35">
      <c r="A12" s="11" t="s">
        <v>42</v>
      </c>
      <c r="B12" s="1">
        <v>2.9322216600000002</v>
      </c>
      <c r="C12" s="1">
        <v>3.7844452400000002</v>
      </c>
      <c r="D12" s="1">
        <v>2.7974937899999999</v>
      </c>
      <c r="E12" s="1">
        <v>3.4116564999999999</v>
      </c>
      <c r="F12" s="1">
        <v>1.71318288</v>
      </c>
      <c r="G12" s="1">
        <v>2.5778828200000001</v>
      </c>
      <c r="H12" s="1"/>
      <c r="I12" s="1"/>
      <c r="R12">
        <f>AVERAGE(B12:I12)</f>
        <v>2.8694804816666668</v>
      </c>
      <c r="S12">
        <f>STDEV(B12:I12)/SQRT(COUNT(B12:I12))</f>
        <v>0.2922491644124402</v>
      </c>
      <c r="T12">
        <f>COUNT(B12:I12)</f>
        <v>6</v>
      </c>
    </row>
    <row r="13" spans="1:20" x14ac:dyDescent="0.35">
      <c r="A13" s="11" t="s">
        <v>66</v>
      </c>
      <c r="B13" s="1">
        <v>0.25758041999999998</v>
      </c>
      <c r="C13" s="1">
        <v>1.67914071</v>
      </c>
      <c r="D13" s="1">
        <v>0.10563221</v>
      </c>
      <c r="E13" s="1">
        <v>0.54388904999999999</v>
      </c>
      <c r="F13" s="1">
        <v>0.98281333000000004</v>
      </c>
      <c r="G13" s="1">
        <v>0.60546670999999996</v>
      </c>
      <c r="H13" s="1">
        <v>0.79202225000000004</v>
      </c>
      <c r="I13" s="1">
        <v>0.45855148000000001</v>
      </c>
      <c r="R13">
        <f>AVERAGE(B13:I13)</f>
        <v>0.67813701999999998</v>
      </c>
      <c r="S13">
        <f>STDEV(B13:I13)/SQRT(COUNT(B13:I13))</f>
        <v>0.17340893034650107</v>
      </c>
      <c r="T13">
        <f>COUNT(B13:I13)</f>
        <v>8</v>
      </c>
    </row>
    <row r="14" spans="1:20" x14ac:dyDescent="0.35">
      <c r="B14" s="1"/>
      <c r="C14" s="1"/>
      <c r="D14" s="1"/>
      <c r="E14" s="1"/>
      <c r="F14" s="1"/>
      <c r="G14" s="1"/>
    </row>
    <row r="15" spans="1:20" x14ac:dyDescent="0.35">
      <c r="B15" s="1"/>
      <c r="C15" s="1"/>
      <c r="D15" s="1"/>
      <c r="E15" s="1"/>
      <c r="F15" s="1"/>
      <c r="G15" s="1"/>
    </row>
    <row r="16" spans="1:20" x14ac:dyDescent="0.35">
      <c r="B16" s="1"/>
      <c r="C16" s="1"/>
      <c r="D16" s="1"/>
      <c r="E16" s="1"/>
      <c r="F16" s="1"/>
      <c r="G16" s="1"/>
    </row>
    <row r="17" spans="1:20" ht="16" x14ac:dyDescent="0.35">
      <c r="A17" s="9" t="s">
        <v>67</v>
      </c>
      <c r="B17" s="1"/>
      <c r="C17" s="1"/>
      <c r="D17" s="1"/>
      <c r="E17" s="1"/>
      <c r="F17" s="1"/>
      <c r="G17" s="1"/>
    </row>
    <row r="18" spans="1:20" x14ac:dyDescent="0.35">
      <c r="B18" s="1"/>
      <c r="C18" s="1"/>
      <c r="D18" s="1"/>
      <c r="E18" s="1"/>
      <c r="F18" s="1"/>
      <c r="G18" s="1"/>
      <c r="R18" t="s">
        <v>3</v>
      </c>
      <c r="S18" t="s">
        <v>4</v>
      </c>
      <c r="T18" t="s">
        <v>5</v>
      </c>
    </row>
    <row r="19" spans="1:20" x14ac:dyDescent="0.35">
      <c r="A19" s="11" t="s">
        <v>0</v>
      </c>
      <c r="B19" s="1">
        <v>0.77876687</v>
      </c>
      <c r="C19" s="1">
        <v>0.32220380999999998</v>
      </c>
      <c r="D19" s="1">
        <v>5.2047980000000001E-2</v>
      </c>
      <c r="E19" s="1">
        <v>3.8445300000000002E-2</v>
      </c>
      <c r="F19" s="1">
        <v>1.4373000000000001E-4</v>
      </c>
      <c r="G19" s="1">
        <v>3.337089E-2</v>
      </c>
      <c r="H19" s="1">
        <v>5.1699210000000002E-2</v>
      </c>
      <c r="I19" s="1">
        <v>8.6497160000000003E-2</v>
      </c>
      <c r="J19" s="1">
        <v>7.7206319999999995E-2</v>
      </c>
      <c r="K19" s="1">
        <v>0.20050293999999999</v>
      </c>
      <c r="L19" s="1">
        <v>5.8608010000000002E-2</v>
      </c>
      <c r="M19" s="1">
        <v>0.12771131999999999</v>
      </c>
      <c r="N19" s="1">
        <v>1.35564218</v>
      </c>
      <c r="O19" s="1">
        <v>0.17684949999999999</v>
      </c>
      <c r="R19">
        <f>AVERAGE(B19:P19)</f>
        <v>0.23997822999999999</v>
      </c>
      <c r="S19">
        <f>STDEV(B19:P19)/SQRT(COUNT(B19:P19))</f>
        <v>0.10094181352874548</v>
      </c>
      <c r="T19">
        <f>COUNT(B19:P19)</f>
        <v>14</v>
      </c>
    </row>
    <row r="20" spans="1:20" x14ac:dyDescent="0.35">
      <c r="A20" s="11" t="s">
        <v>1</v>
      </c>
      <c r="B20" s="1">
        <v>6.5561900000000006E-2</v>
      </c>
      <c r="C20" s="1">
        <v>2.7906239999999999E-2</v>
      </c>
      <c r="D20" s="1">
        <v>9.8313999999999997E-4</v>
      </c>
      <c r="E20" s="1">
        <v>-4.8972E-3</v>
      </c>
      <c r="F20" s="1">
        <v>4.8241400000000002E-3</v>
      </c>
      <c r="G20" s="1">
        <v>-3.8516000000000002E-3</v>
      </c>
      <c r="H20" s="1">
        <v>-1.47841E-2</v>
      </c>
      <c r="I20" s="1">
        <v>2.1506699999999999E-3</v>
      </c>
      <c r="J20" s="1">
        <v>7.3303549999999995E-2</v>
      </c>
      <c r="K20" s="1">
        <v>1.18333E-2</v>
      </c>
      <c r="L20" s="1">
        <v>-2.263E-4</v>
      </c>
      <c r="M20" s="1">
        <v>2.9272090000000001E-2</v>
      </c>
      <c r="N20" s="1">
        <v>0.24132999999999999</v>
      </c>
      <c r="O20" s="1">
        <v>2.0844499999999998E-3</v>
      </c>
      <c r="R20">
        <f>AVERAGE(B20:P20)</f>
        <v>3.1106448571428573E-2</v>
      </c>
      <c r="S20">
        <f>STDEV(B20:P20)/SQRT(COUNT(B20:P20))</f>
        <v>1.7608638297188645E-2</v>
      </c>
      <c r="T20">
        <f>COUNT(B20:P20)</f>
        <v>14</v>
      </c>
    </row>
    <row r="21" spans="1:20" x14ac:dyDescent="0.35">
      <c r="A21" s="11" t="s">
        <v>2</v>
      </c>
      <c r="B21" s="1">
        <v>1.4319718100000001</v>
      </c>
      <c r="C21" s="1">
        <v>0.69452431999999997</v>
      </c>
      <c r="D21" s="1">
        <v>0.29745485999999999</v>
      </c>
      <c r="E21" s="1">
        <v>0.23736188</v>
      </c>
      <c r="F21" s="1">
        <v>8.5278380000000001E-2</v>
      </c>
      <c r="G21" s="1">
        <v>1.0458505899999999</v>
      </c>
      <c r="H21" s="1">
        <v>0.79730992000000001</v>
      </c>
      <c r="I21" s="1">
        <v>0.90200480999999999</v>
      </c>
      <c r="J21" s="1">
        <v>0.46678370000000002</v>
      </c>
      <c r="K21" s="1">
        <v>0.55312676000000005</v>
      </c>
      <c r="L21" s="1">
        <v>0.96515507</v>
      </c>
      <c r="M21" s="1">
        <v>1.2305773799999999</v>
      </c>
      <c r="N21" s="1">
        <v>1.0062627</v>
      </c>
      <c r="O21" s="1"/>
      <c r="R21">
        <f>AVERAGE(B21:P21)</f>
        <v>0.74720478307692306</v>
      </c>
      <c r="S21">
        <f>STDEV(B21:P21)/SQRT(COUNT(B21:P21))</f>
        <v>0.11186845548436201</v>
      </c>
      <c r="T21">
        <f>COUNT(B21:P21)</f>
        <v>13</v>
      </c>
    </row>
    <row r="22" spans="1:20" x14ac:dyDescent="0.35">
      <c r="B22" s="1"/>
      <c r="C22" s="1"/>
      <c r="E22" s="1"/>
    </row>
    <row r="23" spans="1:20" x14ac:dyDescent="0.35">
      <c r="B23" s="1"/>
      <c r="C23" s="1"/>
      <c r="E23" s="1"/>
    </row>
    <row r="24" spans="1:20" x14ac:dyDescent="0.35">
      <c r="E24" s="1"/>
    </row>
    <row r="25" spans="1:20" ht="16" x14ac:dyDescent="0.35">
      <c r="A25" s="9" t="s">
        <v>68</v>
      </c>
      <c r="E25" s="1"/>
    </row>
    <row r="26" spans="1:20" x14ac:dyDescent="0.35">
      <c r="E26" s="1"/>
      <c r="R26" t="s">
        <v>3</v>
      </c>
      <c r="S26" t="s">
        <v>4</v>
      </c>
      <c r="T26" t="s">
        <v>5</v>
      </c>
    </row>
    <row r="27" spans="1:20" x14ac:dyDescent="0.35">
      <c r="A27" s="11" t="s">
        <v>0</v>
      </c>
      <c r="B27" s="3">
        <v>1.182851E-2</v>
      </c>
      <c r="C27" s="3">
        <v>9.5261900000000004E-3</v>
      </c>
      <c r="D27" s="3">
        <v>2.7098110000000002E-2</v>
      </c>
      <c r="E27" s="3">
        <v>6.49236E-3</v>
      </c>
      <c r="F27" s="3">
        <v>2.701137E-2</v>
      </c>
      <c r="H27" s="1"/>
      <c r="I27" s="1"/>
      <c r="J27" s="1"/>
      <c r="R27">
        <f>AVERAGE(B27:P27)</f>
        <v>1.6391308E-2</v>
      </c>
      <c r="S27">
        <f>STDEV(B27:P27)/SQRT(COUNT(B27:P27))</f>
        <v>4.4348588940375556E-3</v>
      </c>
      <c r="T27">
        <f>COUNT(B27:P27)</f>
        <v>5</v>
      </c>
    </row>
    <row r="28" spans="1:20" x14ac:dyDescent="0.35">
      <c r="A28" s="11" t="s">
        <v>1</v>
      </c>
      <c r="B28" s="3">
        <v>4.2363000000000001E-3</v>
      </c>
      <c r="C28" s="3">
        <v>4.3545299999999997E-3</v>
      </c>
      <c r="D28" s="3">
        <v>1.392618E-2</v>
      </c>
      <c r="E28" s="3">
        <v>3.6544300000000002E-3</v>
      </c>
      <c r="F28" s="3">
        <v>1.6658619999999999E-2</v>
      </c>
      <c r="H28" s="1"/>
      <c r="I28" s="1"/>
      <c r="J28" s="1"/>
      <c r="R28">
        <f>AVERAGE(B28:P28)</f>
        <v>8.5660120000000013E-3</v>
      </c>
      <c r="S28">
        <f>STDEV(B28:P28)/SQRT(COUNT(B28:P28))</f>
        <v>2.7823401087203555E-3</v>
      </c>
      <c r="T28">
        <f>COUNT(B28:P28)</f>
        <v>5</v>
      </c>
    </row>
    <row r="29" spans="1:20" x14ac:dyDescent="0.35">
      <c r="A29" s="11" t="s">
        <v>2</v>
      </c>
      <c r="B29" s="3">
        <v>1.6836940000000002E-2</v>
      </c>
      <c r="C29" s="3">
        <v>0.10286262</v>
      </c>
      <c r="D29" s="3">
        <v>7.2846330000000001E-2</v>
      </c>
      <c r="E29" s="3">
        <v>8.0296690000000004E-2</v>
      </c>
      <c r="F29" s="3">
        <v>0.25941162000000001</v>
      </c>
      <c r="H29" s="1"/>
      <c r="I29" s="1"/>
      <c r="J29" s="1"/>
      <c r="R29">
        <f>AVERAGE(B29:P29)</f>
        <v>0.10645084</v>
      </c>
      <c r="S29">
        <f>STDEV(B29:P29)/SQRT(COUNT(B29:P29))</f>
        <v>4.0776113883466997E-2</v>
      </c>
      <c r="T29">
        <f>COUNT(B29:P29)</f>
        <v>5</v>
      </c>
    </row>
    <row r="30" spans="1:20" x14ac:dyDescent="0.35">
      <c r="H30" s="1"/>
      <c r="I30" s="1"/>
      <c r="J30" s="1"/>
    </row>
    <row r="31" spans="1:20" x14ac:dyDescent="0.35">
      <c r="H31" s="1"/>
      <c r="I31" s="1"/>
      <c r="J31" s="1"/>
    </row>
    <row r="32" spans="1:20" x14ac:dyDescent="0.35">
      <c r="H32" s="1"/>
      <c r="I32" s="1"/>
      <c r="J32" s="1"/>
    </row>
    <row r="33" spans="1:20" ht="16" x14ac:dyDescent="0.35">
      <c r="A33" s="9" t="s">
        <v>69</v>
      </c>
      <c r="B33" s="3"/>
      <c r="C33" s="3"/>
      <c r="D33" s="3"/>
      <c r="H33" s="1"/>
      <c r="I33" s="1"/>
      <c r="J33" s="1"/>
    </row>
    <row r="34" spans="1:20" x14ac:dyDescent="0.35">
      <c r="B34" s="3"/>
      <c r="C34" s="3"/>
      <c r="D34" s="3"/>
      <c r="H34" s="1"/>
      <c r="I34" s="1"/>
      <c r="J34" s="1"/>
      <c r="R34" t="s">
        <v>3</v>
      </c>
      <c r="S34" t="s">
        <v>4</v>
      </c>
      <c r="T34" t="s">
        <v>5</v>
      </c>
    </row>
    <row r="35" spans="1:20" x14ac:dyDescent="0.35">
      <c r="A35" s="11" t="s">
        <v>6</v>
      </c>
      <c r="B35" s="1">
        <v>1.1698489700000001</v>
      </c>
      <c r="C35" s="1">
        <v>3.7263676000000001</v>
      </c>
      <c r="D35" s="1">
        <v>2.5141571200000001</v>
      </c>
      <c r="E35" s="1">
        <v>2.43356174</v>
      </c>
      <c r="H35" s="1"/>
      <c r="I35" s="1"/>
      <c r="J35" s="1"/>
      <c r="R35">
        <f>AVERAGE(B35:P35)</f>
        <v>2.4609838575</v>
      </c>
      <c r="S35">
        <f>STDEV(B35:P35)/SQRT(COUNT(B35:P35))</f>
        <v>0.52215935322115536</v>
      </c>
      <c r="T35">
        <f>COUNT(B35:P35)</f>
        <v>4</v>
      </c>
    </row>
    <row r="36" spans="1:20" x14ac:dyDescent="0.35">
      <c r="A36" s="11" t="s">
        <v>2</v>
      </c>
      <c r="B36" s="1">
        <v>2.2924949999999999E-2</v>
      </c>
      <c r="C36" s="1">
        <v>1.9267500000000001E-3</v>
      </c>
      <c r="D36" s="1">
        <v>1.40481525</v>
      </c>
      <c r="E36" s="1">
        <v>1.38628807</v>
      </c>
      <c r="H36" s="1"/>
      <c r="I36" s="1"/>
      <c r="J36" s="1"/>
      <c r="R36">
        <f>AVERAGE(B36:P36)</f>
        <v>0.70398875499999991</v>
      </c>
      <c r="S36">
        <f>STDEV(B36:P36)/SQRT(COUNT(B36:P36))</f>
        <v>0.39931494427844305</v>
      </c>
      <c r="T36">
        <f>COUNT(B36:P36)</f>
        <v>4</v>
      </c>
    </row>
    <row r="37" spans="1:20" x14ac:dyDescent="0.35">
      <c r="B37" s="3"/>
      <c r="C37" s="3"/>
      <c r="D37" s="3"/>
      <c r="H37" s="1"/>
      <c r="I37" s="1"/>
      <c r="J37" s="1"/>
    </row>
    <row r="38" spans="1:20" x14ac:dyDescent="0.35">
      <c r="H38" s="1"/>
      <c r="I38" s="1"/>
      <c r="J38" s="1"/>
    </row>
    <row r="39" spans="1:20" x14ac:dyDescent="0.35">
      <c r="B39" s="1"/>
      <c r="C39" s="1"/>
      <c r="H39" s="1"/>
      <c r="I39" s="1"/>
      <c r="J39" s="1"/>
    </row>
    <row r="40" spans="1:20" ht="16" x14ac:dyDescent="0.35">
      <c r="A40" s="9" t="s">
        <v>70</v>
      </c>
      <c r="B40" s="1"/>
      <c r="C40" s="1"/>
      <c r="H40" s="1"/>
      <c r="I40" s="1"/>
      <c r="J40" s="1"/>
    </row>
    <row r="41" spans="1:20" x14ac:dyDescent="0.35">
      <c r="B41" s="1"/>
      <c r="C41" s="1"/>
      <c r="R41" t="s">
        <v>3</v>
      </c>
      <c r="S41" t="s">
        <v>4</v>
      </c>
      <c r="T41" t="s">
        <v>5</v>
      </c>
    </row>
    <row r="42" spans="1:20" x14ac:dyDescent="0.35">
      <c r="A42" s="11" t="s">
        <v>7</v>
      </c>
      <c r="B42" s="1">
        <v>0.78044596600000005</v>
      </c>
      <c r="C42" s="1">
        <v>1.2938142909999999</v>
      </c>
      <c r="D42" s="1">
        <v>0.59262579999999998</v>
      </c>
      <c r="E42" s="1">
        <v>0.51366129000000005</v>
      </c>
      <c r="F42" s="1">
        <v>1.75924232</v>
      </c>
      <c r="R42">
        <f>AVERAGE(B42:P42)</f>
        <v>0.98795793339999993</v>
      </c>
      <c r="S42">
        <f>STDEV(B42:P42)/SQRT(COUNT(B42:P42))</f>
        <v>0.23587430283422137</v>
      </c>
      <c r="T42">
        <f>COUNT(B42:P42)</f>
        <v>5</v>
      </c>
    </row>
    <row r="43" spans="1:20" x14ac:dyDescent="0.35">
      <c r="A43" s="11" t="s">
        <v>2</v>
      </c>
      <c r="B43" s="1">
        <v>0.19252464999999999</v>
      </c>
      <c r="C43" s="1">
        <v>4.0136459999999999E-2</v>
      </c>
      <c r="D43" s="1">
        <v>4.3682810000000002E-2</v>
      </c>
      <c r="E43" s="1">
        <v>4.1027189999999998E-2</v>
      </c>
      <c r="F43" s="1"/>
      <c r="R43">
        <f>AVERAGE(B43:P43)</f>
        <v>7.9342777500000003E-2</v>
      </c>
      <c r="S43">
        <f>STDEV(B43:P43)/SQRT(COUNT(B43:P43))</f>
        <v>3.7734808336256621E-2</v>
      </c>
      <c r="T43">
        <f>COUNT(B43:P43)</f>
        <v>4</v>
      </c>
    </row>
    <row r="46" spans="1:20" x14ac:dyDescent="0.35">
      <c r="B46" s="1"/>
      <c r="C46" s="1"/>
    </row>
    <row r="47" spans="1:20" ht="16" x14ac:dyDescent="0.35">
      <c r="A47" s="9" t="s">
        <v>71</v>
      </c>
      <c r="B47" s="1"/>
      <c r="C47" s="1"/>
    </row>
    <row r="48" spans="1:20" x14ac:dyDescent="0.35">
      <c r="B48" s="1"/>
      <c r="C48" s="1"/>
    </row>
    <row r="49" spans="1:20" x14ac:dyDescent="0.35">
      <c r="A49" s="12" t="s">
        <v>9</v>
      </c>
      <c r="B49" s="1"/>
      <c r="C49" s="1"/>
      <c r="R49" t="s">
        <v>3</v>
      </c>
      <c r="S49" t="s">
        <v>4</v>
      </c>
      <c r="T49" t="s">
        <v>5</v>
      </c>
    </row>
    <row r="50" spans="1:20" x14ac:dyDescent="0.35">
      <c r="A50" s="11" t="s">
        <v>10</v>
      </c>
      <c r="B50" s="1">
        <v>1.6396399999999999E-3</v>
      </c>
      <c r="C50" s="1">
        <v>-5.4770000000000003E-4</v>
      </c>
      <c r="D50" s="1">
        <v>1.6360400000000001E-3</v>
      </c>
      <c r="E50" s="1"/>
      <c r="F50" s="1"/>
      <c r="G50" s="1"/>
      <c r="R50">
        <f>AVERAGE(B50:P50)</f>
        <v>9.0932666666666666E-4</v>
      </c>
      <c r="S50">
        <f>STDEV(B50:P50)/SQRT(COUNT(B50:P50))</f>
        <v>7.2851407456853178E-4</v>
      </c>
      <c r="T50">
        <f>COUNT(B50:P50)</f>
        <v>3</v>
      </c>
    </row>
    <row r="51" spans="1:20" x14ac:dyDescent="0.35">
      <c r="A51" s="11" t="s">
        <v>11</v>
      </c>
      <c r="B51" s="1">
        <v>6.4635600000000001E-3</v>
      </c>
      <c r="C51" s="1">
        <v>1.055214E-2</v>
      </c>
      <c r="D51" s="1">
        <v>8.7532800000000004E-3</v>
      </c>
      <c r="E51" s="1"/>
      <c r="F51" s="1"/>
      <c r="G51" s="1"/>
      <c r="R51">
        <f>AVERAGE(B51:P51)</f>
        <v>8.5896600000000007E-3</v>
      </c>
      <c r="S51">
        <f>STDEV(B51:P51)/SQRT(COUNT(B51:P51))</f>
        <v>1.1831032967581487E-3</v>
      </c>
      <c r="T51">
        <f>COUNT(B51:P51)</f>
        <v>3</v>
      </c>
    </row>
    <row r="52" spans="1:20" x14ac:dyDescent="0.35">
      <c r="A52" s="11" t="s">
        <v>12</v>
      </c>
      <c r="B52" s="1">
        <v>4.1716360000000001E-2</v>
      </c>
      <c r="C52" s="1">
        <v>8.3797570000000002E-2</v>
      </c>
      <c r="D52" s="1">
        <v>4.8639189999999999E-2</v>
      </c>
      <c r="E52" s="1"/>
      <c r="F52" s="1"/>
      <c r="G52" s="1"/>
      <c r="R52">
        <f t="shared" ref="R52:R61" si="0">AVERAGE(B52:P52)</f>
        <v>5.8051039999999998E-2</v>
      </c>
      <c r="S52">
        <f t="shared" ref="S52:S61" si="1">STDEV(B52:P52)/SQRT(COUNT(B52:P52))</f>
        <v>1.3027461367983412E-2</v>
      </c>
      <c r="T52">
        <f t="shared" ref="T52:T61" si="2">COUNT(B52:P52)</f>
        <v>3</v>
      </c>
    </row>
    <row r="53" spans="1:20" x14ac:dyDescent="0.35">
      <c r="A53" s="11" t="s">
        <v>13</v>
      </c>
      <c r="B53" s="1">
        <v>-3.8860800000000001E-3</v>
      </c>
      <c r="C53" s="1">
        <v>-9.7205999999999996E-4</v>
      </c>
      <c r="D53" s="1">
        <v>3.4557000000000001E-4</v>
      </c>
      <c r="E53" s="1"/>
      <c r="F53" s="1"/>
      <c r="G53" s="1"/>
      <c r="R53">
        <f t="shared" si="0"/>
        <v>-1.5041900000000001E-3</v>
      </c>
      <c r="S53">
        <f t="shared" si="1"/>
        <v>1.2502116065290707E-3</v>
      </c>
      <c r="T53">
        <f t="shared" si="2"/>
        <v>3</v>
      </c>
    </row>
    <row r="54" spans="1:20" x14ac:dyDescent="0.35">
      <c r="A54" s="11" t="s">
        <v>14</v>
      </c>
      <c r="B54" s="1">
        <v>1.1281070000000001E-2</v>
      </c>
      <c r="C54" s="1">
        <v>1.105535E-2</v>
      </c>
      <c r="D54" s="1">
        <v>1.0034980000000001E-2</v>
      </c>
      <c r="E54" s="1"/>
      <c r="F54" s="1"/>
      <c r="G54" s="1"/>
      <c r="R54">
        <f t="shared" si="0"/>
        <v>1.0790466666666667E-2</v>
      </c>
      <c r="S54">
        <f t="shared" si="1"/>
        <v>3.8332208268997202E-4</v>
      </c>
      <c r="T54">
        <f t="shared" si="2"/>
        <v>3</v>
      </c>
    </row>
    <row r="55" spans="1:20" x14ac:dyDescent="0.35">
      <c r="A55" s="11" t="s">
        <v>15</v>
      </c>
      <c r="B55" s="1">
        <v>6.2496639999999999E-2</v>
      </c>
      <c r="C55" s="1">
        <v>9.8534949999999996E-2</v>
      </c>
      <c r="D55" s="1">
        <v>7.2781769999999996E-2</v>
      </c>
      <c r="E55" s="1"/>
      <c r="F55" s="1"/>
      <c r="G55" s="1"/>
      <c r="R55">
        <f t="shared" si="0"/>
        <v>7.7937786666666661E-2</v>
      </c>
      <c r="S55">
        <f t="shared" si="1"/>
        <v>1.0718027303165945E-2</v>
      </c>
      <c r="T55">
        <f t="shared" si="2"/>
        <v>3</v>
      </c>
    </row>
    <row r="56" spans="1:20" x14ac:dyDescent="0.35">
      <c r="A56" s="11" t="s">
        <v>16</v>
      </c>
      <c r="B56" s="1">
        <v>2.01272E-3</v>
      </c>
      <c r="C56" s="1">
        <v>1.008233E-2</v>
      </c>
      <c r="D56" s="1">
        <v>3.4236700000000002E-3</v>
      </c>
      <c r="E56" s="1"/>
      <c r="F56" s="1"/>
      <c r="G56" s="1"/>
      <c r="R56">
        <f t="shared" si="0"/>
        <v>5.1729066666666669E-3</v>
      </c>
      <c r="S56">
        <f t="shared" si="1"/>
        <v>2.4882740387018828E-3</v>
      </c>
      <c r="T56">
        <f t="shared" si="2"/>
        <v>3</v>
      </c>
    </row>
    <row r="57" spans="1:20" x14ac:dyDescent="0.35">
      <c r="A57" s="11" t="s">
        <v>17</v>
      </c>
      <c r="B57" s="1">
        <v>2.7693720000000002E-2</v>
      </c>
      <c r="C57" s="1">
        <v>3.7808500000000002E-2</v>
      </c>
      <c r="D57" s="1">
        <v>1.494087E-2</v>
      </c>
      <c r="E57" s="1"/>
      <c r="F57" s="1"/>
      <c r="G57" s="1"/>
      <c r="R57">
        <f t="shared" si="0"/>
        <v>2.681436333333333E-2</v>
      </c>
      <c r="S57">
        <f t="shared" si="1"/>
        <v>6.6159422751571259E-3</v>
      </c>
      <c r="T57">
        <f t="shared" si="2"/>
        <v>3</v>
      </c>
    </row>
    <row r="58" spans="1:20" x14ac:dyDescent="0.35">
      <c r="A58" s="11" t="s">
        <v>19</v>
      </c>
      <c r="B58" s="1">
        <v>6.8916080000000005E-2</v>
      </c>
      <c r="C58" s="1">
        <v>0.13505334999999999</v>
      </c>
      <c r="D58" s="1">
        <v>6.3287910000000003E-2</v>
      </c>
      <c r="E58" s="1"/>
      <c r="F58" s="1"/>
      <c r="G58" s="1"/>
      <c r="R58">
        <f t="shared" si="0"/>
        <v>8.9085780000000003E-2</v>
      </c>
      <c r="S58">
        <f t="shared" si="1"/>
        <v>2.3041138521970508E-2</v>
      </c>
      <c r="T58">
        <f t="shared" si="2"/>
        <v>3</v>
      </c>
    </row>
    <row r="59" spans="1:20" x14ac:dyDescent="0.35">
      <c r="A59" s="11" t="s">
        <v>20</v>
      </c>
      <c r="B59" s="1">
        <v>1.34757E-2</v>
      </c>
      <c r="C59" s="1">
        <v>2.1366619999999999E-2</v>
      </c>
      <c r="D59" s="1">
        <v>1.1085670000000001E-2</v>
      </c>
      <c r="E59" s="1"/>
      <c r="F59" s="1"/>
      <c r="G59" s="1"/>
      <c r="R59">
        <f t="shared" si="0"/>
        <v>1.5309329999999998E-2</v>
      </c>
      <c r="S59">
        <f t="shared" si="1"/>
        <v>3.1062374055170587E-3</v>
      </c>
      <c r="T59">
        <f t="shared" si="2"/>
        <v>3</v>
      </c>
    </row>
    <row r="60" spans="1:20" x14ac:dyDescent="0.35">
      <c r="A60" s="11" t="s">
        <v>21</v>
      </c>
      <c r="B60" s="1">
        <v>5.0596250000000002E-2</v>
      </c>
      <c r="C60" s="1">
        <v>7.7206159999999996E-2</v>
      </c>
      <c r="D60" s="1">
        <v>2.6361450000000002E-2</v>
      </c>
      <c r="E60" s="1"/>
      <c r="F60" s="1"/>
      <c r="G60" s="1"/>
      <c r="R60">
        <f t="shared" si="0"/>
        <v>5.138795333333334E-2</v>
      </c>
      <c r="S60">
        <f t="shared" si="1"/>
        <v>1.4682940547588242E-2</v>
      </c>
      <c r="T60">
        <f t="shared" si="2"/>
        <v>3</v>
      </c>
    </row>
    <row r="61" spans="1:20" x14ac:dyDescent="0.35">
      <c r="A61" s="11" t="s">
        <v>18</v>
      </c>
      <c r="B61" s="1">
        <v>8.9562580000000003E-2</v>
      </c>
      <c r="C61" s="1">
        <v>0.13648922999999999</v>
      </c>
      <c r="D61" s="1">
        <v>7.9974329999999996E-2</v>
      </c>
      <c r="E61" s="1"/>
      <c r="F61" s="1"/>
      <c r="G61" s="1"/>
      <c r="R61">
        <f t="shared" si="0"/>
        <v>0.10200871333333333</v>
      </c>
      <c r="S61">
        <f t="shared" si="1"/>
        <v>1.7461034302276513E-2</v>
      </c>
      <c r="T61">
        <f t="shared" si="2"/>
        <v>3</v>
      </c>
    </row>
    <row r="65" spans="1:20" ht="16" x14ac:dyDescent="0.35">
      <c r="A65" s="9" t="s">
        <v>100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20" x14ac:dyDescent="0.3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R66" t="s">
        <v>3</v>
      </c>
      <c r="S66" t="s">
        <v>4</v>
      </c>
      <c r="T66" t="s">
        <v>5</v>
      </c>
    </row>
    <row r="67" spans="1:20" x14ac:dyDescent="0.35">
      <c r="A67" s="13" t="s">
        <v>42</v>
      </c>
      <c r="B67" s="1">
        <v>8.5897710000000002E-2</v>
      </c>
      <c r="C67" s="1">
        <v>0.14724124</v>
      </c>
      <c r="D67" s="1">
        <v>0.10301534</v>
      </c>
      <c r="E67" s="1">
        <v>0.45832277999999999</v>
      </c>
      <c r="F67" s="1">
        <v>0.25429288</v>
      </c>
      <c r="G67" s="1">
        <v>0.20159709000000001</v>
      </c>
      <c r="H67" s="1">
        <v>0.30860185000000001</v>
      </c>
      <c r="I67" s="1"/>
      <c r="J67" s="1"/>
      <c r="K67" s="1"/>
      <c r="L67" s="1"/>
      <c r="M67" s="1"/>
      <c r="R67">
        <f>AVERAGE(B67:P67)</f>
        <v>0.22270984142857145</v>
      </c>
      <c r="S67">
        <f>STDEV(B67:P67)/SQRT(COUNT(B67:P67))</f>
        <v>4.9539299776092803E-2</v>
      </c>
      <c r="T67">
        <f>COUNT(B67:P67)</f>
        <v>7</v>
      </c>
    </row>
    <row r="68" spans="1:20" x14ac:dyDescent="0.35">
      <c r="A68" s="13" t="s">
        <v>72</v>
      </c>
      <c r="B68" s="1">
        <v>3.4624099999999998E-2</v>
      </c>
      <c r="C68" s="1">
        <v>0.14662483000000001</v>
      </c>
      <c r="D68" s="1">
        <v>8.0343399999999995E-2</v>
      </c>
      <c r="E68" s="1">
        <v>0.12313418</v>
      </c>
      <c r="F68" s="1">
        <v>3.6066849999999998E-2</v>
      </c>
      <c r="G68" s="1">
        <v>0.10245148</v>
      </c>
      <c r="H68" s="1"/>
      <c r="I68" s="1"/>
      <c r="J68" s="1"/>
      <c r="K68" s="1"/>
      <c r="L68" s="1"/>
      <c r="M68" s="1"/>
      <c r="R68">
        <f>AVERAGE(B68:P68)</f>
        <v>8.7207473333333327E-2</v>
      </c>
      <c r="S68">
        <f>STDEV(B68:P68)/SQRT(COUNT(B68:P68))</f>
        <v>1.8691370801504407E-2</v>
      </c>
      <c r="T68">
        <f>COUNT(B68:P68)</f>
        <v>6</v>
      </c>
    </row>
    <row r="69" spans="1:20" x14ac:dyDescent="0.3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20" x14ac:dyDescent="0.3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20" x14ac:dyDescent="0.35">
      <c r="B71" s="1"/>
      <c r="C71" s="1"/>
    </row>
    <row r="72" spans="1:20" x14ac:dyDescent="0.35">
      <c r="B72" s="1"/>
      <c r="C72" s="1"/>
    </row>
    <row r="73" spans="1:20" x14ac:dyDescent="0.35">
      <c r="B73" s="1"/>
      <c r="C73" s="1"/>
    </row>
    <row r="74" spans="1:20" x14ac:dyDescent="0.35">
      <c r="B74" s="1"/>
      <c r="C74" s="1"/>
    </row>
    <row r="75" spans="1:20" x14ac:dyDescent="0.35">
      <c r="B75" s="1"/>
      <c r="C75" s="1"/>
    </row>
    <row r="76" spans="1:20" x14ac:dyDescent="0.35">
      <c r="B76" s="1"/>
      <c r="C76" s="1"/>
    </row>
    <row r="77" spans="1:20" x14ac:dyDescent="0.35">
      <c r="A77" s="14"/>
      <c r="B77" s="1"/>
      <c r="C7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5"/>
  <sheetViews>
    <sheetView topLeftCell="C95" zoomScale="83" workbookViewId="0">
      <selection activeCell="V41" sqref="V41"/>
    </sheetView>
  </sheetViews>
  <sheetFormatPr defaultColWidth="10.6640625" defaultRowHeight="15.5" x14ac:dyDescent="0.35"/>
  <cols>
    <col min="1" max="1" width="16.33203125" customWidth="1"/>
  </cols>
  <sheetData>
    <row r="1" spans="1:20" ht="16" x14ac:dyDescent="0.35">
      <c r="A1" s="9" t="s">
        <v>73</v>
      </c>
    </row>
    <row r="2" spans="1:20" x14ac:dyDescent="0.35">
      <c r="R2" t="s">
        <v>3</v>
      </c>
      <c r="S2" t="s">
        <v>4</v>
      </c>
      <c r="T2" t="s">
        <v>5</v>
      </c>
    </row>
    <row r="3" spans="1:20" x14ac:dyDescent="0.35">
      <c r="A3" s="11" t="s">
        <v>0</v>
      </c>
      <c r="B3" s="1">
        <v>0.15513816999999999</v>
      </c>
      <c r="C3" s="1">
        <v>9.9363729999999997E-2</v>
      </c>
      <c r="D3" s="1">
        <v>0.20049933</v>
      </c>
      <c r="E3" s="1">
        <v>0.10273616000000001</v>
      </c>
      <c r="F3" s="1">
        <v>0.10123551</v>
      </c>
      <c r="G3" s="1">
        <v>0.18401366</v>
      </c>
      <c r="H3" s="1">
        <v>0.10568368</v>
      </c>
      <c r="I3" s="1">
        <v>0.20401825000000001</v>
      </c>
      <c r="R3">
        <f>AVERAGE(B3:P3)</f>
        <v>0.14408606125000001</v>
      </c>
      <c r="S3">
        <f>STDEV(B3:P3)/SQRT(COUNT(B3:P3))</f>
        <v>1.6643048883149627E-2</v>
      </c>
      <c r="T3">
        <f>COUNT(B3:P3)</f>
        <v>8</v>
      </c>
    </row>
    <row r="4" spans="1:20" x14ac:dyDescent="0.35">
      <c r="A4" s="11" t="s">
        <v>22</v>
      </c>
      <c r="B4" s="1">
        <v>8.1755075999999996E-2</v>
      </c>
      <c r="C4" s="1">
        <v>8.8434574000000002E-2</v>
      </c>
      <c r="D4" s="1">
        <v>0.12084997</v>
      </c>
      <c r="E4" s="1">
        <v>6.213627E-2</v>
      </c>
      <c r="F4" s="1">
        <v>4.4495960000000001E-2</v>
      </c>
      <c r="G4" s="1">
        <v>0.10461796</v>
      </c>
      <c r="H4" s="1">
        <v>0.14931266000000001</v>
      </c>
      <c r="I4" s="1"/>
      <c r="R4">
        <f>AVERAGE(B4:P4)</f>
        <v>9.3086067142857137E-2</v>
      </c>
      <c r="S4">
        <f>STDEV(B4:P4)/SQRT(COUNT(B4:P4))</f>
        <v>1.3393463938240924E-2</v>
      </c>
      <c r="T4">
        <f>COUNT(B4:P4)</f>
        <v>7</v>
      </c>
    </row>
    <row r="5" spans="1:20" x14ac:dyDescent="0.35">
      <c r="A5" s="11" t="s">
        <v>23</v>
      </c>
      <c r="B5" s="1">
        <v>2.4592570000000001E-2</v>
      </c>
      <c r="C5" s="1">
        <v>6.2529609999999999E-2</v>
      </c>
      <c r="D5" s="1">
        <v>9.6263829999999995E-2</v>
      </c>
      <c r="E5" s="1">
        <v>0.10089391</v>
      </c>
      <c r="F5" s="1">
        <v>0.22715012000000001</v>
      </c>
      <c r="G5" s="1">
        <v>0.21861364999999999</v>
      </c>
      <c r="H5" s="1"/>
      <c r="I5" s="1"/>
      <c r="R5">
        <f>AVERAGE(B5:P5)</f>
        <v>0.12167394833333334</v>
      </c>
      <c r="S5">
        <f>STDEV(B5:P5)/SQRT(COUNT(B5:P5))</f>
        <v>3.392288285288407E-2</v>
      </c>
      <c r="T5">
        <f>COUNT(B5:P5)</f>
        <v>6</v>
      </c>
    </row>
    <row r="6" spans="1:20" x14ac:dyDescent="0.35">
      <c r="A6" s="11" t="s">
        <v>24</v>
      </c>
      <c r="B6" s="1">
        <v>0.19131973999999999</v>
      </c>
      <c r="C6" s="1">
        <v>0.16002917</v>
      </c>
      <c r="D6" s="1">
        <v>7.9054260000000001E-2</v>
      </c>
      <c r="E6" s="1">
        <v>0.36824481999999997</v>
      </c>
      <c r="F6" s="1"/>
      <c r="G6" s="1"/>
      <c r="H6" s="1"/>
      <c r="I6" s="1"/>
      <c r="R6">
        <f t="shared" ref="R6:R7" si="0">AVERAGE(B6:P6)</f>
        <v>0.19966199749999999</v>
      </c>
      <c r="S6">
        <f t="shared" ref="S6:S7" si="1">STDEV(B6:P6)/SQRT(COUNT(B6:P6))</f>
        <v>6.0969082781614593E-2</v>
      </c>
      <c r="T6">
        <f t="shared" ref="T6:T7" si="2">COUNT(B6:P6)</f>
        <v>4</v>
      </c>
    </row>
    <row r="7" spans="1:20" x14ac:dyDescent="0.35">
      <c r="A7" s="11" t="s">
        <v>25</v>
      </c>
      <c r="B7" s="1">
        <v>9.6927589999999994E-2</v>
      </c>
      <c r="C7" s="1">
        <v>0.2143032</v>
      </c>
      <c r="D7" s="1">
        <v>0.18649373</v>
      </c>
      <c r="E7" s="1">
        <v>0.17610486</v>
      </c>
      <c r="F7" s="1"/>
      <c r="G7" s="1"/>
      <c r="H7" s="1"/>
      <c r="I7" s="1"/>
      <c r="R7">
        <f t="shared" si="0"/>
        <v>0.16845734500000001</v>
      </c>
      <c r="S7">
        <f t="shared" si="1"/>
        <v>2.5169664182279183E-2</v>
      </c>
      <c r="T7">
        <f t="shared" si="2"/>
        <v>4</v>
      </c>
    </row>
    <row r="11" spans="1:20" ht="16" x14ac:dyDescent="0.35">
      <c r="A11" s="9" t="s">
        <v>74</v>
      </c>
    </row>
    <row r="12" spans="1:20" x14ac:dyDescent="0.35">
      <c r="B12" s="1"/>
      <c r="C12" s="1"/>
      <c r="D12" s="1"/>
      <c r="E12" s="1"/>
      <c r="F12" s="1"/>
    </row>
    <row r="13" spans="1:20" x14ac:dyDescent="0.35">
      <c r="A13" s="12" t="s">
        <v>26</v>
      </c>
      <c r="B13" s="1"/>
      <c r="C13" s="1"/>
      <c r="D13" s="1"/>
      <c r="E13" s="1"/>
      <c r="F13" s="1"/>
      <c r="R13" t="s">
        <v>3</v>
      </c>
      <c r="S13" t="s">
        <v>4</v>
      </c>
      <c r="T13" t="s">
        <v>5</v>
      </c>
    </row>
    <row r="14" spans="1:20" x14ac:dyDescent="0.35">
      <c r="A14" s="11" t="s">
        <v>27</v>
      </c>
      <c r="B14" s="1">
        <v>8</v>
      </c>
      <c r="C14" s="1">
        <v>9</v>
      </c>
      <c r="D14" s="1">
        <v>5</v>
      </c>
      <c r="E14" s="1"/>
      <c r="F14" s="1"/>
      <c r="R14">
        <f>AVERAGE(B14:P14)</f>
        <v>7.333333333333333</v>
      </c>
      <c r="S14">
        <f>STDEV(B14:P14)/SQRT(COUNT(B14:P14))</f>
        <v>1.2018504251546627</v>
      </c>
      <c r="T14">
        <f>COUNT(B14:P14)</f>
        <v>3</v>
      </c>
    </row>
    <row r="15" spans="1:20" x14ac:dyDescent="0.35">
      <c r="A15" s="11" t="s">
        <v>1</v>
      </c>
      <c r="B15" s="1">
        <v>7</v>
      </c>
      <c r="C15" s="1">
        <v>9</v>
      </c>
      <c r="D15" s="1">
        <v>11</v>
      </c>
      <c r="E15" s="1"/>
      <c r="F15" s="1"/>
      <c r="R15">
        <f t="shared" ref="R15:R19" si="3">AVERAGE(B15:P15)</f>
        <v>9</v>
      </c>
      <c r="S15">
        <f t="shared" ref="S15:S19" si="4">STDEV(B15:P15)/SQRT(COUNT(B15:P15))</f>
        <v>1.1547005383792517</v>
      </c>
      <c r="T15">
        <f t="shared" ref="T15:T19" si="5">COUNT(B15:P15)</f>
        <v>3</v>
      </c>
    </row>
    <row r="16" spans="1:20" x14ac:dyDescent="0.35">
      <c r="A16" s="11" t="s">
        <v>6</v>
      </c>
      <c r="B16" s="1">
        <v>48</v>
      </c>
      <c r="C16" s="1">
        <v>52</v>
      </c>
      <c r="D16" s="1">
        <v>68</v>
      </c>
      <c r="E16" s="1"/>
      <c r="F16" s="1"/>
      <c r="R16">
        <f t="shared" si="3"/>
        <v>56</v>
      </c>
      <c r="S16">
        <f t="shared" si="4"/>
        <v>6.110100926607787</v>
      </c>
      <c r="T16">
        <f t="shared" si="5"/>
        <v>3</v>
      </c>
    </row>
    <row r="17" spans="1:20" x14ac:dyDescent="0.35">
      <c r="A17" s="11" t="s">
        <v>27</v>
      </c>
      <c r="B17" s="1">
        <v>9</v>
      </c>
      <c r="C17" s="1">
        <v>5</v>
      </c>
      <c r="D17" s="1">
        <v>8</v>
      </c>
      <c r="E17" s="1">
        <v>11</v>
      </c>
      <c r="F17" s="1"/>
      <c r="R17">
        <f t="shared" si="3"/>
        <v>8.25</v>
      </c>
      <c r="S17">
        <f t="shared" si="4"/>
        <v>1.25</v>
      </c>
      <c r="T17">
        <f t="shared" si="5"/>
        <v>4</v>
      </c>
    </row>
    <row r="18" spans="1:20" x14ac:dyDescent="0.35">
      <c r="A18" s="11" t="s">
        <v>28</v>
      </c>
      <c r="B18" s="1">
        <v>26</v>
      </c>
      <c r="C18" s="1">
        <v>47</v>
      </c>
      <c r="D18" s="1">
        <v>38</v>
      </c>
      <c r="E18" s="1">
        <v>26</v>
      </c>
      <c r="F18" s="1"/>
      <c r="R18">
        <f t="shared" si="3"/>
        <v>34.25</v>
      </c>
      <c r="S18">
        <f t="shared" si="4"/>
        <v>5.1051444641655346</v>
      </c>
      <c r="T18">
        <f t="shared" si="5"/>
        <v>4</v>
      </c>
    </row>
    <row r="19" spans="1:20" x14ac:dyDescent="0.35">
      <c r="A19" s="11" t="s">
        <v>7</v>
      </c>
      <c r="B19" s="1">
        <v>68</v>
      </c>
      <c r="C19" s="1">
        <v>84</v>
      </c>
      <c r="D19" s="1">
        <v>50</v>
      </c>
      <c r="E19" s="1">
        <v>50</v>
      </c>
      <c r="F19" s="1"/>
      <c r="R19">
        <f t="shared" si="3"/>
        <v>63</v>
      </c>
      <c r="S19">
        <f t="shared" si="4"/>
        <v>8.1853527718724504</v>
      </c>
      <c r="T19">
        <f t="shared" si="5"/>
        <v>4</v>
      </c>
    </row>
    <row r="21" spans="1:20" x14ac:dyDescent="0.35">
      <c r="A21" s="12" t="s">
        <v>29</v>
      </c>
      <c r="C21" s="1"/>
      <c r="D21" s="1"/>
      <c r="E21" s="1"/>
      <c r="F21" s="1"/>
      <c r="G21" s="1"/>
      <c r="H21" s="1"/>
    </row>
    <row r="22" spans="1:20" x14ac:dyDescent="0.35">
      <c r="A22" s="11" t="s">
        <v>27</v>
      </c>
      <c r="B22" s="1">
        <v>10</v>
      </c>
      <c r="C22" s="1">
        <v>10</v>
      </c>
      <c r="D22" s="1">
        <v>8</v>
      </c>
      <c r="E22" s="1"/>
      <c r="F22" s="1"/>
      <c r="G22" s="1"/>
      <c r="H22" s="1"/>
      <c r="R22">
        <f t="shared" ref="R22" si="6">AVERAGE(B22:P22)</f>
        <v>9.3333333333333339</v>
      </c>
      <c r="S22">
        <f t="shared" ref="S22" si="7">STDEV(B22:P22)/SQRT(COUNT(B22:P22))</f>
        <v>0.66666666666666907</v>
      </c>
      <c r="T22">
        <f t="shared" ref="T22" si="8">COUNT(B22:P22)</f>
        <v>3</v>
      </c>
    </row>
    <row r="23" spans="1:20" x14ac:dyDescent="0.35">
      <c r="A23" s="11" t="s">
        <v>1</v>
      </c>
      <c r="B23" s="1">
        <v>366</v>
      </c>
      <c r="C23" s="1">
        <v>298</v>
      </c>
      <c r="D23" s="1">
        <v>360</v>
      </c>
      <c r="E23" s="1"/>
      <c r="F23" s="1"/>
      <c r="G23" s="1"/>
      <c r="H23" s="1"/>
      <c r="R23">
        <f t="shared" ref="R23:R27" si="9">AVERAGE(B23:P23)</f>
        <v>341.33333333333331</v>
      </c>
      <c r="S23">
        <f t="shared" ref="S23:S27" si="10">STDEV(B23:P23)/SQRT(COUNT(B23:P23))</f>
        <v>21.735787182534811</v>
      </c>
      <c r="T23">
        <f t="shared" ref="T23:T27" si="11">COUNT(B23:P23)</f>
        <v>3</v>
      </c>
    </row>
    <row r="24" spans="1:20" x14ac:dyDescent="0.35">
      <c r="A24" s="11" t="s">
        <v>6</v>
      </c>
      <c r="B24" s="1">
        <v>390</v>
      </c>
      <c r="C24" s="1">
        <v>345</v>
      </c>
      <c r="D24" s="1">
        <v>373</v>
      </c>
      <c r="E24" s="1"/>
      <c r="F24" s="1"/>
      <c r="G24" s="1"/>
      <c r="H24" s="1"/>
      <c r="R24">
        <f t="shared" si="9"/>
        <v>369.33333333333331</v>
      </c>
      <c r="S24">
        <f t="shared" si="10"/>
        <v>13.119112436102952</v>
      </c>
      <c r="T24">
        <f t="shared" si="11"/>
        <v>3</v>
      </c>
    </row>
    <row r="25" spans="1:20" x14ac:dyDescent="0.35">
      <c r="A25" s="11" t="s">
        <v>27</v>
      </c>
      <c r="B25" s="1">
        <v>48</v>
      </c>
      <c r="C25" s="1">
        <v>20</v>
      </c>
      <c r="D25" s="1">
        <v>10</v>
      </c>
      <c r="E25" s="1">
        <v>8</v>
      </c>
      <c r="F25" s="1"/>
      <c r="R25">
        <f t="shared" si="9"/>
        <v>21.5</v>
      </c>
      <c r="S25">
        <f t="shared" si="10"/>
        <v>9.215023964519391</v>
      </c>
      <c r="T25">
        <f t="shared" si="11"/>
        <v>4</v>
      </c>
    </row>
    <row r="26" spans="1:20" x14ac:dyDescent="0.35">
      <c r="A26" s="11" t="s">
        <v>28</v>
      </c>
      <c r="B26" s="1">
        <v>322</v>
      </c>
      <c r="C26" s="1">
        <v>183</v>
      </c>
      <c r="D26" s="1">
        <v>162</v>
      </c>
      <c r="E26" s="1">
        <v>121</v>
      </c>
      <c r="F26" s="1"/>
      <c r="R26">
        <f t="shared" si="9"/>
        <v>197</v>
      </c>
      <c r="S26">
        <f t="shared" si="10"/>
        <v>43.610014140485362</v>
      </c>
      <c r="T26">
        <f t="shared" si="11"/>
        <v>4</v>
      </c>
    </row>
    <row r="27" spans="1:20" x14ac:dyDescent="0.35">
      <c r="A27" s="11" t="s">
        <v>7</v>
      </c>
      <c r="B27" s="1">
        <v>348</v>
      </c>
      <c r="C27" s="1">
        <v>228</v>
      </c>
      <c r="D27" s="1">
        <v>220</v>
      </c>
      <c r="E27" s="1">
        <v>140</v>
      </c>
      <c r="F27" s="1"/>
      <c r="R27">
        <f t="shared" si="9"/>
        <v>234</v>
      </c>
      <c r="S27">
        <f t="shared" si="10"/>
        <v>42.879676615696006</v>
      </c>
      <c r="T27">
        <f t="shared" si="11"/>
        <v>4</v>
      </c>
    </row>
    <row r="30" spans="1:20" x14ac:dyDescent="0.35">
      <c r="C30" s="1"/>
      <c r="D30" s="1"/>
      <c r="E30" s="1"/>
      <c r="F30" s="1"/>
      <c r="G30" s="1"/>
      <c r="H30" s="1"/>
    </row>
    <row r="31" spans="1:20" ht="16" x14ac:dyDescent="0.35">
      <c r="A31" s="9" t="s">
        <v>75</v>
      </c>
      <c r="C31" s="1"/>
      <c r="D31" s="1"/>
      <c r="E31" s="1"/>
      <c r="F31" s="1"/>
      <c r="G31" s="1"/>
      <c r="H31" s="1"/>
    </row>
    <row r="32" spans="1:20" x14ac:dyDescent="0.35">
      <c r="C32" s="1"/>
      <c r="D32" s="1"/>
      <c r="E32" s="1"/>
      <c r="F32" s="1"/>
      <c r="G32" s="1"/>
      <c r="H32" s="1"/>
    </row>
    <row r="33" spans="1:20" x14ac:dyDescent="0.35">
      <c r="A33" s="12" t="s">
        <v>26</v>
      </c>
      <c r="C33" s="1"/>
      <c r="D33" s="1"/>
      <c r="E33" s="1"/>
      <c r="F33" s="1"/>
      <c r="G33" s="1"/>
      <c r="H33" s="1"/>
      <c r="R33" t="s">
        <v>3</v>
      </c>
      <c r="S33" t="s">
        <v>4</v>
      </c>
      <c r="T33" t="s">
        <v>5</v>
      </c>
    </row>
    <row r="34" spans="1:20" x14ac:dyDescent="0.35">
      <c r="A34" s="11" t="s">
        <v>27</v>
      </c>
      <c r="B34" s="1">
        <v>5</v>
      </c>
      <c r="C34" s="1">
        <v>7</v>
      </c>
      <c r="D34" s="1">
        <v>6</v>
      </c>
      <c r="E34" s="1">
        <v>9</v>
      </c>
      <c r="F34" s="1">
        <v>8</v>
      </c>
      <c r="G34" s="1">
        <v>4</v>
      </c>
      <c r="H34" s="1"/>
      <c r="R34">
        <f>AVERAGE(B34:P34)</f>
        <v>6.5</v>
      </c>
      <c r="S34">
        <f>STDEV(B34:P34)/SQRT(COUNT(B34:P34))</f>
        <v>0.76376261582597338</v>
      </c>
      <c r="T34">
        <f>COUNT(B34:P34)</f>
        <v>6</v>
      </c>
    </row>
    <row r="35" spans="1:20" x14ac:dyDescent="0.35">
      <c r="A35" s="11" t="s">
        <v>30</v>
      </c>
      <c r="B35" s="1">
        <v>27</v>
      </c>
      <c r="C35" s="1">
        <v>7</v>
      </c>
      <c r="D35" s="1">
        <v>6</v>
      </c>
      <c r="E35" s="1">
        <v>9</v>
      </c>
      <c r="F35" s="1">
        <v>20</v>
      </c>
      <c r="G35" s="1">
        <v>4</v>
      </c>
      <c r="R35">
        <f t="shared" ref="R35:R47" si="12">AVERAGE(B35:P35)</f>
        <v>12.166666666666666</v>
      </c>
      <c r="S35">
        <f t="shared" ref="S35:S47" si="13">STDEV(B35:P35)/SQRT(COUNT(B35:P35))</f>
        <v>3.7542568431640966</v>
      </c>
      <c r="T35">
        <f t="shared" ref="T35:T47" si="14">COUNT(B35:P35)</f>
        <v>6</v>
      </c>
    </row>
    <row r="36" spans="1:20" x14ac:dyDescent="0.35">
      <c r="A36" s="11" t="s">
        <v>31</v>
      </c>
      <c r="B36" s="1">
        <v>51</v>
      </c>
      <c r="C36" s="1">
        <v>50</v>
      </c>
      <c r="D36" s="1">
        <v>40</v>
      </c>
      <c r="E36" s="1">
        <v>50</v>
      </c>
      <c r="F36" s="1">
        <v>60</v>
      </c>
      <c r="G36" s="1">
        <v>25</v>
      </c>
      <c r="R36">
        <f t="shared" si="12"/>
        <v>46</v>
      </c>
      <c r="S36">
        <f t="shared" si="13"/>
        <v>4.932882862316248</v>
      </c>
      <c r="T36">
        <f t="shared" si="14"/>
        <v>6</v>
      </c>
    </row>
    <row r="37" spans="1:20" x14ac:dyDescent="0.35">
      <c r="A37" s="11" t="s">
        <v>27</v>
      </c>
      <c r="B37" s="1">
        <v>4</v>
      </c>
      <c r="C37" s="1">
        <v>4</v>
      </c>
      <c r="D37" s="1">
        <v>4</v>
      </c>
      <c r="E37" s="1">
        <v>4</v>
      </c>
      <c r="F37" s="1">
        <v>2</v>
      </c>
      <c r="G37" s="1">
        <v>2</v>
      </c>
      <c r="R37">
        <f t="shared" si="12"/>
        <v>3.3333333333333335</v>
      </c>
      <c r="S37">
        <f t="shared" si="13"/>
        <v>0.42163702135578379</v>
      </c>
      <c r="T37">
        <f t="shared" si="14"/>
        <v>6</v>
      </c>
    </row>
    <row r="38" spans="1:20" x14ac:dyDescent="0.35">
      <c r="A38" s="11" t="s">
        <v>32</v>
      </c>
      <c r="B38" s="1">
        <v>20</v>
      </c>
      <c r="C38" s="1">
        <v>27</v>
      </c>
      <c r="D38" s="1">
        <v>26</v>
      </c>
      <c r="E38" s="1">
        <v>26</v>
      </c>
      <c r="F38" s="1">
        <v>22</v>
      </c>
      <c r="G38" s="1">
        <v>25</v>
      </c>
      <c r="R38">
        <f t="shared" si="12"/>
        <v>24.333333333333332</v>
      </c>
      <c r="S38">
        <f t="shared" si="13"/>
        <v>1.1155467020454364</v>
      </c>
      <c r="T38">
        <f t="shared" si="14"/>
        <v>6</v>
      </c>
    </row>
    <row r="39" spans="1:20" x14ac:dyDescent="0.35">
      <c r="A39" s="11" t="s">
        <v>33</v>
      </c>
      <c r="B39" s="1">
        <v>53</v>
      </c>
      <c r="C39" s="1">
        <v>60</v>
      </c>
      <c r="D39" s="1">
        <v>52</v>
      </c>
      <c r="E39" s="1">
        <v>48</v>
      </c>
      <c r="F39" s="1">
        <v>55</v>
      </c>
      <c r="G39" s="1">
        <v>60</v>
      </c>
      <c r="R39">
        <f t="shared" si="12"/>
        <v>54.666666666666664</v>
      </c>
      <c r="S39">
        <f t="shared" si="13"/>
        <v>1.9264244369066523</v>
      </c>
      <c r="T39">
        <f t="shared" si="14"/>
        <v>6</v>
      </c>
    </row>
    <row r="41" spans="1:20" x14ac:dyDescent="0.35">
      <c r="A41" s="12" t="s">
        <v>29</v>
      </c>
    </row>
    <row r="42" spans="1:20" x14ac:dyDescent="0.35">
      <c r="A42" s="11" t="s">
        <v>27</v>
      </c>
      <c r="B42" s="1">
        <v>10</v>
      </c>
      <c r="C42" s="1">
        <v>10</v>
      </c>
      <c r="D42" s="1">
        <v>10</v>
      </c>
      <c r="E42" s="1">
        <v>10</v>
      </c>
      <c r="F42" s="1">
        <v>9</v>
      </c>
      <c r="G42" s="1">
        <v>5</v>
      </c>
      <c r="H42" s="1"/>
      <c r="R42">
        <f t="shared" si="12"/>
        <v>9</v>
      </c>
      <c r="S42">
        <f t="shared" si="13"/>
        <v>0.81649658092772615</v>
      </c>
      <c r="T42">
        <f t="shared" si="14"/>
        <v>6</v>
      </c>
    </row>
    <row r="43" spans="1:20" x14ac:dyDescent="0.35">
      <c r="A43" s="11" t="s">
        <v>30</v>
      </c>
      <c r="B43" s="1">
        <v>525</v>
      </c>
      <c r="C43" s="1">
        <v>550</v>
      </c>
      <c r="D43" s="1">
        <v>472</v>
      </c>
      <c r="E43" s="1">
        <v>510</v>
      </c>
      <c r="F43" s="1">
        <v>415</v>
      </c>
      <c r="G43" s="1">
        <v>470</v>
      </c>
      <c r="H43" s="1"/>
      <c r="I43" s="1"/>
      <c r="R43">
        <f t="shared" si="12"/>
        <v>490.33333333333331</v>
      </c>
      <c r="S43">
        <f t="shared" si="13"/>
        <v>19.641226483541651</v>
      </c>
      <c r="T43">
        <f t="shared" si="14"/>
        <v>6</v>
      </c>
    </row>
    <row r="44" spans="1:20" x14ac:dyDescent="0.35">
      <c r="A44" s="11" t="s">
        <v>31</v>
      </c>
      <c r="B44" s="1">
        <v>595</v>
      </c>
      <c r="C44" s="1">
        <v>550</v>
      </c>
      <c r="D44" s="1">
        <v>521</v>
      </c>
      <c r="E44" s="1">
        <v>510</v>
      </c>
      <c r="F44" s="1">
        <v>460</v>
      </c>
      <c r="G44" s="1">
        <v>470</v>
      </c>
      <c r="H44" s="1"/>
      <c r="I44" s="1"/>
      <c r="R44">
        <f t="shared" si="12"/>
        <v>517.66666666666663</v>
      </c>
      <c r="S44">
        <f t="shared" si="13"/>
        <v>20.569664827388685</v>
      </c>
      <c r="T44">
        <f t="shared" si="14"/>
        <v>6</v>
      </c>
    </row>
    <row r="45" spans="1:20" x14ac:dyDescent="0.35">
      <c r="A45" s="11" t="s">
        <v>27</v>
      </c>
      <c r="B45" s="1">
        <v>5</v>
      </c>
      <c r="C45" s="1">
        <v>5</v>
      </c>
      <c r="D45" s="1">
        <v>5</v>
      </c>
      <c r="E45" s="1">
        <v>5</v>
      </c>
      <c r="F45" s="1">
        <v>6</v>
      </c>
      <c r="G45" s="1">
        <v>5</v>
      </c>
      <c r="H45" s="1"/>
      <c r="I45" s="1"/>
      <c r="R45">
        <f t="shared" si="12"/>
        <v>5.166666666666667</v>
      </c>
      <c r="S45">
        <f t="shared" si="13"/>
        <v>0.16666666666666669</v>
      </c>
      <c r="T45">
        <f t="shared" si="14"/>
        <v>6</v>
      </c>
    </row>
    <row r="46" spans="1:20" x14ac:dyDescent="0.35">
      <c r="A46" s="11" t="s">
        <v>32</v>
      </c>
      <c r="B46" s="1">
        <v>28</v>
      </c>
      <c r="C46" s="1">
        <v>52</v>
      </c>
      <c r="D46" s="1">
        <v>70</v>
      </c>
      <c r="E46" s="1">
        <v>62</v>
      </c>
      <c r="F46" s="1">
        <v>100</v>
      </c>
      <c r="G46" s="1">
        <v>73</v>
      </c>
      <c r="H46" s="1"/>
      <c r="I46" s="1"/>
      <c r="R46">
        <f t="shared" si="12"/>
        <v>64.166666666666671</v>
      </c>
      <c r="S46">
        <f t="shared" si="13"/>
        <v>9.7584721026284527</v>
      </c>
      <c r="T46">
        <f t="shared" si="14"/>
        <v>6</v>
      </c>
    </row>
    <row r="47" spans="1:20" x14ac:dyDescent="0.35">
      <c r="A47" s="11" t="s">
        <v>33</v>
      </c>
      <c r="B47" s="1">
        <v>457</v>
      </c>
      <c r="C47" s="1">
        <v>422</v>
      </c>
      <c r="D47" s="1">
        <v>360</v>
      </c>
      <c r="E47" s="1">
        <v>472</v>
      </c>
      <c r="F47" s="1">
        <v>477</v>
      </c>
      <c r="G47" s="1">
        <v>490</v>
      </c>
      <c r="H47" s="1"/>
      <c r="I47" s="1"/>
      <c r="R47">
        <f t="shared" si="12"/>
        <v>446.33333333333331</v>
      </c>
      <c r="S47">
        <f t="shared" si="13"/>
        <v>19.719139039127558</v>
      </c>
      <c r="T47">
        <f t="shared" si="14"/>
        <v>6</v>
      </c>
    </row>
    <row r="48" spans="1:20" x14ac:dyDescent="0.35">
      <c r="D48" s="1"/>
      <c r="E48" s="1"/>
      <c r="F48" s="1"/>
      <c r="G48" s="1"/>
      <c r="H48" s="1"/>
      <c r="I48" s="1"/>
    </row>
    <row r="49" spans="1:20" x14ac:dyDescent="0.35">
      <c r="D49" s="1"/>
      <c r="E49" s="1"/>
      <c r="F49" s="1"/>
      <c r="G49" s="1"/>
      <c r="H49" s="1"/>
      <c r="I49" s="1"/>
    </row>
    <row r="50" spans="1:20" x14ac:dyDescent="0.35">
      <c r="D50" s="1"/>
      <c r="E50" s="1"/>
      <c r="F50" s="1"/>
      <c r="G50" s="1"/>
      <c r="H50" s="1"/>
      <c r="I50" s="1"/>
    </row>
    <row r="51" spans="1:20" ht="16" x14ac:dyDescent="0.35">
      <c r="A51" s="9" t="s">
        <v>76</v>
      </c>
      <c r="B51" s="5"/>
      <c r="D51" s="1"/>
      <c r="E51" s="1"/>
      <c r="F51" s="1"/>
      <c r="G51" s="1"/>
      <c r="H51" s="1"/>
      <c r="I51" s="1"/>
    </row>
    <row r="52" spans="1:20" x14ac:dyDescent="0.35">
      <c r="D52" s="1"/>
      <c r="E52" s="1"/>
      <c r="F52" s="1"/>
      <c r="G52" s="1"/>
      <c r="H52" s="1"/>
      <c r="I52" s="1"/>
    </row>
    <row r="53" spans="1:20" x14ac:dyDescent="0.35">
      <c r="A53" s="12" t="s">
        <v>26</v>
      </c>
      <c r="D53" s="1"/>
      <c r="E53" s="1"/>
      <c r="F53" s="1"/>
      <c r="G53" s="1"/>
      <c r="H53" s="1"/>
      <c r="I53" s="1"/>
      <c r="R53" t="s">
        <v>3</v>
      </c>
      <c r="S53" t="s">
        <v>4</v>
      </c>
      <c r="T53" t="s">
        <v>5</v>
      </c>
    </row>
    <row r="54" spans="1:20" x14ac:dyDescent="0.35">
      <c r="A54" s="11" t="s">
        <v>0</v>
      </c>
      <c r="B54" s="1">
        <v>98</v>
      </c>
      <c r="C54" s="1">
        <v>20</v>
      </c>
      <c r="D54" s="1">
        <v>124</v>
      </c>
      <c r="E54" s="1">
        <v>18</v>
      </c>
      <c r="F54" s="1">
        <v>35</v>
      </c>
      <c r="G54" s="1">
        <v>139</v>
      </c>
      <c r="H54" s="1">
        <v>29</v>
      </c>
      <c r="I54" s="1">
        <v>102</v>
      </c>
      <c r="J54" s="1">
        <v>122</v>
      </c>
      <c r="K54" s="1">
        <v>87</v>
      </c>
      <c r="L54" s="1">
        <v>110</v>
      </c>
      <c r="M54" s="1">
        <v>66</v>
      </c>
      <c r="N54" s="1">
        <v>76</v>
      </c>
      <c r="R54">
        <f>AVERAGE(B54:P54)</f>
        <v>78.92307692307692</v>
      </c>
      <c r="S54">
        <f>STDEV(B54:P54)/SQRT(COUNT(B54:P54))</f>
        <v>11.658859038638397</v>
      </c>
      <c r="T54">
        <f>COUNT(B54:P54)</f>
        <v>13</v>
      </c>
    </row>
    <row r="55" spans="1:20" x14ac:dyDescent="0.35">
      <c r="A55" s="11" t="s">
        <v>1</v>
      </c>
      <c r="B55" s="1">
        <v>26</v>
      </c>
      <c r="C55" s="1">
        <v>17</v>
      </c>
      <c r="D55" s="1">
        <v>11</v>
      </c>
      <c r="E55" s="1">
        <v>7</v>
      </c>
      <c r="F55" s="1">
        <v>42</v>
      </c>
      <c r="G55" s="1">
        <v>18</v>
      </c>
      <c r="H55" s="1">
        <v>7</v>
      </c>
      <c r="I55" s="1">
        <v>29</v>
      </c>
      <c r="J55" s="1">
        <v>1</v>
      </c>
      <c r="K55" s="1">
        <v>5</v>
      </c>
      <c r="R55">
        <f>AVERAGE(B55:P55)</f>
        <v>16.3</v>
      </c>
      <c r="S55">
        <f>STDEV(B55:P55)/SQRT(COUNT(B55:P55))</f>
        <v>4.0580509826489086</v>
      </c>
      <c r="T55">
        <f>COUNT(B55:P55)</f>
        <v>10</v>
      </c>
    </row>
    <row r="56" spans="1:20" x14ac:dyDescent="0.35">
      <c r="A56" s="11" t="s">
        <v>2</v>
      </c>
      <c r="B56" s="1">
        <v>60</v>
      </c>
      <c r="C56" s="1">
        <v>84</v>
      </c>
      <c r="D56" s="1">
        <v>156</v>
      </c>
      <c r="E56" s="1">
        <v>62</v>
      </c>
      <c r="F56" s="1">
        <v>243</v>
      </c>
      <c r="G56" s="1">
        <v>83</v>
      </c>
      <c r="H56" s="1">
        <v>196</v>
      </c>
      <c r="I56" s="1">
        <v>60</v>
      </c>
      <c r="J56" s="1">
        <v>200</v>
      </c>
      <c r="K56" s="1">
        <v>149</v>
      </c>
      <c r="L56" s="1">
        <v>127</v>
      </c>
      <c r="R56">
        <f>AVERAGE(B56:P56)</f>
        <v>129.09090909090909</v>
      </c>
      <c r="S56">
        <f>STDEV(B56:P56)/SQRT(COUNT(B56:P56))</f>
        <v>19.496132271651192</v>
      </c>
      <c r="T56">
        <f>COUNT(B56:P56)</f>
        <v>11</v>
      </c>
    </row>
    <row r="58" spans="1:20" x14ac:dyDescent="0.35">
      <c r="A58" s="12" t="s">
        <v>29</v>
      </c>
    </row>
    <row r="59" spans="1:20" x14ac:dyDescent="0.35">
      <c r="A59" s="11" t="s">
        <v>0</v>
      </c>
      <c r="B59" s="1">
        <v>418</v>
      </c>
      <c r="C59" s="1">
        <v>712</v>
      </c>
      <c r="D59" s="1">
        <v>561</v>
      </c>
      <c r="E59" s="1">
        <v>604</v>
      </c>
      <c r="F59" s="1">
        <v>592</v>
      </c>
      <c r="G59" s="1">
        <v>559</v>
      </c>
      <c r="H59" s="1">
        <v>500</v>
      </c>
      <c r="I59" s="1">
        <v>612</v>
      </c>
      <c r="J59" s="1">
        <v>801</v>
      </c>
      <c r="K59" s="1">
        <v>318</v>
      </c>
      <c r="L59" s="1">
        <v>418</v>
      </c>
      <c r="M59" s="1">
        <v>433</v>
      </c>
      <c r="N59" s="1">
        <v>430</v>
      </c>
      <c r="R59">
        <f>AVERAGE(B59:P59)</f>
        <v>535.23076923076928</v>
      </c>
      <c r="S59">
        <f>STDEV(B59:P59)/SQRT(COUNT(B59:P59))</f>
        <v>37.072028616194174</v>
      </c>
      <c r="T59">
        <f>COUNT(B59:P59)</f>
        <v>13</v>
      </c>
    </row>
    <row r="60" spans="1:20" x14ac:dyDescent="0.35">
      <c r="A60" s="11" t="s">
        <v>1</v>
      </c>
      <c r="B60" s="1">
        <v>899</v>
      </c>
      <c r="C60" s="1">
        <v>736</v>
      </c>
      <c r="D60" s="1">
        <v>1400</v>
      </c>
      <c r="E60" s="1">
        <v>1110</v>
      </c>
      <c r="F60" s="1">
        <v>1390</v>
      </c>
      <c r="G60" s="1">
        <v>1250</v>
      </c>
      <c r="H60" s="1">
        <v>1240</v>
      </c>
      <c r="I60" s="1">
        <v>929</v>
      </c>
      <c r="J60" s="1">
        <v>975</v>
      </c>
      <c r="K60" s="1">
        <v>1210</v>
      </c>
      <c r="R60">
        <f>AVERAGE(B60:P60)</f>
        <v>1113.9000000000001</v>
      </c>
      <c r="S60">
        <f>STDEV(B60:P60)/SQRT(COUNT(B60:P60))</f>
        <v>70.255952693625133</v>
      </c>
      <c r="T60">
        <f>COUNT(B60:P60)</f>
        <v>10</v>
      </c>
    </row>
    <row r="61" spans="1:20" x14ac:dyDescent="0.35">
      <c r="A61" s="11" t="s">
        <v>2</v>
      </c>
      <c r="B61" s="1">
        <v>810</v>
      </c>
      <c r="C61" s="1">
        <v>800</v>
      </c>
      <c r="D61" s="1">
        <v>732</v>
      </c>
      <c r="E61" s="1">
        <v>698</v>
      </c>
      <c r="F61" s="1">
        <v>1350</v>
      </c>
      <c r="G61" s="1">
        <v>860</v>
      </c>
      <c r="H61" s="1">
        <v>1410</v>
      </c>
      <c r="I61" s="1">
        <v>908</v>
      </c>
      <c r="J61" s="1">
        <v>703</v>
      </c>
      <c r="K61" s="1">
        <v>1030</v>
      </c>
      <c r="L61" s="1">
        <v>911</v>
      </c>
      <c r="R61">
        <f>AVERAGE(B61:P61)</f>
        <v>928.36363636363637</v>
      </c>
      <c r="S61">
        <f>STDEV(B61:P61)/SQRT(COUNT(B61:P61))</f>
        <v>73.754663671005488</v>
      </c>
      <c r="T61">
        <f>COUNT(B61:P61)</f>
        <v>11</v>
      </c>
    </row>
    <row r="65" spans="1:20" ht="16.5" x14ac:dyDescent="0.35">
      <c r="A65" s="9" t="s">
        <v>77</v>
      </c>
      <c r="B65" s="6"/>
    </row>
    <row r="66" spans="1:20" x14ac:dyDescent="0.35">
      <c r="C66" s="1"/>
      <c r="D66" s="1"/>
      <c r="E66" s="1"/>
      <c r="F66" s="1"/>
      <c r="G66" s="1"/>
    </row>
    <row r="67" spans="1:20" x14ac:dyDescent="0.35">
      <c r="A67" s="12" t="s">
        <v>26</v>
      </c>
      <c r="C67" s="1"/>
      <c r="D67" s="1"/>
      <c r="E67" s="1"/>
      <c r="F67" s="1"/>
      <c r="G67" s="1"/>
      <c r="R67" t="s">
        <v>3</v>
      </c>
      <c r="S67" t="s">
        <v>4</v>
      </c>
      <c r="T67" t="s">
        <v>5</v>
      </c>
    </row>
    <row r="68" spans="1:20" x14ac:dyDescent="0.35">
      <c r="A68" s="11" t="s">
        <v>32</v>
      </c>
      <c r="B68" s="1">
        <v>81</v>
      </c>
      <c r="C68" s="1">
        <v>113</v>
      </c>
      <c r="D68" s="1">
        <v>49</v>
      </c>
      <c r="E68" s="1">
        <v>58</v>
      </c>
      <c r="F68" s="1">
        <v>67</v>
      </c>
      <c r="G68" s="1">
        <v>31</v>
      </c>
      <c r="H68" s="1">
        <v>17</v>
      </c>
      <c r="I68" s="1">
        <v>19</v>
      </c>
      <c r="R68">
        <f>AVERAGE(B68:P68)</f>
        <v>54.375</v>
      </c>
      <c r="S68">
        <f>STDEV(B68:P68)/SQRT(COUNT(B68:P68))</f>
        <v>11.605013540953507</v>
      </c>
      <c r="T68">
        <f>COUNT(B68:P68)</f>
        <v>8</v>
      </c>
    </row>
    <row r="69" spans="1:20" x14ac:dyDescent="0.35">
      <c r="A69" s="11" t="s">
        <v>30</v>
      </c>
      <c r="B69" s="1">
        <v>9</v>
      </c>
      <c r="C69" s="1">
        <v>23</v>
      </c>
      <c r="D69" s="1">
        <v>26</v>
      </c>
      <c r="E69" s="1">
        <v>17</v>
      </c>
      <c r="F69" s="1">
        <v>18</v>
      </c>
      <c r="G69" s="1">
        <v>46</v>
      </c>
      <c r="H69" s="1">
        <v>1</v>
      </c>
      <c r="I69" s="1">
        <v>21</v>
      </c>
      <c r="J69" s="1">
        <v>6</v>
      </c>
      <c r="R69">
        <f>AVERAGE(B69:P69)</f>
        <v>18.555555555555557</v>
      </c>
      <c r="S69">
        <f>STDEV(B69:P69)/SQRT(COUNT(B69:P69))</f>
        <v>4.4004769662917447</v>
      </c>
      <c r="T69">
        <f>COUNT(B69:P69)</f>
        <v>9</v>
      </c>
    </row>
    <row r="70" spans="1:20" x14ac:dyDescent="0.35">
      <c r="A70" s="11" t="s">
        <v>34</v>
      </c>
      <c r="B70" s="1">
        <v>106</v>
      </c>
      <c r="C70" s="1">
        <v>148</v>
      </c>
      <c r="D70" s="1">
        <v>124</v>
      </c>
      <c r="E70" s="1">
        <v>122</v>
      </c>
      <c r="F70" s="1">
        <v>148</v>
      </c>
      <c r="G70" s="1">
        <v>96</v>
      </c>
      <c r="H70" s="1">
        <v>78</v>
      </c>
      <c r="I70" s="1">
        <v>159</v>
      </c>
      <c r="R70">
        <f>AVERAGE(B70:P70)</f>
        <v>122.625</v>
      </c>
      <c r="S70">
        <f>STDEV(B70:P70)/SQRT(COUNT(B70:P70))</f>
        <v>9.9909557314889259</v>
      </c>
      <c r="T70">
        <f>COUNT(B70:P70)</f>
        <v>8</v>
      </c>
    </row>
    <row r="71" spans="1:20" x14ac:dyDescent="0.35">
      <c r="C71" s="1"/>
      <c r="D71" s="1"/>
      <c r="E71" s="1"/>
      <c r="F71" s="1"/>
      <c r="G71" s="1"/>
    </row>
    <row r="72" spans="1:20" x14ac:dyDescent="0.35">
      <c r="A72" s="12" t="s">
        <v>29</v>
      </c>
      <c r="C72" s="1"/>
      <c r="D72" s="1"/>
      <c r="E72" s="1"/>
      <c r="F72" s="1"/>
      <c r="G72" s="1"/>
    </row>
    <row r="73" spans="1:20" x14ac:dyDescent="0.35">
      <c r="A73" s="11" t="s">
        <v>32</v>
      </c>
      <c r="B73" s="1">
        <v>305</v>
      </c>
      <c r="C73" s="1">
        <v>325</v>
      </c>
      <c r="D73" s="1">
        <v>172</v>
      </c>
      <c r="E73" s="1">
        <v>169</v>
      </c>
      <c r="F73" s="1">
        <v>227</v>
      </c>
      <c r="G73" s="1">
        <v>275</v>
      </c>
      <c r="H73" s="1">
        <v>115</v>
      </c>
      <c r="I73" s="1">
        <v>120</v>
      </c>
      <c r="J73" s="1"/>
      <c r="R73">
        <f>AVERAGE(B73:P73)</f>
        <v>213.5</v>
      </c>
      <c r="S73">
        <f>STDEV(B73:P73)/SQRT(COUNT(B73:P73))</f>
        <v>28.944528227036528</v>
      </c>
      <c r="T73">
        <f>COUNT(B73:P73)</f>
        <v>8</v>
      </c>
    </row>
    <row r="74" spans="1:20" x14ac:dyDescent="0.35">
      <c r="A74" s="11" t="s">
        <v>30</v>
      </c>
      <c r="B74" s="1">
        <v>948</v>
      </c>
      <c r="C74" s="1">
        <v>468</v>
      </c>
      <c r="D74" s="1">
        <v>549</v>
      </c>
      <c r="E74" s="1">
        <v>983</v>
      </c>
      <c r="F74" s="1">
        <v>803</v>
      </c>
      <c r="G74" s="1">
        <v>980</v>
      </c>
      <c r="H74" s="1">
        <v>888</v>
      </c>
      <c r="I74" s="1">
        <v>987</v>
      </c>
      <c r="J74" s="1">
        <v>897</v>
      </c>
      <c r="R74">
        <f>AVERAGE(B74:P74)</f>
        <v>833.66666666666663</v>
      </c>
      <c r="S74">
        <f>STDEV(B74:P74)/SQRT(COUNT(B74:P74))</f>
        <v>64.866101402127683</v>
      </c>
      <c r="T74">
        <f>COUNT(B74:P74)</f>
        <v>9</v>
      </c>
    </row>
    <row r="75" spans="1:20" x14ac:dyDescent="0.35">
      <c r="A75" s="11" t="s">
        <v>34</v>
      </c>
      <c r="B75" s="1">
        <v>968</v>
      </c>
      <c r="C75" s="1">
        <v>526</v>
      </c>
      <c r="D75" s="1">
        <v>992</v>
      </c>
      <c r="E75" s="1">
        <v>970</v>
      </c>
      <c r="F75" s="1">
        <v>977</v>
      </c>
      <c r="G75" s="1">
        <v>472</v>
      </c>
      <c r="H75" s="1">
        <v>953</v>
      </c>
      <c r="I75" s="1">
        <v>766</v>
      </c>
      <c r="J75" s="1"/>
      <c r="R75">
        <f>AVERAGE(B75:P75)</f>
        <v>828</v>
      </c>
      <c r="S75">
        <f>STDEV(B75:P75)/SQRT(COUNT(B75:P75))</f>
        <v>76.329876195366637</v>
      </c>
      <c r="T75">
        <f>COUNT(B75:P75)</f>
        <v>8</v>
      </c>
    </row>
    <row r="76" spans="1:20" x14ac:dyDescent="0.35">
      <c r="C76" s="1"/>
      <c r="D76" s="1"/>
      <c r="E76" s="1"/>
      <c r="F76" s="1"/>
      <c r="G76" s="1"/>
    </row>
    <row r="77" spans="1:20" x14ac:dyDescent="0.35">
      <c r="C77" s="1"/>
      <c r="D77" s="1"/>
      <c r="E77" s="1"/>
      <c r="F77" s="1"/>
      <c r="G77" s="1"/>
    </row>
    <row r="78" spans="1:20" ht="16" x14ac:dyDescent="0.35">
      <c r="A78" s="9" t="s">
        <v>78</v>
      </c>
      <c r="C78" s="1"/>
      <c r="D78" s="1"/>
      <c r="E78" s="1"/>
      <c r="F78" s="1"/>
      <c r="G78" s="1"/>
    </row>
    <row r="79" spans="1:20" x14ac:dyDescent="0.35">
      <c r="C79" s="1"/>
      <c r="D79" s="1"/>
      <c r="E79" s="1"/>
      <c r="F79" s="1"/>
      <c r="G79" s="1"/>
    </row>
    <row r="80" spans="1:20" x14ac:dyDescent="0.35">
      <c r="A80" s="12" t="s">
        <v>79</v>
      </c>
      <c r="C80" s="1"/>
      <c r="D80" s="1"/>
      <c r="E80" s="1"/>
      <c r="F80" s="1"/>
      <c r="G80" s="1"/>
    </row>
    <row r="81" spans="1:20" x14ac:dyDescent="0.35">
      <c r="C81" s="1"/>
      <c r="D81" s="1"/>
      <c r="E81" s="1"/>
      <c r="F81" s="1"/>
      <c r="G81" s="1"/>
      <c r="R81" t="s">
        <v>3</v>
      </c>
      <c r="S81" t="s">
        <v>4</v>
      </c>
      <c r="T81" t="s">
        <v>5</v>
      </c>
    </row>
    <row r="82" spans="1:20" x14ac:dyDescent="0.35">
      <c r="A82" s="11" t="s">
        <v>1</v>
      </c>
      <c r="B82" s="1">
        <v>-75</v>
      </c>
      <c r="C82" s="1">
        <v>-57</v>
      </c>
      <c r="D82" s="1">
        <v>-75</v>
      </c>
      <c r="E82" s="1"/>
      <c r="F82" s="1"/>
      <c r="G82" s="1"/>
      <c r="R82">
        <f>AVERAGE(B82:P82)</f>
        <v>-69</v>
      </c>
      <c r="S82">
        <f>STDEV(B82:P82)/SQRT(COUNT(B82:P82))</f>
        <v>6.0000000000000009</v>
      </c>
      <c r="T82">
        <f>COUNT(B82:P82)</f>
        <v>3</v>
      </c>
    </row>
    <row r="83" spans="1:20" x14ac:dyDescent="0.35">
      <c r="A83" s="11" t="s">
        <v>6</v>
      </c>
      <c r="B83" s="1">
        <v>-35</v>
      </c>
      <c r="C83" s="1">
        <v>-23</v>
      </c>
      <c r="D83" s="1">
        <v>-37</v>
      </c>
      <c r="E83" s="1"/>
      <c r="F83" s="1"/>
      <c r="G83" s="1"/>
      <c r="R83">
        <f>AVERAGE(B83:P83)</f>
        <v>-31.666666666666668</v>
      </c>
      <c r="S83">
        <f>STDEV(B83:P83)/SQRT(COUNT(B83:P83))</f>
        <v>4.3716256828679976</v>
      </c>
      <c r="T83">
        <f>COUNT(B83:P83)</f>
        <v>3</v>
      </c>
    </row>
    <row r="84" spans="1:20" x14ac:dyDescent="0.35">
      <c r="A84" s="11" t="s">
        <v>0</v>
      </c>
      <c r="B84" s="1">
        <v>-15</v>
      </c>
      <c r="C84" s="1">
        <v>-12</v>
      </c>
      <c r="D84" s="1">
        <v>-17</v>
      </c>
      <c r="E84" s="1">
        <v>-13</v>
      </c>
      <c r="F84" s="1"/>
      <c r="G84" s="1"/>
      <c r="R84">
        <f>AVERAGE(B84:P84)</f>
        <v>-14.25</v>
      </c>
      <c r="S84">
        <f>STDEV(B84:P84)/SQRT(COUNT(B84:P84))</f>
        <v>1.1086778913041726</v>
      </c>
      <c r="T84">
        <f>COUNT(B84:P84)</f>
        <v>4</v>
      </c>
    </row>
    <row r="85" spans="1:20" x14ac:dyDescent="0.35">
      <c r="A85" s="11" t="s">
        <v>35</v>
      </c>
      <c r="B85" s="1">
        <v>-15</v>
      </c>
      <c r="C85" s="1">
        <v>-11</v>
      </c>
      <c r="D85" s="1">
        <v>-15</v>
      </c>
      <c r="E85" s="1">
        <v>-15</v>
      </c>
      <c r="F85" s="1"/>
      <c r="G85" s="1"/>
      <c r="R85">
        <f t="shared" ref="R85" si="15">AVERAGE(B85:P85)</f>
        <v>-14</v>
      </c>
      <c r="S85">
        <f t="shared" ref="S85" si="16">STDEV(B85:P85)/SQRT(COUNT(B85:P85))</f>
        <v>1</v>
      </c>
      <c r="T85">
        <f t="shared" ref="T85" si="17">COUNT(B85:P85)</f>
        <v>4</v>
      </c>
    </row>
    <row r="86" spans="1:20" x14ac:dyDescent="0.35">
      <c r="C86" s="1"/>
      <c r="D86" s="1"/>
      <c r="E86" s="1"/>
      <c r="F86" s="1"/>
      <c r="G86" s="1"/>
    </row>
    <row r="87" spans="1:20" x14ac:dyDescent="0.35">
      <c r="A87" s="12" t="s">
        <v>36</v>
      </c>
      <c r="B87" s="1"/>
      <c r="C87" s="1"/>
      <c r="D87" s="1"/>
      <c r="E87" s="1"/>
      <c r="F87" s="1"/>
      <c r="G87" s="1"/>
    </row>
    <row r="88" spans="1:20" x14ac:dyDescent="0.35">
      <c r="B88" s="1"/>
      <c r="C88" s="1"/>
      <c r="D88" s="1"/>
      <c r="E88" s="1"/>
    </row>
    <row r="89" spans="1:20" x14ac:dyDescent="0.35">
      <c r="A89" s="11" t="s">
        <v>30</v>
      </c>
      <c r="B89" s="1">
        <v>-60</v>
      </c>
      <c r="C89" s="1">
        <v>-60</v>
      </c>
      <c r="D89" s="1">
        <v>-63</v>
      </c>
      <c r="E89" s="1">
        <v>-65</v>
      </c>
      <c r="F89" s="1">
        <v>-55</v>
      </c>
      <c r="G89" s="1">
        <v>-66</v>
      </c>
      <c r="R89">
        <f>AVERAGE(B89:P89)</f>
        <v>-61.5</v>
      </c>
      <c r="S89">
        <f>STDEV(B89:P89)/SQRT(COUNT(B89:P89))</f>
        <v>1.6482313753434823</v>
      </c>
      <c r="T89">
        <f>COUNT(B89:P89)</f>
        <v>6</v>
      </c>
    </row>
    <row r="90" spans="1:20" x14ac:dyDescent="0.35">
      <c r="A90" s="11" t="s">
        <v>31</v>
      </c>
      <c r="B90" s="1">
        <v>-32</v>
      </c>
      <c r="C90" s="1">
        <v>-50</v>
      </c>
      <c r="D90" s="1">
        <v>-61</v>
      </c>
      <c r="E90" s="1">
        <v>-40</v>
      </c>
      <c r="F90" s="1">
        <v>-44</v>
      </c>
      <c r="G90" s="1">
        <v>-48</v>
      </c>
      <c r="R90">
        <f>AVERAGE(B90:P90)</f>
        <v>-45.833333333333336</v>
      </c>
      <c r="S90">
        <f>STDEV(B90:P90)/SQRT(COUNT(B90:P90))</f>
        <v>4.003470716488108</v>
      </c>
      <c r="T90">
        <f>COUNT(B90:P90)</f>
        <v>6</v>
      </c>
    </row>
    <row r="91" spans="1:20" x14ac:dyDescent="0.35">
      <c r="A91" s="11" t="s">
        <v>32</v>
      </c>
      <c r="B91" s="1">
        <v>-10</v>
      </c>
      <c r="C91" s="1">
        <v>-10</v>
      </c>
      <c r="D91" s="1">
        <v>-10</v>
      </c>
      <c r="E91" s="1">
        <v>-10</v>
      </c>
      <c r="F91" s="1">
        <v>-12</v>
      </c>
      <c r="G91" s="1">
        <v>-13</v>
      </c>
      <c r="R91">
        <f>AVERAGE(B91:P91)</f>
        <v>-10.833333333333334</v>
      </c>
      <c r="S91">
        <f>STDEV(B91:P91)/SQRT(COUNT(B91:P91))</f>
        <v>0.54262735320332478</v>
      </c>
      <c r="T91">
        <f>COUNT(B91:P91)</f>
        <v>6</v>
      </c>
    </row>
    <row r="92" spans="1:20" x14ac:dyDescent="0.35">
      <c r="A92" s="11" t="s">
        <v>33</v>
      </c>
      <c r="B92" s="1">
        <v>-40</v>
      </c>
      <c r="C92" s="1">
        <v>-37</v>
      </c>
      <c r="D92" s="1">
        <v>-40</v>
      </c>
      <c r="E92" s="1">
        <v>-48</v>
      </c>
      <c r="F92" s="1">
        <v>-22</v>
      </c>
      <c r="G92" s="1">
        <v>-25</v>
      </c>
      <c r="R92">
        <f t="shared" ref="R92" si="18">AVERAGE(B92:P92)</f>
        <v>-35.333333333333336</v>
      </c>
      <c r="S92">
        <f t="shared" ref="S92" si="19">STDEV(B92:P92)/SQRT(COUNT(B92:P92))</f>
        <v>4.04694672287365</v>
      </c>
      <c r="T92">
        <f t="shared" ref="T92" si="20">COUNT(B92:P92)</f>
        <v>6</v>
      </c>
    </row>
    <row r="95" spans="1:20" x14ac:dyDescent="0.35">
      <c r="B95" s="1"/>
      <c r="C95" s="1"/>
      <c r="D95" s="1"/>
      <c r="E95" s="1"/>
    </row>
    <row r="96" spans="1:20" ht="16" x14ac:dyDescent="0.35">
      <c r="A96" s="9" t="s">
        <v>80</v>
      </c>
      <c r="B96" s="1"/>
      <c r="C96" s="1"/>
      <c r="D96" s="1"/>
      <c r="E96" s="1"/>
    </row>
    <row r="97" spans="1:20" x14ac:dyDescent="0.35">
      <c r="B97" s="1"/>
      <c r="C97" s="1"/>
      <c r="D97" s="1"/>
      <c r="E97" s="1"/>
    </row>
    <row r="98" spans="1:20" x14ac:dyDescent="0.35">
      <c r="A98" s="12" t="s">
        <v>79</v>
      </c>
      <c r="B98" s="1"/>
      <c r="C98" s="1"/>
      <c r="D98" s="1"/>
      <c r="E98" s="1"/>
      <c r="R98" t="s">
        <v>3</v>
      </c>
      <c r="S98" t="s">
        <v>4</v>
      </c>
      <c r="T98" t="s">
        <v>5</v>
      </c>
    </row>
    <row r="99" spans="1:20" x14ac:dyDescent="0.35">
      <c r="A99" s="11" t="s">
        <v>0</v>
      </c>
      <c r="B99" s="1">
        <v>-9</v>
      </c>
      <c r="C99" s="1">
        <v>-44</v>
      </c>
      <c r="D99" s="1">
        <v>0</v>
      </c>
      <c r="E99" s="1">
        <v>-45</v>
      </c>
      <c r="F99" s="1">
        <v>-39</v>
      </c>
      <c r="G99" s="1">
        <v>-12</v>
      </c>
      <c r="H99" s="1">
        <v>-37</v>
      </c>
      <c r="I99" s="1">
        <v>-17</v>
      </c>
      <c r="J99" s="1">
        <v>-19</v>
      </c>
      <c r="K99" s="1">
        <v>-2</v>
      </c>
      <c r="L99" s="1">
        <v>-5</v>
      </c>
      <c r="M99" s="1">
        <v>-20</v>
      </c>
      <c r="N99" s="1">
        <v>0</v>
      </c>
      <c r="R99">
        <f>AVERAGE(B99:P99)</f>
        <v>-19.153846153846153</v>
      </c>
      <c r="S99">
        <f>STDEV(B99:P99)/SQRT(COUNT(B99:P99))</f>
        <v>4.658664596055444</v>
      </c>
      <c r="T99">
        <f>COUNT(B99:P99)</f>
        <v>13</v>
      </c>
    </row>
    <row r="100" spans="1:20" x14ac:dyDescent="0.35">
      <c r="A100" s="11" t="s">
        <v>1</v>
      </c>
      <c r="B100" s="1">
        <v>-44</v>
      </c>
      <c r="C100" s="1">
        <v>-51</v>
      </c>
      <c r="D100" s="1">
        <v>-59</v>
      </c>
      <c r="E100" s="1">
        <v>-59</v>
      </c>
      <c r="F100" s="1">
        <v>-48</v>
      </c>
      <c r="G100" s="1">
        <v>-53</v>
      </c>
      <c r="H100" s="1">
        <v>-58</v>
      </c>
      <c r="I100" s="1">
        <v>-48</v>
      </c>
      <c r="J100" s="1">
        <v>-67</v>
      </c>
      <c r="K100" s="1">
        <v>-60</v>
      </c>
      <c r="R100">
        <f>AVERAGE(B100:P100)</f>
        <v>-54.7</v>
      </c>
      <c r="S100">
        <f>STDEV(B100:P100)/SQRT(COUNT(B100:P100))</f>
        <v>2.2313423961572711</v>
      </c>
      <c r="T100">
        <f>COUNT(B100:P100)</f>
        <v>10</v>
      </c>
    </row>
    <row r="101" spans="1:20" x14ac:dyDescent="0.35">
      <c r="A101" s="11" t="s">
        <v>2</v>
      </c>
      <c r="B101" s="1">
        <v>-31</v>
      </c>
      <c r="C101" s="1">
        <v>-19</v>
      </c>
      <c r="D101" s="1">
        <v>-2</v>
      </c>
      <c r="E101" s="1">
        <v>-28</v>
      </c>
      <c r="F101" s="1">
        <v>-22</v>
      </c>
      <c r="G101" s="1">
        <v>-29</v>
      </c>
      <c r="H101" s="1">
        <v>-25</v>
      </c>
      <c r="I101" s="1">
        <v>-39</v>
      </c>
      <c r="J101" s="1">
        <v>-13</v>
      </c>
      <c r="K101" s="1">
        <v>-21</v>
      </c>
      <c r="L101" s="1">
        <v>-27</v>
      </c>
      <c r="R101">
        <f>AVERAGE(B101:P101)</f>
        <v>-23.272727272727273</v>
      </c>
      <c r="S101">
        <f>STDEV(B101:P101)/SQRT(COUNT(B101:P101))</f>
        <v>2.9575509189220273</v>
      </c>
      <c r="T101">
        <f>COUNT(B101:P101)</f>
        <v>11</v>
      </c>
    </row>
    <row r="102" spans="1:20" x14ac:dyDescent="0.35">
      <c r="B102" s="1"/>
      <c r="C102" s="1"/>
      <c r="D102" s="1"/>
      <c r="E102" s="1"/>
    </row>
    <row r="103" spans="1:20" x14ac:dyDescent="0.35">
      <c r="A103" s="12" t="s">
        <v>36</v>
      </c>
    </row>
    <row r="104" spans="1:20" x14ac:dyDescent="0.35">
      <c r="A104" s="11" t="s">
        <v>32</v>
      </c>
      <c r="B104" s="1">
        <v>0</v>
      </c>
      <c r="C104" s="1">
        <v>1</v>
      </c>
      <c r="D104" s="1">
        <v>-8</v>
      </c>
      <c r="E104" s="1">
        <v>-1</v>
      </c>
      <c r="F104" s="1">
        <v>-1</v>
      </c>
      <c r="G104" s="1">
        <v>-25</v>
      </c>
      <c r="H104" s="1">
        <v>-24</v>
      </c>
      <c r="I104" s="1">
        <v>0</v>
      </c>
      <c r="R104">
        <f t="shared" ref="R104:R105" si="21">AVERAGE(B104:P104)</f>
        <v>-7.25</v>
      </c>
      <c r="S104">
        <f t="shared" ref="S104:S105" si="22">STDEV(B104:P104)/SQRT(COUNT(B104:P104))</f>
        <v>3.8902350277879831</v>
      </c>
      <c r="T104">
        <f t="shared" ref="T104:T105" si="23">COUNT(B104:P104)</f>
        <v>8</v>
      </c>
    </row>
    <row r="105" spans="1:20" x14ac:dyDescent="0.35">
      <c r="A105" s="11" t="s">
        <v>30</v>
      </c>
      <c r="B105" s="1">
        <v>-56</v>
      </c>
      <c r="C105" s="1">
        <v>-45</v>
      </c>
      <c r="D105" s="1">
        <v>-33</v>
      </c>
      <c r="E105" s="1">
        <v>-49</v>
      </c>
      <c r="F105" s="1">
        <v>-51</v>
      </c>
      <c r="G105" s="1">
        <v>-47</v>
      </c>
      <c r="H105" s="1">
        <v>-60</v>
      </c>
      <c r="I105" s="1">
        <v>-51</v>
      </c>
      <c r="J105" s="1">
        <v>-63</v>
      </c>
      <c r="R105">
        <f t="shared" si="21"/>
        <v>-50.555555555555557</v>
      </c>
      <c r="S105">
        <f t="shared" si="22"/>
        <v>2.9538633417907665</v>
      </c>
      <c r="T105">
        <f t="shared" si="23"/>
        <v>9</v>
      </c>
    </row>
    <row r="106" spans="1:20" x14ac:dyDescent="0.35">
      <c r="A106" s="11" t="s">
        <v>34</v>
      </c>
      <c r="B106" s="1">
        <v>-38</v>
      </c>
      <c r="C106" s="1">
        <v>-21</v>
      </c>
      <c r="D106" s="1">
        <v>-23</v>
      </c>
      <c r="E106" s="1">
        <v>-29</v>
      </c>
      <c r="F106" s="1">
        <v>-31</v>
      </c>
      <c r="G106" s="1">
        <v>-21</v>
      </c>
      <c r="H106" s="1">
        <v>-35</v>
      </c>
      <c r="I106" s="1">
        <v>-20</v>
      </c>
      <c r="R106">
        <f>AVERAGE(B106:P106)</f>
        <v>-27.25</v>
      </c>
      <c r="S106">
        <f>STDEV(B106:P106)/SQRT(COUNT(B106:P106))</f>
        <v>2.4694562732946466</v>
      </c>
      <c r="T106">
        <f>COUNT(B106:P106)</f>
        <v>8</v>
      </c>
    </row>
    <row r="109" spans="1:20" x14ac:dyDescent="0.35">
      <c r="B109" s="1"/>
      <c r="C109" s="1"/>
      <c r="D109" s="1"/>
      <c r="E109" s="1"/>
      <c r="F109" s="1"/>
      <c r="G109" s="1"/>
      <c r="H109" s="1"/>
      <c r="I109" s="1"/>
      <c r="J109" s="1"/>
    </row>
    <row r="110" spans="1:20" x14ac:dyDescent="0.35">
      <c r="B110" s="1"/>
      <c r="C110" s="1"/>
      <c r="D110" s="1"/>
      <c r="E110" s="1"/>
      <c r="F110" s="1"/>
      <c r="G110" s="1"/>
      <c r="H110" s="1"/>
      <c r="I110" s="1"/>
      <c r="J110" s="1"/>
    </row>
    <row r="111" spans="1:20" x14ac:dyDescent="0.35">
      <c r="B111" s="1"/>
      <c r="C111" s="1"/>
      <c r="D111" s="1"/>
      <c r="E111" s="1"/>
      <c r="F111" s="1"/>
      <c r="G111" s="1"/>
      <c r="H111" s="1"/>
      <c r="I111" s="1"/>
      <c r="J111" s="1"/>
    </row>
    <row r="112" spans="1:20" x14ac:dyDescent="0.35">
      <c r="B112" s="1"/>
      <c r="C112" s="1"/>
      <c r="D112" s="1"/>
      <c r="E112" s="1"/>
      <c r="F112" s="1"/>
      <c r="G112" s="1"/>
      <c r="H112" s="1"/>
      <c r="I112" s="1"/>
      <c r="J112" s="1"/>
    </row>
    <row r="113" spans="2:10" x14ac:dyDescent="0.35">
      <c r="B113" s="1"/>
      <c r="C113" s="1"/>
      <c r="D113" s="1"/>
      <c r="E113" s="1"/>
      <c r="F113" s="1"/>
      <c r="G113" s="1"/>
      <c r="H113" s="1"/>
      <c r="I113" s="1"/>
      <c r="J113" s="1"/>
    </row>
    <row r="114" spans="2:10" x14ac:dyDescent="0.35">
      <c r="B114" s="1"/>
      <c r="C114" s="1"/>
      <c r="D114" s="1"/>
      <c r="E114" s="1"/>
      <c r="F114" s="1"/>
      <c r="G114" s="1"/>
      <c r="H114" s="1"/>
      <c r="I114" s="1"/>
      <c r="J114" s="1"/>
    </row>
    <row r="115" spans="2:10" x14ac:dyDescent="0.35">
      <c r="B115" s="1"/>
      <c r="C115" s="1"/>
      <c r="D115" s="1"/>
      <c r="E115" s="1"/>
      <c r="F115" s="1"/>
      <c r="G115" s="1"/>
      <c r="H115" s="1"/>
      <c r="I115" s="1"/>
      <c r="J115" s="1"/>
    </row>
    <row r="116" spans="2:10" x14ac:dyDescent="0.35">
      <c r="B116" s="1"/>
      <c r="C116" s="1"/>
      <c r="D116" s="1"/>
      <c r="E116" s="1"/>
      <c r="F116" s="1"/>
      <c r="G116" s="1"/>
      <c r="H116" s="1"/>
      <c r="I116" s="1"/>
      <c r="J116" s="1"/>
    </row>
    <row r="117" spans="2:10" x14ac:dyDescent="0.35">
      <c r="B117" s="1"/>
      <c r="C117" s="1"/>
      <c r="D117" s="1"/>
      <c r="E117" s="1"/>
      <c r="F117" s="1"/>
      <c r="G117" s="1"/>
      <c r="H117" s="1"/>
      <c r="I117" s="1"/>
      <c r="J117" s="1"/>
    </row>
    <row r="118" spans="2:10" x14ac:dyDescent="0.35">
      <c r="B118" s="1"/>
      <c r="C118" s="1"/>
      <c r="D118" s="1"/>
      <c r="E118" s="1"/>
      <c r="F118" s="1"/>
      <c r="G118" s="1"/>
      <c r="H118" s="1"/>
      <c r="I118" s="1"/>
      <c r="J118" s="1"/>
    </row>
    <row r="119" spans="2:10" x14ac:dyDescent="0.35">
      <c r="B119" s="1"/>
      <c r="C119" s="1"/>
      <c r="D119" s="1"/>
      <c r="E119" s="1"/>
      <c r="F119" s="1"/>
      <c r="G119" s="1"/>
      <c r="H119" s="1"/>
      <c r="I119" s="1"/>
      <c r="J119" s="1"/>
    </row>
    <row r="120" spans="2:10" x14ac:dyDescent="0.35">
      <c r="B120" s="1"/>
      <c r="C120" s="1"/>
      <c r="D120" s="1"/>
      <c r="E120" s="1"/>
      <c r="F120" s="1"/>
      <c r="G120" s="1"/>
      <c r="H120" s="1"/>
      <c r="I120" s="1"/>
      <c r="J120" s="1"/>
    </row>
    <row r="121" spans="2:10" x14ac:dyDescent="0.35">
      <c r="B121" s="1"/>
      <c r="C121" s="1"/>
      <c r="D121" s="1"/>
      <c r="E121" s="1"/>
      <c r="F121" s="1"/>
      <c r="G121" s="1"/>
      <c r="H121" s="1"/>
      <c r="I121" s="1"/>
      <c r="J121" s="1"/>
    </row>
    <row r="122" spans="2:10" x14ac:dyDescent="0.35">
      <c r="B122" s="1"/>
      <c r="C122" s="1"/>
      <c r="D122" s="1"/>
      <c r="E122" s="1"/>
      <c r="F122" s="1"/>
      <c r="G122" s="1"/>
      <c r="H122" s="1"/>
      <c r="I122" s="1"/>
      <c r="J122" s="1"/>
    </row>
    <row r="123" spans="2:10" x14ac:dyDescent="0.35">
      <c r="B123" s="1"/>
      <c r="C123" s="1"/>
      <c r="D123" s="1"/>
      <c r="E123" s="1"/>
      <c r="F123" s="1"/>
      <c r="G123" s="1"/>
      <c r="H123" s="1"/>
      <c r="I123" s="1"/>
      <c r="J123" s="1"/>
    </row>
    <row r="124" spans="2:10" x14ac:dyDescent="0.35">
      <c r="B124" s="1"/>
      <c r="C124" s="1"/>
      <c r="D124" s="1"/>
      <c r="E124" s="1"/>
      <c r="F124" s="1"/>
      <c r="G124" s="1"/>
      <c r="H124" s="1"/>
      <c r="I124" s="1"/>
      <c r="J124" s="1"/>
    </row>
    <row r="125" spans="2:10" x14ac:dyDescent="0.35">
      <c r="B125" s="1"/>
      <c r="C125" s="1"/>
      <c r="D125" s="1"/>
      <c r="E125" s="1"/>
      <c r="F125" s="1"/>
      <c r="G125" s="1"/>
      <c r="H125" s="1"/>
      <c r="I125" s="1"/>
      <c r="J12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topLeftCell="A56" zoomScale="76" workbookViewId="0">
      <selection activeCell="F33" sqref="F33"/>
    </sheetView>
  </sheetViews>
  <sheetFormatPr defaultColWidth="10.6640625" defaultRowHeight="15.5" x14ac:dyDescent="0.35"/>
  <cols>
    <col min="1" max="1" width="23.1640625" customWidth="1"/>
  </cols>
  <sheetData>
    <row r="1" spans="1:24" ht="16" x14ac:dyDescent="0.35">
      <c r="A1" s="15" t="s">
        <v>81</v>
      </c>
    </row>
    <row r="2" spans="1:24" x14ac:dyDescent="0.35">
      <c r="V2" t="s">
        <v>3</v>
      </c>
      <c r="W2" t="s">
        <v>4</v>
      </c>
      <c r="X2" t="s">
        <v>5</v>
      </c>
    </row>
    <row r="3" spans="1:24" x14ac:dyDescent="0.35">
      <c r="A3" s="16" t="s">
        <v>0</v>
      </c>
      <c r="B3" s="1">
        <v>0.29497267999999999</v>
      </c>
      <c r="C3" s="1">
        <v>0.29468926000000001</v>
      </c>
      <c r="D3" s="1">
        <v>0.22140870000000001</v>
      </c>
      <c r="E3" s="1">
        <v>0.31838997000000002</v>
      </c>
      <c r="F3" s="1">
        <v>0.25959063999999998</v>
      </c>
      <c r="G3" s="1">
        <v>8.0175830000000003E-2</v>
      </c>
      <c r="H3" s="1">
        <v>0.22540769999999999</v>
      </c>
      <c r="I3" s="1">
        <v>0.35310417999999999</v>
      </c>
      <c r="J3" s="1">
        <v>0.34535547999999999</v>
      </c>
      <c r="K3" s="1">
        <v>0.24504074000000001</v>
      </c>
      <c r="L3" s="1">
        <v>0.28639913</v>
      </c>
      <c r="M3" s="1">
        <v>0.25925736999999999</v>
      </c>
      <c r="N3" s="1">
        <v>0.29894648000000001</v>
      </c>
      <c r="O3" s="1">
        <v>0.26173543999999999</v>
      </c>
      <c r="P3" s="1">
        <v>0.30700835999999998</v>
      </c>
      <c r="V3">
        <f>AVERAGE(B3:P3)</f>
        <v>0.27009879733333331</v>
      </c>
      <c r="W3">
        <f>STDEV(B3:P3)/SQRT(COUNT(B3:P3))</f>
        <v>1.6893739150941549E-2</v>
      </c>
      <c r="X3">
        <f>COUNT(B3:P3)</f>
        <v>15</v>
      </c>
    </row>
    <row r="4" spans="1:24" x14ac:dyDescent="0.35">
      <c r="A4" s="16" t="s">
        <v>1</v>
      </c>
      <c r="B4" s="1">
        <v>0.12757611999999999</v>
      </c>
      <c r="C4" s="1">
        <v>9.8805169999999998E-2</v>
      </c>
      <c r="D4" s="1">
        <v>0.14411167</v>
      </c>
      <c r="E4" s="1">
        <v>5.4021859999999998E-2</v>
      </c>
      <c r="F4" s="1">
        <v>1.7109289999999999E-2</v>
      </c>
      <c r="G4" s="1">
        <v>6.8599950000000007E-2</v>
      </c>
      <c r="H4" s="1">
        <v>9.8006109999999994E-2</v>
      </c>
      <c r="I4" s="1">
        <v>2.9996020000000002E-2</v>
      </c>
      <c r="J4" s="1">
        <v>6.3577010000000003E-2</v>
      </c>
      <c r="K4" s="1">
        <v>8.6592719999999998E-2</v>
      </c>
      <c r="L4" s="1">
        <v>9.7580929999999996E-2</v>
      </c>
      <c r="M4" s="1">
        <v>5.7878619999999999E-2</v>
      </c>
      <c r="N4" s="1"/>
      <c r="O4" s="1"/>
      <c r="P4" s="1"/>
      <c r="V4">
        <f>AVERAGE(B4:P4)</f>
        <v>7.8654622500000007E-2</v>
      </c>
      <c r="W4">
        <f>STDEV(B4:P4)/SQRT(COUNT(B4:P4))</f>
        <v>1.0801941036785308E-2</v>
      </c>
      <c r="X4">
        <f>COUNT(B4:P4)</f>
        <v>12</v>
      </c>
    </row>
    <row r="5" spans="1:24" x14ac:dyDescent="0.35">
      <c r="A5" s="16" t="s">
        <v>2</v>
      </c>
      <c r="B5" s="1">
        <v>0.54835630999999996</v>
      </c>
      <c r="C5" s="1">
        <v>0.46958962999999998</v>
      </c>
      <c r="D5" s="1">
        <v>0.56725519999999996</v>
      </c>
      <c r="E5" s="1">
        <v>0.41897029000000002</v>
      </c>
      <c r="F5" s="1">
        <v>0.58972391999999996</v>
      </c>
      <c r="G5" s="1">
        <v>0.76467008999999997</v>
      </c>
      <c r="H5" s="1">
        <v>0.74490168000000001</v>
      </c>
      <c r="I5" s="1">
        <v>0.72984413000000004</v>
      </c>
      <c r="J5" s="1">
        <v>0.19701104</v>
      </c>
      <c r="K5" s="1">
        <v>0.47490736</v>
      </c>
      <c r="L5" s="1">
        <v>0.70007733999999999</v>
      </c>
      <c r="M5" s="1">
        <v>0.61610284999999998</v>
      </c>
      <c r="N5" s="1"/>
      <c r="O5" s="1"/>
      <c r="P5" s="1"/>
      <c r="V5">
        <f>AVERAGE(B5:P5)</f>
        <v>0.56845082000000002</v>
      </c>
      <c r="W5">
        <f>STDEV(B5:P5)/SQRT(COUNT(B5:P5))</f>
        <v>4.7272147414274539E-2</v>
      </c>
      <c r="X5">
        <f>COUNT(B5:P5)</f>
        <v>12</v>
      </c>
    </row>
    <row r="9" spans="1:24" ht="16" x14ac:dyDescent="0.35">
      <c r="A9" s="15" t="s">
        <v>82</v>
      </c>
      <c r="C9" s="1"/>
      <c r="D9" s="1"/>
      <c r="E9" s="1"/>
    </row>
    <row r="10" spans="1:24" x14ac:dyDescent="0.35">
      <c r="C10" s="1"/>
      <c r="D10" s="1"/>
      <c r="E10" s="1"/>
      <c r="V10" t="s">
        <v>3</v>
      </c>
      <c r="W10" t="s">
        <v>4</v>
      </c>
      <c r="X10" t="s">
        <v>5</v>
      </c>
    </row>
    <row r="11" spans="1:24" x14ac:dyDescent="0.35">
      <c r="A11" s="16" t="s">
        <v>0</v>
      </c>
      <c r="B11" s="1">
        <v>0.39123667000000001</v>
      </c>
      <c r="C11" s="1">
        <v>0.47746870000000002</v>
      </c>
      <c r="D11" s="1">
        <v>0.23838058000000001</v>
      </c>
      <c r="E11" s="1">
        <v>0.32446786999999999</v>
      </c>
      <c r="V11">
        <f>AVERAGE(B11:P11)</f>
        <v>0.35788845499999999</v>
      </c>
      <c r="W11">
        <f>STDEV(B11:P11)/SQRT(COUNT(B11:P11))</f>
        <v>5.0671002659890906E-2</v>
      </c>
      <c r="X11">
        <f>COUNT(B11:P11)</f>
        <v>4</v>
      </c>
    </row>
    <row r="12" spans="1:24" x14ac:dyDescent="0.35">
      <c r="A12" s="16" t="s">
        <v>1</v>
      </c>
      <c r="B12" s="1">
        <v>0.17660087999999999</v>
      </c>
      <c r="C12" s="1">
        <v>6.3072160000000002E-2</v>
      </c>
      <c r="D12" s="1">
        <v>8.4919069999999999E-2</v>
      </c>
      <c r="E12" s="1"/>
      <c r="V12">
        <f>AVERAGE(B12:P12)</f>
        <v>0.10819737</v>
      </c>
      <c r="W12">
        <f>STDEV(B12:P12)/SQRT(COUNT(B12:P12))</f>
        <v>3.4778355358743358E-2</v>
      </c>
      <c r="X12">
        <f>COUNT(B12:P12)</f>
        <v>3</v>
      </c>
    </row>
    <row r="13" spans="1:24" x14ac:dyDescent="0.35">
      <c r="A13" s="16" t="s">
        <v>2</v>
      </c>
      <c r="B13" s="1">
        <v>0.83064470000000001</v>
      </c>
      <c r="C13" s="1">
        <v>0.91941313999999996</v>
      </c>
      <c r="D13" s="1">
        <v>0.69391290999999999</v>
      </c>
      <c r="E13" s="1">
        <v>0.48113878999999998</v>
      </c>
      <c r="V13">
        <f>AVERAGE(B13:P13)</f>
        <v>0.73127738500000006</v>
      </c>
      <c r="W13">
        <f>STDEV(B13:P13)/SQRT(COUNT(B13:P13))</f>
        <v>9.5408920923014631E-2</v>
      </c>
      <c r="X13">
        <f>COUNT(B13:P13)</f>
        <v>4</v>
      </c>
    </row>
    <row r="14" spans="1:24" x14ac:dyDescent="0.35">
      <c r="A14" s="16" t="s">
        <v>6</v>
      </c>
      <c r="B14" s="1">
        <v>0.84151419999999999</v>
      </c>
      <c r="C14" s="1">
        <v>1.16547885</v>
      </c>
      <c r="D14" s="1">
        <v>0.62349944999999996</v>
      </c>
      <c r="E14" s="1">
        <v>0.97596938</v>
      </c>
      <c r="V14">
        <f>AVERAGE(B14:P14)</f>
        <v>0.90161546999999997</v>
      </c>
      <c r="W14">
        <f>STDEV(B14:P14)/SQRT(COUNT(B14:P14))</f>
        <v>0.11405885559422294</v>
      </c>
      <c r="X14">
        <f>COUNT(B14:P14)</f>
        <v>4</v>
      </c>
    </row>
    <row r="15" spans="1:24" x14ac:dyDescent="0.35">
      <c r="C15" s="1"/>
      <c r="D15" s="1"/>
      <c r="E15" s="1"/>
    </row>
    <row r="16" spans="1:24" x14ac:dyDescent="0.35">
      <c r="C16" s="1"/>
      <c r="D16" s="1"/>
      <c r="E16" s="1"/>
    </row>
    <row r="17" spans="1:24" x14ac:dyDescent="0.35">
      <c r="B17" s="1"/>
      <c r="C17" s="1"/>
      <c r="D17" s="1"/>
      <c r="E17" s="1"/>
    </row>
    <row r="18" spans="1:24" ht="16" x14ac:dyDescent="0.35">
      <c r="A18" s="15" t="s">
        <v>83</v>
      </c>
      <c r="B18" s="1"/>
      <c r="C18" s="1"/>
      <c r="D18" s="1"/>
      <c r="E18" s="1"/>
    </row>
    <row r="19" spans="1:24" x14ac:dyDescent="0.35">
      <c r="B19" s="1"/>
      <c r="C19" s="1"/>
      <c r="D19" s="1"/>
      <c r="E19" s="1"/>
      <c r="V19" t="s">
        <v>3</v>
      </c>
      <c r="W19" t="s">
        <v>4</v>
      </c>
      <c r="X19" t="s">
        <v>5</v>
      </c>
    </row>
    <row r="20" spans="1:24" x14ac:dyDescent="0.35">
      <c r="A20" s="16" t="s">
        <v>0</v>
      </c>
      <c r="B20" s="1">
        <v>0.40379853999999998</v>
      </c>
      <c r="C20" s="1">
        <v>0.32386206000000001</v>
      </c>
      <c r="D20" s="1">
        <v>0.34615567000000003</v>
      </c>
      <c r="E20" s="1">
        <v>0.24669013000000001</v>
      </c>
      <c r="F20" s="1">
        <v>0.23062489</v>
      </c>
      <c r="G20" s="1">
        <v>0.37264891999999999</v>
      </c>
      <c r="H20" s="1"/>
      <c r="I20" s="1"/>
      <c r="J20" s="1"/>
      <c r="K20" s="1"/>
      <c r="L20" s="1"/>
      <c r="V20">
        <f t="shared" ref="V20:V26" si="0">AVERAGE(B20:P20)</f>
        <v>0.32063003500000004</v>
      </c>
      <c r="W20">
        <f t="shared" ref="W20:W26" si="1">STDEV(B20:P20)/SQRT(COUNT(B20:P20))</f>
        <v>2.8197520178325355E-2</v>
      </c>
      <c r="X20">
        <f t="shared" ref="X20:X26" si="2">COUNT(B20:P20)</f>
        <v>6</v>
      </c>
    </row>
    <row r="21" spans="1:24" x14ac:dyDescent="0.35">
      <c r="A21" s="16">
        <v>10</v>
      </c>
      <c r="B21" s="1">
        <v>2.7932530000000001E-2</v>
      </c>
      <c r="C21" s="1">
        <v>3.013441E-2</v>
      </c>
      <c r="D21" s="1">
        <v>3.051307E-2</v>
      </c>
      <c r="E21" s="1"/>
      <c r="F21" s="1"/>
      <c r="G21" s="1"/>
      <c r="H21" s="1"/>
      <c r="I21" s="1"/>
      <c r="J21" s="1"/>
      <c r="K21" s="1"/>
      <c r="L21" s="1"/>
      <c r="V21">
        <f t="shared" si="0"/>
        <v>2.9526670000000001E-2</v>
      </c>
      <c r="W21">
        <f t="shared" si="1"/>
        <v>8.0453042279332099E-4</v>
      </c>
      <c r="X21">
        <f t="shared" si="2"/>
        <v>3</v>
      </c>
    </row>
    <row r="22" spans="1:24" x14ac:dyDescent="0.35">
      <c r="A22" s="16" t="s">
        <v>1</v>
      </c>
      <c r="B22" s="1">
        <v>0.1756182</v>
      </c>
      <c r="C22" s="1">
        <v>7.1383710000000003E-2</v>
      </c>
      <c r="D22" s="1">
        <v>7.0978949999999999E-2</v>
      </c>
      <c r="E22" s="1">
        <v>0.13644022</v>
      </c>
      <c r="F22" s="1"/>
      <c r="G22" s="1"/>
      <c r="H22" s="1"/>
      <c r="I22" s="1"/>
      <c r="J22" s="1"/>
      <c r="K22" s="1"/>
      <c r="L22" s="1"/>
      <c r="V22">
        <f t="shared" si="0"/>
        <v>0.11360526999999999</v>
      </c>
      <c r="W22">
        <f t="shared" si="1"/>
        <v>2.5766098065519164E-2</v>
      </c>
      <c r="X22">
        <f t="shared" si="2"/>
        <v>4</v>
      </c>
    </row>
    <row r="23" spans="1:24" x14ac:dyDescent="0.35">
      <c r="A23" s="16">
        <v>153</v>
      </c>
      <c r="B23" s="1">
        <v>2.2466989999999999E-2</v>
      </c>
      <c r="C23" s="1">
        <v>3.2248720000000002E-2</v>
      </c>
      <c r="D23" s="1">
        <v>1.3768320000000001E-2</v>
      </c>
      <c r="E23" s="1"/>
      <c r="F23" s="1"/>
      <c r="G23" s="1"/>
      <c r="H23" s="1"/>
      <c r="I23" s="1"/>
      <c r="J23" s="1"/>
      <c r="K23" s="1"/>
      <c r="L23" s="1"/>
      <c r="V23">
        <f t="shared" si="0"/>
        <v>2.2828009999999999E-2</v>
      </c>
      <c r="W23">
        <f t="shared" si="1"/>
        <v>5.3378849625514927E-3</v>
      </c>
      <c r="X23">
        <f t="shared" si="2"/>
        <v>3</v>
      </c>
    </row>
    <row r="24" spans="1:24" x14ac:dyDescent="0.35">
      <c r="A24" s="16" t="s">
        <v>2</v>
      </c>
      <c r="B24" s="1">
        <v>0.62920032000000004</v>
      </c>
      <c r="C24" s="1">
        <v>0.73107001999999999</v>
      </c>
      <c r="D24" s="1">
        <v>0.73570285000000002</v>
      </c>
      <c r="E24" s="1">
        <v>0.49573294000000001</v>
      </c>
      <c r="F24" s="1">
        <v>0.98956781000000005</v>
      </c>
      <c r="G24" s="1">
        <v>0.62525412999999996</v>
      </c>
      <c r="H24" s="1">
        <v>0.94869384999999995</v>
      </c>
      <c r="I24" s="1">
        <v>0.72341250999999995</v>
      </c>
      <c r="J24" s="1"/>
      <c r="K24" s="1"/>
      <c r="L24" s="1"/>
      <c r="V24">
        <f t="shared" si="0"/>
        <v>0.73482930375</v>
      </c>
      <c r="W24">
        <f t="shared" si="1"/>
        <v>5.8417564209100693E-2</v>
      </c>
      <c r="X24">
        <f t="shared" si="2"/>
        <v>8</v>
      </c>
    </row>
    <row r="25" spans="1:24" x14ac:dyDescent="0.35">
      <c r="A25" s="16" t="s">
        <v>37</v>
      </c>
      <c r="B25" s="1">
        <v>0.24102282</v>
      </c>
      <c r="C25" s="1">
        <v>0.21827658</v>
      </c>
      <c r="D25" s="1">
        <v>0.16048477</v>
      </c>
      <c r="E25" s="1"/>
      <c r="F25" s="1"/>
      <c r="G25" s="1"/>
      <c r="H25" s="1"/>
      <c r="I25" s="1"/>
      <c r="J25" s="1"/>
      <c r="K25" s="1"/>
      <c r="L25" s="1"/>
      <c r="V25">
        <f t="shared" si="0"/>
        <v>0.20659472333333331</v>
      </c>
      <c r="W25">
        <f t="shared" si="1"/>
        <v>2.3971814740343395E-2</v>
      </c>
      <c r="X25">
        <f t="shared" si="2"/>
        <v>3</v>
      </c>
    </row>
    <row r="26" spans="1:24" x14ac:dyDescent="0.35">
      <c r="A26" s="16" t="s">
        <v>38</v>
      </c>
      <c r="B26" s="1">
        <v>0.82319297000000002</v>
      </c>
      <c r="C26" s="1">
        <v>0.41664556000000003</v>
      </c>
      <c r="D26" s="1">
        <v>0.50105246999999997</v>
      </c>
      <c r="E26" s="1">
        <v>0.36352764999999998</v>
      </c>
      <c r="F26" s="1">
        <v>0.51202945</v>
      </c>
      <c r="G26" s="1">
        <v>0.64533311000000004</v>
      </c>
      <c r="H26" s="1">
        <v>0.58833725000000003</v>
      </c>
      <c r="I26" s="1"/>
      <c r="J26" s="1"/>
      <c r="K26" s="1"/>
      <c r="L26" s="1"/>
      <c r="V26">
        <f t="shared" si="0"/>
        <v>0.55001692285714288</v>
      </c>
      <c r="W26">
        <f t="shared" si="1"/>
        <v>5.8061033321516263E-2</v>
      </c>
      <c r="X26">
        <f t="shared" si="2"/>
        <v>7</v>
      </c>
    </row>
    <row r="28" spans="1:24" x14ac:dyDescent="0.35">
      <c r="D28" s="1"/>
      <c r="E28" s="1"/>
      <c r="F28" s="1"/>
      <c r="G28" s="1"/>
      <c r="H28" s="1"/>
      <c r="I28" s="1"/>
      <c r="J28" s="1"/>
    </row>
    <row r="29" spans="1:24" x14ac:dyDescent="0.35">
      <c r="D29" s="1"/>
      <c r="E29" s="1"/>
      <c r="F29" s="1"/>
      <c r="G29" s="1"/>
      <c r="H29" s="1"/>
      <c r="I29" s="1"/>
      <c r="J29" s="1"/>
    </row>
    <row r="30" spans="1:24" ht="16" x14ac:dyDescent="0.35">
      <c r="A30" s="15" t="s">
        <v>97</v>
      </c>
      <c r="D30" s="1"/>
      <c r="E30" s="1"/>
      <c r="F30" s="1"/>
      <c r="G30" s="1"/>
      <c r="H30" s="1"/>
      <c r="I30" s="1"/>
      <c r="J30" s="1"/>
    </row>
    <row r="31" spans="1:24" x14ac:dyDescent="0.35">
      <c r="D31" s="1"/>
      <c r="E31" s="1"/>
      <c r="F31" s="1"/>
      <c r="G31" s="1"/>
      <c r="H31" s="1"/>
      <c r="I31" s="1"/>
      <c r="J31" s="1"/>
      <c r="V31" t="s">
        <v>3</v>
      </c>
      <c r="W31" t="s">
        <v>4</v>
      </c>
      <c r="X31" t="s">
        <v>5</v>
      </c>
    </row>
    <row r="32" spans="1:24" x14ac:dyDescent="0.35">
      <c r="A32" s="16" t="s">
        <v>84</v>
      </c>
      <c r="B32" s="1">
        <v>0.35590768</v>
      </c>
      <c r="C32" s="1">
        <v>0.31018068999999998</v>
      </c>
      <c r="D32" s="1">
        <v>0.27635724</v>
      </c>
      <c r="E32" s="1"/>
      <c r="F32" s="1"/>
      <c r="G32" s="1"/>
      <c r="H32" s="1"/>
      <c r="I32" s="1"/>
      <c r="J32" s="1"/>
      <c r="V32">
        <f>AVERAGE(B32:P32)</f>
        <v>0.3141485366666667</v>
      </c>
      <c r="W32">
        <f>STDEV(B32:P32)/SQRT(COUNT(B32:P32))</f>
        <v>2.3049772098844554E-2</v>
      </c>
      <c r="X32">
        <f>COUNT(B32:P32)</f>
        <v>3</v>
      </c>
    </row>
    <row r="33" spans="1:24" ht="16.5" x14ac:dyDescent="0.35">
      <c r="A33" s="16" t="s">
        <v>98</v>
      </c>
      <c r="B33" s="1">
        <v>0.11851528</v>
      </c>
      <c r="C33" s="1">
        <v>0.19094627</v>
      </c>
      <c r="D33" s="1">
        <v>0.16728897000000001</v>
      </c>
      <c r="E33" s="1"/>
      <c r="F33" s="1"/>
      <c r="G33" s="1"/>
      <c r="H33" s="1"/>
      <c r="I33" s="1"/>
      <c r="J33" s="1"/>
      <c r="V33">
        <f>AVERAGE(B33:P33)</f>
        <v>0.15891683999999998</v>
      </c>
      <c r="W33">
        <f>STDEV(B33:P33)/SQRT(COUNT(B33:P33))</f>
        <v>2.1323941932701772E-2</v>
      </c>
      <c r="X33">
        <f>COUNT(B33:P33)</f>
        <v>3</v>
      </c>
    </row>
    <row r="34" spans="1:24" x14ac:dyDescent="0.35">
      <c r="A34" s="19"/>
      <c r="D34" s="1"/>
      <c r="E34" s="1"/>
      <c r="F34" s="1"/>
      <c r="G34" s="1"/>
      <c r="H34" s="1"/>
      <c r="I34" s="1"/>
      <c r="J34" s="1"/>
    </row>
    <row r="35" spans="1:24" x14ac:dyDescent="0.35">
      <c r="A35" s="16" t="s">
        <v>39</v>
      </c>
      <c r="B35" s="1">
        <v>0.41226200000000002</v>
      </c>
      <c r="C35" s="1">
        <v>0.60707699999999998</v>
      </c>
      <c r="D35" s="1">
        <v>0.30486099999999999</v>
      </c>
      <c r="E35" s="1"/>
      <c r="F35" s="1"/>
      <c r="G35" s="1"/>
      <c r="H35" s="1"/>
      <c r="I35" s="1"/>
      <c r="J35" s="1"/>
      <c r="V35">
        <f>AVERAGE(B35:P35)</f>
        <v>0.44140000000000001</v>
      </c>
      <c r="W35">
        <f>STDEV(B35:P35)/SQRT(COUNT(B35:P35))</f>
        <v>8.8450353206379728E-2</v>
      </c>
      <c r="X35">
        <f>COUNT(B35:P35)</f>
        <v>3</v>
      </c>
    </row>
    <row r="36" spans="1:24" ht="16.5" x14ac:dyDescent="0.35">
      <c r="A36" s="16" t="s">
        <v>99</v>
      </c>
      <c r="B36" s="1">
        <v>0.435421</v>
      </c>
      <c r="C36" s="1">
        <v>0.41847299999999998</v>
      </c>
      <c r="D36" s="1">
        <v>0.48041600000000001</v>
      </c>
      <c r="E36" s="1"/>
      <c r="F36" s="1"/>
      <c r="G36" s="1"/>
      <c r="H36" s="1"/>
      <c r="I36" s="1"/>
      <c r="J36" s="1"/>
      <c r="V36">
        <f>AVERAGE(B36:P36)</f>
        <v>0.44476999999999994</v>
      </c>
      <c r="W36">
        <f>STDEV(B36:P36)/SQRT(COUNT(B36:P36))</f>
        <v>1.8482303815632227E-2</v>
      </c>
      <c r="X36">
        <f>COUNT(B36:P36)</f>
        <v>3</v>
      </c>
    </row>
    <row r="37" spans="1:24" x14ac:dyDescent="0.35">
      <c r="B37" s="1"/>
      <c r="C37" s="1"/>
      <c r="D37" s="1"/>
      <c r="E37" s="1"/>
      <c r="F37" s="1"/>
      <c r="G37" s="1"/>
      <c r="H37" s="1"/>
      <c r="I37" s="1"/>
      <c r="J37" s="1"/>
    </row>
    <row r="38" spans="1:24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24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24" x14ac:dyDescent="0.35">
      <c r="A40" s="15" t="s">
        <v>85</v>
      </c>
      <c r="B40" s="1"/>
      <c r="C40" s="1"/>
      <c r="D40" s="1"/>
      <c r="E40" s="1"/>
      <c r="F40" s="1"/>
      <c r="G40" s="1"/>
      <c r="H40" s="1"/>
      <c r="I40" s="1"/>
      <c r="J40" s="1"/>
    </row>
    <row r="41" spans="1:24" x14ac:dyDescent="0.35">
      <c r="B41" s="1"/>
      <c r="C41" s="1"/>
      <c r="D41" s="1"/>
      <c r="E41" s="1"/>
      <c r="F41" s="1"/>
      <c r="G41" s="1"/>
      <c r="H41" s="1"/>
      <c r="I41" s="1"/>
      <c r="J41" s="1"/>
      <c r="N41" s="1"/>
      <c r="O41" s="1"/>
      <c r="V41" t="s">
        <v>3</v>
      </c>
      <c r="W41" t="s">
        <v>4</v>
      </c>
      <c r="X41" t="s">
        <v>5</v>
      </c>
    </row>
    <row r="42" spans="1:24" x14ac:dyDescent="0.35">
      <c r="A42" s="16" t="s">
        <v>42</v>
      </c>
      <c r="B42" s="1">
        <v>0.91637838299999996</v>
      </c>
      <c r="C42" s="1">
        <v>1.030979275</v>
      </c>
      <c r="D42" s="1">
        <v>1.0526423410000001</v>
      </c>
      <c r="E42" s="1"/>
      <c r="F42" s="1"/>
      <c r="G42" s="1"/>
      <c r="H42" s="1"/>
      <c r="I42" s="1"/>
      <c r="J42" s="1"/>
      <c r="N42" s="1"/>
      <c r="O42" s="1"/>
      <c r="V42">
        <f>AVERAGE(B42:P42)</f>
        <v>0.99999999966666664</v>
      </c>
      <c r="W42">
        <f>STDEV(B42:P42)/SQRT(COUNT(B42:P42))</f>
        <v>4.2275892214477293E-2</v>
      </c>
      <c r="X42">
        <f>COUNT(B42:P42)</f>
        <v>3</v>
      </c>
    </row>
    <row r="43" spans="1:24" x14ac:dyDescent="0.35">
      <c r="A43" s="16" t="s">
        <v>86</v>
      </c>
      <c r="B43" s="1">
        <v>7.3506483999999997E-2</v>
      </c>
      <c r="C43" s="1">
        <v>7.6627993000000005E-2</v>
      </c>
      <c r="D43" s="1">
        <v>8.0437682999999996E-2</v>
      </c>
      <c r="E43" s="1"/>
      <c r="F43" s="1"/>
      <c r="G43" s="1"/>
      <c r="H43" s="1"/>
      <c r="I43" s="1"/>
      <c r="J43" s="1"/>
      <c r="N43" s="1"/>
      <c r="O43" s="1"/>
      <c r="V43">
        <f>AVERAGE(B43:P43)</f>
        <v>7.6857386666666652E-2</v>
      </c>
      <c r="W43">
        <f>STDEV(B43:P43)/SQRT(COUNT(B43:P43))</f>
        <v>2.0041495274496801E-3</v>
      </c>
      <c r="X43">
        <f>COUNT(B43:P43)</f>
        <v>3</v>
      </c>
    </row>
    <row r="44" spans="1:24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24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24" x14ac:dyDescent="0.35">
      <c r="C46" s="1"/>
      <c r="D46" s="1"/>
      <c r="E46" s="1"/>
      <c r="F46" s="1"/>
      <c r="G46" s="1"/>
      <c r="H46" s="1"/>
      <c r="I46" s="1"/>
      <c r="J46" s="1"/>
    </row>
    <row r="47" spans="1:24" ht="16" x14ac:dyDescent="0.35">
      <c r="A47" s="15" t="s">
        <v>87</v>
      </c>
    </row>
    <row r="49" spans="1:24" x14ac:dyDescent="0.35">
      <c r="A49" s="15" t="s">
        <v>42</v>
      </c>
      <c r="V49" t="s">
        <v>3</v>
      </c>
      <c r="W49" t="s">
        <v>4</v>
      </c>
      <c r="X49" t="s">
        <v>5</v>
      </c>
    </row>
    <row r="50" spans="1:24" x14ac:dyDescent="0.35">
      <c r="A50" s="16" t="s">
        <v>40</v>
      </c>
      <c r="B50" s="1">
        <v>5.272578E-2</v>
      </c>
      <c r="C50" s="1">
        <v>2.503267E-2</v>
      </c>
      <c r="D50" s="1">
        <v>5.8043009999999999E-2</v>
      </c>
      <c r="E50" s="1"/>
      <c r="F50" s="1"/>
      <c r="G50" s="1"/>
      <c r="H50" s="1"/>
      <c r="I50" s="1"/>
      <c r="V50">
        <f>AVERAGE(B50:P50)</f>
        <v>4.5267153333333338E-2</v>
      </c>
      <c r="W50">
        <f>STDEV(B50:P50)/SQRT(COUNT(B50:P50))</f>
        <v>1.0233017973589753E-2</v>
      </c>
      <c r="X50">
        <f>COUNT(B50:P50)</f>
        <v>3</v>
      </c>
    </row>
    <row r="51" spans="1:24" x14ac:dyDescent="0.35">
      <c r="A51" s="16" t="s">
        <v>41</v>
      </c>
      <c r="B51" s="1">
        <v>0.22758358000000001</v>
      </c>
      <c r="C51" s="1">
        <v>0.17873070999999999</v>
      </c>
      <c r="D51" s="1">
        <v>0.19804084</v>
      </c>
      <c r="E51" s="1">
        <v>0.22483937000000001</v>
      </c>
      <c r="F51" s="1">
        <v>0.16478622000000001</v>
      </c>
      <c r="G51" s="1">
        <v>0.19306407</v>
      </c>
      <c r="H51" s="1">
        <v>0.49862722999999998</v>
      </c>
      <c r="I51" s="1"/>
      <c r="V51">
        <f>AVERAGE(B51:P51)</f>
        <v>0.24081028857142853</v>
      </c>
      <c r="W51">
        <f>STDEV(B51:P51)/SQRT(COUNT(B51:P51))</f>
        <v>4.3818361976287003E-2</v>
      </c>
      <c r="X51">
        <f>COUNT(B51:P51)</f>
        <v>7</v>
      </c>
    </row>
    <row r="52" spans="1:24" x14ac:dyDescent="0.35">
      <c r="A52" s="16" t="s">
        <v>22</v>
      </c>
      <c r="B52" s="1">
        <v>6.5698090000000001E-2</v>
      </c>
      <c r="C52" s="1">
        <v>1.072437E-2</v>
      </c>
      <c r="D52" s="1">
        <v>0.15959224</v>
      </c>
      <c r="E52" s="1"/>
      <c r="F52" s="1"/>
      <c r="G52" s="1"/>
      <c r="H52" s="1"/>
      <c r="I52" s="1"/>
      <c r="V52">
        <f>AVERAGE(B52:P52)</f>
        <v>7.8671566666666665E-2</v>
      </c>
      <c r="W52">
        <f>STDEV(B52:P52)/SQRT(COUNT(B52:P52))</f>
        <v>4.3461262453667229E-2</v>
      </c>
      <c r="X52">
        <f>COUNT(B52:P52)</f>
        <v>3</v>
      </c>
    </row>
    <row r="53" spans="1:24" x14ac:dyDescent="0.35">
      <c r="A53" s="16" t="s">
        <v>23</v>
      </c>
      <c r="B53" s="1">
        <v>7.0733190000000001E-2</v>
      </c>
      <c r="C53" s="1">
        <v>9.4582730000000004E-2</v>
      </c>
      <c r="D53" s="1">
        <v>8.519198E-2</v>
      </c>
      <c r="E53" s="1">
        <v>0.1666028</v>
      </c>
      <c r="F53" s="1">
        <v>6.9463520000000001E-2</v>
      </c>
      <c r="G53" s="1">
        <v>6.9355600000000003E-2</v>
      </c>
      <c r="H53" s="1">
        <v>0.17422529</v>
      </c>
      <c r="I53" s="1"/>
      <c r="V53">
        <f>AVERAGE(B53:P53)</f>
        <v>0.10430787285714285</v>
      </c>
      <c r="W53">
        <f>STDEV(B53:P53)/SQRT(COUNT(B53:P53))</f>
        <v>1.745207626060493E-2</v>
      </c>
      <c r="X53">
        <f>COUNT(B53:P53)</f>
        <v>7</v>
      </c>
    </row>
    <row r="54" spans="1:24" x14ac:dyDescent="0.35">
      <c r="B54" s="1"/>
      <c r="C54" s="1"/>
      <c r="D54" s="1"/>
      <c r="E54" s="1"/>
      <c r="F54" s="1"/>
      <c r="G54" s="1"/>
      <c r="H54" s="1"/>
      <c r="I54" s="1"/>
    </row>
    <row r="55" spans="1:24" x14ac:dyDescent="0.35">
      <c r="A55" s="15" t="s">
        <v>42</v>
      </c>
      <c r="B55" s="1"/>
      <c r="C55" s="1"/>
      <c r="D55" s="1"/>
      <c r="E55" s="1"/>
      <c r="F55" s="1"/>
      <c r="G55" s="1"/>
      <c r="H55" s="1"/>
      <c r="I55" s="1"/>
      <c r="V55" t="s">
        <v>3</v>
      </c>
      <c r="W55" t="s">
        <v>4</v>
      </c>
      <c r="X55" t="s">
        <v>5</v>
      </c>
    </row>
    <row r="56" spans="1:24" x14ac:dyDescent="0.35">
      <c r="A56" s="16" t="s">
        <v>8</v>
      </c>
      <c r="B56" s="1">
        <v>0.24715428</v>
      </c>
      <c r="C56" s="1">
        <v>0.22738225000000001</v>
      </c>
      <c r="D56" s="1">
        <v>0.15316788000000001</v>
      </c>
      <c r="E56" s="1"/>
      <c r="F56" s="1"/>
      <c r="G56" s="1"/>
      <c r="H56" s="1"/>
      <c r="I56" s="1"/>
      <c r="V56">
        <f>AVERAGE(B56:T56)</f>
        <v>0.20923480333333333</v>
      </c>
      <c r="W56">
        <f>STDEV(B56:T56)/SQRT(COUNT(B56:T56))</f>
        <v>2.8608612989969969E-2</v>
      </c>
      <c r="X56">
        <f>COUNT(B56:T56)</f>
        <v>3</v>
      </c>
    </row>
    <row r="57" spans="1:24" x14ac:dyDescent="0.35">
      <c r="A57" s="16" t="s">
        <v>43</v>
      </c>
      <c r="B57" s="1">
        <v>0.33083182999999999</v>
      </c>
      <c r="C57" s="1">
        <v>0.31015976000000001</v>
      </c>
      <c r="D57" s="1">
        <v>0.24375405</v>
      </c>
      <c r="E57" s="1">
        <v>0.18730436</v>
      </c>
      <c r="F57" s="1">
        <v>0.27764815999999998</v>
      </c>
      <c r="G57" s="1">
        <v>0.68409377999999998</v>
      </c>
      <c r="H57" s="1">
        <v>0.56141640999999998</v>
      </c>
      <c r="I57" s="1">
        <v>0.59149784999999999</v>
      </c>
      <c r="J57" s="1">
        <v>0.50473780999999995</v>
      </c>
      <c r="V57">
        <f t="shared" ref="V57:V65" si="3">AVERAGE(B57:T57)</f>
        <v>0.41016044555555559</v>
      </c>
      <c r="W57">
        <f t="shared" ref="W57:W65" si="4">STDEV(B57:T57)/SQRT(COUNT(B57:T57))</f>
        <v>5.9037954617184453E-2</v>
      </c>
      <c r="X57">
        <f t="shared" ref="X57:X65" si="5">COUNT(B57:T57)</f>
        <v>9</v>
      </c>
    </row>
    <row r="58" spans="1:24" x14ac:dyDescent="0.35">
      <c r="A58" s="16" t="s">
        <v>45</v>
      </c>
      <c r="B58" s="1">
        <v>0.77771772800000005</v>
      </c>
      <c r="C58" s="1">
        <v>0.53139875299999995</v>
      </c>
      <c r="D58" s="1">
        <v>0.468185358</v>
      </c>
      <c r="E58" s="1">
        <v>0.76213428999999999</v>
      </c>
      <c r="F58" s="1">
        <v>0.32835059700000002</v>
      </c>
      <c r="G58" s="1">
        <v>0.83803094</v>
      </c>
      <c r="H58" s="1"/>
      <c r="I58" s="1"/>
      <c r="J58" s="1"/>
      <c r="V58">
        <f t="shared" si="3"/>
        <v>0.61763627766666662</v>
      </c>
      <c r="W58">
        <f t="shared" si="4"/>
        <v>8.337430591070509E-2</v>
      </c>
      <c r="X58">
        <f t="shared" si="5"/>
        <v>6</v>
      </c>
    </row>
    <row r="59" spans="1:24" x14ac:dyDescent="0.35">
      <c r="A59" s="16" t="s">
        <v>44</v>
      </c>
      <c r="B59" s="1">
        <v>0.58368461999999999</v>
      </c>
      <c r="C59" s="1">
        <v>0.94371159000000004</v>
      </c>
      <c r="D59" s="1">
        <v>0.51732926999999995</v>
      </c>
      <c r="E59" s="1">
        <v>0.33403945000000002</v>
      </c>
      <c r="F59" s="1">
        <v>0.55122342999999996</v>
      </c>
      <c r="G59" s="1">
        <v>0.40668092</v>
      </c>
      <c r="H59" s="1">
        <v>0.37538779</v>
      </c>
      <c r="I59" s="1">
        <v>1.55831948</v>
      </c>
      <c r="J59" s="1">
        <v>0.68263457000000005</v>
      </c>
      <c r="K59" s="1">
        <v>0.96829018</v>
      </c>
      <c r="L59" s="1">
        <v>0.93610274999999998</v>
      </c>
      <c r="M59" s="1">
        <v>0.96901417999999995</v>
      </c>
      <c r="N59" s="1">
        <v>0.65275475999999999</v>
      </c>
      <c r="O59" s="1">
        <v>0.77557865999999998</v>
      </c>
      <c r="P59" s="1">
        <v>0.66629015999999996</v>
      </c>
      <c r="Q59" s="1">
        <v>0.58396466000000002</v>
      </c>
      <c r="R59" s="1">
        <v>0.97544527999999997</v>
      </c>
      <c r="S59" s="1">
        <v>0.47643035</v>
      </c>
      <c r="T59" s="1">
        <v>0.89361036000000005</v>
      </c>
      <c r="V59">
        <f t="shared" si="3"/>
        <v>0.72897328736842115</v>
      </c>
      <c r="W59">
        <f t="shared" si="4"/>
        <v>6.7555571578685261E-2</v>
      </c>
      <c r="X59">
        <f>COUNT(B59:T59)</f>
        <v>19</v>
      </c>
    </row>
    <row r="61" spans="1:24" x14ac:dyDescent="0.35">
      <c r="A61" s="15" t="s">
        <v>46</v>
      </c>
      <c r="B61" s="1"/>
      <c r="C61" s="1"/>
      <c r="D61" s="1"/>
      <c r="E61" s="1"/>
      <c r="F61" s="1"/>
      <c r="G61" s="1"/>
      <c r="H61" s="1"/>
      <c r="I61" s="1"/>
    </row>
    <row r="62" spans="1:24" x14ac:dyDescent="0.35">
      <c r="A62" s="16" t="s">
        <v>8</v>
      </c>
      <c r="B62" s="1">
        <v>0.21381221</v>
      </c>
      <c r="C62" s="1">
        <v>0.15579259000000001</v>
      </c>
      <c r="D62" s="1">
        <v>0.13243693000000001</v>
      </c>
      <c r="E62" s="1">
        <v>7.5659900000000002E-2</v>
      </c>
      <c r="F62" s="1"/>
      <c r="G62" s="1"/>
      <c r="H62" s="1"/>
      <c r="I62" s="1"/>
      <c r="V62">
        <f t="shared" si="3"/>
        <v>0.14442540749999999</v>
      </c>
      <c r="W62">
        <f t="shared" si="4"/>
        <v>2.8600932114272816E-2</v>
      </c>
      <c r="X62">
        <f t="shared" si="5"/>
        <v>4</v>
      </c>
    </row>
    <row r="63" spans="1:24" x14ac:dyDescent="0.35">
      <c r="A63" s="16" t="s">
        <v>43</v>
      </c>
      <c r="B63" s="1">
        <v>0.19066569999999999</v>
      </c>
      <c r="C63" s="1">
        <v>0.30051513000000002</v>
      </c>
      <c r="D63" s="1">
        <v>0.24293326000000001</v>
      </c>
      <c r="E63" s="1">
        <v>8.0497890000000002E-2</v>
      </c>
      <c r="F63" s="1">
        <v>0.15911547000000001</v>
      </c>
      <c r="G63" s="1">
        <v>0.10819201000000001</v>
      </c>
      <c r="H63" s="1">
        <v>0.21508621</v>
      </c>
      <c r="I63" s="1">
        <v>0.23516108999999999</v>
      </c>
      <c r="V63">
        <f t="shared" si="3"/>
        <v>0.191520845</v>
      </c>
      <c r="W63">
        <f t="shared" si="4"/>
        <v>2.5809542418346376E-2</v>
      </c>
      <c r="X63">
        <f t="shared" si="5"/>
        <v>8</v>
      </c>
    </row>
    <row r="64" spans="1:24" x14ac:dyDescent="0.35">
      <c r="A64" s="16" t="s">
        <v>45</v>
      </c>
      <c r="B64" s="1">
        <v>0.34564064</v>
      </c>
      <c r="C64" s="1">
        <v>0.18870938000000001</v>
      </c>
      <c r="D64" s="1">
        <v>0.26748948</v>
      </c>
      <c r="E64" s="1">
        <v>0.22849420000000001</v>
      </c>
      <c r="F64" s="1"/>
      <c r="G64" s="1"/>
      <c r="H64" s="1"/>
      <c r="I64" s="1"/>
      <c r="V64">
        <f t="shared" si="3"/>
        <v>0.25758342500000003</v>
      </c>
      <c r="W64">
        <f t="shared" si="4"/>
        <v>3.3468916082665175E-2</v>
      </c>
      <c r="X64">
        <f t="shared" si="5"/>
        <v>4</v>
      </c>
    </row>
    <row r="65" spans="1:24" x14ac:dyDescent="0.35">
      <c r="A65" s="16" t="s">
        <v>44</v>
      </c>
      <c r="B65" s="1">
        <v>0.18001553000000001</v>
      </c>
      <c r="C65" s="1">
        <v>0.27538369000000001</v>
      </c>
      <c r="D65" s="1">
        <v>0.32111461000000002</v>
      </c>
      <c r="E65" s="1">
        <v>0.29665587999999998</v>
      </c>
      <c r="F65" s="1">
        <v>0.30954222999999997</v>
      </c>
      <c r="G65" s="1">
        <v>0.31996912</v>
      </c>
      <c r="H65" s="1">
        <v>0.22957604000000001</v>
      </c>
      <c r="I65" s="1">
        <v>0.18451743000000001</v>
      </c>
      <c r="J65" s="1">
        <v>0.28377468</v>
      </c>
      <c r="K65" s="1">
        <v>0.31718109</v>
      </c>
      <c r="L65" s="1">
        <v>0.41002569999999999</v>
      </c>
      <c r="M65" s="1">
        <v>0.44216058000000003</v>
      </c>
      <c r="N65" s="1">
        <v>0.32259545000000001</v>
      </c>
      <c r="O65" s="1">
        <v>0.32289066</v>
      </c>
      <c r="P65" s="1">
        <v>0.24719846000000001</v>
      </c>
      <c r="V65">
        <f t="shared" si="3"/>
        <v>0.29750674333333332</v>
      </c>
      <c r="W65">
        <f t="shared" si="4"/>
        <v>1.8367654550659428E-2</v>
      </c>
      <c r="X65">
        <f t="shared" si="5"/>
        <v>15</v>
      </c>
    </row>
    <row r="67" spans="1:24" x14ac:dyDescent="0.3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4" x14ac:dyDescent="0.3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71" spans="1:24" x14ac:dyDescent="0.35">
      <c r="C71" s="1"/>
      <c r="D71" s="1"/>
      <c r="E71" s="1"/>
      <c r="F71" s="1"/>
      <c r="G71" s="1"/>
      <c r="H71" s="1"/>
      <c r="I71" s="1"/>
      <c r="J71" s="1"/>
    </row>
    <row r="72" spans="1:24" x14ac:dyDescent="0.35">
      <c r="C72" s="1"/>
      <c r="D72" s="1"/>
      <c r="E72" s="1"/>
      <c r="F72" s="1"/>
      <c r="G72" s="1"/>
      <c r="H72" s="1"/>
      <c r="I72" s="1"/>
      <c r="J72" s="1"/>
    </row>
    <row r="73" spans="1:24" x14ac:dyDescent="0.35">
      <c r="C73" s="1"/>
      <c r="D73" s="1"/>
      <c r="E73" s="1"/>
      <c r="F73" s="1"/>
      <c r="G73" s="1"/>
      <c r="H73" s="1"/>
      <c r="I73" s="1"/>
      <c r="J73" s="1"/>
    </row>
    <row r="74" spans="1:24" x14ac:dyDescent="0.35">
      <c r="C74" s="1"/>
      <c r="D74" s="1"/>
      <c r="E74" s="1"/>
      <c r="F74" s="1"/>
      <c r="G74" s="1"/>
      <c r="H74" s="1"/>
      <c r="I74" s="1"/>
      <c r="J74" s="1"/>
    </row>
    <row r="75" spans="1:24" x14ac:dyDescent="0.35">
      <c r="C75" s="1"/>
      <c r="D75" s="1"/>
      <c r="E75" s="1"/>
      <c r="F75" s="1"/>
      <c r="G75" s="1"/>
      <c r="H75" s="1"/>
      <c r="I75" s="1"/>
      <c r="J75" s="1"/>
    </row>
    <row r="76" spans="1:24" x14ac:dyDescent="0.35">
      <c r="C76" s="1"/>
      <c r="D76" s="1"/>
      <c r="E76" s="1"/>
      <c r="F76" s="1"/>
      <c r="G76" s="1"/>
      <c r="H76" s="1"/>
      <c r="I76" s="1"/>
      <c r="J76" s="1"/>
    </row>
    <row r="77" spans="1:24" x14ac:dyDescent="0.35">
      <c r="C77" s="1"/>
      <c r="D77" s="1"/>
      <c r="E77" s="1"/>
      <c r="F77" s="1"/>
      <c r="G77" s="1"/>
      <c r="H77" s="1"/>
      <c r="I77" s="1"/>
      <c r="J77" s="1"/>
    </row>
    <row r="78" spans="1:24" x14ac:dyDescent="0.35">
      <c r="C78" s="1"/>
      <c r="D78" s="1"/>
      <c r="E78" s="1"/>
      <c r="F78" s="1"/>
      <c r="G78" s="1"/>
      <c r="H78" s="1"/>
      <c r="I78" s="1"/>
      <c r="J78" s="1"/>
    </row>
    <row r="79" spans="1:24" x14ac:dyDescent="0.35">
      <c r="C79" s="1"/>
      <c r="D79" s="1"/>
      <c r="E79" s="1"/>
      <c r="F79" s="1"/>
      <c r="G79" s="1"/>
      <c r="H79" s="1"/>
      <c r="I79" s="1"/>
      <c r="J79" s="1"/>
    </row>
    <row r="80" spans="1:24" x14ac:dyDescent="0.35">
      <c r="C80" s="1"/>
      <c r="D80" s="1"/>
      <c r="E80" s="1"/>
      <c r="F80" s="1"/>
      <c r="G80" s="1"/>
      <c r="H80" s="1"/>
      <c r="I80" s="1"/>
      <c r="J80" s="1"/>
    </row>
    <row r="81" spans="3:10" x14ac:dyDescent="0.35">
      <c r="C81" s="1"/>
      <c r="D81" s="1"/>
      <c r="E81" s="1"/>
      <c r="F81" s="1"/>
      <c r="G81" s="1"/>
      <c r="H81" s="1"/>
      <c r="I81" s="1"/>
      <c r="J81" s="1"/>
    </row>
    <row r="82" spans="3:10" x14ac:dyDescent="0.35">
      <c r="C82" s="1"/>
      <c r="D82" s="1"/>
      <c r="E82" s="1"/>
      <c r="F82" s="1"/>
      <c r="G82" s="1"/>
      <c r="H82" s="1"/>
      <c r="I82" s="1"/>
      <c r="J82" s="1"/>
    </row>
    <row r="83" spans="3:10" x14ac:dyDescent="0.35">
      <c r="C83" s="1"/>
      <c r="D83" s="1"/>
      <c r="E83" s="1"/>
      <c r="F83" s="1"/>
      <c r="G83" s="1"/>
      <c r="H83" s="1"/>
      <c r="I83" s="1"/>
      <c r="J83" s="1"/>
    </row>
    <row r="84" spans="3:10" x14ac:dyDescent="0.35">
      <c r="C84" s="1"/>
      <c r="D84" s="1"/>
      <c r="E84" s="1"/>
      <c r="F84" s="1"/>
      <c r="G84" s="1"/>
      <c r="H84" s="1"/>
      <c r="I84" s="1"/>
      <c r="J84" s="1"/>
    </row>
    <row r="85" spans="3:10" x14ac:dyDescent="0.35">
      <c r="C85" s="1"/>
      <c r="D85" s="1"/>
      <c r="E85" s="1"/>
      <c r="F85" s="1"/>
      <c r="G85" s="1"/>
      <c r="H85" s="1"/>
      <c r="I85" s="1"/>
      <c r="J85" s="1"/>
    </row>
    <row r="86" spans="3:10" x14ac:dyDescent="0.35">
      <c r="C86" s="1"/>
      <c r="D86" s="1"/>
      <c r="E86" s="1"/>
      <c r="F86" s="1"/>
      <c r="G86" s="1"/>
      <c r="H86" s="1"/>
      <c r="I86" s="1"/>
      <c r="J86" s="1"/>
    </row>
    <row r="87" spans="3:10" x14ac:dyDescent="0.35">
      <c r="C87" s="1"/>
      <c r="D87" s="1"/>
      <c r="E87" s="1"/>
      <c r="F87" s="1"/>
      <c r="G87" s="1"/>
      <c r="H87" s="1"/>
      <c r="I87" s="1"/>
      <c r="J87" s="1"/>
    </row>
    <row r="88" spans="3:10" x14ac:dyDescent="0.35">
      <c r="C88" s="1"/>
      <c r="D88" s="1"/>
      <c r="E88" s="1"/>
      <c r="F88" s="1"/>
      <c r="G88" s="1"/>
      <c r="H88" s="1"/>
      <c r="I88" s="1"/>
      <c r="J88" s="1"/>
    </row>
    <row r="89" spans="3:10" x14ac:dyDescent="0.35">
      <c r="C89" s="1"/>
      <c r="D89" s="1"/>
      <c r="E89" s="1"/>
      <c r="F89" s="1"/>
      <c r="G89" s="1"/>
      <c r="H89" s="1"/>
      <c r="I89" s="1"/>
      <c r="J89" s="1"/>
    </row>
    <row r="90" spans="3:10" x14ac:dyDescent="0.35">
      <c r="C90" s="1"/>
      <c r="D90" s="1"/>
      <c r="E90" s="1"/>
      <c r="F90" s="1"/>
      <c r="G90" s="1"/>
      <c r="H90" s="1"/>
      <c r="I90" s="1"/>
      <c r="J90" s="1"/>
    </row>
    <row r="91" spans="3:10" x14ac:dyDescent="0.35">
      <c r="C91" s="1"/>
      <c r="D91" s="1"/>
      <c r="E91" s="1"/>
      <c r="F91" s="1"/>
      <c r="G91" s="1"/>
      <c r="H91" s="1"/>
      <c r="I91" s="1"/>
      <c r="J91" s="1"/>
    </row>
    <row r="92" spans="3:10" x14ac:dyDescent="0.35">
      <c r="C92" s="1"/>
      <c r="D92" s="1"/>
      <c r="E92" s="1"/>
      <c r="F92" s="1"/>
      <c r="G92" s="1"/>
      <c r="H92" s="1"/>
      <c r="I92" s="1"/>
      <c r="J92" s="1"/>
    </row>
    <row r="93" spans="3:10" x14ac:dyDescent="0.35">
      <c r="C93" s="1"/>
      <c r="D93" s="1"/>
      <c r="E93" s="1"/>
      <c r="F93" s="1"/>
      <c r="G93" s="1"/>
      <c r="H93" s="1"/>
      <c r="I93" s="1"/>
      <c r="J9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zoomScale="89" workbookViewId="0">
      <selection activeCell="A9" sqref="A9"/>
    </sheetView>
  </sheetViews>
  <sheetFormatPr defaultColWidth="10.6640625" defaultRowHeight="15.5" x14ac:dyDescent="0.35"/>
  <sheetData>
    <row r="1" spans="1:20" ht="16" x14ac:dyDescent="0.35">
      <c r="A1" s="9" t="s">
        <v>88</v>
      </c>
    </row>
    <row r="2" spans="1:20" x14ac:dyDescent="0.35">
      <c r="R2" t="s">
        <v>3</v>
      </c>
      <c r="S2" t="s">
        <v>4</v>
      </c>
      <c r="T2" t="s">
        <v>5</v>
      </c>
    </row>
    <row r="3" spans="1:20" x14ac:dyDescent="0.35">
      <c r="A3" s="11" t="s">
        <v>0</v>
      </c>
      <c r="B3" s="1">
        <v>6.8333300000000005E-5</v>
      </c>
      <c r="C3" s="1">
        <v>-4.4799999999999996E-3</v>
      </c>
      <c r="D3" s="1">
        <v>-2.5300000000000001E-3</v>
      </c>
      <c r="E3" s="1">
        <v>0.1222825</v>
      </c>
      <c r="F3" s="1">
        <v>-8.9749999999999996E-2</v>
      </c>
      <c r="G3" s="1">
        <v>1.4087000000000001E-2</v>
      </c>
      <c r="R3">
        <f>AVERAGE(B3:P3)</f>
        <v>6.6129722166666681E-3</v>
      </c>
      <c r="S3">
        <f>STDEV(B3:P3)/SQRT(COUNT(B3:P3))</f>
        <v>2.7671045899676106E-2</v>
      </c>
      <c r="T3">
        <f>COUNT(B3:P3)</f>
        <v>6</v>
      </c>
    </row>
    <row r="4" spans="1:20" x14ac:dyDescent="0.35">
      <c r="A4" s="11" t="s">
        <v>1</v>
      </c>
      <c r="B4" s="1">
        <v>1.0549999999999999E-3</v>
      </c>
      <c r="C4" s="1">
        <v>1.9919999999999998E-3</v>
      </c>
      <c r="D4" s="1">
        <v>4.7523000000000003E-2</v>
      </c>
      <c r="E4" s="1">
        <v>-9.8049999999999995E-3</v>
      </c>
      <c r="F4" s="1">
        <v>-6.9919999999999996E-2</v>
      </c>
      <c r="G4" s="1">
        <v>-8.2400000000000008E-3</v>
      </c>
      <c r="R4">
        <f>AVERAGE(B4:P4)</f>
        <v>-6.2324999999999993E-3</v>
      </c>
      <c r="S4">
        <f>STDEV(B4:P4)/SQRT(COUNT(B4:P4))</f>
        <v>1.5365865097134406E-2</v>
      </c>
      <c r="T4">
        <f>COUNT(B4:P4)</f>
        <v>6</v>
      </c>
    </row>
    <row r="5" spans="1:20" x14ac:dyDescent="0.35">
      <c r="A5" s="11" t="s">
        <v>2</v>
      </c>
      <c r="B5" s="1">
        <v>1.009509</v>
      </c>
      <c r="C5" s="1">
        <v>1.9006130000000001</v>
      </c>
      <c r="D5" s="1">
        <v>1.978723</v>
      </c>
      <c r="E5" s="1">
        <v>1.0104933330000001</v>
      </c>
      <c r="F5" s="1">
        <v>1.4820070000000001</v>
      </c>
      <c r="G5" s="1">
        <v>1.44946</v>
      </c>
      <c r="R5">
        <f>AVERAGE(B5:P5)</f>
        <v>1.4718008888333334</v>
      </c>
      <c r="S5">
        <f>STDEV(B5:P5)/SQRT(COUNT(B5:P5))</f>
        <v>0.1700952267644909</v>
      </c>
      <c r="T5">
        <f>COUNT(B5:P5)</f>
        <v>6</v>
      </c>
    </row>
    <row r="7" spans="1:20" x14ac:dyDescent="0.35">
      <c r="B7" s="1"/>
      <c r="C7" s="1"/>
      <c r="D7" s="1"/>
    </row>
    <row r="8" spans="1:20" x14ac:dyDescent="0.35">
      <c r="B8" s="1"/>
      <c r="C8" s="1"/>
      <c r="D8" s="1"/>
    </row>
    <row r="9" spans="1:20" ht="16" x14ac:dyDescent="0.35">
      <c r="A9" s="9" t="s">
        <v>89</v>
      </c>
      <c r="B9" s="1"/>
      <c r="C9" s="1"/>
      <c r="D9" s="1"/>
    </row>
    <row r="10" spans="1:20" x14ac:dyDescent="0.35">
      <c r="B10" s="1"/>
      <c r="C10" s="1"/>
      <c r="D10" s="1"/>
    </row>
    <row r="11" spans="1:20" x14ac:dyDescent="0.35">
      <c r="A11" s="12" t="s">
        <v>47</v>
      </c>
      <c r="B11" s="1"/>
      <c r="C11" s="1"/>
      <c r="D11" s="1"/>
      <c r="R11" t="s">
        <v>3</v>
      </c>
      <c r="S11" t="s">
        <v>4</v>
      </c>
      <c r="T11" t="s">
        <v>5</v>
      </c>
    </row>
    <row r="12" spans="1:20" x14ac:dyDescent="0.35">
      <c r="A12" s="11" t="s">
        <v>0</v>
      </c>
      <c r="B12" s="1">
        <v>23</v>
      </c>
      <c r="C12" s="1">
        <v>22</v>
      </c>
      <c r="D12" s="1">
        <v>26</v>
      </c>
      <c r="E12" s="1">
        <v>17</v>
      </c>
      <c r="F12" s="1">
        <v>12</v>
      </c>
      <c r="G12" s="1">
        <v>11</v>
      </c>
      <c r="H12" s="1">
        <v>13</v>
      </c>
      <c r="I12" s="1">
        <v>13</v>
      </c>
      <c r="R12">
        <f>AVERAGE(B12:P12)</f>
        <v>17.125</v>
      </c>
      <c r="S12">
        <f>STDEV(B12:P12)/SQRT(COUNT(B12:P12))</f>
        <v>2.0479737372758051</v>
      </c>
      <c r="T12">
        <f>COUNT(B12:P12)</f>
        <v>8</v>
      </c>
    </row>
    <row r="13" spans="1:20" x14ac:dyDescent="0.35">
      <c r="A13" s="11" t="s">
        <v>1</v>
      </c>
      <c r="B13" s="1">
        <v>10</v>
      </c>
      <c r="C13" s="1">
        <v>8</v>
      </c>
      <c r="D13" s="1">
        <v>1</v>
      </c>
      <c r="E13" s="1">
        <v>2</v>
      </c>
      <c r="F13" s="1">
        <v>10</v>
      </c>
      <c r="G13" s="1">
        <v>3</v>
      </c>
      <c r="H13" s="1">
        <v>4</v>
      </c>
      <c r="I13" s="1">
        <v>1</v>
      </c>
      <c r="J13" s="1">
        <v>12</v>
      </c>
      <c r="K13" s="1"/>
      <c r="R13">
        <f t="shared" ref="R13:R24" si="0">AVERAGE(B13:P13)</f>
        <v>5.666666666666667</v>
      </c>
      <c r="S13">
        <f t="shared" ref="S13:S24" si="1">STDEV(B13:P13)/SQRT(COUNT(B13:P13))</f>
        <v>1.4433756729740645</v>
      </c>
      <c r="T13">
        <f t="shared" ref="T13:T24" si="2">COUNT(B13:P13)</f>
        <v>9</v>
      </c>
    </row>
    <row r="14" spans="1:20" x14ac:dyDescent="0.35">
      <c r="A14" s="11" t="s">
        <v>2</v>
      </c>
      <c r="B14" s="1">
        <v>26</v>
      </c>
      <c r="C14" s="1">
        <v>33</v>
      </c>
      <c r="D14" s="1">
        <v>28</v>
      </c>
      <c r="E14" s="1">
        <v>46</v>
      </c>
      <c r="F14" s="1">
        <v>38</v>
      </c>
      <c r="G14" s="1">
        <v>57</v>
      </c>
      <c r="H14" s="1">
        <v>56</v>
      </c>
      <c r="I14" s="1">
        <v>39</v>
      </c>
      <c r="J14" s="1">
        <v>50</v>
      </c>
      <c r="K14" s="1">
        <v>48</v>
      </c>
      <c r="R14">
        <f t="shared" si="0"/>
        <v>42.1</v>
      </c>
      <c r="S14">
        <f t="shared" si="1"/>
        <v>3.4879156462786729</v>
      </c>
      <c r="T14">
        <f t="shared" si="2"/>
        <v>10</v>
      </c>
    </row>
    <row r="16" spans="1:20" x14ac:dyDescent="0.35">
      <c r="A16" s="12" t="s">
        <v>48</v>
      </c>
    </row>
    <row r="17" spans="1:20" x14ac:dyDescent="0.35">
      <c r="A17" s="11" t="s">
        <v>0</v>
      </c>
      <c r="B17" s="1">
        <v>4</v>
      </c>
      <c r="C17" s="1">
        <v>9</v>
      </c>
      <c r="D17" s="1">
        <v>6</v>
      </c>
      <c r="E17" s="1">
        <v>4</v>
      </c>
      <c r="F17" s="1">
        <v>10</v>
      </c>
      <c r="G17" s="1">
        <v>6</v>
      </c>
      <c r="H17" s="1">
        <v>5</v>
      </c>
      <c r="I17" s="1">
        <v>6</v>
      </c>
      <c r="R17">
        <f t="shared" si="0"/>
        <v>6.25</v>
      </c>
      <c r="S17">
        <f t="shared" si="1"/>
        <v>0.7734431367038469</v>
      </c>
      <c r="T17">
        <f t="shared" si="2"/>
        <v>8</v>
      </c>
    </row>
    <row r="18" spans="1:20" x14ac:dyDescent="0.35">
      <c r="A18" s="11" t="s">
        <v>1</v>
      </c>
      <c r="B18" s="1">
        <v>7</v>
      </c>
      <c r="C18" s="1">
        <v>7</v>
      </c>
      <c r="D18" s="1">
        <v>1</v>
      </c>
      <c r="E18" s="1">
        <v>2</v>
      </c>
      <c r="F18" s="1">
        <v>7</v>
      </c>
      <c r="G18" s="1">
        <v>3</v>
      </c>
      <c r="H18" s="1">
        <v>3</v>
      </c>
      <c r="I18" s="1">
        <v>1</v>
      </c>
      <c r="J18" s="1">
        <v>8</v>
      </c>
      <c r="K18" s="1"/>
      <c r="R18">
        <f t="shared" si="0"/>
        <v>4.333333333333333</v>
      </c>
      <c r="S18">
        <f t="shared" si="1"/>
        <v>0.9574271077563381</v>
      </c>
      <c r="T18">
        <f t="shared" si="2"/>
        <v>9</v>
      </c>
    </row>
    <row r="19" spans="1:20" x14ac:dyDescent="0.35">
      <c r="A19" s="11" t="s">
        <v>2</v>
      </c>
      <c r="B19" s="1">
        <v>11</v>
      </c>
      <c r="C19" s="1">
        <v>5</v>
      </c>
      <c r="D19" s="1">
        <v>15</v>
      </c>
      <c r="E19" s="1">
        <v>8</v>
      </c>
      <c r="F19" s="1">
        <v>7</v>
      </c>
      <c r="G19" s="1">
        <v>6</v>
      </c>
      <c r="H19" s="1">
        <v>11</v>
      </c>
      <c r="I19" s="1">
        <v>17</v>
      </c>
      <c r="J19" s="1">
        <v>12</v>
      </c>
      <c r="K19" s="1">
        <v>23</v>
      </c>
      <c r="R19">
        <f t="shared" si="0"/>
        <v>11.5</v>
      </c>
      <c r="S19">
        <f t="shared" si="1"/>
        <v>1.7654083569153811</v>
      </c>
      <c r="T19">
        <f t="shared" si="2"/>
        <v>10</v>
      </c>
    </row>
    <row r="21" spans="1:20" x14ac:dyDescent="0.35">
      <c r="A21" s="12" t="s">
        <v>49</v>
      </c>
    </row>
    <row r="22" spans="1:20" x14ac:dyDescent="0.35">
      <c r="A22" s="11" t="s">
        <v>0</v>
      </c>
      <c r="B22" s="1">
        <v>0.27984199999999998</v>
      </c>
      <c r="C22" s="1">
        <v>0.32710499999999998</v>
      </c>
      <c r="D22" s="1">
        <v>0.32028899999999999</v>
      </c>
      <c r="E22" s="1">
        <v>0.61324599999999996</v>
      </c>
      <c r="F22" s="1">
        <v>0.337003</v>
      </c>
      <c r="G22" s="1">
        <v>0.41161399999999998</v>
      </c>
      <c r="H22" s="1">
        <v>0.74119000000000002</v>
      </c>
      <c r="I22" s="1">
        <v>0.97562800000000005</v>
      </c>
      <c r="R22">
        <f t="shared" si="0"/>
        <v>0.50073962500000002</v>
      </c>
      <c r="S22">
        <f t="shared" si="1"/>
        <v>8.8867203008786699E-2</v>
      </c>
      <c r="T22">
        <f t="shared" si="2"/>
        <v>8</v>
      </c>
    </row>
    <row r="23" spans="1:20" x14ac:dyDescent="0.35">
      <c r="A23" s="11" t="s">
        <v>1</v>
      </c>
      <c r="B23" s="1">
        <v>0.206867038</v>
      </c>
      <c r="C23" s="1">
        <v>0.38381928199999998</v>
      </c>
      <c r="D23" s="1">
        <v>0.49536707400000002</v>
      </c>
      <c r="E23" s="1">
        <v>0.487793488</v>
      </c>
      <c r="F23" s="1">
        <v>0.78878832700000001</v>
      </c>
      <c r="G23" s="1">
        <v>0.267056874</v>
      </c>
      <c r="H23" s="1">
        <v>1.0114294989999999</v>
      </c>
      <c r="I23" s="1">
        <v>0.95329843400000003</v>
      </c>
      <c r="J23" s="1">
        <v>0.74772800500000003</v>
      </c>
      <c r="K23" s="1"/>
      <c r="L23" s="1"/>
      <c r="M23" s="1"/>
      <c r="N23" s="1"/>
      <c r="R23">
        <f t="shared" si="0"/>
        <v>0.59357200233333318</v>
      </c>
      <c r="S23">
        <f t="shared" si="1"/>
        <v>9.7671774890305998E-2</v>
      </c>
      <c r="T23">
        <f t="shared" si="2"/>
        <v>9</v>
      </c>
    </row>
    <row r="24" spans="1:20" x14ac:dyDescent="0.35">
      <c r="A24" s="11" t="s">
        <v>2</v>
      </c>
      <c r="B24" s="1">
        <v>0.26625799999999999</v>
      </c>
      <c r="C24" s="1">
        <v>0.92411399999999999</v>
      </c>
      <c r="D24" s="1">
        <v>0.63062099999999999</v>
      </c>
      <c r="E24" s="1">
        <v>0.32769199999999998</v>
      </c>
      <c r="F24" s="1">
        <v>0.33680900000000003</v>
      </c>
      <c r="G24" s="1">
        <v>0.43186600000000003</v>
      </c>
      <c r="H24" s="1">
        <v>0.70483300000000004</v>
      </c>
      <c r="I24" s="1">
        <v>0.43706899999999999</v>
      </c>
      <c r="J24" s="1">
        <v>0.63210699999999997</v>
      </c>
      <c r="K24" s="1">
        <v>0.49576900000000002</v>
      </c>
      <c r="L24" s="1"/>
      <c r="M24" s="1"/>
      <c r="N24" s="1"/>
      <c r="R24">
        <f t="shared" si="0"/>
        <v>0.5187138</v>
      </c>
      <c r="S24">
        <f t="shared" si="1"/>
        <v>6.4327150899617949E-2</v>
      </c>
      <c r="T24">
        <f t="shared" si="2"/>
        <v>10</v>
      </c>
    </row>
    <row r="26" spans="1:20" x14ac:dyDescent="0.35">
      <c r="C26" s="1"/>
      <c r="D26" s="1"/>
      <c r="E26" s="1"/>
      <c r="F26" s="1"/>
    </row>
    <row r="27" spans="1:20" x14ac:dyDescent="0.35">
      <c r="C27" s="1"/>
      <c r="D27" s="1"/>
      <c r="E27" s="1"/>
      <c r="F27" s="1"/>
    </row>
    <row r="28" spans="1:20" x14ac:dyDescent="0.35">
      <c r="A28" s="9" t="s">
        <v>90</v>
      </c>
      <c r="C28" s="1"/>
      <c r="D28" s="1"/>
      <c r="E28" s="1"/>
      <c r="F28" s="1"/>
    </row>
    <row r="29" spans="1:20" x14ac:dyDescent="0.35">
      <c r="C29" s="1"/>
      <c r="D29" s="1"/>
      <c r="E29" s="1"/>
      <c r="F29" s="1"/>
    </row>
    <row r="30" spans="1:20" x14ac:dyDescent="0.35">
      <c r="A30" s="12" t="s">
        <v>50</v>
      </c>
      <c r="C30" s="1"/>
      <c r="D30" s="1"/>
      <c r="E30" s="1"/>
      <c r="F30" s="1"/>
      <c r="R30" t="s">
        <v>3</v>
      </c>
      <c r="S30" t="s">
        <v>4</v>
      </c>
      <c r="T30" t="s">
        <v>5</v>
      </c>
    </row>
    <row r="31" spans="1:20" x14ac:dyDescent="0.35">
      <c r="A31" s="11" t="s">
        <v>40</v>
      </c>
      <c r="B31" s="1">
        <v>0.17372373999999999</v>
      </c>
      <c r="C31" s="1">
        <v>0.14468122999999999</v>
      </c>
      <c r="D31" s="1">
        <v>0.19812685999999999</v>
      </c>
      <c r="E31" s="1"/>
      <c r="F31" s="1"/>
      <c r="G31" s="1"/>
      <c r="R31">
        <f>AVERAGE(B31:P31)</f>
        <v>0.17217727666666668</v>
      </c>
      <c r="S31">
        <f>STDEV(B31:P31)/SQRT(COUNT(B31:P31))</f>
        <v>1.5447788441016654E-2</v>
      </c>
      <c r="T31">
        <f>COUNT(B31:P31)</f>
        <v>3</v>
      </c>
    </row>
    <row r="32" spans="1:20" x14ac:dyDescent="0.35">
      <c r="A32" s="11" t="s">
        <v>22</v>
      </c>
      <c r="B32" s="1">
        <v>0.23627957999999999</v>
      </c>
      <c r="C32" s="1">
        <v>6.8454280000000006E-2</v>
      </c>
      <c r="D32" s="1">
        <v>3.5112310000000001E-2</v>
      </c>
      <c r="E32" s="1"/>
      <c r="F32" s="1"/>
      <c r="G32" s="1"/>
      <c r="R32">
        <f t="shared" ref="R32:R33" si="3">AVERAGE(B32:P32)</f>
        <v>0.11328205666666667</v>
      </c>
      <c r="S32">
        <f t="shared" ref="S32:S33" si="4">STDEV(B32:P32)/SQRT(COUNT(B32:P32))</f>
        <v>6.2247395662979703E-2</v>
      </c>
      <c r="T32">
        <f t="shared" ref="T32:T33" si="5">COUNT(B32:P32)</f>
        <v>3</v>
      </c>
    </row>
    <row r="33" spans="1:20" x14ac:dyDescent="0.35">
      <c r="A33" s="11" t="s">
        <v>43</v>
      </c>
      <c r="B33" s="1">
        <v>0.66139718999999997</v>
      </c>
      <c r="C33" s="1">
        <v>0.75438757000000001</v>
      </c>
      <c r="D33" s="1">
        <v>1.2588439899999999</v>
      </c>
      <c r="E33" s="1">
        <v>1.4666219700000001</v>
      </c>
      <c r="F33" s="1">
        <v>0.40251437000000001</v>
      </c>
      <c r="G33" s="1"/>
      <c r="R33">
        <f t="shared" si="3"/>
        <v>0.90875301800000019</v>
      </c>
      <c r="S33">
        <f t="shared" si="4"/>
        <v>0.19685941966186876</v>
      </c>
      <c r="T33">
        <f t="shared" si="5"/>
        <v>5</v>
      </c>
    </row>
    <row r="34" spans="1:20" x14ac:dyDescent="0.35">
      <c r="B34" s="1"/>
      <c r="C34" s="1"/>
      <c r="D34" s="1"/>
      <c r="E34" s="1"/>
      <c r="F34" s="1"/>
      <c r="G34" s="1"/>
    </row>
    <row r="35" spans="1:20" x14ac:dyDescent="0.35">
      <c r="A35" s="11" t="s">
        <v>41</v>
      </c>
      <c r="B35" s="1">
        <v>0.42998920000000002</v>
      </c>
      <c r="C35" s="1">
        <v>0.86881138999999996</v>
      </c>
      <c r="D35" s="1">
        <v>1.1274191499999999</v>
      </c>
      <c r="E35" s="1">
        <v>0.93963737000000003</v>
      </c>
      <c r="F35" s="1"/>
      <c r="G35" s="1"/>
      <c r="R35">
        <f t="shared" ref="R35:R42" si="6">AVERAGE(B35:P35)</f>
        <v>0.84146427749999986</v>
      </c>
      <c r="S35">
        <f t="shared" ref="S35:S42" si="7">STDEV(B35:P35)/SQRT(COUNT(B35:P35))</f>
        <v>0.14761090439711888</v>
      </c>
      <c r="T35">
        <f t="shared" ref="T35:T42" si="8">COUNT(B35:P35)</f>
        <v>4</v>
      </c>
    </row>
    <row r="36" spans="1:20" x14ac:dyDescent="0.35">
      <c r="A36" s="11" t="s">
        <v>23</v>
      </c>
      <c r="B36" s="1">
        <v>0.15214734999999999</v>
      </c>
      <c r="C36" s="1">
        <v>0.19004984</v>
      </c>
      <c r="D36" s="1">
        <v>0.13691555</v>
      </c>
      <c r="E36" s="1"/>
      <c r="F36" s="1"/>
      <c r="G36" s="1"/>
      <c r="R36">
        <f t="shared" si="6"/>
        <v>0.15970424666666666</v>
      </c>
      <c r="S36">
        <f t="shared" si="7"/>
        <v>1.5797079992560192E-2</v>
      </c>
      <c r="T36">
        <f t="shared" si="8"/>
        <v>3</v>
      </c>
    </row>
    <row r="37" spans="1:20" x14ac:dyDescent="0.35">
      <c r="A37" s="11" t="s">
        <v>44</v>
      </c>
      <c r="B37" s="1">
        <v>1.22313216</v>
      </c>
      <c r="C37" s="1">
        <v>2.1083578799999998</v>
      </c>
      <c r="D37" s="1">
        <v>2.41243717</v>
      </c>
      <c r="E37" s="1">
        <v>1.3218060599999999</v>
      </c>
      <c r="F37" s="1">
        <v>2.07136517</v>
      </c>
      <c r="R37">
        <f t="shared" si="6"/>
        <v>1.8274196879999998</v>
      </c>
      <c r="S37">
        <f t="shared" si="7"/>
        <v>0.23467953441594985</v>
      </c>
      <c r="T37">
        <f t="shared" si="8"/>
        <v>5</v>
      </c>
    </row>
    <row r="38" spans="1:20" x14ac:dyDescent="0.35">
      <c r="C38" s="1"/>
      <c r="D38" s="1"/>
      <c r="E38" s="1"/>
      <c r="F38" s="1"/>
    </row>
    <row r="39" spans="1:20" x14ac:dyDescent="0.35">
      <c r="A39" s="12" t="s">
        <v>51</v>
      </c>
      <c r="C39" s="1"/>
      <c r="D39" s="1"/>
      <c r="E39" s="1"/>
      <c r="F39" s="1"/>
    </row>
    <row r="40" spans="1:20" x14ac:dyDescent="0.35">
      <c r="A40" s="11" t="s">
        <v>40</v>
      </c>
      <c r="B40" s="1">
        <v>0.49828256999999998</v>
      </c>
      <c r="C40" s="1">
        <v>0.34885854999999999</v>
      </c>
      <c r="D40" s="1">
        <v>0.33719598000000001</v>
      </c>
      <c r="E40" s="1"/>
      <c r="F40" s="1"/>
      <c r="R40">
        <f t="shared" si="6"/>
        <v>0.39477903333333336</v>
      </c>
      <c r="S40">
        <f t="shared" si="7"/>
        <v>5.1861162288145829E-2</v>
      </c>
      <c r="T40">
        <f t="shared" si="8"/>
        <v>3</v>
      </c>
    </row>
    <row r="41" spans="1:20" x14ac:dyDescent="0.35">
      <c r="A41" s="11" t="s">
        <v>22</v>
      </c>
      <c r="B41" s="1">
        <v>0.30312498999999998</v>
      </c>
      <c r="C41" s="1">
        <v>0.21057691000000001</v>
      </c>
      <c r="D41" s="1">
        <v>7.745254E-2</v>
      </c>
      <c r="E41" s="1"/>
      <c r="F41" s="1"/>
      <c r="R41">
        <f t="shared" si="6"/>
        <v>0.19705148000000003</v>
      </c>
      <c r="S41">
        <f t="shared" si="7"/>
        <v>6.5496098140180023E-2</v>
      </c>
      <c r="T41">
        <f t="shared" si="8"/>
        <v>3</v>
      </c>
    </row>
    <row r="42" spans="1:20" x14ac:dyDescent="0.35">
      <c r="A42" s="11" t="s">
        <v>43</v>
      </c>
      <c r="B42" s="1">
        <v>1.2307848699999999</v>
      </c>
      <c r="C42" s="1">
        <v>1.56137272</v>
      </c>
      <c r="D42" s="1">
        <v>0.86588361000000003</v>
      </c>
      <c r="E42" s="1">
        <v>1.0153283</v>
      </c>
      <c r="R42">
        <f t="shared" si="6"/>
        <v>1.1683423749999999</v>
      </c>
      <c r="S42">
        <f t="shared" si="7"/>
        <v>0.15090464123248934</v>
      </c>
      <c r="T42">
        <f t="shared" si="8"/>
        <v>4</v>
      </c>
    </row>
    <row r="43" spans="1:20" x14ac:dyDescent="0.35">
      <c r="C43" s="1"/>
      <c r="D43" s="1"/>
      <c r="E43" s="1"/>
      <c r="F43" s="1"/>
      <c r="G43" s="1"/>
      <c r="H43" s="1"/>
    </row>
    <row r="44" spans="1:20" x14ac:dyDescent="0.35">
      <c r="C44" s="1"/>
      <c r="D44" s="1"/>
      <c r="E44" s="1"/>
      <c r="F44" s="1"/>
      <c r="G44" s="1"/>
      <c r="H44" s="1"/>
    </row>
    <row r="45" spans="1:20" x14ac:dyDescent="0.35">
      <c r="C45" s="1"/>
      <c r="D45" s="1"/>
      <c r="E45" s="1"/>
      <c r="F45" s="1"/>
      <c r="G45" s="1"/>
      <c r="H45" s="1"/>
    </row>
    <row r="46" spans="1:20" x14ac:dyDescent="0.35">
      <c r="A46" s="9" t="s">
        <v>91</v>
      </c>
      <c r="C46" s="1"/>
      <c r="D46" s="1"/>
      <c r="E46" s="1"/>
      <c r="F46" s="1"/>
      <c r="G46" s="1"/>
      <c r="H46" s="1"/>
    </row>
    <row r="47" spans="1:20" x14ac:dyDescent="0.35">
      <c r="C47" s="1"/>
      <c r="D47" s="1"/>
      <c r="E47" s="1"/>
      <c r="F47" s="1"/>
      <c r="G47" s="1"/>
      <c r="H47" s="1"/>
    </row>
    <row r="48" spans="1:20" x14ac:dyDescent="0.35">
      <c r="A48" s="12" t="s">
        <v>50</v>
      </c>
      <c r="C48" s="1"/>
      <c r="D48" s="1"/>
      <c r="E48" s="1"/>
      <c r="F48" s="1"/>
      <c r="G48" s="1"/>
      <c r="H48" s="1"/>
      <c r="R48" t="s">
        <v>3</v>
      </c>
      <c r="S48" t="s">
        <v>4</v>
      </c>
      <c r="T48" t="s">
        <v>5</v>
      </c>
    </row>
    <row r="49" spans="1:20" x14ac:dyDescent="0.35">
      <c r="A49" s="11" t="s">
        <v>40</v>
      </c>
      <c r="B49" s="1">
        <v>3.1473749999999998</v>
      </c>
      <c r="C49" s="1">
        <v>1.608587</v>
      </c>
      <c r="D49" s="1">
        <v>-1.33839</v>
      </c>
      <c r="E49" s="1"/>
      <c r="F49" s="1"/>
      <c r="G49" s="1"/>
      <c r="H49" s="1"/>
      <c r="R49">
        <f>AVERAGE(B49:P49)</f>
        <v>1.1391906666666667</v>
      </c>
      <c r="S49">
        <f>STDEV(B49:P49)/SQRT(COUNT(B49:P49))</f>
        <v>1.3160257845898935</v>
      </c>
      <c r="T49">
        <f>COUNT(B49:P49)</f>
        <v>3</v>
      </c>
    </row>
    <row r="50" spans="1:20" x14ac:dyDescent="0.35">
      <c r="A50" s="11" t="s">
        <v>22</v>
      </c>
      <c r="B50" s="1">
        <v>1.5840510000000001</v>
      </c>
      <c r="C50" s="1">
        <v>2.5231590000000002</v>
      </c>
      <c r="D50" s="1">
        <v>5.9914880000000004</v>
      </c>
      <c r="E50" s="1"/>
      <c r="F50" s="1"/>
      <c r="G50" s="1"/>
      <c r="H50" s="1"/>
      <c r="R50">
        <f t="shared" ref="R50:R63" si="9">AVERAGE(B50:P50)</f>
        <v>3.3662326666666669</v>
      </c>
      <c r="S50">
        <f t="shared" ref="S50:S63" si="10">STDEV(B50:P50)/SQRT(COUNT(B50:P50))</f>
        <v>1.3403301997160166</v>
      </c>
      <c r="T50">
        <f t="shared" ref="T50:T63" si="11">COUNT(B50:P50)</f>
        <v>3</v>
      </c>
    </row>
    <row r="51" spans="1:20" x14ac:dyDescent="0.35">
      <c r="A51" s="11" t="s">
        <v>43</v>
      </c>
      <c r="B51" s="1">
        <v>22.159579999999998</v>
      </c>
      <c r="C51" s="1">
        <v>11.50826</v>
      </c>
      <c r="D51" s="1">
        <v>4.8248639999999998</v>
      </c>
      <c r="E51" s="1">
        <v>14.957179999999999</v>
      </c>
      <c r="F51" s="1">
        <v>12.696160000000001</v>
      </c>
      <c r="G51" s="1"/>
      <c r="H51" s="1"/>
      <c r="R51">
        <f t="shared" si="9"/>
        <v>13.2292088</v>
      </c>
      <c r="S51">
        <f t="shared" si="10"/>
        <v>2.7983587292420951</v>
      </c>
      <c r="T51">
        <f t="shared" si="11"/>
        <v>5</v>
      </c>
    </row>
    <row r="52" spans="1:20" x14ac:dyDescent="0.35">
      <c r="B52" s="1"/>
      <c r="C52" s="1"/>
      <c r="D52" s="1"/>
      <c r="E52" s="1"/>
      <c r="F52" s="1"/>
      <c r="G52" s="1"/>
      <c r="H52" s="1"/>
    </row>
    <row r="53" spans="1:20" x14ac:dyDescent="0.35">
      <c r="A53" s="11" t="s">
        <v>41</v>
      </c>
      <c r="B53" s="1">
        <v>13.10004</v>
      </c>
      <c r="C53" s="1">
        <v>19.203299999999999</v>
      </c>
      <c r="D53" s="1">
        <v>11.50775</v>
      </c>
      <c r="E53" s="1"/>
      <c r="F53" s="1"/>
      <c r="G53" s="1"/>
      <c r="H53" s="1"/>
      <c r="R53">
        <f t="shared" si="9"/>
        <v>14.603696666666666</v>
      </c>
      <c r="S53">
        <f t="shared" si="10"/>
        <v>2.345286761360136</v>
      </c>
      <c r="T53">
        <f t="shared" si="11"/>
        <v>3</v>
      </c>
    </row>
    <row r="54" spans="1:20" x14ac:dyDescent="0.35">
      <c r="A54" s="11" t="s">
        <v>23</v>
      </c>
      <c r="B54" s="1">
        <v>7.0331380000000001</v>
      </c>
      <c r="C54" s="1">
        <v>7.1429679999999998</v>
      </c>
      <c r="D54" s="1">
        <v>5.0062550000000003</v>
      </c>
      <c r="E54" s="1"/>
      <c r="F54" s="1"/>
      <c r="G54" s="1"/>
      <c r="H54" s="1"/>
      <c r="R54">
        <f t="shared" si="9"/>
        <v>6.3941203333333334</v>
      </c>
      <c r="S54">
        <f t="shared" si="10"/>
        <v>0.69465658057929014</v>
      </c>
      <c r="T54">
        <f t="shared" si="11"/>
        <v>3</v>
      </c>
    </row>
    <row r="55" spans="1:20" x14ac:dyDescent="0.35">
      <c r="A55" s="11" t="s">
        <v>44</v>
      </c>
      <c r="B55" s="1">
        <v>25.465029999999999</v>
      </c>
      <c r="C55" s="1">
        <v>19.713239999999999</v>
      </c>
      <c r="D55" s="1">
        <v>20.23875</v>
      </c>
      <c r="E55" s="1">
        <v>26.138529999999999</v>
      </c>
      <c r="F55" s="1">
        <v>16.46818</v>
      </c>
      <c r="R55">
        <f t="shared" si="9"/>
        <v>21.604745999999999</v>
      </c>
      <c r="S55">
        <f t="shared" si="10"/>
        <v>1.8341897422529607</v>
      </c>
      <c r="T55">
        <f t="shared" si="11"/>
        <v>5</v>
      </c>
    </row>
    <row r="57" spans="1:20" x14ac:dyDescent="0.35">
      <c r="A57" s="12" t="s">
        <v>51</v>
      </c>
    </row>
    <row r="58" spans="1:20" x14ac:dyDescent="0.35">
      <c r="A58" s="11" t="s">
        <v>40</v>
      </c>
      <c r="B58" s="1">
        <v>4.0801639999999999</v>
      </c>
      <c r="C58" s="1">
        <v>1.398568</v>
      </c>
      <c r="D58" s="1">
        <v>3.6392899999999999</v>
      </c>
      <c r="E58" s="1">
        <v>1.3037700000000001</v>
      </c>
      <c r="F58" s="1">
        <v>4.0700200000000004</v>
      </c>
      <c r="G58" s="1"/>
      <c r="H58" s="1"/>
      <c r="I58" s="1"/>
      <c r="J58" s="1"/>
      <c r="K58" s="1"/>
      <c r="R58">
        <f t="shared" si="9"/>
        <v>2.8983623999999999</v>
      </c>
      <c r="S58">
        <f t="shared" si="10"/>
        <v>0.63680917181881114</v>
      </c>
      <c r="T58">
        <f t="shared" si="11"/>
        <v>5</v>
      </c>
    </row>
    <row r="59" spans="1:20" x14ac:dyDescent="0.35">
      <c r="A59" s="11" t="s">
        <v>22</v>
      </c>
      <c r="B59" s="1">
        <v>-0.23658000000000001</v>
      </c>
      <c r="C59" s="1">
        <v>6.2045979999999998</v>
      </c>
      <c r="D59" s="1">
        <v>-2.50698</v>
      </c>
      <c r="E59" s="1">
        <v>4.9440600000000003</v>
      </c>
      <c r="F59" s="1">
        <v>-2.7540100000000001</v>
      </c>
      <c r="G59" s="1"/>
      <c r="H59" s="1"/>
      <c r="I59" s="1"/>
      <c r="J59" s="1"/>
      <c r="K59" s="1"/>
      <c r="R59">
        <f t="shared" si="9"/>
        <v>1.1302176000000002</v>
      </c>
      <c r="S59">
        <f t="shared" si="10"/>
        <v>1.8772226347100549</v>
      </c>
      <c r="T59">
        <f t="shared" si="11"/>
        <v>5</v>
      </c>
    </row>
    <row r="60" spans="1:20" x14ac:dyDescent="0.35">
      <c r="A60" s="11" t="s">
        <v>43</v>
      </c>
      <c r="B60" s="1">
        <v>12.25189</v>
      </c>
      <c r="C60" s="1">
        <v>5.1170669999999996</v>
      </c>
      <c r="D60" s="1">
        <v>11.381019999999999</v>
      </c>
      <c r="E60" s="1">
        <v>10.26482</v>
      </c>
      <c r="F60" s="1">
        <v>7.3452799999999998</v>
      </c>
      <c r="G60" s="1">
        <v>8.2210999999999999</v>
      </c>
      <c r="H60" s="1"/>
      <c r="I60" s="1"/>
      <c r="J60" s="1"/>
      <c r="K60" s="1"/>
      <c r="R60">
        <f t="shared" si="9"/>
        <v>9.0968628333333346</v>
      </c>
      <c r="S60">
        <f t="shared" si="10"/>
        <v>1.0986275098943632</v>
      </c>
      <c r="T60">
        <f t="shared" si="11"/>
        <v>6</v>
      </c>
    </row>
    <row r="61" spans="1:20" x14ac:dyDescent="0.3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20" x14ac:dyDescent="0.35">
      <c r="A62" s="11" t="s">
        <v>41</v>
      </c>
      <c r="B62" s="1">
        <v>6.5675829999999999</v>
      </c>
      <c r="C62" s="1">
        <v>12.482620000000001</v>
      </c>
      <c r="D62" s="1">
        <v>7.5695269999999999</v>
      </c>
      <c r="E62" s="1">
        <v>8.3954330000000006</v>
      </c>
      <c r="F62" s="1">
        <v>9.5929330000000004</v>
      </c>
      <c r="G62" s="1">
        <v>3.5239799999999999</v>
      </c>
      <c r="H62" s="1">
        <v>2.1936300000000002</v>
      </c>
      <c r="I62" s="1">
        <v>11.1441</v>
      </c>
      <c r="J62" s="1"/>
      <c r="K62" s="1"/>
      <c r="R62">
        <f t="shared" si="9"/>
        <v>7.6837257500000007</v>
      </c>
      <c r="S62">
        <f t="shared" si="10"/>
        <v>1.2525590059353882</v>
      </c>
      <c r="T62">
        <f t="shared" si="11"/>
        <v>8</v>
      </c>
    </row>
    <row r="63" spans="1:20" x14ac:dyDescent="0.35">
      <c r="A63" s="11" t="s">
        <v>23</v>
      </c>
      <c r="B63" s="1">
        <v>1.6986889999999999</v>
      </c>
      <c r="C63" s="1">
        <v>5.0503939999999998</v>
      </c>
      <c r="D63" s="1">
        <v>1.5352809999999999</v>
      </c>
      <c r="E63" s="1">
        <v>-3.0535600000000001</v>
      </c>
      <c r="F63" s="1">
        <v>-0.15620999999999999</v>
      </c>
      <c r="G63" s="1">
        <v>3.0304799999999998</v>
      </c>
      <c r="H63" s="1">
        <v>2.28165</v>
      </c>
      <c r="I63" s="1">
        <v>2.88361</v>
      </c>
      <c r="J63" s="1"/>
      <c r="K63" s="1"/>
      <c r="R63">
        <f t="shared" si="9"/>
        <v>1.6587917500000002</v>
      </c>
      <c r="S63">
        <f t="shared" si="10"/>
        <v>0.85345896719795389</v>
      </c>
      <c r="T63">
        <f t="shared" si="11"/>
        <v>8</v>
      </c>
    </row>
    <row r="64" spans="1:20" x14ac:dyDescent="0.35">
      <c r="A64" s="11" t="s">
        <v>44</v>
      </c>
      <c r="B64" s="1">
        <v>16.304670000000002</v>
      </c>
      <c r="C64" s="1">
        <v>23.228079999999999</v>
      </c>
      <c r="D64" s="1">
        <v>12.55936</v>
      </c>
      <c r="E64" s="1">
        <v>15.27539</v>
      </c>
      <c r="F64" s="1">
        <v>18.765180000000001</v>
      </c>
      <c r="G64" s="1">
        <v>2.1136900000000001</v>
      </c>
      <c r="H64" s="1">
        <v>9.9602599999999999</v>
      </c>
      <c r="I64" s="1">
        <v>17.846699999999998</v>
      </c>
      <c r="J64" s="1"/>
      <c r="K64" s="1"/>
      <c r="R64">
        <f t="shared" ref="R64" si="12">AVERAGE(B64:P64)</f>
        <v>14.50666625</v>
      </c>
      <c r="S64">
        <f t="shared" ref="S64" si="13">STDEV(B64:P64)/SQRT(COUNT(B64:P64))</f>
        <v>2.2647344848000692</v>
      </c>
      <c r="T64">
        <f t="shared" ref="T64" si="14">COUNT(B64:P64)</f>
        <v>8</v>
      </c>
    </row>
    <row r="67" spans="2:13" x14ac:dyDescent="0.3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2:13" x14ac:dyDescent="0.3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2:13" x14ac:dyDescent="0.3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2:13" x14ac:dyDescent="0.3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2:13" x14ac:dyDescent="0.3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2:13" x14ac:dyDescent="0.3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2:13" x14ac:dyDescent="0.3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2:13" x14ac:dyDescent="0.3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2:13" x14ac:dyDescent="0.3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2:13" x14ac:dyDescent="0.3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2:13" x14ac:dyDescent="0.3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2:13" x14ac:dyDescent="0.3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2:13" x14ac:dyDescent="0.3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2:13" x14ac:dyDescent="0.3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3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3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90" spans="1:13" x14ac:dyDescent="0.35">
      <c r="A90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opLeftCell="A4" zoomScale="92" workbookViewId="0">
      <selection activeCell="A24" sqref="A24"/>
    </sheetView>
  </sheetViews>
  <sheetFormatPr defaultColWidth="10.6640625" defaultRowHeight="15.5" x14ac:dyDescent="0.35"/>
  <cols>
    <col min="1" max="1" width="30.33203125" customWidth="1"/>
    <col min="11" max="11" width="10.5" customWidth="1"/>
  </cols>
  <sheetData>
    <row r="1" spans="1:16" ht="16" x14ac:dyDescent="0.35">
      <c r="A1" s="9" t="s">
        <v>92</v>
      </c>
    </row>
    <row r="3" spans="1:16" x14ac:dyDescent="0.35">
      <c r="A3" s="12" t="s">
        <v>93</v>
      </c>
      <c r="G3" t="s">
        <v>3</v>
      </c>
      <c r="H3" t="s">
        <v>4</v>
      </c>
      <c r="I3" t="s">
        <v>5</v>
      </c>
    </row>
    <row r="4" spans="1:16" x14ac:dyDescent="0.35">
      <c r="A4" s="11" t="s">
        <v>0</v>
      </c>
      <c r="B4" s="1">
        <v>0.19639888999999999</v>
      </c>
      <c r="C4" s="1">
        <v>0.24938869</v>
      </c>
      <c r="D4" s="1">
        <v>0.26673812000000002</v>
      </c>
      <c r="E4" s="1">
        <v>0.23746328</v>
      </c>
      <c r="F4" s="1"/>
      <c r="G4">
        <f>AVERAGE(B4:E4)</f>
        <v>0.23749724500000002</v>
      </c>
      <c r="H4">
        <f>STDEV(B4:E4)/SQRT(COUNT(B4:E4))</f>
        <v>1.4959699117631804E-2</v>
      </c>
      <c r="I4">
        <f>COUNT(B4:E4)</f>
        <v>4</v>
      </c>
      <c r="J4" s="1"/>
      <c r="K4" s="1"/>
      <c r="L4" s="1"/>
      <c r="M4" s="1"/>
      <c r="N4" s="1"/>
      <c r="O4" s="1"/>
      <c r="P4" s="1"/>
    </row>
    <row r="5" spans="1:16" x14ac:dyDescent="0.35">
      <c r="A5" s="11" t="s">
        <v>1</v>
      </c>
      <c r="B5" s="1">
        <v>0.1007183</v>
      </c>
      <c r="C5" s="1">
        <v>0.12070251999999999</v>
      </c>
      <c r="D5" s="1">
        <v>7.7040150000000002E-2</v>
      </c>
      <c r="E5" s="1"/>
      <c r="F5" s="1"/>
      <c r="G5">
        <f>AVERAGE(B5:E5)</f>
        <v>9.9486989999999997E-2</v>
      </c>
      <c r="H5">
        <f>STDEV(B5:E5)/SQRT(COUNT(B5:E5))</f>
        <v>1.2619267434381159E-2</v>
      </c>
      <c r="I5">
        <f>COUNT(B5:E5)</f>
        <v>3</v>
      </c>
      <c r="J5" s="1"/>
      <c r="K5" s="1"/>
    </row>
    <row r="6" spans="1:16" x14ac:dyDescent="0.35">
      <c r="B6" s="1"/>
      <c r="C6" s="1"/>
      <c r="D6" s="1"/>
      <c r="E6" s="1"/>
      <c r="F6" s="1"/>
      <c r="J6" s="1"/>
      <c r="K6" s="1"/>
    </row>
    <row r="7" spans="1:16" x14ac:dyDescent="0.35">
      <c r="A7" s="12" t="s">
        <v>94</v>
      </c>
      <c r="B7" s="1"/>
      <c r="C7" s="1"/>
      <c r="D7" s="1"/>
      <c r="E7" s="1"/>
      <c r="F7" s="1"/>
      <c r="J7" s="1"/>
      <c r="K7" s="1"/>
    </row>
    <row r="8" spans="1:16" x14ac:dyDescent="0.35">
      <c r="A8" s="11" t="s">
        <v>0</v>
      </c>
      <c r="B8" s="1">
        <v>6.8468689999999999E-2</v>
      </c>
      <c r="C8" s="1">
        <v>0.15846013</v>
      </c>
      <c r="D8" s="1">
        <v>0.17403182</v>
      </c>
      <c r="E8" s="1"/>
      <c r="G8">
        <f>AVERAGE(B8:E8)</f>
        <v>0.13365354666666665</v>
      </c>
      <c r="H8">
        <f>STDEV(B8:E8)/SQRT(COUNT(B8:E8))</f>
        <v>3.2900955084183781E-2</v>
      </c>
      <c r="I8">
        <f>COUNT(B8:E8)</f>
        <v>3</v>
      </c>
    </row>
    <row r="9" spans="1:16" x14ac:dyDescent="0.35">
      <c r="A9" s="11" t="s">
        <v>1</v>
      </c>
      <c r="B9" s="1">
        <v>5.4615909999999997E-2</v>
      </c>
      <c r="C9" s="1">
        <v>3.3764589999999997E-2</v>
      </c>
      <c r="D9" s="1">
        <v>3.5650399999999999E-2</v>
      </c>
      <c r="E9" s="1">
        <v>6.6585030000000003E-2</v>
      </c>
      <c r="G9">
        <f>AVERAGE(B9:E9)</f>
        <v>4.7653982499999997E-2</v>
      </c>
      <c r="H9">
        <f>STDEV(B9:E9)/SQRT(COUNT(B9:E9))</f>
        <v>7.8732363676777151E-3</v>
      </c>
      <c r="I9">
        <f>COUNT(B9:E9)</f>
        <v>4</v>
      </c>
    </row>
    <row r="10" spans="1:16" x14ac:dyDescent="0.35">
      <c r="B10" s="1"/>
      <c r="C10" s="1"/>
      <c r="D10" s="1"/>
    </row>
    <row r="11" spans="1:16" x14ac:dyDescent="0.35">
      <c r="B11" s="1"/>
      <c r="C11" s="1"/>
      <c r="D11" s="1"/>
      <c r="E11" s="1"/>
      <c r="F11" s="1"/>
    </row>
    <row r="12" spans="1:16" x14ac:dyDescent="0.35">
      <c r="B12" s="1"/>
      <c r="C12" s="1"/>
      <c r="D12" s="1"/>
      <c r="E12" s="1"/>
      <c r="F12" s="1"/>
    </row>
    <row r="13" spans="1:16" ht="16" x14ac:dyDescent="0.35">
      <c r="A13" s="9" t="s">
        <v>95</v>
      </c>
      <c r="B13" s="1"/>
      <c r="C13" s="1"/>
      <c r="D13" s="1"/>
      <c r="E13" s="1"/>
      <c r="F13" s="1"/>
    </row>
    <row r="14" spans="1:16" x14ac:dyDescent="0.35">
      <c r="B14" s="1"/>
      <c r="C14" s="1"/>
      <c r="D14" s="1"/>
      <c r="E14" s="1"/>
      <c r="F14" s="1"/>
    </row>
    <row r="15" spans="1:16" x14ac:dyDescent="0.35">
      <c r="A15" s="9" t="s">
        <v>42</v>
      </c>
      <c r="B15" s="1"/>
      <c r="C15" s="1"/>
      <c r="D15" s="1"/>
      <c r="E15" s="1"/>
      <c r="F15" s="1"/>
      <c r="G15" t="s">
        <v>3</v>
      </c>
      <c r="H15" t="s">
        <v>4</v>
      </c>
      <c r="I15" t="s">
        <v>5</v>
      </c>
    </row>
    <row r="16" spans="1:16" x14ac:dyDescent="0.35">
      <c r="A16" s="11" t="s">
        <v>0</v>
      </c>
      <c r="B16" s="1">
        <v>0.26947626927345841</v>
      </c>
      <c r="C16" s="1">
        <v>0.27157354491245439</v>
      </c>
      <c r="D16" s="1">
        <v>0.3804655660521174</v>
      </c>
      <c r="E16" s="1">
        <v>0.33267303987406716</v>
      </c>
      <c r="F16" s="1"/>
      <c r="G16">
        <f>AVERAGE(B16:E16)</f>
        <v>0.31354710502802435</v>
      </c>
      <c r="H16">
        <f>STDEV(B16:E16)/SQRT(COUNT(B16:E16))</f>
        <v>2.6689417569593293E-2</v>
      </c>
      <c r="I16">
        <f>COUNT(B16:E16)</f>
        <v>4</v>
      </c>
      <c r="J16" s="1"/>
      <c r="K16" s="1"/>
      <c r="L16" s="1"/>
      <c r="M16" s="1"/>
      <c r="N16" s="1"/>
      <c r="O16" s="1"/>
    </row>
    <row r="17" spans="1:15" x14ac:dyDescent="0.35">
      <c r="A17" s="11" t="s">
        <v>1</v>
      </c>
      <c r="B17" s="7">
        <v>0.14572636019843072</v>
      </c>
      <c r="C17" s="7">
        <v>0.1078531407569268</v>
      </c>
      <c r="D17" s="7">
        <v>0.14180038358987998</v>
      </c>
      <c r="E17" s="7">
        <v>0.10866276953130646</v>
      </c>
      <c r="F17" s="1"/>
      <c r="G17">
        <f>AVERAGE(B17:E17)</f>
        <v>0.12601066351913601</v>
      </c>
      <c r="H17">
        <f>STDEV(B17:E17)/SQRT(COUNT(B17:E17))</f>
        <v>1.0282140722856542E-2</v>
      </c>
      <c r="I17">
        <f>COUNT(B17:E17)</f>
        <v>4</v>
      </c>
      <c r="J17" s="1"/>
      <c r="K17" s="1"/>
      <c r="L17" s="1"/>
      <c r="M17" s="1"/>
      <c r="N17" s="1"/>
      <c r="O17" s="1"/>
    </row>
    <row r="18" spans="1:15" x14ac:dyDescent="0.35">
      <c r="B18" s="1"/>
      <c r="C18" s="1"/>
      <c r="D18" s="1"/>
      <c r="E18" s="1"/>
      <c r="F18" s="1"/>
      <c r="J18" s="1"/>
      <c r="K18" s="1"/>
      <c r="L18" s="1"/>
      <c r="M18" s="1"/>
      <c r="N18" s="1"/>
      <c r="O18" s="1"/>
    </row>
    <row r="19" spans="1:15" x14ac:dyDescent="0.35">
      <c r="A19" s="9" t="s">
        <v>96</v>
      </c>
      <c r="B19" s="1"/>
      <c r="C19" s="1"/>
      <c r="E19" s="1"/>
    </row>
    <row r="20" spans="1:15" x14ac:dyDescent="0.35">
      <c r="A20" s="11" t="s">
        <v>0</v>
      </c>
      <c r="B20" s="7">
        <v>4.5952866034947366E-2</v>
      </c>
      <c r="C20" s="7">
        <v>6.9302987768439003E-2</v>
      </c>
      <c r="D20" s="7">
        <v>9.5423344914517649E-2</v>
      </c>
      <c r="E20" s="7"/>
      <c r="G20">
        <f>AVERAGE(B20:E20)</f>
        <v>7.0226399572634671E-2</v>
      </c>
      <c r="H20">
        <f>STDEV(B20:E20)/SQRT(COUNT(B20:E20))</f>
        <v>1.428835874833773E-2</v>
      </c>
      <c r="I20">
        <f>COUNT(B20:E20)</f>
        <v>3</v>
      </c>
    </row>
    <row r="21" spans="1:15" x14ac:dyDescent="0.35">
      <c r="A21" s="11" t="s">
        <v>1</v>
      </c>
      <c r="B21" s="7">
        <v>4.2867423538575325E-2</v>
      </c>
      <c r="C21" s="7">
        <v>9.1553899408894756E-3</v>
      </c>
      <c r="D21" s="7">
        <v>3.8513495782410721E-2</v>
      </c>
      <c r="E21" s="7"/>
      <c r="G21">
        <f>AVERAGE(B21:E21)</f>
        <v>3.0178769753958511E-2</v>
      </c>
      <c r="H21">
        <f>STDEV(B21:E21)/SQRT(COUNT(B21:E21))</f>
        <v>1.0586564532461158E-2</v>
      </c>
      <c r="I21">
        <f>COUNT(B21:E21)</f>
        <v>3</v>
      </c>
    </row>
    <row r="22" spans="1:15" x14ac:dyDescent="0.35">
      <c r="B22" s="7"/>
      <c r="C22" s="7"/>
      <c r="D22" s="7"/>
      <c r="E22" s="1"/>
    </row>
    <row r="23" spans="1:15" x14ac:dyDescent="0.35">
      <c r="B23" s="7"/>
      <c r="C23" s="7"/>
      <c r="D23" s="7"/>
      <c r="E23" s="1"/>
    </row>
    <row r="24" spans="1:15" x14ac:dyDescent="0.35">
      <c r="B24" s="1"/>
      <c r="C24" s="1"/>
      <c r="D24" s="1"/>
      <c r="E24" s="1"/>
      <c r="F24" s="1"/>
      <c r="H24" s="1"/>
      <c r="I24" s="1"/>
      <c r="J24" s="1"/>
    </row>
    <row r="25" spans="1:15" x14ac:dyDescent="0.35">
      <c r="B25" s="1"/>
      <c r="C25" s="1"/>
      <c r="D25" s="1"/>
      <c r="E25" s="1"/>
      <c r="F25" s="1"/>
      <c r="H25" s="1"/>
      <c r="I25" s="1"/>
      <c r="J25" s="1"/>
    </row>
    <row r="26" spans="1:15" x14ac:dyDescent="0.35">
      <c r="A26" s="14"/>
      <c r="B26" s="1"/>
      <c r="C26" s="1"/>
      <c r="D26" s="1"/>
      <c r="E26" s="1"/>
      <c r="F26" s="1"/>
      <c r="H26" s="1"/>
      <c r="I26" s="1"/>
      <c r="J26" s="1"/>
    </row>
    <row r="27" spans="1:15" x14ac:dyDescent="0.35">
      <c r="H27" s="1"/>
      <c r="I27" s="1"/>
      <c r="J27" s="1"/>
    </row>
    <row r="28" spans="1:15" x14ac:dyDescent="0.35">
      <c r="H28" s="1"/>
      <c r="I28" s="1"/>
      <c r="J28" s="1"/>
    </row>
    <row r="29" spans="1:15" x14ac:dyDescent="0.35">
      <c r="H29" s="1"/>
      <c r="I29" s="1"/>
      <c r="J29" s="1"/>
    </row>
    <row r="30" spans="1:15" x14ac:dyDescent="0.35">
      <c r="A30" s="5"/>
      <c r="B30" s="1"/>
      <c r="C30" s="1"/>
      <c r="D30" s="1"/>
      <c r="H30" s="1"/>
      <c r="I30" s="1"/>
      <c r="J30" s="1"/>
    </row>
    <row r="31" spans="1:15" x14ac:dyDescent="0.35">
      <c r="B31" s="1"/>
      <c r="C31" s="1"/>
      <c r="D31" s="1"/>
      <c r="H31" s="1"/>
      <c r="I31" s="1"/>
      <c r="J31" s="1"/>
    </row>
    <row r="32" spans="1:15" x14ac:dyDescent="0.35">
      <c r="B32" s="1"/>
      <c r="C32" s="1"/>
      <c r="D32" s="1"/>
      <c r="E32" s="1"/>
      <c r="H32" s="1"/>
      <c r="I32" s="1"/>
      <c r="J32" s="1"/>
    </row>
    <row r="33" spans="1:10" x14ac:dyDescent="0.35">
      <c r="B33" s="1"/>
      <c r="C33" s="1"/>
      <c r="D33" s="1"/>
      <c r="E33" s="1"/>
      <c r="H33" s="1"/>
      <c r="I33" s="1"/>
      <c r="J33" s="1"/>
    </row>
    <row r="34" spans="1:10" x14ac:dyDescent="0.35">
      <c r="B34" s="1"/>
      <c r="C34" s="1"/>
      <c r="D34" s="1"/>
      <c r="H34" s="1"/>
      <c r="I34" s="1"/>
      <c r="J34" s="1"/>
    </row>
    <row r="35" spans="1:10" x14ac:dyDescent="0.35">
      <c r="H35" s="1"/>
      <c r="I35" s="1"/>
      <c r="J35" s="1"/>
    </row>
    <row r="36" spans="1:10" x14ac:dyDescent="0.35">
      <c r="B36" s="1"/>
      <c r="C36" s="1"/>
      <c r="H36" s="1"/>
      <c r="I36" s="1"/>
      <c r="J36" s="1"/>
    </row>
    <row r="37" spans="1:10" x14ac:dyDescent="0.35">
      <c r="A37" s="5"/>
      <c r="B37" s="1"/>
      <c r="C37" s="1"/>
      <c r="H37" s="1"/>
      <c r="I37" s="1"/>
      <c r="J37" s="1"/>
    </row>
    <row r="38" spans="1:10" x14ac:dyDescent="0.35">
      <c r="B38" s="1"/>
      <c r="C38" s="1"/>
    </row>
    <row r="39" spans="1:10" x14ac:dyDescent="0.35">
      <c r="B39" s="1"/>
      <c r="C39" s="1"/>
      <c r="D39" s="1"/>
      <c r="E39" s="1"/>
      <c r="F39" s="1"/>
    </row>
    <row r="40" spans="1:10" x14ac:dyDescent="0.35">
      <c r="B40" s="1"/>
      <c r="C40" s="1"/>
      <c r="D40" s="1"/>
      <c r="E40" s="1"/>
      <c r="F40" s="1"/>
    </row>
    <row r="43" spans="1:10" x14ac:dyDescent="0.35">
      <c r="B43" s="1"/>
      <c r="C43" s="1"/>
    </row>
    <row r="44" spans="1:10" x14ac:dyDescent="0.35">
      <c r="A44" s="5"/>
      <c r="B44" s="1"/>
      <c r="C44" s="1"/>
    </row>
    <row r="45" spans="1:10" x14ac:dyDescent="0.35">
      <c r="B45" s="1"/>
      <c r="C45" s="1"/>
    </row>
    <row r="46" spans="1:10" x14ac:dyDescent="0.35">
      <c r="A46" s="2"/>
      <c r="B46" s="1"/>
      <c r="C46" s="1"/>
    </row>
    <row r="47" spans="1:10" x14ac:dyDescent="0.35">
      <c r="B47" s="1"/>
      <c r="C47" s="1"/>
      <c r="D47" s="1"/>
      <c r="E47" s="1"/>
      <c r="F47" s="1"/>
      <c r="G47" s="1"/>
    </row>
    <row r="48" spans="1:10" x14ac:dyDescent="0.35">
      <c r="B48" s="1"/>
      <c r="C48" s="1"/>
      <c r="D48" s="1"/>
      <c r="E48" s="1"/>
      <c r="F48" s="1"/>
      <c r="G48" s="1"/>
    </row>
    <row r="49" spans="1:13" x14ac:dyDescent="0.35">
      <c r="B49" s="1"/>
      <c r="C49" s="1"/>
      <c r="D49" s="1"/>
      <c r="E49" s="1"/>
      <c r="F49" s="1"/>
      <c r="G49" s="1"/>
    </row>
    <row r="50" spans="1:13" x14ac:dyDescent="0.35">
      <c r="B50" s="1"/>
      <c r="C50" s="1"/>
      <c r="D50" s="1"/>
      <c r="E50" s="1"/>
      <c r="F50" s="1"/>
      <c r="G50" s="1"/>
    </row>
    <row r="51" spans="1:13" x14ac:dyDescent="0.35">
      <c r="B51" s="1"/>
      <c r="C51" s="1"/>
      <c r="D51" s="1"/>
      <c r="E51" s="1"/>
      <c r="F51" s="1"/>
      <c r="G51" s="1"/>
    </row>
    <row r="52" spans="1:13" x14ac:dyDescent="0.35">
      <c r="B52" s="1"/>
      <c r="C52" s="1"/>
      <c r="D52" s="1"/>
      <c r="E52" s="1"/>
      <c r="F52" s="1"/>
      <c r="G52" s="1"/>
    </row>
    <row r="53" spans="1:13" x14ac:dyDescent="0.35">
      <c r="B53" s="1"/>
      <c r="C53" s="1"/>
      <c r="D53" s="1"/>
      <c r="E53" s="1"/>
      <c r="F53" s="1"/>
      <c r="G53" s="1"/>
    </row>
    <row r="54" spans="1:13" x14ac:dyDescent="0.35">
      <c r="B54" s="1"/>
      <c r="C54" s="1"/>
      <c r="D54" s="1"/>
      <c r="E54" s="1"/>
      <c r="F54" s="1"/>
      <c r="G54" s="1"/>
    </row>
    <row r="55" spans="1:13" x14ac:dyDescent="0.35">
      <c r="B55" s="1"/>
      <c r="C55" s="1"/>
      <c r="D55" s="1"/>
      <c r="E55" s="1"/>
      <c r="F55" s="1"/>
      <c r="G55" s="1"/>
    </row>
    <row r="56" spans="1:13" x14ac:dyDescent="0.35">
      <c r="B56" s="1"/>
      <c r="C56" s="1"/>
      <c r="D56" s="1"/>
      <c r="E56" s="1"/>
      <c r="F56" s="1"/>
      <c r="G56" s="1"/>
    </row>
    <row r="57" spans="1:13" x14ac:dyDescent="0.35">
      <c r="B57" s="1"/>
      <c r="C57" s="1"/>
      <c r="D57" s="1"/>
      <c r="E57" s="1"/>
      <c r="F57" s="1"/>
      <c r="G57" s="1"/>
    </row>
    <row r="58" spans="1:13" x14ac:dyDescent="0.35">
      <c r="B58" s="1"/>
      <c r="C58" s="1"/>
      <c r="D58" s="1"/>
      <c r="E58" s="1"/>
      <c r="F58" s="1"/>
      <c r="G58" s="1"/>
    </row>
    <row r="62" spans="1:13" x14ac:dyDescent="0.3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3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3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3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3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3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35">
      <c r="B68" s="1"/>
      <c r="C68" s="1"/>
    </row>
    <row r="69" spans="1:13" x14ac:dyDescent="0.35">
      <c r="B69" s="1"/>
      <c r="C69" s="1"/>
    </row>
    <row r="70" spans="1:13" x14ac:dyDescent="0.35">
      <c r="B70" s="1"/>
      <c r="C70" s="1"/>
    </row>
    <row r="71" spans="1:13" x14ac:dyDescent="0.35">
      <c r="B71" s="1"/>
      <c r="C71" s="1"/>
    </row>
    <row r="72" spans="1:13" x14ac:dyDescent="0.35">
      <c r="B72" s="1"/>
      <c r="C72" s="1"/>
    </row>
    <row r="73" spans="1:13" x14ac:dyDescent="0.35">
      <c r="B73" s="1"/>
      <c r="C73" s="1"/>
    </row>
    <row r="74" spans="1:13" x14ac:dyDescent="0.35">
      <c r="B74" s="1"/>
      <c r="C7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133" workbookViewId="0">
      <selection activeCell="D14" sqref="D14"/>
    </sheetView>
  </sheetViews>
  <sheetFormatPr defaultColWidth="10.6640625" defaultRowHeight="15.5" x14ac:dyDescent="0.35"/>
  <sheetData>
    <row r="1" spans="1:9" ht="16" x14ac:dyDescent="0.35">
      <c r="A1" s="9" t="s">
        <v>102</v>
      </c>
    </row>
    <row r="2" spans="1:9" x14ac:dyDescent="0.35">
      <c r="A2" s="17"/>
      <c r="G2" t="s">
        <v>3</v>
      </c>
      <c r="H2" t="s">
        <v>4</v>
      </c>
      <c r="I2" t="s">
        <v>5</v>
      </c>
    </row>
    <row r="3" spans="1:9" x14ac:dyDescent="0.35">
      <c r="A3" s="11" t="s">
        <v>55</v>
      </c>
      <c r="B3" s="1">
        <v>8.2572500000000007E-3</v>
      </c>
      <c r="C3" s="1">
        <v>3.024514E-2</v>
      </c>
      <c r="D3" s="1">
        <v>3.8037799999999997E-2</v>
      </c>
      <c r="E3" s="1">
        <v>8.0044399999999998E-3</v>
      </c>
      <c r="F3" s="1"/>
      <c r="G3">
        <f t="shared" ref="G3:G8" si="0">AVERAGE(B3:E3)</f>
        <v>2.1136157499999999E-2</v>
      </c>
      <c r="H3">
        <f t="shared" ref="H3:H8" si="1">STDEV(B3:E3)/SQRT(COUNT(B3:E3))</f>
        <v>7.6754334528876134E-3</v>
      </c>
      <c r="I3">
        <f t="shared" ref="I3:I8" si="2">COUNT(B3:E3)</f>
        <v>4</v>
      </c>
    </row>
    <row r="4" spans="1:9" x14ac:dyDescent="0.35">
      <c r="A4" s="11" t="s">
        <v>54</v>
      </c>
      <c r="B4" s="1">
        <v>0.10186225</v>
      </c>
      <c r="C4" s="1">
        <v>-5.6868500000000002E-2</v>
      </c>
      <c r="D4" s="1">
        <v>-4.1678199999999999E-2</v>
      </c>
      <c r="E4" s="1">
        <v>-1.9832999999999999E-3</v>
      </c>
      <c r="F4" s="1"/>
      <c r="G4">
        <f t="shared" si="0"/>
        <v>3.3306250000000013E-4</v>
      </c>
      <c r="H4">
        <f t="shared" si="1"/>
        <v>3.5766029482045852E-2</v>
      </c>
      <c r="I4">
        <f t="shared" si="2"/>
        <v>4</v>
      </c>
    </row>
    <row r="5" spans="1:9" x14ac:dyDescent="0.35">
      <c r="A5" s="11" t="s">
        <v>41</v>
      </c>
      <c r="B5" s="1">
        <v>1.09032475</v>
      </c>
      <c r="C5" s="1">
        <v>1.1299869499999999</v>
      </c>
      <c r="D5" s="1">
        <v>0.13211580000000001</v>
      </c>
      <c r="E5" s="1">
        <v>1.14787222</v>
      </c>
      <c r="F5" s="1"/>
      <c r="G5">
        <f t="shared" si="0"/>
        <v>0.87507493000000003</v>
      </c>
      <c r="H5">
        <f t="shared" si="1"/>
        <v>0.24794476085615885</v>
      </c>
      <c r="I5">
        <f t="shared" si="2"/>
        <v>4</v>
      </c>
    </row>
    <row r="6" spans="1:9" x14ac:dyDescent="0.35">
      <c r="A6" s="11" t="s">
        <v>53</v>
      </c>
      <c r="B6" s="1">
        <v>2.4511300000000001E-3</v>
      </c>
      <c r="C6" s="1">
        <v>1.9563669999999998E-2</v>
      </c>
      <c r="D6" s="1">
        <v>3.2547230000000003E-2</v>
      </c>
      <c r="E6" s="1">
        <v>8.9746400000000007E-3</v>
      </c>
      <c r="F6" s="1"/>
      <c r="G6">
        <f t="shared" si="0"/>
        <v>1.5884167500000001E-2</v>
      </c>
      <c r="H6">
        <f t="shared" si="1"/>
        <v>6.5789085801779904E-3</v>
      </c>
      <c r="I6">
        <f t="shared" si="2"/>
        <v>4</v>
      </c>
    </row>
    <row r="7" spans="1:9" x14ac:dyDescent="0.35">
      <c r="A7" s="11" t="s">
        <v>52</v>
      </c>
      <c r="B7" s="1">
        <v>-2.02414E-2</v>
      </c>
      <c r="C7" s="1">
        <v>4.4450330000000003E-2</v>
      </c>
      <c r="D7" s="1">
        <v>6.6117999999999996E-2</v>
      </c>
      <c r="E7" s="1">
        <v>1.187736E-2</v>
      </c>
      <c r="F7" s="1"/>
      <c r="G7">
        <f t="shared" si="0"/>
        <v>2.5551072500000001E-2</v>
      </c>
      <c r="H7">
        <f t="shared" si="1"/>
        <v>1.8900569859216492E-2</v>
      </c>
      <c r="I7">
        <f t="shared" si="2"/>
        <v>4</v>
      </c>
    </row>
    <row r="8" spans="1:9" x14ac:dyDescent="0.35">
      <c r="A8" s="11" t="s">
        <v>22</v>
      </c>
      <c r="B8" s="1">
        <v>-6.4076000000000003E-3</v>
      </c>
      <c r="C8" s="1">
        <v>5.3761999999999997E-2</v>
      </c>
      <c r="D8" s="1">
        <v>0.12381876999999999</v>
      </c>
      <c r="E8" s="1">
        <v>5.1158269999999999E-2</v>
      </c>
      <c r="F8" s="1"/>
      <c r="G8">
        <f t="shared" si="0"/>
        <v>5.5582859999999998E-2</v>
      </c>
      <c r="H8">
        <f t="shared" si="1"/>
        <v>2.6648716467445169E-2</v>
      </c>
      <c r="I8">
        <f t="shared" si="2"/>
        <v>4</v>
      </c>
    </row>
    <row r="16" spans="1:9" x14ac:dyDescent="0.35">
      <c r="C16" s="1"/>
      <c r="D16" s="1"/>
      <c r="E16" s="1"/>
      <c r="F16" s="1"/>
      <c r="G16" s="1"/>
      <c r="H16" s="1"/>
    </row>
    <row r="17" spans="3:8" x14ac:dyDescent="0.35">
      <c r="C17" s="1"/>
      <c r="D17" s="1"/>
      <c r="E17" s="1"/>
      <c r="F17" s="1"/>
      <c r="G17" s="1"/>
      <c r="H17" s="1"/>
    </row>
    <row r="18" spans="3:8" x14ac:dyDescent="0.35">
      <c r="C18" s="1"/>
      <c r="D18" s="1"/>
      <c r="E18" s="1"/>
      <c r="F18" s="1"/>
      <c r="G18" s="1"/>
      <c r="H18" s="1"/>
    </row>
    <row r="19" spans="3:8" x14ac:dyDescent="0.35">
      <c r="C19" s="1"/>
      <c r="D19" s="1"/>
      <c r="E19" s="1"/>
      <c r="F19" s="1"/>
      <c r="G19" s="1"/>
      <c r="H19" s="1"/>
    </row>
    <row r="20" spans="3:8" x14ac:dyDescent="0.35">
      <c r="C20" s="1"/>
      <c r="D20" s="1"/>
      <c r="E20" s="1"/>
      <c r="F20" s="1"/>
      <c r="G20" s="1"/>
      <c r="H2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3"/>
  <sheetViews>
    <sheetView topLeftCell="B1" zoomScale="106" workbookViewId="0">
      <selection activeCell="B2" sqref="B2"/>
    </sheetView>
  </sheetViews>
  <sheetFormatPr defaultColWidth="10.6640625" defaultRowHeight="15.5" x14ac:dyDescent="0.35"/>
  <sheetData>
    <row r="1" spans="1:15" x14ac:dyDescent="0.35">
      <c r="A1" s="15" t="s">
        <v>101</v>
      </c>
    </row>
    <row r="3" spans="1:15" x14ac:dyDescent="0.35">
      <c r="A3" s="18" t="s">
        <v>63</v>
      </c>
      <c r="M3" t="s">
        <v>3</v>
      </c>
      <c r="N3" t="s">
        <v>4</v>
      </c>
      <c r="O3" t="s">
        <v>5</v>
      </c>
    </row>
    <row r="4" spans="1:15" x14ac:dyDescent="0.35">
      <c r="A4" s="10" t="s">
        <v>0</v>
      </c>
      <c r="B4" s="1">
        <v>21.739129999999999</v>
      </c>
      <c r="C4" s="1">
        <v>23.63636</v>
      </c>
      <c r="D4" s="1">
        <v>23.846150000000002</v>
      </c>
      <c r="E4" s="1">
        <v>23.529409999999999</v>
      </c>
      <c r="F4" s="1">
        <v>21.66667</v>
      </c>
      <c r="G4" s="1">
        <v>23.63636</v>
      </c>
      <c r="H4" s="1">
        <v>27.692309999999999</v>
      </c>
      <c r="I4" s="1">
        <v>20</v>
      </c>
      <c r="J4" s="1"/>
      <c r="K4" s="1"/>
      <c r="L4" s="1"/>
      <c r="M4">
        <f>AVERAGE(B4:K4)</f>
        <v>23.218298749999999</v>
      </c>
      <c r="N4">
        <f>STDEV(B4:K4)/SQRT(COUNT(B4:K4))</f>
        <v>0.79966793663825031</v>
      </c>
      <c r="O4">
        <f>COUNT(B4:K4)</f>
        <v>8</v>
      </c>
    </row>
    <row r="5" spans="1:15" x14ac:dyDescent="0.35">
      <c r="A5" s="10" t="s">
        <v>1</v>
      </c>
      <c r="B5" s="1">
        <v>20</v>
      </c>
      <c r="C5" s="1">
        <v>20</v>
      </c>
      <c r="D5" s="1">
        <v>20</v>
      </c>
      <c r="E5" s="1">
        <v>20</v>
      </c>
      <c r="F5" s="1">
        <v>22.22222</v>
      </c>
      <c r="G5" s="1">
        <v>20</v>
      </c>
      <c r="H5" s="1">
        <v>20</v>
      </c>
      <c r="I5" s="1">
        <v>20</v>
      </c>
      <c r="J5" s="1">
        <v>21.66667</v>
      </c>
      <c r="K5" s="1"/>
      <c r="L5" s="1"/>
      <c r="M5">
        <f>AVERAGE(B5:K5)</f>
        <v>20.432098888888888</v>
      </c>
      <c r="N5">
        <f>STDEV(B5:K5)/SQRT(COUNT(B5:K5))</f>
        <v>0.28953184360678824</v>
      </c>
      <c r="O5">
        <f>COUNT(B5:K5)</f>
        <v>9</v>
      </c>
    </row>
    <row r="6" spans="1:15" x14ac:dyDescent="0.35">
      <c r="A6" s="10" t="s">
        <v>2</v>
      </c>
      <c r="B6" s="1">
        <v>20.76923</v>
      </c>
      <c r="C6" s="1">
        <v>21.875</v>
      </c>
      <c r="D6" s="1">
        <v>23.571429999999999</v>
      </c>
      <c r="E6" s="1">
        <v>20.43478</v>
      </c>
      <c r="F6" s="1">
        <v>22.105260000000001</v>
      </c>
      <c r="G6" s="1">
        <v>22.456140000000001</v>
      </c>
      <c r="H6" s="1">
        <v>21.428570000000001</v>
      </c>
      <c r="I6" s="1">
        <v>20.512820000000001</v>
      </c>
      <c r="J6" s="1">
        <v>21.6</v>
      </c>
      <c r="K6" s="1">
        <v>21.66667</v>
      </c>
      <c r="L6" s="1"/>
      <c r="M6">
        <f>AVERAGE(B6:K6)</f>
        <v>21.64199</v>
      </c>
      <c r="N6">
        <f>STDEV(B6:K6)/SQRT(COUNT(B6:K6))</f>
        <v>0.30178180010287781</v>
      </c>
      <c r="O6">
        <f>COUNT(B6:K6)</f>
        <v>10</v>
      </c>
    </row>
    <row r="7" spans="1:15" x14ac:dyDescent="0.35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5" x14ac:dyDescent="0.35">
      <c r="A8" s="18" t="s">
        <v>62</v>
      </c>
    </row>
    <row r="9" spans="1:15" x14ac:dyDescent="0.35">
      <c r="A9" s="10" t="s">
        <v>0</v>
      </c>
      <c r="B9" s="1">
        <v>28.695650000000001</v>
      </c>
      <c r="C9" s="1">
        <v>33.636360000000003</v>
      </c>
      <c r="D9" s="1">
        <v>29.23077</v>
      </c>
      <c r="E9" s="1">
        <v>27.058820000000001</v>
      </c>
      <c r="F9" s="1">
        <v>28.33333</v>
      </c>
      <c r="G9" s="1">
        <v>27.272729999999999</v>
      </c>
      <c r="H9" s="1">
        <v>32.307690000000001</v>
      </c>
      <c r="I9" s="1">
        <v>21.538460000000001</v>
      </c>
      <c r="J9" s="1"/>
      <c r="K9" s="1"/>
      <c r="M9">
        <f>AVERAGE(B9:K9)</f>
        <v>28.509226249999998</v>
      </c>
      <c r="N9">
        <f>STDEV(B9:K9)/SQRT(COUNT(B9:K9))</f>
        <v>1.2923285283976831</v>
      </c>
      <c r="O9">
        <f>COUNT(B9:K9)</f>
        <v>8</v>
      </c>
    </row>
    <row r="10" spans="1:15" x14ac:dyDescent="0.35">
      <c r="A10" s="10" t="s">
        <v>1</v>
      </c>
      <c r="B10" s="1">
        <v>26</v>
      </c>
      <c r="C10" s="1">
        <v>22.857140000000001</v>
      </c>
      <c r="D10" s="1">
        <v>40</v>
      </c>
      <c r="E10" s="1">
        <v>20</v>
      </c>
      <c r="F10" s="1">
        <v>26.66667</v>
      </c>
      <c r="G10" s="1">
        <v>20</v>
      </c>
      <c r="H10" s="1">
        <v>20</v>
      </c>
      <c r="I10" s="1">
        <v>20</v>
      </c>
      <c r="J10" s="1">
        <v>26.66667</v>
      </c>
      <c r="K10" s="1"/>
      <c r="M10">
        <f>AVERAGE(B10:K10)</f>
        <v>24.687831111111112</v>
      </c>
      <c r="N10">
        <f>STDEV(B10:K10)/SQRT(COUNT(B10:K10))</f>
        <v>2.1579001560824538</v>
      </c>
      <c r="O10">
        <f>COUNT(B10:K10)</f>
        <v>9</v>
      </c>
    </row>
    <row r="11" spans="1:15" x14ac:dyDescent="0.35">
      <c r="A11" s="10" t="s">
        <v>2</v>
      </c>
      <c r="B11" s="1">
        <v>23.076920000000001</v>
      </c>
      <c r="C11" s="1">
        <v>23.125</v>
      </c>
      <c r="D11" s="1">
        <v>24.285710000000002</v>
      </c>
      <c r="E11" s="1">
        <v>22.608699999999999</v>
      </c>
      <c r="F11" s="1">
        <v>27.894739999999999</v>
      </c>
      <c r="G11" s="1">
        <v>26.66667</v>
      </c>
      <c r="H11" s="1">
        <v>23.214289999999998</v>
      </c>
      <c r="I11" s="1">
        <v>22.5641</v>
      </c>
      <c r="J11" s="1">
        <v>25.6</v>
      </c>
      <c r="K11" s="1">
        <v>24.16667</v>
      </c>
      <c r="M11">
        <f>AVERAGE(B11:K11)</f>
        <v>24.32028</v>
      </c>
      <c r="N11">
        <f>STDEV(B11:K11)/SQRT(COUNT(B11:K11))</f>
        <v>0.57885242080055821</v>
      </c>
      <c r="O11">
        <f>COUNT(B11:K11)</f>
        <v>10</v>
      </c>
    </row>
    <row r="13" spans="1:15" x14ac:dyDescent="0.35">
      <c r="A13" s="18" t="s">
        <v>61</v>
      </c>
    </row>
    <row r="14" spans="1:15" x14ac:dyDescent="0.35">
      <c r="A14" s="10" t="s">
        <v>0</v>
      </c>
      <c r="B14" s="1">
        <v>30.43478</v>
      </c>
      <c r="C14" s="1">
        <v>37.272730000000003</v>
      </c>
      <c r="D14" s="1">
        <v>36.923079999999999</v>
      </c>
      <c r="E14" s="1">
        <v>35.294119999999999</v>
      </c>
      <c r="F14" s="1">
        <v>31.66667</v>
      </c>
      <c r="G14" s="1">
        <v>32.727269999999997</v>
      </c>
      <c r="H14" s="1">
        <v>40</v>
      </c>
      <c r="I14" s="1">
        <v>24.615379999999998</v>
      </c>
      <c r="J14" s="1"/>
      <c r="K14" s="1"/>
      <c r="L14" s="1"/>
      <c r="M14">
        <f>AVERAGE(B14:K14)</f>
        <v>33.616753750000001</v>
      </c>
      <c r="N14">
        <f>STDEV(B14:K14)/SQRT(COUNT(B14:K14))</f>
        <v>1.7092241355112119</v>
      </c>
      <c r="O14">
        <f>COUNT(B14:K14)</f>
        <v>8</v>
      </c>
    </row>
    <row r="15" spans="1:15" x14ac:dyDescent="0.35">
      <c r="A15" s="10" t="s">
        <v>1</v>
      </c>
      <c r="B15" s="1">
        <v>28</v>
      </c>
      <c r="C15" s="1">
        <v>28.571429999999999</v>
      </c>
      <c r="D15" s="1">
        <v>40</v>
      </c>
      <c r="E15" s="1">
        <v>30</v>
      </c>
      <c r="F15" s="1">
        <v>33.333329999999997</v>
      </c>
      <c r="G15" s="1">
        <v>20</v>
      </c>
      <c r="H15" s="1">
        <v>20</v>
      </c>
      <c r="I15" s="1">
        <v>40</v>
      </c>
      <c r="J15" s="1">
        <v>26.66667</v>
      </c>
      <c r="K15" s="1"/>
      <c r="L15" s="1"/>
      <c r="M15">
        <f>AVERAGE(B15:K15)</f>
        <v>29.619047777777773</v>
      </c>
      <c r="N15">
        <f>STDEV(B15:K15)/SQRT(COUNT(B15:K15))</f>
        <v>2.4351502025946234</v>
      </c>
      <c r="O15">
        <f>COUNT(B15:K15)</f>
        <v>9</v>
      </c>
    </row>
    <row r="16" spans="1:15" x14ac:dyDescent="0.35">
      <c r="A16" s="10" t="s">
        <v>2</v>
      </c>
      <c r="B16" s="1">
        <v>27.692309999999999</v>
      </c>
      <c r="C16" s="1">
        <v>28.125</v>
      </c>
      <c r="D16" s="1">
        <v>26.428570000000001</v>
      </c>
      <c r="E16" s="1">
        <v>25.652170000000002</v>
      </c>
      <c r="F16" s="1">
        <v>29.473680000000002</v>
      </c>
      <c r="G16" s="1">
        <v>29.473680000000002</v>
      </c>
      <c r="H16" s="1">
        <v>27.142859999999999</v>
      </c>
      <c r="I16" s="1">
        <v>27.179490000000001</v>
      </c>
      <c r="J16" s="1">
        <v>29.2</v>
      </c>
      <c r="K16" s="1">
        <v>30</v>
      </c>
      <c r="L16" s="1"/>
      <c r="M16">
        <f>AVERAGE(B16:K16)</f>
        <v>28.036775999999996</v>
      </c>
      <c r="N16">
        <f>STDEV(B16:K16)/SQRT(COUNT(B16:K16))</f>
        <v>0.4627197672774887</v>
      </c>
      <c r="O16">
        <f>COUNT(B16:K16)</f>
        <v>10</v>
      </c>
    </row>
    <row r="17" spans="1:42" x14ac:dyDescent="0.35">
      <c r="L17" s="1"/>
    </row>
    <row r="18" spans="1:42" x14ac:dyDescent="0.35">
      <c r="A18" s="18" t="s">
        <v>60</v>
      </c>
    </row>
    <row r="19" spans="1:42" x14ac:dyDescent="0.35">
      <c r="A19" s="10" t="s">
        <v>0</v>
      </c>
      <c r="B19" s="1">
        <v>34.782609999999998</v>
      </c>
      <c r="C19" s="1">
        <v>41.818179999999998</v>
      </c>
      <c r="D19" s="1">
        <v>40</v>
      </c>
      <c r="E19" s="1">
        <v>40</v>
      </c>
      <c r="F19" s="1">
        <v>36.666670000000003</v>
      </c>
      <c r="G19" s="1">
        <v>43.636360000000003</v>
      </c>
      <c r="H19" s="1">
        <v>41.538460000000001</v>
      </c>
      <c r="I19" s="1">
        <v>29.23077</v>
      </c>
      <c r="J19" s="1"/>
      <c r="K19" s="1"/>
      <c r="M19">
        <f>AVERAGE(B19:K19)</f>
        <v>38.459131249999999</v>
      </c>
      <c r="N19">
        <f>STDEV(B19:K19)/SQRT(COUNT(B19:K19))</f>
        <v>1.659443225203258</v>
      </c>
      <c r="O19">
        <f>COUNT(B19:K19)</f>
        <v>8</v>
      </c>
    </row>
    <row r="20" spans="1:42" x14ac:dyDescent="0.35">
      <c r="A20" s="10" t="s">
        <v>1</v>
      </c>
      <c r="B20" s="1">
        <v>38</v>
      </c>
      <c r="C20" s="1">
        <v>32.5</v>
      </c>
      <c r="D20" s="1">
        <v>40</v>
      </c>
      <c r="E20" s="1">
        <v>40</v>
      </c>
      <c r="F20" s="1">
        <v>35.55556</v>
      </c>
      <c r="G20" s="1">
        <v>20</v>
      </c>
      <c r="H20" s="1">
        <v>20</v>
      </c>
      <c r="I20" s="1">
        <v>40</v>
      </c>
      <c r="J20" s="1">
        <v>28.33333</v>
      </c>
      <c r="K20" s="1"/>
      <c r="M20">
        <f>AVERAGE(B20:K20)</f>
        <v>32.709876666666666</v>
      </c>
      <c r="N20">
        <f>STDEV(B20:K20)/SQRT(COUNT(B20:K20))</f>
        <v>2.7330313650922133</v>
      </c>
      <c r="O20">
        <f>COUNT(B20:K20)</f>
        <v>9</v>
      </c>
    </row>
    <row r="21" spans="1:42" x14ac:dyDescent="0.35">
      <c r="A21" s="10" t="s">
        <v>2</v>
      </c>
      <c r="B21" s="1">
        <v>34.615380000000002</v>
      </c>
      <c r="C21" s="1">
        <v>31.515149999999998</v>
      </c>
      <c r="D21" s="1">
        <v>27.142859999999999</v>
      </c>
      <c r="E21" s="1">
        <v>28.695650000000001</v>
      </c>
      <c r="F21" s="1">
        <v>32.105260000000001</v>
      </c>
      <c r="G21" s="1">
        <v>32.63158</v>
      </c>
      <c r="H21" s="1">
        <v>30.714289999999998</v>
      </c>
      <c r="I21" s="1">
        <v>30.256409999999999</v>
      </c>
      <c r="J21" s="1">
        <v>34</v>
      </c>
      <c r="K21" s="1">
        <v>31.66667</v>
      </c>
      <c r="M21">
        <f>AVERAGE(B21:K21)</f>
        <v>31.334324999999996</v>
      </c>
      <c r="N21">
        <f>STDEV(B21:K21)/SQRT(COUNT(B21:K21))</f>
        <v>0.71778080883488871</v>
      </c>
      <c r="O21">
        <f>COUNT(B21:K21)</f>
        <v>10</v>
      </c>
    </row>
    <row r="22" spans="1:42" x14ac:dyDescent="0.35">
      <c r="C22" s="8"/>
      <c r="D22" s="8"/>
      <c r="E22" s="8"/>
      <c r="F22" s="8"/>
      <c r="G22" s="8"/>
      <c r="H22" s="8"/>
      <c r="I22" s="8"/>
      <c r="J22" s="8"/>
      <c r="K22" s="8"/>
    </row>
    <row r="23" spans="1:42" x14ac:dyDescent="0.35">
      <c r="A23" s="18" t="s">
        <v>59</v>
      </c>
      <c r="C23" s="1"/>
      <c r="D23" s="1"/>
      <c r="E23" s="1"/>
      <c r="F23" s="1"/>
      <c r="G23" s="1"/>
      <c r="H23" s="1"/>
      <c r="I23" s="1"/>
      <c r="J23" s="1"/>
      <c r="K23" s="1"/>
    </row>
    <row r="24" spans="1:42" x14ac:dyDescent="0.35">
      <c r="A24" s="10" t="s">
        <v>0</v>
      </c>
      <c r="B24" s="1">
        <v>21.739129999999999</v>
      </c>
      <c r="C24" s="1">
        <v>20.909089999999999</v>
      </c>
      <c r="D24" s="1">
        <v>22.307690000000001</v>
      </c>
      <c r="E24" s="1">
        <v>23.529409999999999</v>
      </c>
      <c r="F24" s="1">
        <v>21.66667</v>
      </c>
      <c r="G24" s="1">
        <v>21.818180000000002</v>
      </c>
      <c r="H24" s="1">
        <v>20</v>
      </c>
      <c r="I24" s="1">
        <v>21.538460000000001</v>
      </c>
      <c r="J24" s="1"/>
      <c r="K24" s="1"/>
      <c r="L24" s="8"/>
      <c r="M24">
        <f>AVERAGE(B24:K24)</f>
        <v>21.688578749999998</v>
      </c>
      <c r="N24">
        <f>STDEV(B24:K24)/SQRT(COUNT(B24:K24))</f>
        <v>0.36038736308726338</v>
      </c>
      <c r="O24">
        <f>COUNT(B24:K24)</f>
        <v>8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x14ac:dyDescent="0.35">
      <c r="A25" s="10" t="s">
        <v>1</v>
      </c>
      <c r="B25" s="1">
        <v>22</v>
      </c>
      <c r="C25" s="1">
        <v>27.5</v>
      </c>
      <c r="D25" s="1">
        <v>20</v>
      </c>
      <c r="E25" s="1">
        <v>30</v>
      </c>
      <c r="F25" s="1">
        <v>22.22222</v>
      </c>
      <c r="G25" s="1">
        <v>20</v>
      </c>
      <c r="H25" s="1">
        <v>25</v>
      </c>
      <c r="I25" s="1">
        <v>20</v>
      </c>
      <c r="J25" s="1">
        <v>25</v>
      </c>
      <c r="K25" s="1"/>
      <c r="L25" s="1"/>
      <c r="M25">
        <f>AVERAGE(B25:K25)</f>
        <v>23.52469111111111</v>
      </c>
      <c r="N25">
        <f>STDEV(B25:K25)/SQRT(COUNT(B25:K25))</f>
        <v>1.198246605981292</v>
      </c>
      <c r="O25">
        <f>COUNT(B25:K25)</f>
        <v>9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x14ac:dyDescent="0.35">
      <c r="A26" s="10" t="s">
        <v>2</v>
      </c>
      <c r="B26" s="1">
        <v>26.153849999999998</v>
      </c>
      <c r="C26" s="1">
        <v>22.424240000000001</v>
      </c>
      <c r="D26" s="1">
        <v>21.428570000000001</v>
      </c>
      <c r="E26" s="1">
        <v>23.043479999999999</v>
      </c>
      <c r="F26" s="1">
        <v>22.63158</v>
      </c>
      <c r="G26" s="1">
        <v>22.456140000000001</v>
      </c>
      <c r="H26" s="1">
        <v>22.5</v>
      </c>
      <c r="I26" s="1">
        <v>23.589739999999999</v>
      </c>
      <c r="J26" s="1">
        <v>24.4</v>
      </c>
      <c r="K26" s="1">
        <v>22.08333</v>
      </c>
      <c r="L26" s="1"/>
      <c r="M26">
        <f>AVERAGE(B26:K26)</f>
        <v>23.071093000000001</v>
      </c>
      <c r="N26">
        <f>STDEV(B26:K26)/SQRT(COUNT(B26:K26))</f>
        <v>0.42854539706896838</v>
      </c>
      <c r="O26">
        <f>COUNT(B26:K26)</f>
        <v>10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x14ac:dyDescent="0.35">
      <c r="C27" s="1"/>
      <c r="D27" s="1"/>
      <c r="E27" s="1"/>
      <c r="F27" s="1"/>
      <c r="G27" s="1"/>
      <c r="H27" s="1"/>
      <c r="I27" s="1"/>
      <c r="J27" s="1"/>
      <c r="K27" s="1"/>
      <c r="L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x14ac:dyDescent="0.35">
      <c r="A28" s="18" t="s">
        <v>58</v>
      </c>
      <c r="C28" s="1"/>
      <c r="D28" s="1"/>
      <c r="E28" s="1"/>
      <c r="F28" s="1"/>
      <c r="G28" s="1"/>
      <c r="H28" s="1"/>
      <c r="I28" s="1"/>
      <c r="J28" s="1"/>
      <c r="K28" s="1"/>
      <c r="L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x14ac:dyDescent="0.35">
      <c r="A29" s="10" t="s">
        <v>0</v>
      </c>
      <c r="B29" s="1">
        <v>42.608699999999999</v>
      </c>
      <c r="C29" s="1">
        <v>26.36364</v>
      </c>
      <c r="D29" s="1">
        <v>25.384620000000002</v>
      </c>
      <c r="E29" s="1">
        <v>31.764710000000001</v>
      </c>
      <c r="F29" s="1">
        <v>31.66667</v>
      </c>
      <c r="G29" s="1">
        <v>27.272729999999999</v>
      </c>
      <c r="H29" s="1">
        <v>29.23077</v>
      </c>
      <c r="I29" s="1">
        <v>35.384619999999998</v>
      </c>
      <c r="J29" s="1"/>
      <c r="K29" s="1"/>
      <c r="L29" s="1"/>
      <c r="M29">
        <f>AVERAGE(B29:K29)</f>
        <v>31.209557500000003</v>
      </c>
      <c r="N29">
        <f>STDEV(B29:K29)/SQRT(COUNT(B29:K29))</f>
        <v>2.0031928388590656</v>
      </c>
      <c r="O29">
        <f>COUNT(B29:K29)</f>
        <v>8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x14ac:dyDescent="0.35">
      <c r="A30" s="10" t="s">
        <v>1</v>
      </c>
      <c r="B30" s="1">
        <v>24</v>
      </c>
      <c r="C30" s="1">
        <v>32.5</v>
      </c>
      <c r="D30" s="1">
        <v>20</v>
      </c>
      <c r="E30" s="1">
        <v>30</v>
      </c>
      <c r="F30" s="1">
        <v>25</v>
      </c>
      <c r="G30" s="1">
        <v>20</v>
      </c>
      <c r="H30" s="1">
        <v>45</v>
      </c>
      <c r="I30" s="1">
        <v>20</v>
      </c>
      <c r="J30" s="1">
        <v>30</v>
      </c>
      <c r="K30" s="1"/>
      <c r="L30" s="1"/>
      <c r="M30">
        <f>AVERAGE(B30:K30)</f>
        <v>27.388888888888889</v>
      </c>
      <c r="N30">
        <f>STDEV(B30:K30)/SQRT(COUNT(B30:K30))</f>
        <v>2.7154109799666521</v>
      </c>
      <c r="O30">
        <f>COUNT(B30:K30)</f>
        <v>9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x14ac:dyDescent="0.35">
      <c r="A31" s="10" t="s">
        <v>2</v>
      </c>
      <c r="B31" s="1">
        <v>29.23077</v>
      </c>
      <c r="C31" s="1">
        <v>35.151519999999998</v>
      </c>
      <c r="D31" s="1">
        <v>27.142859999999999</v>
      </c>
      <c r="E31" s="1">
        <v>31.304349999999999</v>
      </c>
      <c r="F31" s="1">
        <v>28.421050000000001</v>
      </c>
      <c r="G31" s="1">
        <v>30.175439999999998</v>
      </c>
      <c r="H31" s="1">
        <v>33.214289999999998</v>
      </c>
      <c r="I31" s="1">
        <v>33.333329999999997</v>
      </c>
      <c r="J31" s="1">
        <v>30</v>
      </c>
      <c r="K31" s="1">
        <v>26.25</v>
      </c>
      <c r="L31" s="1"/>
      <c r="M31">
        <f>AVERAGE(B31:K31)</f>
        <v>30.422361000000002</v>
      </c>
      <c r="N31">
        <f>STDEV(B31:K31)/SQRT(COUNT(B31:K31))</f>
        <v>0.90209431787794014</v>
      </c>
      <c r="O31">
        <f>COUNT(B31:K31)</f>
        <v>10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x14ac:dyDescent="0.3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x14ac:dyDescent="0.35">
      <c r="A33" s="18" t="s">
        <v>57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x14ac:dyDescent="0.35">
      <c r="A34" s="10" t="s">
        <v>0</v>
      </c>
      <c r="B34" s="1">
        <v>53.913040000000002</v>
      </c>
      <c r="C34" s="1">
        <v>34.545450000000002</v>
      </c>
      <c r="D34" s="1">
        <v>48.461539999999999</v>
      </c>
      <c r="E34" s="1">
        <v>43.529409999999999</v>
      </c>
      <c r="F34" s="1">
        <v>35</v>
      </c>
      <c r="G34" s="1">
        <v>34</v>
      </c>
      <c r="H34" s="1">
        <v>43.076920000000001</v>
      </c>
      <c r="I34" s="1">
        <v>50.76923</v>
      </c>
      <c r="J34" s="1"/>
      <c r="K34" s="1"/>
      <c r="L34" s="1"/>
      <c r="M34">
        <f>AVERAGE(B34:K34)</f>
        <v>42.911948749999993</v>
      </c>
      <c r="N34">
        <f>STDEV(B34:K34)/SQRT(COUNT(B34:K34))</f>
        <v>2.7580640828373366</v>
      </c>
      <c r="O34">
        <f>COUNT(B34:K34)</f>
        <v>8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x14ac:dyDescent="0.35">
      <c r="A35" s="10" t="s">
        <v>1</v>
      </c>
      <c r="B35" s="1">
        <v>40</v>
      </c>
      <c r="C35" s="1">
        <v>35</v>
      </c>
      <c r="D35" s="1">
        <v>60</v>
      </c>
      <c r="E35" s="1">
        <v>30</v>
      </c>
      <c r="F35" s="1">
        <v>50</v>
      </c>
      <c r="G35" s="1">
        <v>20</v>
      </c>
      <c r="H35" s="1">
        <v>46.666670000000003</v>
      </c>
      <c r="I35" s="1">
        <v>20</v>
      </c>
      <c r="J35" s="1">
        <v>56.666670000000003</v>
      </c>
      <c r="K35" s="1"/>
      <c r="L35" s="1"/>
      <c r="M35">
        <f>AVERAGE(B35:K35)</f>
        <v>39.814815555555555</v>
      </c>
      <c r="N35">
        <f>STDEV(B35:K35)/SQRT(COUNT(B35:K35))</f>
        <v>4.9257172888147016</v>
      </c>
      <c r="O35">
        <f>COUNT(B35:K35)</f>
        <v>9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x14ac:dyDescent="0.35">
      <c r="A36" s="10" t="s">
        <v>2</v>
      </c>
      <c r="B36" s="1">
        <v>60.76923</v>
      </c>
      <c r="C36" s="1">
        <v>49.69697</v>
      </c>
      <c r="D36" s="1">
        <v>36.428570000000001</v>
      </c>
      <c r="E36" s="1">
        <v>45.333329999999997</v>
      </c>
      <c r="F36" s="1">
        <v>44.736840000000001</v>
      </c>
      <c r="G36" s="1">
        <v>50.526319999999998</v>
      </c>
      <c r="H36" s="1">
        <v>48.571429999999999</v>
      </c>
      <c r="I36" s="1">
        <v>50.256410000000002</v>
      </c>
      <c r="J36" s="1">
        <v>39.200000000000003</v>
      </c>
      <c r="K36" s="1">
        <v>36.666670000000003</v>
      </c>
      <c r="L36" s="1"/>
      <c r="M36">
        <f>AVERAGE(B36:K36)</f>
        <v>46.218577000000003</v>
      </c>
      <c r="N36">
        <f>STDEV(B36:K36)/SQRT(COUNT(B36:K36))</f>
        <v>2.3653521636046029</v>
      </c>
      <c r="O36">
        <f>COUNT(B36:K36)</f>
        <v>10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x14ac:dyDescent="0.35">
      <c r="A38" s="18" t="s">
        <v>56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x14ac:dyDescent="0.35">
      <c r="A39" s="10" t="s">
        <v>0</v>
      </c>
      <c r="B39" s="1">
        <v>62.727269999999997</v>
      </c>
      <c r="C39" s="1">
        <v>46.363639999999997</v>
      </c>
      <c r="D39" s="1">
        <v>67.2</v>
      </c>
      <c r="E39" s="1">
        <v>64.705879999999993</v>
      </c>
      <c r="F39" s="1">
        <v>58.333329999999997</v>
      </c>
      <c r="G39" s="1">
        <v>46</v>
      </c>
      <c r="H39" s="1">
        <v>50.76923</v>
      </c>
      <c r="I39" s="1">
        <v>69.230770000000007</v>
      </c>
      <c r="J39" s="1"/>
      <c r="K39" s="1"/>
      <c r="L39" s="1"/>
      <c r="M39">
        <f>AVERAGE(B39:K39)</f>
        <v>58.166264999999996</v>
      </c>
      <c r="N39">
        <f>STDEV(B39:K39)/SQRT(COUNT(B39:K39))</f>
        <v>3.2995263955328378</v>
      </c>
      <c r="O39">
        <f>COUNT(B39:K39)</f>
        <v>8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x14ac:dyDescent="0.35">
      <c r="A40" s="10" t="s">
        <v>1</v>
      </c>
      <c r="B40" s="1">
        <v>48</v>
      </c>
      <c r="C40" s="1">
        <v>82.5</v>
      </c>
      <c r="D40" s="1">
        <v>60</v>
      </c>
      <c r="E40" s="1">
        <v>80</v>
      </c>
      <c r="F40" s="1">
        <v>57.142859999999999</v>
      </c>
      <c r="G40" s="1">
        <v>80</v>
      </c>
      <c r="H40" s="1">
        <v>80</v>
      </c>
      <c r="I40" s="1">
        <v>40</v>
      </c>
      <c r="J40" s="1">
        <v>50</v>
      </c>
      <c r="K40" s="1"/>
      <c r="L40" s="1"/>
      <c r="M40">
        <f>AVERAGE(B40:K40)</f>
        <v>64.182539999999989</v>
      </c>
      <c r="N40">
        <f>STDEV(B40:K40)/SQRT(COUNT(B40:K40))</f>
        <v>5.5289270625240832</v>
      </c>
      <c r="O40">
        <f>COUNT(B40:K40)</f>
        <v>9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x14ac:dyDescent="0.35">
      <c r="A41" s="10" t="s">
        <v>2</v>
      </c>
      <c r="B41" s="1">
        <v>76.666669999999996</v>
      </c>
      <c r="C41" s="1">
        <v>54.545450000000002</v>
      </c>
      <c r="D41" s="1">
        <v>46.428570000000001</v>
      </c>
      <c r="E41" s="1">
        <v>65.909090000000006</v>
      </c>
      <c r="F41" s="1">
        <v>63.68421</v>
      </c>
      <c r="G41" s="1">
        <v>63.571429999999999</v>
      </c>
      <c r="H41" s="1">
        <v>66.071430000000007</v>
      </c>
      <c r="I41" s="1">
        <v>62.051279999999998</v>
      </c>
      <c r="J41" s="1">
        <v>71.428569999999993</v>
      </c>
      <c r="K41" s="1">
        <v>47.23404</v>
      </c>
      <c r="L41" s="1"/>
      <c r="M41">
        <f>AVERAGE(B41:K41)</f>
        <v>61.759074000000012</v>
      </c>
      <c r="N41">
        <f>STDEV(B41:K41)/SQRT(COUNT(B41:K41))</f>
        <v>3.0852122608563151</v>
      </c>
      <c r="O41">
        <f>COUNT(B41:K41)</f>
        <v>10</v>
      </c>
    </row>
    <row r="42" spans="1:42" x14ac:dyDescent="0.35">
      <c r="L42" s="1"/>
      <c r="M42" s="1"/>
      <c r="N42" s="1"/>
      <c r="O42" s="1"/>
    </row>
    <row r="43" spans="1:42" x14ac:dyDescent="0.35">
      <c r="A43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89" workbookViewId="0">
      <selection activeCell="I10" sqref="I10"/>
    </sheetView>
  </sheetViews>
  <sheetFormatPr defaultColWidth="10.6640625" defaultRowHeight="15.5" x14ac:dyDescent="0.35"/>
  <sheetData>
    <row r="1" spans="1:8" x14ac:dyDescent="0.35">
      <c r="A1" s="9" t="s">
        <v>103</v>
      </c>
    </row>
    <row r="2" spans="1:8" x14ac:dyDescent="0.35">
      <c r="F2" t="s">
        <v>3</v>
      </c>
      <c r="G2" t="s">
        <v>4</v>
      </c>
      <c r="H2" t="s">
        <v>5</v>
      </c>
    </row>
    <row r="3" spans="1:8" x14ac:dyDescent="0.35">
      <c r="A3" t="s">
        <v>42</v>
      </c>
      <c r="B3" s="20">
        <v>1116.2758100000001</v>
      </c>
      <c r="C3" s="20">
        <v>707.43672500000002</v>
      </c>
      <c r="D3" s="20">
        <v>828.863697</v>
      </c>
      <c r="F3">
        <f>AVERAGE(B3:D3)</f>
        <v>884.19207733333349</v>
      </c>
      <c r="G3">
        <f>STDEV(B3:D3)/SQRT(COUNT(B3:D3))</f>
        <v>121.22055877427394</v>
      </c>
      <c r="H3">
        <f>COUNT(B3:D3)</f>
        <v>3</v>
      </c>
    </row>
    <row r="4" spans="1:8" x14ac:dyDescent="0.35">
      <c r="A4" t="s">
        <v>86</v>
      </c>
      <c r="B4" s="20">
        <v>1718.18941</v>
      </c>
      <c r="C4" s="20">
        <v>1824.0648699999999</v>
      </c>
      <c r="D4" s="20">
        <v>1378.4448</v>
      </c>
      <c r="F4">
        <f>AVERAGE(B4:D4)</f>
        <v>1640.2330266666668</v>
      </c>
      <c r="G4">
        <f>STDEV(B4:D4)/SQRT(COUNT(B4:D4))</f>
        <v>134.41504128818062</v>
      </c>
      <c r="H4">
        <f>COUNT(B4:D4)</f>
        <v>3</v>
      </c>
    </row>
    <row r="7" spans="1:8" x14ac:dyDescent="0.35">
      <c r="D7" s="21"/>
      <c r="E7" s="21"/>
    </row>
    <row r="8" spans="1:8" x14ac:dyDescent="0.35">
      <c r="D8" s="20"/>
      <c r="E8" s="20"/>
    </row>
    <row r="9" spans="1:8" x14ac:dyDescent="0.35">
      <c r="D9" s="20"/>
      <c r="E9" s="20"/>
    </row>
    <row r="10" spans="1:8" x14ac:dyDescent="0.35">
      <c r="D10" s="20"/>
      <c r="E10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</vt:lpstr>
      <vt:lpstr>Figure 2</vt:lpstr>
      <vt:lpstr>Figure 3</vt:lpstr>
      <vt:lpstr>Figure 4</vt:lpstr>
      <vt:lpstr>Figure S1</vt:lpstr>
      <vt:lpstr>Figure S3</vt:lpstr>
      <vt:lpstr>Figure S4</vt:lpstr>
      <vt:lpstr>Figure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Benjamin McIlwain</cp:lastModifiedBy>
  <dcterms:created xsi:type="dcterms:W3CDTF">2022-04-25T23:25:56Z</dcterms:created>
  <dcterms:modified xsi:type="dcterms:W3CDTF">2022-07-11T15:43:41Z</dcterms:modified>
</cp:coreProperties>
</file>