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lien\Wen-Hui's documents\SCBD\Manuscripts for submission\Research articles\Ror2-HFSCs\Nat Communication-revision #2\Final-2022 June\"/>
    </mc:Choice>
  </mc:AlternateContent>
  <xr:revisionPtr revIDLastSave="0" documentId="13_ncr:1_{B63E9BC1-E50C-4FBC-B3AB-211A0C69A06B}" xr6:coauthVersionLast="36" xr6:coauthVersionMax="36" xr10:uidLastSave="{00000000-0000-0000-0000-000000000000}"/>
  <bookViews>
    <workbookView xWindow="0" yWindow="0" windowWidth="28800" windowHeight="12225" tabRatio="642" xr2:uid="{A5288455-3044-41FA-966B-2F3540D7F17E}"/>
  </bookViews>
  <sheets>
    <sheet name="Fig.1b" sheetId="1" r:id="rId1"/>
    <sheet name="Fig. 1d" sheetId="2" r:id="rId2"/>
    <sheet name="Fig. 1f" sheetId="3" r:id="rId3"/>
    <sheet name="Fig. 2a" sheetId="4" r:id="rId4"/>
    <sheet name="Fig. 2b" sheetId="5" r:id="rId5"/>
    <sheet name="Fig. 2c" sheetId="6" r:id="rId6"/>
    <sheet name="Fig. 2d" sheetId="7" r:id="rId7"/>
    <sheet name="Fig. 2e" sheetId="8" r:id="rId8"/>
    <sheet name="Fig. 2f" sheetId="9" r:id="rId9"/>
    <sheet name="Fig. 2g" sheetId="10" r:id="rId10"/>
    <sheet name="Fig. 2h" sheetId="11" r:id="rId11"/>
    <sheet name="Fig. 3a" sheetId="12" r:id="rId12"/>
    <sheet name="Fig. 3b" sheetId="13" r:id="rId13"/>
    <sheet name="Fig. 3c" sheetId="14" r:id="rId14"/>
    <sheet name="Fig. 3d" sheetId="15" r:id="rId15"/>
    <sheet name="Fig. 4a" sheetId="16" r:id="rId16"/>
    <sheet name="Fig. 4b" sheetId="17" r:id="rId17"/>
    <sheet name="Fig. 4c" sheetId="18" r:id="rId18"/>
    <sheet name="Fig. 4d" sheetId="19" r:id="rId19"/>
    <sheet name="Fig. 4e" sheetId="20" r:id="rId20"/>
    <sheet name="Fig. 4f" sheetId="21" r:id="rId21"/>
    <sheet name="Fig. 5a" sheetId="22" r:id="rId22"/>
    <sheet name="Fig. 5b" sheetId="23" r:id="rId23"/>
    <sheet name="Fig. 5c" sheetId="24" r:id="rId24"/>
    <sheet name="Fig. 5d" sheetId="25" r:id="rId25"/>
    <sheet name="Fig. 5e" sheetId="26" r:id="rId26"/>
    <sheet name="Fig. 5f" sheetId="27" r:id="rId27"/>
    <sheet name="Fig. 5g" sheetId="28" r:id="rId28"/>
    <sheet name="Fig. 5h" sheetId="29" r:id="rId29"/>
    <sheet name="Fig. 5i" sheetId="30" r:id="rId30"/>
    <sheet name="Fig. 5j" sheetId="31" r:id="rId31"/>
    <sheet name="Fig. 6b" sheetId="32" r:id="rId32"/>
    <sheet name="Fig. 6c" sheetId="33" r:id="rId33"/>
    <sheet name="Fig. 6e" sheetId="34" r:id="rId34"/>
    <sheet name="Fig. 7a" sheetId="35" r:id="rId35"/>
    <sheet name="Fig. 7b" sheetId="36" r:id="rId36"/>
    <sheet name="Fig. 7c" sheetId="37" r:id="rId37"/>
    <sheet name="Fig. 7d" sheetId="38" r:id="rId38"/>
    <sheet name="Fig. 7e" sheetId="39" r:id="rId39"/>
    <sheet name="Fig. S1b" sheetId="40" r:id="rId40"/>
    <sheet name="Fig. S1c" sheetId="41" r:id="rId41"/>
    <sheet name="Fig. S1d" sheetId="42" r:id="rId42"/>
    <sheet name="Fig. S1e" sheetId="43" r:id="rId43"/>
    <sheet name="Fig. S3a" sheetId="44" r:id="rId44"/>
    <sheet name="Fig. S4b" sheetId="45" r:id="rId45"/>
    <sheet name="Fig. S4c" sheetId="46" r:id="rId46"/>
    <sheet name="Fig. S4d" sheetId="47" r:id="rId47"/>
    <sheet name="Fig. S5a" sheetId="48" r:id="rId48"/>
    <sheet name="Fig. S5b" sheetId="49" r:id="rId49"/>
    <sheet name="Fig. S5c" sheetId="50" r:id="rId50"/>
    <sheet name="Fig. S6a" sheetId="51" r:id="rId51"/>
    <sheet name="Fig. S6b" sheetId="52" r:id="rId52"/>
    <sheet name="Fig. S8a" sheetId="53" r:id="rId53"/>
    <sheet name="Fig. S8b" sheetId="54" r:id="rId54"/>
    <sheet name="Fig. S8c" sheetId="55" r:id="rId55"/>
    <sheet name="Fig. S9a" sheetId="56" r:id="rId56"/>
    <sheet name="Fig. S9b" sheetId="57" r:id="rId57"/>
    <sheet name="Fig. S10a" sheetId="58" r:id="rId58"/>
    <sheet name="Fig. S10b" sheetId="59" r:id="rId5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56" l="1"/>
  <c r="E24" i="56"/>
  <c r="F24" i="56"/>
  <c r="G24" i="56"/>
  <c r="H24" i="56"/>
  <c r="I24" i="56"/>
  <c r="J24" i="56"/>
  <c r="K24" i="56"/>
  <c r="L24" i="56"/>
  <c r="M24" i="56"/>
  <c r="N24" i="56"/>
  <c r="D23" i="56"/>
  <c r="E23" i="56"/>
  <c r="F23" i="56"/>
  <c r="G23" i="56"/>
  <c r="H23" i="56"/>
  <c r="I23" i="56"/>
  <c r="J23" i="56"/>
  <c r="K23" i="56"/>
  <c r="L23" i="56"/>
  <c r="M23" i="56"/>
  <c r="N23" i="56"/>
  <c r="C24" i="56"/>
  <c r="C23" i="56"/>
  <c r="D9" i="56"/>
  <c r="E9" i="56"/>
  <c r="F9" i="56"/>
  <c r="G9" i="56"/>
  <c r="H9" i="56"/>
  <c r="I9" i="56"/>
  <c r="J9" i="56"/>
  <c r="C9" i="56"/>
  <c r="D8" i="56"/>
  <c r="E8" i="56"/>
  <c r="F8" i="56"/>
  <c r="G8" i="56"/>
  <c r="H8" i="56"/>
  <c r="I8" i="56"/>
  <c r="J8" i="56"/>
  <c r="C8" i="56"/>
  <c r="I15" i="44" l="1"/>
  <c r="H15" i="44"/>
  <c r="H26" i="36" l="1"/>
  <c r="D26" i="36"/>
  <c r="H7" i="44"/>
  <c r="H9" i="44"/>
  <c r="H11" i="44"/>
  <c r="H13" i="44"/>
  <c r="H6" i="44"/>
  <c r="H8" i="44"/>
  <c r="H10" i="44"/>
  <c r="H12" i="44"/>
  <c r="H14" i="44"/>
  <c r="H16" i="44"/>
  <c r="H5" i="44"/>
  <c r="I7" i="44"/>
  <c r="I9" i="44"/>
  <c r="I11" i="44"/>
  <c r="I13" i="44"/>
  <c r="I6" i="44"/>
  <c r="I8" i="44"/>
  <c r="I10" i="44"/>
  <c r="I12" i="44"/>
  <c r="I14" i="44"/>
  <c r="I16" i="44"/>
  <c r="I5" i="44"/>
</calcChain>
</file>

<file path=xl/sharedStrings.xml><?xml version="1.0" encoding="utf-8"?>
<sst xmlns="http://schemas.openxmlformats.org/spreadsheetml/2006/main" count="841" uniqueCount="188">
  <si>
    <t>Ror2 Ctrl</t>
  </si>
  <si>
    <t xml:space="preserve">Mean </t>
  </si>
  <si>
    <t>Ror2 cKO</t>
  </si>
  <si>
    <r>
      <rPr>
        <b/>
        <i/>
        <sz val="11"/>
        <color theme="1"/>
        <rFont val="Calibri"/>
        <family val="2"/>
        <scheme val="minor"/>
      </rPr>
      <t>Ror2</t>
    </r>
    <r>
      <rPr>
        <b/>
        <sz val="11"/>
        <color theme="1"/>
        <rFont val="Calibri"/>
        <family val="2"/>
        <scheme val="minor"/>
      </rPr>
      <t xml:space="preserve"> Ctrl</t>
    </r>
  </si>
  <si>
    <r>
      <rPr>
        <b/>
        <i/>
        <sz val="11"/>
        <color theme="1"/>
        <rFont val="Calibri"/>
        <family val="2"/>
        <scheme val="minor"/>
      </rPr>
      <t>Ror2</t>
    </r>
    <r>
      <rPr>
        <b/>
        <sz val="11"/>
        <color theme="1"/>
        <rFont val="Calibri"/>
        <family val="2"/>
        <scheme val="minor"/>
      </rPr>
      <t xml:space="preserve"> cKO</t>
    </r>
  </si>
  <si>
    <t>Colony #</t>
  </si>
  <si>
    <t>Animal #1</t>
  </si>
  <si>
    <t>Animal #2</t>
  </si>
  <si>
    <t>Animal #3</t>
  </si>
  <si>
    <t>Animal #4</t>
  </si>
  <si>
    <t>SD</t>
  </si>
  <si>
    <t>Animal pair #1</t>
  </si>
  <si>
    <t>Animal pair #2</t>
  </si>
  <si>
    <t>Animal pair #3</t>
  </si>
  <si>
    <t>Animal pair #4</t>
  </si>
  <si>
    <t>Animal pair #5</t>
  </si>
  <si>
    <t>Animal pair #6</t>
  </si>
  <si>
    <t>Animal pair #7</t>
  </si>
  <si>
    <t>Animal pair #8</t>
  </si>
  <si>
    <t>Animal pair #9</t>
  </si>
  <si>
    <t>Animal pair #10</t>
  </si>
  <si>
    <t>% of EdU+/YFP+ cells per YFP+ bulge</t>
  </si>
  <si>
    <t>EdU+/YFP+ cell number per bulge</t>
  </si>
  <si>
    <t xml:space="preserve">Passage </t>
  </si>
  <si>
    <t xml:space="preserve">Fold change </t>
  </si>
  <si>
    <t>qHFSC</t>
  </si>
  <si>
    <t>aHFSC</t>
  </si>
  <si>
    <t>Blot #1</t>
  </si>
  <si>
    <t>Blot #2</t>
  </si>
  <si>
    <t>Blot #3</t>
  </si>
  <si>
    <t>Blot #4</t>
  </si>
  <si>
    <t>Mean</t>
  </si>
  <si>
    <t>Wnt5a stimulation</t>
  </si>
  <si>
    <t>Wnt3a stimulation</t>
  </si>
  <si>
    <t>0'</t>
  </si>
  <si>
    <t>30'</t>
  </si>
  <si>
    <t>60'</t>
  </si>
  <si>
    <t>Time</t>
  </si>
  <si>
    <r>
      <t>Ror2</t>
    </r>
    <r>
      <rPr>
        <b/>
        <vertAlign val="superscript"/>
        <sz val="11"/>
        <rFont val="Calibri"/>
        <family val="2"/>
        <scheme val="minor"/>
      </rPr>
      <t xml:space="preserve">+/+ </t>
    </r>
    <r>
      <rPr>
        <b/>
        <sz val="11"/>
        <rFont val="Calibri"/>
        <family val="2"/>
        <scheme val="minor"/>
      </rPr>
      <t>+ Wnt5a</t>
    </r>
  </si>
  <si>
    <r>
      <t>Ror2</t>
    </r>
    <r>
      <rPr>
        <b/>
        <vertAlign val="superscript"/>
        <sz val="11"/>
        <rFont val="Calibri"/>
        <family val="2"/>
        <scheme val="minor"/>
      </rPr>
      <t xml:space="preserve">-/- </t>
    </r>
    <r>
      <rPr>
        <b/>
        <sz val="11"/>
        <rFont val="Calibri"/>
        <family val="2"/>
        <scheme val="minor"/>
      </rPr>
      <t>+ Wnt5a</t>
    </r>
  </si>
  <si>
    <r>
      <t>Ror2</t>
    </r>
    <r>
      <rPr>
        <b/>
        <vertAlign val="superscript"/>
        <sz val="11"/>
        <rFont val="Calibri"/>
        <family val="2"/>
        <scheme val="minor"/>
      </rPr>
      <t xml:space="preserve">+/+ </t>
    </r>
    <r>
      <rPr>
        <b/>
        <sz val="11"/>
        <rFont val="Calibri"/>
        <family val="2"/>
        <scheme val="minor"/>
      </rPr>
      <t>+ Wnt3a</t>
    </r>
  </si>
  <si>
    <r>
      <t>Ror2</t>
    </r>
    <r>
      <rPr>
        <b/>
        <vertAlign val="superscript"/>
        <sz val="11"/>
        <rFont val="Calibri"/>
        <family val="2"/>
        <scheme val="minor"/>
      </rPr>
      <t xml:space="preserve">-/- </t>
    </r>
    <r>
      <rPr>
        <b/>
        <sz val="11"/>
        <rFont val="Calibri"/>
        <family val="2"/>
        <scheme val="minor"/>
      </rPr>
      <t>+ Wnt3a</t>
    </r>
  </si>
  <si>
    <t>SFM</t>
  </si>
  <si>
    <t>Wnt5a</t>
  </si>
  <si>
    <t>Serum</t>
  </si>
  <si>
    <t>exp#1</t>
  </si>
  <si>
    <r>
      <t>Ror2</t>
    </r>
    <r>
      <rPr>
        <b/>
        <i/>
        <vertAlign val="superscript"/>
        <sz val="11"/>
        <rFont val="Calibri"/>
        <family val="2"/>
        <scheme val="minor"/>
      </rPr>
      <t>+/+</t>
    </r>
  </si>
  <si>
    <r>
      <t>Ror2</t>
    </r>
    <r>
      <rPr>
        <b/>
        <i/>
        <vertAlign val="superscript"/>
        <sz val="11"/>
        <rFont val="Calibri"/>
        <family val="2"/>
        <scheme val="minor"/>
      </rPr>
      <t>-/-</t>
    </r>
  </si>
  <si>
    <r>
      <rPr>
        <b/>
        <i/>
        <sz val="11"/>
        <rFont val="Calibri"/>
        <family val="2"/>
        <scheme val="minor"/>
      </rPr>
      <t>Ror2</t>
    </r>
    <r>
      <rPr>
        <b/>
        <sz val="11"/>
        <rFont val="Calibri"/>
        <family val="2"/>
        <scheme val="minor"/>
      </rPr>
      <t xml:space="preserve"> KO</t>
    </r>
  </si>
  <si>
    <r>
      <rPr>
        <b/>
        <i/>
        <sz val="11"/>
        <rFont val="Calibri"/>
        <family val="2"/>
        <scheme val="minor"/>
      </rPr>
      <t>Ror2</t>
    </r>
    <r>
      <rPr>
        <b/>
        <sz val="11"/>
        <rFont val="Calibri"/>
        <family val="2"/>
        <scheme val="minor"/>
      </rPr>
      <t xml:space="preserve"> Ctrl</t>
    </r>
  </si>
  <si>
    <t>Ror2+/+</t>
  </si>
  <si>
    <t>Ror2-/-</t>
  </si>
  <si>
    <t>exp#2</t>
  </si>
  <si>
    <t>exp#3</t>
  </si>
  <si>
    <t>exp#4</t>
  </si>
  <si>
    <t>exp#5</t>
  </si>
  <si>
    <t>Percentage of EdU+ cells</t>
  </si>
  <si>
    <t>G0/G1</t>
  </si>
  <si>
    <t>S</t>
  </si>
  <si>
    <t>G2/M</t>
  </si>
  <si>
    <t>exp#6</t>
  </si>
  <si>
    <t>exp#7</t>
  </si>
  <si>
    <t>Percentage of cells in each hair cycle phases</t>
  </si>
  <si>
    <t>Percentage of cells with more than 6 foci</t>
  </si>
  <si>
    <t>Percentage of cells with nuclear staining</t>
  </si>
  <si>
    <t>HF showing normal structure</t>
  </si>
  <si>
    <t>HF showing enlarged SGs with aberrant or normal HFs</t>
  </si>
  <si>
    <t>HF showing enlarged SGs with diminished bulge</t>
  </si>
  <si>
    <t>Ror2/ß-cat Ctrl</t>
  </si>
  <si>
    <t>ß-cat cKO</t>
  </si>
  <si>
    <t>Ror2/ß-cat dKO</t>
  </si>
  <si>
    <t>Onset of the 2nd anagen</t>
  </si>
  <si>
    <t>Aged animal (&gt;P250)</t>
  </si>
  <si>
    <t>Percentage of HF</t>
  </si>
  <si>
    <t>ß-cat Ctrl</t>
  </si>
  <si>
    <t>1 week after Vehicle</t>
  </si>
  <si>
    <t>1 week after PKCi</t>
  </si>
  <si>
    <t>3 weeks after Vehicle</t>
  </si>
  <si>
    <t>3 weeks after PKCi</t>
  </si>
  <si>
    <t>Fluorescence Intensity for ROR2</t>
  </si>
  <si>
    <t>Fluorescence Intensity for PKCa</t>
  </si>
  <si>
    <t>Fluorescence Intensity for ROR1</t>
  </si>
  <si>
    <t>Ana</t>
  </si>
  <si>
    <t>Tel</t>
  </si>
  <si>
    <t>R1</t>
  </si>
  <si>
    <t>R2</t>
  </si>
  <si>
    <t>R3</t>
  </si>
  <si>
    <t>R4</t>
  </si>
  <si>
    <t>R5</t>
  </si>
  <si>
    <t>R6</t>
  </si>
  <si>
    <t>FACS analysis data (percentage of YFP+ HFSCs recovered from the previous cycle)</t>
  </si>
  <si>
    <r>
      <rPr>
        <b/>
        <i/>
        <sz val="11"/>
        <rFont val="Calibri"/>
        <family val="2"/>
        <scheme val="minor"/>
      </rPr>
      <t>Ror2</t>
    </r>
    <r>
      <rPr>
        <b/>
        <sz val="11"/>
        <rFont val="Calibri"/>
        <family val="2"/>
        <scheme val="minor"/>
      </rPr>
      <t xml:space="preserve"> cKO</t>
    </r>
  </si>
  <si>
    <t>24h</t>
  </si>
  <si>
    <t>0-5</t>
  </si>
  <si>
    <t>6-10</t>
  </si>
  <si>
    <t>11-15</t>
  </si>
  <si>
    <t>16-20</t>
  </si>
  <si>
    <t>21-25</t>
  </si>
  <si>
    <t>26-30</t>
  </si>
  <si>
    <t>Percentage of cells</t>
  </si>
  <si>
    <t>Foci per cell</t>
  </si>
  <si>
    <t>Fluorescence Intensity for JNK</t>
  </si>
  <si>
    <t>Fluorescence Intensity for p-PKC-S660</t>
  </si>
  <si>
    <t>Fluorescence Intensity for p-JNK-T183/Y185</t>
  </si>
  <si>
    <t>Vehicle</t>
  </si>
  <si>
    <t>JNKi</t>
  </si>
  <si>
    <t>PKCi</t>
  </si>
  <si>
    <t>Exp #1</t>
  </si>
  <si>
    <t>Exp #2</t>
  </si>
  <si>
    <t>Exp #3</t>
  </si>
  <si>
    <t>Exp #4</t>
  </si>
  <si>
    <t>Exp #5</t>
  </si>
  <si>
    <t>Ror2</t>
  </si>
  <si>
    <t>Ror1</t>
  </si>
  <si>
    <t>Late Tel</t>
  </si>
  <si>
    <t>HF stage</t>
  </si>
  <si>
    <t>t-test</t>
  </si>
  <si>
    <t>Activated HFSCs (20,000 HFSCs per well were seeded)</t>
  </si>
  <si>
    <t>Axin2</t>
  </si>
  <si>
    <t>Lgr6</t>
  </si>
  <si>
    <t>Tcf7</t>
  </si>
  <si>
    <t>Sox21</t>
  </si>
  <si>
    <t>Sox7</t>
  </si>
  <si>
    <t>Jun</t>
  </si>
  <si>
    <r>
      <t>3dpd-</t>
    </r>
    <r>
      <rPr>
        <b/>
        <i/>
        <sz val="11"/>
        <color theme="1"/>
        <rFont val="Calibri"/>
        <family val="2"/>
        <scheme val="minor"/>
      </rPr>
      <t>Ror2</t>
    </r>
    <r>
      <rPr>
        <b/>
        <sz val="11"/>
        <color theme="1"/>
        <rFont val="Calibri"/>
        <family val="2"/>
        <scheme val="minor"/>
      </rPr>
      <t xml:space="preserve"> Ctrl</t>
    </r>
  </si>
  <si>
    <r>
      <t>3dpd-</t>
    </r>
    <r>
      <rPr>
        <b/>
        <i/>
        <sz val="11"/>
        <color theme="1"/>
        <rFont val="Calibri"/>
        <family val="2"/>
        <scheme val="minor"/>
      </rPr>
      <t>Ror2</t>
    </r>
    <r>
      <rPr>
        <b/>
        <sz val="11"/>
        <color theme="1"/>
        <rFont val="Calibri"/>
        <family val="2"/>
        <scheme val="minor"/>
      </rPr>
      <t xml:space="preserve"> cKO</t>
    </r>
  </si>
  <si>
    <r>
      <t>Ana-</t>
    </r>
    <r>
      <rPr>
        <b/>
        <i/>
        <sz val="11"/>
        <color theme="1"/>
        <rFont val="Calibri"/>
        <family val="2"/>
        <scheme val="minor"/>
      </rPr>
      <t>Ror2</t>
    </r>
    <r>
      <rPr>
        <b/>
        <sz val="11"/>
        <color theme="1"/>
        <rFont val="Calibri"/>
        <family val="2"/>
        <scheme val="minor"/>
      </rPr>
      <t xml:space="preserve"> Ctrl</t>
    </r>
  </si>
  <si>
    <r>
      <t>Ana-</t>
    </r>
    <r>
      <rPr>
        <b/>
        <i/>
        <sz val="11"/>
        <color theme="1"/>
        <rFont val="Calibri"/>
        <family val="2"/>
        <scheme val="minor"/>
      </rPr>
      <t>Ror2</t>
    </r>
    <r>
      <rPr>
        <b/>
        <sz val="11"/>
        <color theme="1"/>
        <rFont val="Calibri"/>
        <family val="2"/>
        <scheme val="minor"/>
      </rPr>
      <t xml:space="preserve"> cKO</t>
    </r>
  </si>
  <si>
    <t>CD34</t>
  </si>
  <si>
    <t>Tcf7l1</t>
  </si>
  <si>
    <t>Tcf7l2</t>
  </si>
  <si>
    <t>Sox9</t>
  </si>
  <si>
    <t>Nfatc1</t>
  </si>
  <si>
    <t>Lhx2</t>
  </si>
  <si>
    <t>Lgr5</t>
  </si>
  <si>
    <t>Telogen HFSCs (33,000 HFSCs per well were seeded)</t>
  </si>
  <si>
    <t>Cell numbers (X10000)</t>
  </si>
  <si>
    <t>Krt15</t>
  </si>
  <si>
    <t>Ccnd1</t>
  </si>
  <si>
    <r>
      <t>Ror2</t>
    </r>
    <r>
      <rPr>
        <b/>
        <i/>
        <vertAlign val="superscript"/>
        <sz val="10"/>
        <rFont val="Arial"/>
        <family val="2"/>
      </rPr>
      <t>+/+</t>
    </r>
    <r>
      <rPr>
        <b/>
        <sz val="10"/>
        <rFont val="Arial"/>
        <family val="2"/>
      </rPr>
      <t>+Vehicle</t>
    </r>
  </si>
  <si>
    <r>
      <rPr>
        <b/>
        <i/>
        <sz val="10"/>
        <rFont val="Arial"/>
        <family val="2"/>
      </rPr>
      <t>Ror2</t>
    </r>
    <r>
      <rPr>
        <b/>
        <i/>
        <vertAlign val="superscript"/>
        <sz val="10"/>
        <rFont val="Arial"/>
        <family val="2"/>
      </rPr>
      <t>-/-</t>
    </r>
    <r>
      <rPr>
        <b/>
        <sz val="10"/>
        <rFont val="Arial"/>
        <family val="2"/>
      </rPr>
      <t>+Vehicle</t>
    </r>
  </si>
  <si>
    <r>
      <rPr>
        <b/>
        <i/>
        <sz val="10"/>
        <rFont val="Arial"/>
        <family val="2"/>
      </rPr>
      <t>Ror2</t>
    </r>
    <r>
      <rPr>
        <b/>
        <i/>
        <vertAlign val="superscript"/>
        <sz val="10"/>
        <rFont val="Arial"/>
        <family val="2"/>
      </rPr>
      <t>+/+</t>
    </r>
    <r>
      <rPr>
        <b/>
        <sz val="10"/>
        <rFont val="Arial"/>
        <family val="2"/>
      </rPr>
      <t>+GSK3i</t>
    </r>
  </si>
  <si>
    <r>
      <rPr>
        <b/>
        <i/>
        <sz val="10"/>
        <rFont val="Arial"/>
        <family val="2"/>
      </rPr>
      <t>Ror2</t>
    </r>
    <r>
      <rPr>
        <b/>
        <i/>
        <vertAlign val="superscript"/>
        <sz val="10"/>
        <rFont val="Arial"/>
        <family val="2"/>
      </rPr>
      <t>-/-</t>
    </r>
    <r>
      <rPr>
        <b/>
        <sz val="10"/>
        <rFont val="Arial"/>
        <family val="2"/>
      </rPr>
      <t>+GSK3i</t>
    </r>
  </si>
  <si>
    <r>
      <t>Ror2</t>
    </r>
    <r>
      <rPr>
        <b/>
        <i/>
        <vertAlign val="superscript"/>
        <sz val="10"/>
        <rFont val="Arial"/>
        <family val="2"/>
      </rPr>
      <t>+/+</t>
    </r>
  </si>
  <si>
    <r>
      <t>Ror2</t>
    </r>
    <r>
      <rPr>
        <b/>
        <i/>
        <vertAlign val="superscript"/>
        <sz val="10"/>
        <rFont val="Arial"/>
        <family val="2"/>
      </rPr>
      <t>-/-</t>
    </r>
  </si>
  <si>
    <r>
      <rPr>
        <b/>
        <i/>
        <sz val="11"/>
        <rFont val="Calibri"/>
        <family val="2"/>
        <scheme val="minor"/>
      </rPr>
      <t>Ror2</t>
    </r>
    <r>
      <rPr>
        <b/>
        <i/>
        <vertAlign val="superscript"/>
        <sz val="11"/>
        <rFont val="Calibri"/>
        <family val="2"/>
        <scheme val="minor"/>
      </rPr>
      <t>+/+</t>
    </r>
    <r>
      <rPr>
        <b/>
        <vertAlign val="superscript"/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+ Wnt3a</t>
    </r>
  </si>
  <si>
    <r>
      <rPr>
        <b/>
        <i/>
        <sz val="11"/>
        <rFont val="Calibri"/>
        <family val="2"/>
        <scheme val="minor"/>
      </rPr>
      <t>Ror2</t>
    </r>
    <r>
      <rPr>
        <b/>
        <i/>
        <vertAlign val="superscript"/>
        <sz val="11"/>
        <rFont val="Calibri"/>
        <family val="2"/>
        <scheme val="minor"/>
      </rPr>
      <t>-/-</t>
    </r>
    <r>
      <rPr>
        <b/>
        <vertAlign val="superscript"/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+ Wnt3a</t>
    </r>
  </si>
  <si>
    <t>Fold differences (X)</t>
  </si>
  <si>
    <t>Transcript name</t>
  </si>
  <si>
    <t>t-test (+/+ vs -/-)</t>
  </si>
  <si>
    <t>t-test (Vehicle: +/+ vs -/-)</t>
  </si>
  <si>
    <t>t-test (+/+ vs +/+ +GSKi)</t>
  </si>
  <si>
    <t>t-test (-/- vs -/- +GSKi)</t>
  </si>
  <si>
    <t>Krt79</t>
  </si>
  <si>
    <t>Krt17</t>
  </si>
  <si>
    <t>FACS analysis data (%)</t>
  </si>
  <si>
    <t>SEM</t>
  </si>
  <si>
    <t>Day 1</t>
  </si>
  <si>
    <t>Day 2</t>
  </si>
  <si>
    <t>Day 3</t>
  </si>
  <si>
    <t>Ror2 Ctrl#1</t>
  </si>
  <si>
    <t>Ror2 cKO#2</t>
  </si>
  <si>
    <t>Ror2 Ctrl#2</t>
  </si>
  <si>
    <t>Ror2 cKO#1</t>
  </si>
  <si>
    <t>t-test (+/+: SFM vs Wnt5a)</t>
  </si>
  <si>
    <t>t-test (+/+: SFM vs Serum)</t>
  </si>
  <si>
    <t>Ctnnb1</t>
  </si>
  <si>
    <r>
      <t>β</t>
    </r>
    <r>
      <rPr>
        <b/>
        <i/>
        <sz val="11"/>
        <color theme="1"/>
        <rFont val="Calibri"/>
        <family val="2"/>
        <scheme val="minor"/>
      </rPr>
      <t>-cat</t>
    </r>
    <r>
      <rPr>
        <b/>
        <sz val="11"/>
        <color theme="1"/>
        <rFont val="Calibri"/>
        <family val="2"/>
        <scheme val="minor"/>
      </rPr>
      <t xml:space="preserve"> Ctrl </t>
    </r>
  </si>
  <si>
    <r>
      <t>β</t>
    </r>
    <r>
      <rPr>
        <b/>
        <i/>
        <sz val="11"/>
        <color theme="1"/>
        <rFont val="Calibri"/>
        <family val="2"/>
        <scheme val="minor"/>
      </rPr>
      <t>-cat</t>
    </r>
    <r>
      <rPr>
        <b/>
        <sz val="11"/>
        <color theme="1"/>
        <rFont val="Calibri"/>
        <family val="2"/>
        <scheme val="minor"/>
      </rPr>
      <t xml:space="preserve"> cKO</t>
    </r>
  </si>
  <si>
    <t>Early Tel</t>
  </si>
  <si>
    <t>Aged Tel</t>
  </si>
  <si>
    <r>
      <t>β</t>
    </r>
    <r>
      <rPr>
        <b/>
        <i/>
        <sz val="11"/>
        <color theme="1"/>
        <rFont val="Calibri"/>
        <family val="2"/>
        <scheme val="minor"/>
      </rPr>
      <t>-cat</t>
    </r>
    <r>
      <rPr>
        <b/>
        <sz val="11"/>
        <color theme="1"/>
        <rFont val="Calibri"/>
        <family val="2"/>
        <scheme val="minor"/>
      </rPr>
      <t xml:space="preserve"> Ctrl+PKCi </t>
    </r>
  </si>
  <si>
    <r>
      <t>β</t>
    </r>
    <r>
      <rPr>
        <b/>
        <i/>
        <sz val="11"/>
        <color theme="1"/>
        <rFont val="Calibri"/>
        <family val="2"/>
        <scheme val="minor"/>
      </rPr>
      <t>-cat</t>
    </r>
    <r>
      <rPr>
        <b/>
        <sz val="11"/>
        <color theme="1"/>
        <rFont val="Calibri"/>
        <family val="2"/>
        <scheme val="minor"/>
      </rPr>
      <t xml:space="preserve"> cKO+PKCi</t>
    </r>
  </si>
  <si>
    <t>t-test (vs Vehicle)</t>
  </si>
  <si>
    <t>t-test (+/+: Vehicle vs JNKi)</t>
  </si>
  <si>
    <t>t-test (+/+: Vehicle vs PKCi)</t>
  </si>
  <si>
    <r>
      <rPr>
        <b/>
        <i/>
        <sz val="10"/>
        <rFont val="Arial"/>
        <family val="2"/>
      </rPr>
      <t>Ror2</t>
    </r>
    <r>
      <rPr>
        <b/>
        <i/>
        <vertAlign val="superscript"/>
        <sz val="10"/>
        <rFont val="Arial"/>
        <family val="2"/>
      </rPr>
      <t>+/+</t>
    </r>
    <r>
      <rPr>
        <b/>
        <sz val="10"/>
        <rFont val="Arial"/>
        <family val="2"/>
      </rPr>
      <t>+PKCi</t>
    </r>
  </si>
  <si>
    <r>
      <rPr>
        <b/>
        <i/>
        <sz val="10"/>
        <rFont val="Arial"/>
        <family val="2"/>
      </rPr>
      <t>Ror2</t>
    </r>
    <r>
      <rPr>
        <b/>
        <i/>
        <vertAlign val="superscript"/>
        <sz val="10"/>
        <rFont val="Arial"/>
        <family val="2"/>
      </rPr>
      <t>-/-</t>
    </r>
    <r>
      <rPr>
        <b/>
        <sz val="10"/>
        <rFont val="Arial"/>
        <family val="2"/>
      </rPr>
      <t>+PKCi</t>
    </r>
  </si>
  <si>
    <t>t-test (+/+ vs +/+ +PKCi)</t>
  </si>
  <si>
    <t>t-test (-/- vs -/- +PKCi)</t>
  </si>
  <si>
    <t>Mitogen</t>
  </si>
  <si>
    <t>samples</t>
  </si>
  <si>
    <t>Average</t>
  </si>
  <si>
    <t>s.d.</t>
  </si>
  <si>
    <r>
      <rPr>
        <b/>
        <i/>
        <sz val="10"/>
        <rFont val="Arial"/>
        <family val="2"/>
      </rPr>
      <t>Ror2</t>
    </r>
    <r>
      <rPr>
        <b/>
        <i/>
        <vertAlign val="superscript"/>
        <sz val="10"/>
        <rFont val="Arial"/>
        <family val="2"/>
      </rPr>
      <t>+/+</t>
    </r>
    <r>
      <rPr>
        <b/>
        <sz val="10"/>
        <rFont val="Arial"/>
        <family val="2"/>
      </rPr>
      <t>+MMC</t>
    </r>
  </si>
  <si>
    <r>
      <rPr>
        <b/>
        <i/>
        <sz val="10"/>
        <rFont val="Arial"/>
        <family val="2"/>
      </rPr>
      <t>Ror2</t>
    </r>
    <r>
      <rPr>
        <b/>
        <i/>
        <vertAlign val="superscript"/>
        <sz val="10"/>
        <rFont val="Arial"/>
        <family val="2"/>
      </rPr>
      <t>-/-</t>
    </r>
    <r>
      <rPr>
        <b/>
        <sz val="10"/>
        <rFont val="Arial"/>
        <family val="2"/>
      </rPr>
      <t>+MMC</t>
    </r>
  </si>
  <si>
    <t>0 h</t>
  </si>
  <si>
    <t>8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</si>
</sst>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000"/>
    <numFmt numFmtId="165" formatCode="0.00000"/>
    <numFmt numFmtId="166" formatCode="0.000"/>
    <numFmt numFmtId="167" formatCode="0.0"/>
    <numFmt numFmtId="168" formatCode="0.0%"/>
    <numFmt numFmtId="169" formatCode="0.0000"/>
    <numFmt numFmtId="170" formatCode="0.000000E+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b/>
      <i/>
      <vertAlign val="superscript"/>
      <sz val="11"/>
      <name val="Calibri"/>
      <family val="2"/>
      <scheme val="minor"/>
    </font>
    <font>
      <b/>
      <i/>
      <vertAlign val="superscript"/>
      <sz val="10"/>
      <name val="Arial"/>
      <family val="2"/>
    </font>
    <font>
      <b/>
      <sz val="11"/>
      <color rgb="FF7030A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Font="1"/>
    <xf numFmtId="0" fontId="5" fillId="0" borderId="0" xfId="0" applyFont="1" applyAlignment="1">
      <alignment horizontal="center"/>
    </xf>
    <xf numFmtId="9" fontId="0" fillId="0" borderId="0" xfId="1" applyFont="1"/>
    <xf numFmtId="168" fontId="0" fillId="0" borderId="0" xfId="1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/>
    <xf numFmtId="0" fontId="0" fillId="0" borderId="3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2" xfId="0" applyBorder="1"/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/>
    <xf numFmtId="0" fontId="0" fillId="0" borderId="8" xfId="0" applyBorder="1"/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0" fillId="0" borderId="14" xfId="0" applyBorder="1"/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166" fontId="0" fillId="0" borderId="0" xfId="0" applyNumberFormat="1"/>
    <xf numFmtId="0" fontId="4" fillId="0" borderId="8" xfId="0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6" fillId="0" borderId="12" xfId="0" applyNumberFormat="1" applyFont="1" applyBorder="1" applyAlignment="1">
      <alignment horizontal="center"/>
    </xf>
    <xf numFmtId="2" fontId="6" fillId="0" borderId="13" xfId="0" applyNumberFormat="1" applyFont="1" applyBorder="1" applyAlignment="1">
      <alignment horizontal="center"/>
    </xf>
    <xf numFmtId="0" fontId="0" fillId="0" borderId="3" xfId="0" applyBorder="1"/>
    <xf numFmtId="0" fontId="0" fillId="0" borderId="6" xfId="0" applyBorder="1"/>
    <xf numFmtId="0" fontId="0" fillId="0" borderId="5" xfId="0" applyBorder="1"/>
    <xf numFmtId="0" fontId="0" fillId="0" borderId="13" xfId="0" applyBorder="1"/>
    <xf numFmtId="0" fontId="0" fillId="0" borderId="5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9" fillId="0" borderId="0" xfId="0" applyFont="1" applyAlignment="1">
      <alignment horizontal="left"/>
    </xf>
    <xf numFmtId="0" fontId="3" fillId="0" borderId="3" xfId="0" applyFont="1" applyBorder="1"/>
    <xf numFmtId="0" fontId="3" fillId="0" borderId="5" xfId="0" applyFont="1" applyBorder="1"/>
    <xf numFmtId="0" fontId="11" fillId="0" borderId="0" xfId="0" applyFont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3" fillId="0" borderId="2" xfId="0" applyFont="1" applyBorder="1"/>
    <xf numFmtId="0" fontId="0" fillId="0" borderId="1" xfId="0" applyBorder="1"/>
    <xf numFmtId="0" fontId="11" fillId="0" borderId="11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0" fillId="0" borderId="0" xfId="0" applyFont="1" applyAlignment="1">
      <alignment horizontal="center"/>
    </xf>
    <xf numFmtId="166" fontId="6" fillId="0" borderId="0" xfId="0" applyNumberFormat="1" applyFont="1" applyBorder="1" applyAlignment="1">
      <alignment horizontal="center"/>
    </xf>
    <xf numFmtId="166" fontId="6" fillId="0" borderId="4" xfId="0" applyNumberFormat="1" applyFont="1" applyBorder="1" applyAlignment="1">
      <alignment horizontal="center"/>
    </xf>
    <xf numFmtId="166" fontId="6" fillId="0" borderId="6" xfId="0" applyNumberFormat="1" applyFont="1" applyBorder="1" applyAlignment="1">
      <alignment horizontal="center"/>
    </xf>
    <xf numFmtId="166" fontId="6" fillId="0" borderId="7" xfId="0" applyNumberFormat="1" applyFont="1" applyBorder="1" applyAlignment="1">
      <alignment horizontal="center"/>
    </xf>
    <xf numFmtId="166" fontId="6" fillId="0" borderId="3" xfId="0" applyNumberFormat="1" applyFont="1" applyBorder="1" applyAlignment="1">
      <alignment horizontal="center"/>
    </xf>
    <xf numFmtId="166" fontId="6" fillId="0" borderId="5" xfId="0" applyNumberFormat="1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3" fillId="0" borderId="8" xfId="0" applyFont="1" applyBorder="1"/>
    <xf numFmtId="0" fontId="11" fillId="0" borderId="10" xfId="0" applyFont="1" applyBorder="1" applyAlignment="1">
      <alignment horizontal="center"/>
    </xf>
    <xf numFmtId="169" fontId="0" fillId="0" borderId="0" xfId="0" applyNumberForma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2" xfId="0" applyBorder="1" applyAlignment="1">
      <alignment horizontal="center"/>
    </xf>
    <xf numFmtId="165" fontId="0" fillId="0" borderId="0" xfId="0" applyNumberFormat="1"/>
    <xf numFmtId="0" fontId="7" fillId="0" borderId="0" xfId="0" applyFont="1" applyAlignment="1">
      <alignment horizontal="left"/>
    </xf>
    <xf numFmtId="165" fontId="6" fillId="0" borderId="0" xfId="0" applyNumberFormat="1" applyFont="1" applyAlignment="1">
      <alignment horizontal="center"/>
    </xf>
    <xf numFmtId="165" fontId="6" fillId="0" borderId="3" xfId="0" applyNumberFormat="1" applyFont="1" applyBorder="1" applyAlignment="1">
      <alignment horizontal="center"/>
    </xf>
    <xf numFmtId="165" fontId="6" fillId="0" borderId="12" xfId="0" applyNumberFormat="1" applyFont="1" applyBorder="1" applyAlignment="1">
      <alignment horizontal="center"/>
    </xf>
    <xf numFmtId="165" fontId="6" fillId="0" borderId="5" xfId="0" applyNumberFormat="1" applyFont="1" applyBorder="1" applyAlignment="1">
      <alignment horizontal="center"/>
    </xf>
    <xf numFmtId="165" fontId="6" fillId="0" borderId="13" xfId="0" applyNumberFormat="1" applyFon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165" fontId="6" fillId="0" borderId="0" xfId="0" applyNumberFormat="1" applyFont="1" applyBorder="1" applyAlignment="1">
      <alignment horizontal="center"/>
    </xf>
    <xf numFmtId="165" fontId="6" fillId="0" borderId="4" xfId="0" applyNumberFormat="1" applyFont="1" applyBorder="1" applyAlignment="1">
      <alignment horizontal="center"/>
    </xf>
    <xf numFmtId="165" fontId="6" fillId="0" borderId="6" xfId="0" applyNumberFormat="1" applyFont="1" applyBorder="1" applyAlignment="1">
      <alignment horizontal="center"/>
    </xf>
    <xf numFmtId="165" fontId="6" fillId="0" borderId="7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69" fontId="6" fillId="0" borderId="3" xfId="0" applyNumberFormat="1" applyFont="1" applyBorder="1" applyAlignment="1">
      <alignment horizontal="center"/>
    </xf>
    <xf numFmtId="169" fontId="6" fillId="0" borderId="0" xfId="0" applyNumberFormat="1" applyFont="1" applyBorder="1" applyAlignment="1">
      <alignment horizontal="center"/>
    </xf>
    <xf numFmtId="169" fontId="6" fillId="0" borderId="4" xfId="0" applyNumberFormat="1" applyFont="1" applyBorder="1" applyAlignment="1">
      <alignment horizontal="center"/>
    </xf>
    <xf numFmtId="169" fontId="6" fillId="0" borderId="6" xfId="0" applyNumberFormat="1" applyFont="1" applyBorder="1" applyAlignment="1">
      <alignment horizontal="center"/>
    </xf>
    <xf numFmtId="169" fontId="6" fillId="0" borderId="7" xfId="0" applyNumberFormat="1" applyFont="1" applyBorder="1" applyAlignment="1">
      <alignment horizontal="center"/>
    </xf>
    <xf numFmtId="167" fontId="0" fillId="0" borderId="3" xfId="1" applyNumberFormat="1" applyFont="1" applyBorder="1" applyAlignment="1">
      <alignment horizontal="center"/>
    </xf>
    <xf numFmtId="167" fontId="0" fillId="0" borderId="12" xfId="1" applyNumberFormat="1" applyFont="1" applyBorder="1" applyAlignment="1">
      <alignment horizontal="center"/>
    </xf>
    <xf numFmtId="167" fontId="0" fillId="0" borderId="5" xfId="1" applyNumberFormat="1" applyFont="1" applyBorder="1" applyAlignment="1">
      <alignment horizontal="center"/>
    </xf>
    <xf numFmtId="167" fontId="0" fillId="0" borderId="13" xfId="1" applyNumberFormat="1" applyFont="1" applyBorder="1" applyAlignment="1">
      <alignment horizontal="center"/>
    </xf>
    <xf numFmtId="167" fontId="0" fillId="0" borderId="0" xfId="1" applyNumberFormat="1" applyFont="1" applyAlignment="1">
      <alignment horizontal="center"/>
    </xf>
    <xf numFmtId="167" fontId="7" fillId="0" borderId="0" xfId="0" applyNumberFormat="1" applyFont="1"/>
    <xf numFmtId="0" fontId="10" fillId="0" borderId="3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69" fontId="0" fillId="0" borderId="4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169" fontId="0" fillId="0" borderId="7" xfId="0" applyNumberFormat="1" applyBorder="1" applyAlignment="1">
      <alignment horizontal="center"/>
    </xf>
    <xf numFmtId="169" fontId="0" fillId="0" borderId="0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5" fontId="0" fillId="0" borderId="12" xfId="0" applyNumberFormat="1" applyBorder="1" applyAlignment="1">
      <alignment horizontal="center"/>
    </xf>
    <xf numFmtId="0" fontId="15" fillId="0" borderId="0" xfId="0" applyFont="1" applyAlignment="1">
      <alignment horizontal="center"/>
    </xf>
    <xf numFmtId="165" fontId="6" fillId="0" borderId="2" xfId="0" applyNumberFormat="1" applyFont="1" applyBorder="1" applyAlignment="1">
      <alignment horizontal="center"/>
    </xf>
    <xf numFmtId="165" fontId="6" fillId="0" borderId="15" xfId="0" applyNumberFormat="1" applyFont="1" applyBorder="1" applyAlignment="1">
      <alignment horizontal="center"/>
    </xf>
    <xf numFmtId="165" fontId="6" fillId="0" borderId="16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165" fontId="6" fillId="0" borderId="11" xfId="0" applyNumberFormat="1" applyFont="1" applyBorder="1" applyAlignment="1">
      <alignment horizontal="center"/>
    </xf>
    <xf numFmtId="169" fontId="0" fillId="0" borderId="16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165" fontId="0" fillId="0" borderId="0" xfId="0" applyNumberFormat="1" applyFont="1" applyAlignment="1">
      <alignment horizontal="center"/>
    </xf>
    <xf numFmtId="0" fontId="9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1" fontId="0" fillId="0" borderId="0" xfId="0" applyNumberFormat="1" applyAlignment="1">
      <alignment horizontal="center"/>
    </xf>
    <xf numFmtId="170" fontId="0" fillId="0" borderId="0" xfId="0" applyNumberFormat="1"/>
    <xf numFmtId="169" fontId="0" fillId="0" borderId="0" xfId="0" applyNumberFormat="1" applyFont="1" applyAlignment="1">
      <alignment horizontal="center"/>
    </xf>
    <xf numFmtId="2" fontId="0" fillId="0" borderId="0" xfId="0" applyNumberFormat="1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169" fontId="0" fillId="0" borderId="6" xfId="0" applyNumberFormat="1" applyBorder="1" applyAlignment="1">
      <alignment horizontal="center"/>
    </xf>
    <xf numFmtId="169" fontId="0" fillId="0" borderId="12" xfId="0" applyNumberFormat="1" applyBorder="1" applyAlignment="1">
      <alignment horizontal="center"/>
    </xf>
    <xf numFmtId="169" fontId="0" fillId="0" borderId="13" xfId="0" applyNumberForma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emf"/><Relationship Id="rId3" Type="http://schemas.openxmlformats.org/officeDocument/2006/relationships/image" Target="../media/image5.emf"/><Relationship Id="rId7" Type="http://schemas.openxmlformats.org/officeDocument/2006/relationships/image" Target="../media/image9.emf"/><Relationship Id="rId12" Type="http://schemas.openxmlformats.org/officeDocument/2006/relationships/image" Target="../media/image14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6" Type="http://schemas.openxmlformats.org/officeDocument/2006/relationships/image" Target="../media/image8.emf"/><Relationship Id="rId11" Type="http://schemas.openxmlformats.org/officeDocument/2006/relationships/image" Target="../media/image13.emf"/><Relationship Id="rId5" Type="http://schemas.openxmlformats.org/officeDocument/2006/relationships/image" Target="../media/image7.emf"/><Relationship Id="rId10" Type="http://schemas.openxmlformats.org/officeDocument/2006/relationships/image" Target="../media/image12.emf"/><Relationship Id="rId4" Type="http://schemas.openxmlformats.org/officeDocument/2006/relationships/image" Target="../media/image6.emf"/><Relationship Id="rId9" Type="http://schemas.openxmlformats.org/officeDocument/2006/relationships/image" Target="../media/image11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emf"/><Relationship Id="rId1" Type="http://schemas.openxmlformats.org/officeDocument/2006/relationships/image" Target="../media/image15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emf"/><Relationship Id="rId1" Type="http://schemas.openxmlformats.org/officeDocument/2006/relationships/image" Target="../media/image2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emf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emf"/><Relationship Id="rId2" Type="http://schemas.openxmlformats.org/officeDocument/2006/relationships/image" Target="../media/image29.emf"/><Relationship Id="rId1" Type="http://schemas.openxmlformats.org/officeDocument/2006/relationships/image" Target="../media/image28.emf"/><Relationship Id="rId4" Type="http://schemas.openxmlformats.org/officeDocument/2006/relationships/image" Target="../media/image3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e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em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emf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</xdr:row>
      <xdr:rowOff>28575</xdr:rowOff>
    </xdr:from>
    <xdr:to>
      <xdr:col>6</xdr:col>
      <xdr:colOff>409575</xdr:colOff>
      <xdr:row>28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24F888-9BEB-4D9E-A3B5-AF495A86C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19075"/>
          <a:ext cx="3381375" cy="514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28576</xdr:colOff>
      <xdr:row>1</xdr:row>
      <xdr:rowOff>114300</xdr:rowOff>
    </xdr:from>
    <xdr:to>
      <xdr:col>19</xdr:col>
      <xdr:colOff>45300</xdr:colOff>
      <xdr:row>26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EFBB7A-DE40-40F7-8620-5BE9CCA20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6" y="304800"/>
          <a:ext cx="4893524" cy="467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2</xdr:row>
      <xdr:rowOff>47625</xdr:rowOff>
    </xdr:from>
    <xdr:to>
      <xdr:col>10</xdr:col>
      <xdr:colOff>356559</xdr:colOff>
      <xdr:row>18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BF2F3C-E35A-4E21-8174-BF1EC3920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238125"/>
          <a:ext cx="6128709" cy="3171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371476</xdr:colOff>
      <xdr:row>22</xdr:row>
      <xdr:rowOff>9525</xdr:rowOff>
    </xdr:from>
    <xdr:to>
      <xdr:col>10</xdr:col>
      <xdr:colOff>428626</xdr:colOff>
      <xdr:row>39</xdr:row>
      <xdr:rowOff>2746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087B682-962F-4B7D-8432-360A6D5B3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6" y="4200525"/>
          <a:ext cx="6153150" cy="3231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171450</xdr:colOff>
      <xdr:row>2</xdr:row>
      <xdr:rowOff>38100</xdr:rowOff>
    </xdr:from>
    <xdr:to>
      <xdr:col>18</xdr:col>
      <xdr:colOff>85725</xdr:colOff>
      <xdr:row>19</xdr:row>
      <xdr:rowOff>22523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3E0CC53-F3C4-4194-8230-01471F94B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28600"/>
          <a:ext cx="6086475" cy="3222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190501</xdr:colOff>
      <xdr:row>22</xdr:row>
      <xdr:rowOff>21398</xdr:rowOff>
    </xdr:from>
    <xdr:to>
      <xdr:col>18</xdr:col>
      <xdr:colOff>161925</xdr:colOff>
      <xdr:row>38</xdr:row>
      <xdr:rowOff>110447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6B2D990-97E4-4B92-A055-38D75CC22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1" y="4212398"/>
          <a:ext cx="6143624" cy="3137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2</xdr:row>
      <xdr:rowOff>38101</xdr:rowOff>
    </xdr:from>
    <xdr:to>
      <xdr:col>26</xdr:col>
      <xdr:colOff>481887</xdr:colOff>
      <xdr:row>18</xdr:row>
      <xdr:rowOff>181575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094285F-4212-4A8B-B7AA-2B4344CD4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228601"/>
          <a:ext cx="6596937" cy="3191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21</xdr:row>
      <xdr:rowOff>173116</xdr:rowOff>
    </xdr:from>
    <xdr:to>
      <xdr:col>26</xdr:col>
      <xdr:colOff>542925</xdr:colOff>
      <xdr:row>39</xdr:row>
      <xdr:rowOff>76200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39A9649-A909-4C59-93D4-A1779C34A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25475" y="4173616"/>
          <a:ext cx="6657975" cy="3332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171451</xdr:colOff>
      <xdr:row>2</xdr:row>
      <xdr:rowOff>28577</xdr:rowOff>
    </xdr:from>
    <xdr:to>
      <xdr:col>34</xdr:col>
      <xdr:colOff>142875</xdr:colOff>
      <xdr:row>18</xdr:row>
      <xdr:rowOff>136505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DFF5BC0-A9FF-4A67-974C-292C29FFF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51" y="219077"/>
          <a:ext cx="6467474" cy="3155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171450</xdr:colOff>
      <xdr:row>21</xdr:row>
      <xdr:rowOff>171449</xdr:rowOff>
    </xdr:from>
    <xdr:to>
      <xdr:col>34</xdr:col>
      <xdr:colOff>257175</xdr:colOff>
      <xdr:row>38</xdr:row>
      <xdr:rowOff>51620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2A9309BB-ABE5-4542-952B-9D8426F08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50" y="4181474"/>
          <a:ext cx="6581775" cy="31186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219075</xdr:colOff>
      <xdr:row>1</xdr:row>
      <xdr:rowOff>123826</xdr:rowOff>
    </xdr:from>
    <xdr:to>
      <xdr:col>42</xdr:col>
      <xdr:colOff>238125</xdr:colOff>
      <xdr:row>19</xdr:row>
      <xdr:rowOff>57624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2FD0B67-947F-43E1-BFA7-B89D3B46D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23826"/>
          <a:ext cx="6229350" cy="33627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209551</xdr:colOff>
      <xdr:row>21</xdr:row>
      <xdr:rowOff>66676</xdr:rowOff>
    </xdr:from>
    <xdr:to>
      <xdr:col>42</xdr:col>
      <xdr:colOff>209550</xdr:colOff>
      <xdr:row>38</xdr:row>
      <xdr:rowOff>167295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19B500C-AE4C-4C44-B9DB-0105C2DDD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1951" y="4076701"/>
          <a:ext cx="6210299" cy="3339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43</xdr:col>
      <xdr:colOff>57151</xdr:colOff>
      <xdr:row>1</xdr:row>
      <xdr:rowOff>85726</xdr:rowOff>
    </xdr:from>
    <xdr:to>
      <xdr:col>50</xdr:col>
      <xdr:colOff>314487</xdr:colOff>
      <xdr:row>19</xdr:row>
      <xdr:rowOff>76200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1DFDD2AE-4C53-4A78-807E-B647F5E4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85151" y="276226"/>
          <a:ext cx="6372386" cy="3419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43</xdr:col>
      <xdr:colOff>28575</xdr:colOff>
      <xdr:row>21</xdr:row>
      <xdr:rowOff>57150</xdr:rowOff>
    </xdr:from>
    <xdr:to>
      <xdr:col>50</xdr:col>
      <xdr:colOff>342900</xdr:colOff>
      <xdr:row>39</xdr:row>
      <xdr:rowOff>127987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8A3FFC9C-B41A-4CB4-A855-6449A07DD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56575" y="4067175"/>
          <a:ext cx="6429375" cy="34998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1</xdr:row>
      <xdr:rowOff>28575</xdr:rowOff>
    </xdr:from>
    <xdr:to>
      <xdr:col>14</xdr:col>
      <xdr:colOff>85725</xdr:colOff>
      <xdr:row>26</xdr:row>
      <xdr:rowOff>186788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686EBE-4590-4ECA-9961-F9D479FBE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219075"/>
          <a:ext cx="8258175" cy="4920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361950</xdr:colOff>
      <xdr:row>1</xdr:row>
      <xdr:rowOff>85726</xdr:rowOff>
    </xdr:from>
    <xdr:to>
      <xdr:col>27</xdr:col>
      <xdr:colOff>447676</xdr:colOff>
      <xdr:row>26</xdr:row>
      <xdr:rowOff>149803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5A1D15-3B02-4842-A181-456C3D8E4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276226"/>
          <a:ext cx="8010526" cy="4826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57150</xdr:rowOff>
    </xdr:from>
    <xdr:to>
      <xdr:col>15</xdr:col>
      <xdr:colOff>200025</xdr:colOff>
      <xdr:row>26</xdr:row>
      <xdr:rowOff>55103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A69301-3E19-4E73-B145-24BB5941B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438150"/>
          <a:ext cx="8715375" cy="45699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8</xdr:col>
      <xdr:colOff>161925</xdr:colOff>
      <xdr:row>30</xdr:row>
      <xdr:rowOff>70427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70DD40-7914-44E9-8A84-76EFEA5AD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4429125" cy="54044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8</xdr:col>
      <xdr:colOff>219075</xdr:colOff>
      <xdr:row>27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FDC2BC-6EE4-410B-BC2F-3BB3BC059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4486275" cy="493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8</xdr:col>
      <xdr:colOff>66675</xdr:colOff>
      <xdr:row>28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6274DD-9ADC-408A-8266-886F62E9E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4333875" cy="495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11</xdr:col>
      <xdr:colOff>276225</xdr:colOff>
      <xdr:row>27</xdr:row>
      <xdr:rowOff>29835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54771C-AC7D-4B66-B66D-CA1AAA8D4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6372225" cy="4792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400050</xdr:colOff>
      <xdr:row>1</xdr:row>
      <xdr:rowOff>161926</xdr:rowOff>
    </xdr:from>
    <xdr:to>
      <xdr:col>22</xdr:col>
      <xdr:colOff>126861</xdr:colOff>
      <xdr:row>26</xdr:row>
      <xdr:rowOff>176714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8C95CA3-761C-4F55-8BF5-E85D70CEE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352426"/>
          <a:ext cx="6432411" cy="4777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15</xdr:col>
      <xdr:colOff>142875</xdr:colOff>
      <xdr:row>29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C3E83A-9D72-4108-B60F-223889562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8677275" cy="517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2</xdr:row>
      <xdr:rowOff>1</xdr:rowOff>
    </xdr:from>
    <xdr:to>
      <xdr:col>15</xdr:col>
      <xdr:colOff>1</xdr:colOff>
      <xdr:row>29</xdr:row>
      <xdr:rowOff>50269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123613-9A6E-4981-998D-CEEA01F9B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1" y="381001"/>
          <a:ext cx="8534400" cy="5193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123825</xdr:colOff>
      <xdr:row>1</xdr:row>
      <xdr:rowOff>66675</xdr:rowOff>
    </xdr:from>
    <xdr:to>
      <xdr:col>26</xdr:col>
      <xdr:colOff>24698</xdr:colOff>
      <xdr:row>28</xdr:row>
      <xdr:rowOff>141873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FDE1FD-48DD-4D80-9EF6-FB241D5EE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257175"/>
          <a:ext cx="6606473" cy="52186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142875</xdr:colOff>
      <xdr:row>27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3929B6-3643-4012-A4BD-114C21023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3190875" cy="488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409575</xdr:colOff>
      <xdr:row>28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B04234-32F3-48F1-B91F-7F62BDA5F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3457575" cy="5133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1</xdr:rowOff>
    </xdr:from>
    <xdr:to>
      <xdr:col>11</xdr:col>
      <xdr:colOff>123825</xdr:colOff>
      <xdr:row>27</xdr:row>
      <xdr:rowOff>19765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9447DD-9297-4B26-99E7-02AB4096C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1"/>
          <a:ext cx="6219825" cy="4591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590551</xdr:colOff>
      <xdr:row>31</xdr:row>
      <xdr:rowOff>28575</xdr:rowOff>
    </xdr:from>
    <xdr:to>
      <xdr:col>11</xdr:col>
      <xdr:colOff>136389</xdr:colOff>
      <xdr:row>54</xdr:row>
      <xdr:rowOff>136097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E68E28-A4A1-431A-9E31-7CFE5C28A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1" y="5943600"/>
          <a:ext cx="6251438" cy="44890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447676</xdr:colOff>
      <xdr:row>2</xdr:row>
      <xdr:rowOff>28575</xdr:rowOff>
    </xdr:from>
    <xdr:to>
      <xdr:col>22</xdr:col>
      <xdr:colOff>167514</xdr:colOff>
      <xdr:row>26</xdr:row>
      <xdr:rowOff>184728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4128667-2978-4582-9C04-FBE75855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3276" y="219075"/>
          <a:ext cx="6425438" cy="4728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447676</xdr:colOff>
      <xdr:row>31</xdr:row>
      <xdr:rowOff>38100</xdr:rowOff>
    </xdr:from>
    <xdr:to>
      <xdr:col>22</xdr:col>
      <xdr:colOff>56740</xdr:colOff>
      <xdr:row>54</xdr:row>
      <xdr:rowOff>129817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2355983-6C79-4862-9484-676BFA0A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3276" y="5953125"/>
          <a:ext cx="6314664" cy="44732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14</xdr:col>
      <xdr:colOff>28575</xdr:colOff>
      <xdr:row>34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A80235-6391-4757-8834-8F5A7E587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7953375" cy="6105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16</xdr:col>
      <xdr:colOff>66675</xdr:colOff>
      <xdr:row>28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F704DE-8640-4437-9960-A41452F6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9210675" cy="5133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16</xdr:col>
      <xdr:colOff>333375</xdr:colOff>
      <xdr:row>30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5B60BE-2FEA-4DB1-897E-109A596F0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9477375" cy="5514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18</xdr:col>
      <xdr:colOff>600075</xdr:colOff>
      <xdr:row>28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FD0E93-A20C-41A2-BCEB-00C8FD867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10963275" cy="507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18</xdr:col>
      <xdr:colOff>523875</xdr:colOff>
      <xdr:row>33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3BF85C-C4E9-42AB-9C16-38B212BB0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10887075" cy="6076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D518-F9E7-4A05-A415-6BF310983757}">
  <dimension ref="I2:W13"/>
  <sheetViews>
    <sheetView tabSelected="1" workbookViewId="0">
      <selection activeCell="C33" sqref="C33"/>
    </sheetView>
  </sheetViews>
  <sheetFormatPr defaultRowHeight="15" x14ac:dyDescent="0.25"/>
  <cols>
    <col min="10" max="11" width="9.5703125" bestFit="1" customWidth="1"/>
  </cols>
  <sheetData>
    <row r="2" spans="9:23" x14ac:dyDescent="0.25">
      <c r="I2" s="1" t="s">
        <v>24</v>
      </c>
    </row>
    <row r="4" spans="9:23" x14ac:dyDescent="0.25">
      <c r="I4" s="33"/>
      <c r="J4" s="23" t="s">
        <v>25</v>
      </c>
      <c r="K4" s="34" t="s">
        <v>26</v>
      </c>
    </row>
    <row r="5" spans="9:23" x14ac:dyDescent="0.25">
      <c r="I5" s="25" t="s">
        <v>27</v>
      </c>
      <c r="J5" s="21">
        <v>1</v>
      </c>
      <c r="K5" s="37">
        <v>2.73</v>
      </c>
    </row>
    <row r="6" spans="9:23" x14ac:dyDescent="0.25">
      <c r="I6" s="25" t="s">
        <v>28</v>
      </c>
      <c r="J6" s="21">
        <v>1</v>
      </c>
      <c r="K6" s="37">
        <v>2.4</v>
      </c>
    </row>
    <row r="7" spans="9:23" x14ac:dyDescent="0.25">
      <c r="I7" s="25" t="s">
        <v>29</v>
      </c>
      <c r="J7" s="21">
        <v>1</v>
      </c>
      <c r="K7" s="37">
        <v>3.97</v>
      </c>
    </row>
    <row r="8" spans="9:23" x14ac:dyDescent="0.25">
      <c r="I8" s="26" t="s">
        <v>30</v>
      </c>
      <c r="J8" s="22">
        <v>1</v>
      </c>
      <c r="K8" s="38">
        <v>1.7</v>
      </c>
      <c r="P8" s="173"/>
      <c r="Q8" s="173"/>
      <c r="R8" s="173"/>
      <c r="S8" s="173"/>
      <c r="T8" s="173"/>
      <c r="U8" s="173"/>
      <c r="V8" s="173"/>
      <c r="W8" s="173"/>
    </row>
    <row r="9" spans="9:23" x14ac:dyDescent="0.25">
      <c r="P9" s="17"/>
      <c r="Q9" s="17"/>
      <c r="R9" s="17"/>
      <c r="S9" s="17"/>
    </row>
    <row r="10" spans="9:23" x14ac:dyDescent="0.25">
      <c r="I10" s="2" t="s">
        <v>182</v>
      </c>
      <c r="J10" s="7">
        <v>1</v>
      </c>
      <c r="K10" s="7">
        <v>2.7003120285041251</v>
      </c>
    </row>
    <row r="11" spans="9:23" x14ac:dyDescent="0.25">
      <c r="I11" s="2" t="s">
        <v>183</v>
      </c>
      <c r="J11" s="89">
        <v>0</v>
      </c>
      <c r="K11" s="89">
        <v>0.9506659664222048</v>
      </c>
    </row>
    <row r="13" spans="9:23" x14ac:dyDescent="0.25">
      <c r="I13" s="2" t="s">
        <v>116</v>
      </c>
      <c r="K13" s="6">
        <v>1.1683867409192E-2</v>
      </c>
    </row>
  </sheetData>
  <mergeCells count="2">
    <mergeCell ref="P8:S8"/>
    <mergeCell ref="T8:W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473DC-6BD6-4D34-AB02-6348EEF00ECA}">
  <dimension ref="B2:Q14"/>
  <sheetViews>
    <sheetView workbookViewId="0">
      <selection activeCell="B5" sqref="B5:B7"/>
    </sheetView>
  </sheetViews>
  <sheetFormatPr defaultRowHeight="15" x14ac:dyDescent="0.25"/>
  <cols>
    <col min="2" max="2" width="17.42578125" customWidth="1"/>
    <col min="3" max="10" width="10.5703125" customWidth="1"/>
  </cols>
  <sheetData>
    <row r="2" spans="2:17" x14ac:dyDescent="0.25">
      <c r="B2" s="34" t="s">
        <v>115</v>
      </c>
      <c r="C2" s="177" t="s">
        <v>82</v>
      </c>
      <c r="D2" s="178"/>
      <c r="E2" s="178"/>
      <c r="F2" s="178"/>
      <c r="G2" s="177" t="s">
        <v>114</v>
      </c>
      <c r="H2" s="178"/>
      <c r="I2" s="178"/>
      <c r="J2" s="179"/>
    </row>
    <row r="3" spans="2:17" x14ac:dyDescent="0.25">
      <c r="B3" s="34" t="s">
        <v>148</v>
      </c>
      <c r="C3" s="174" t="s">
        <v>112</v>
      </c>
      <c r="D3" s="175"/>
      <c r="E3" s="174" t="s">
        <v>113</v>
      </c>
      <c r="F3" s="176"/>
      <c r="G3" s="174" t="s">
        <v>112</v>
      </c>
      <c r="H3" s="175"/>
      <c r="I3" s="174" t="s">
        <v>113</v>
      </c>
      <c r="J3" s="176"/>
    </row>
    <row r="4" spans="2:17" x14ac:dyDescent="0.25">
      <c r="B4" s="65"/>
      <c r="C4" s="23" t="s">
        <v>3</v>
      </c>
      <c r="D4" s="34" t="s">
        <v>4</v>
      </c>
      <c r="E4" s="23" t="s">
        <v>3</v>
      </c>
      <c r="F4" s="34" t="s">
        <v>4</v>
      </c>
      <c r="G4" s="23" t="s">
        <v>3</v>
      </c>
      <c r="H4" s="34" t="s">
        <v>4</v>
      </c>
      <c r="I4" s="23" t="s">
        <v>3</v>
      </c>
      <c r="J4" s="34" t="s">
        <v>4</v>
      </c>
      <c r="Q4" s="15"/>
    </row>
    <row r="5" spans="2:17" x14ac:dyDescent="0.25">
      <c r="B5" s="25" t="s">
        <v>107</v>
      </c>
      <c r="C5" s="96">
        <v>1.006767</v>
      </c>
      <c r="D5" s="97">
        <v>0.39204099999999997</v>
      </c>
      <c r="E5" s="96">
        <v>1.0013970000000001</v>
      </c>
      <c r="F5" s="97">
        <v>0.72862199999999999</v>
      </c>
      <c r="G5" s="96">
        <v>1.0117640000000001</v>
      </c>
      <c r="H5" s="97">
        <v>0.198382</v>
      </c>
      <c r="I5" s="96">
        <v>1.2941</v>
      </c>
      <c r="J5" s="97">
        <v>1.19624</v>
      </c>
      <c r="Q5" s="15"/>
    </row>
    <row r="6" spans="2:17" x14ac:dyDescent="0.25">
      <c r="B6" s="25" t="s">
        <v>108</v>
      </c>
      <c r="C6" s="96">
        <v>1.0071490000000001</v>
      </c>
      <c r="D6" s="97">
        <v>0.22268199999999999</v>
      </c>
      <c r="E6" s="96">
        <v>1.0006649999999999</v>
      </c>
      <c r="F6" s="97">
        <v>0.65207099999999996</v>
      </c>
      <c r="G6" s="96">
        <v>1.009253</v>
      </c>
      <c r="H6" s="97">
        <v>0.53227400000000002</v>
      </c>
      <c r="I6" s="96">
        <v>1.1762999999999999</v>
      </c>
      <c r="J6" s="97">
        <v>1.12842</v>
      </c>
    </row>
    <row r="7" spans="2:17" x14ac:dyDescent="0.25">
      <c r="B7" s="25" t="s">
        <v>109</v>
      </c>
      <c r="C7" s="96">
        <v>1.0161519999999999</v>
      </c>
      <c r="D7" s="97">
        <v>0.107166</v>
      </c>
      <c r="E7" s="96">
        <v>1.0006649999999999</v>
      </c>
      <c r="F7" s="97">
        <v>1.352681</v>
      </c>
      <c r="G7" s="96">
        <v>1.188842</v>
      </c>
      <c r="H7" s="97">
        <v>0.211589</v>
      </c>
      <c r="I7" s="96">
        <v>1.13053</v>
      </c>
      <c r="J7" s="97">
        <v>1.41021</v>
      </c>
    </row>
    <row r="8" spans="2:17" x14ac:dyDescent="0.25">
      <c r="B8" s="25" t="s">
        <v>110</v>
      </c>
      <c r="C8" s="96">
        <v>1.243333</v>
      </c>
      <c r="D8" s="97">
        <v>0.39007900000000001</v>
      </c>
      <c r="E8" s="96">
        <v>1.0013970000000001</v>
      </c>
      <c r="F8" s="97">
        <v>0.40008100000000002</v>
      </c>
      <c r="G8" s="96">
        <v>1.0025139999999999</v>
      </c>
      <c r="H8" s="97">
        <v>0.47919</v>
      </c>
      <c r="I8" s="96">
        <v>1.00979</v>
      </c>
      <c r="J8" s="97">
        <v>1.03664</v>
      </c>
    </row>
    <row r="9" spans="2:17" x14ac:dyDescent="0.25">
      <c r="B9" s="26" t="s">
        <v>111</v>
      </c>
      <c r="C9" s="98">
        <v>1.009484</v>
      </c>
      <c r="D9" s="99">
        <v>0.64284300000000005</v>
      </c>
      <c r="E9" s="98">
        <v>1.113262</v>
      </c>
      <c r="F9" s="99">
        <v>1.4978180000000001</v>
      </c>
      <c r="G9" s="100"/>
      <c r="H9" s="101"/>
      <c r="I9" s="100"/>
      <c r="J9" s="101"/>
    </row>
    <row r="10" spans="2:17" x14ac:dyDescent="0.25">
      <c r="O10" s="15"/>
    </row>
    <row r="11" spans="2:17" x14ac:dyDescent="0.25">
      <c r="B11" s="2" t="s">
        <v>182</v>
      </c>
      <c r="C11" s="7">
        <v>1.0565770000000001</v>
      </c>
      <c r="D11" s="7">
        <v>0.3509622</v>
      </c>
      <c r="E11" s="7">
        <v>1.0234771999999999</v>
      </c>
      <c r="F11" s="7">
        <v>0.92625460000000004</v>
      </c>
      <c r="G11" s="7">
        <v>1.0530932499999999</v>
      </c>
      <c r="H11" s="7">
        <v>0.35535875</v>
      </c>
      <c r="I11" s="7">
        <v>1.1526799999999999</v>
      </c>
      <c r="J11" s="7">
        <v>1.1928775</v>
      </c>
      <c r="O11" s="15"/>
    </row>
    <row r="12" spans="2:17" x14ac:dyDescent="0.25">
      <c r="B12" s="2" t="s">
        <v>183</v>
      </c>
      <c r="C12" s="89">
        <v>0.10446757642206506</v>
      </c>
      <c r="D12" s="89">
        <v>0.20267238965063797</v>
      </c>
      <c r="E12" s="89">
        <v>5.0192563475080637E-2</v>
      </c>
      <c r="F12" s="89">
        <v>0.47424101026408499</v>
      </c>
      <c r="G12" s="89">
        <v>9.0583401869492611E-2</v>
      </c>
      <c r="H12" s="89">
        <v>0.17506629717029107</v>
      </c>
      <c r="I12" s="89">
        <v>0.11756657036193015</v>
      </c>
      <c r="J12" s="89">
        <v>0.15896503564725623</v>
      </c>
    </row>
    <row r="13" spans="2:17" x14ac:dyDescent="0.25">
      <c r="C13" s="3"/>
      <c r="D13" s="3"/>
      <c r="E13" s="3"/>
      <c r="F13" s="3"/>
      <c r="G13" s="3"/>
      <c r="H13" s="3"/>
      <c r="I13" s="3"/>
      <c r="J13" s="3"/>
    </row>
    <row r="14" spans="2:17" x14ac:dyDescent="0.25">
      <c r="B14" s="2" t="s">
        <v>116</v>
      </c>
      <c r="D14" s="6">
        <v>4.5555373744536647E-4</v>
      </c>
      <c r="E14" s="6"/>
      <c r="F14" s="6">
        <v>0.67164822645533018</v>
      </c>
      <c r="G14" s="6"/>
      <c r="H14" s="6">
        <v>1.3344763086658162E-3</v>
      </c>
      <c r="I14" s="6"/>
      <c r="J14" s="6">
        <v>0.69956370412636448</v>
      </c>
    </row>
  </sheetData>
  <mergeCells count="6">
    <mergeCell ref="C3:D3"/>
    <mergeCell ref="E3:F3"/>
    <mergeCell ref="C2:F2"/>
    <mergeCell ref="G2:J2"/>
    <mergeCell ref="G3:H3"/>
    <mergeCell ref="I3:J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077EF-C298-4142-9442-EFF447A91B4F}">
  <dimension ref="A2:E24"/>
  <sheetViews>
    <sheetView workbookViewId="0">
      <selection activeCell="C11" sqref="C11"/>
    </sheetView>
  </sheetViews>
  <sheetFormatPr defaultRowHeight="15" x14ac:dyDescent="0.25"/>
  <cols>
    <col min="1" max="1" width="8.42578125" customWidth="1"/>
    <col min="2" max="2" width="10.5703125" customWidth="1"/>
    <col min="3" max="4" width="12.7109375" customWidth="1"/>
  </cols>
  <sheetData>
    <row r="2" spans="1:5" x14ac:dyDescent="0.25">
      <c r="B2" s="1" t="s">
        <v>22</v>
      </c>
    </row>
    <row r="3" spans="1:5" x14ac:dyDescent="0.25">
      <c r="A3" s="2"/>
      <c r="B3" s="2"/>
      <c r="C3" s="2"/>
      <c r="D3" s="2"/>
      <c r="E3" s="2"/>
    </row>
    <row r="4" spans="1:5" x14ac:dyDescent="0.25">
      <c r="C4" s="2" t="s">
        <v>3</v>
      </c>
      <c r="D4" s="2" t="s">
        <v>4</v>
      </c>
      <c r="E4" s="8"/>
    </row>
    <row r="5" spans="1:5" x14ac:dyDescent="0.25">
      <c r="C5" s="16">
        <v>6</v>
      </c>
      <c r="D5" s="16">
        <v>0</v>
      </c>
      <c r="E5" s="8"/>
    </row>
    <row r="6" spans="1:5" x14ac:dyDescent="0.25">
      <c r="C6" s="16">
        <v>15</v>
      </c>
      <c r="D6" s="16">
        <v>0</v>
      </c>
      <c r="E6" s="8"/>
    </row>
    <row r="7" spans="1:5" x14ac:dyDescent="0.25">
      <c r="C7" s="16">
        <v>14</v>
      </c>
      <c r="D7" s="16">
        <v>1</v>
      </c>
      <c r="E7" s="8"/>
    </row>
    <row r="8" spans="1:5" x14ac:dyDescent="0.25">
      <c r="C8" s="16">
        <v>12</v>
      </c>
      <c r="D8" s="16">
        <v>0</v>
      </c>
      <c r="E8" s="8"/>
    </row>
    <row r="9" spans="1:5" x14ac:dyDescent="0.25">
      <c r="C9" s="16">
        <v>2</v>
      </c>
      <c r="D9" s="16"/>
      <c r="E9" s="8"/>
    </row>
    <row r="10" spans="1:5" x14ac:dyDescent="0.25">
      <c r="C10" s="16">
        <v>5</v>
      </c>
      <c r="D10" s="16"/>
      <c r="E10" s="8"/>
    </row>
    <row r="11" spans="1:5" x14ac:dyDescent="0.25">
      <c r="C11" s="16">
        <v>9</v>
      </c>
      <c r="D11" s="16"/>
      <c r="E11" s="8"/>
    </row>
    <row r="13" spans="1:5" x14ac:dyDescent="0.25">
      <c r="B13" s="2" t="s">
        <v>116</v>
      </c>
      <c r="D13" s="6">
        <v>3.0844425201545754E-3</v>
      </c>
    </row>
    <row r="14" spans="1:5" x14ac:dyDescent="0.25">
      <c r="A14" s="2"/>
      <c r="C14" s="2"/>
      <c r="D14" s="2"/>
      <c r="E14" s="2"/>
    </row>
    <row r="15" spans="1:5" x14ac:dyDescent="0.25">
      <c r="A15" s="3"/>
      <c r="B15" s="3"/>
      <c r="C15" s="3"/>
      <c r="D15" s="3"/>
      <c r="E15" s="8"/>
    </row>
    <row r="16" spans="1:5" x14ac:dyDescent="0.25">
      <c r="A16" s="3"/>
      <c r="B16" s="3"/>
      <c r="C16" s="3"/>
      <c r="D16" s="3"/>
      <c r="E16" s="8"/>
    </row>
    <row r="17" spans="1:5" x14ac:dyDescent="0.25">
      <c r="A17" s="3"/>
      <c r="B17" s="3"/>
      <c r="C17" s="3"/>
      <c r="D17" s="3"/>
      <c r="E17" s="8"/>
    </row>
    <row r="18" spans="1:5" x14ac:dyDescent="0.25">
      <c r="A18" s="3"/>
      <c r="B18" s="3"/>
      <c r="C18" s="3"/>
      <c r="D18" s="3"/>
      <c r="E18" s="8"/>
    </row>
    <row r="19" spans="1:5" x14ac:dyDescent="0.25">
      <c r="A19" s="3"/>
      <c r="B19" s="3"/>
      <c r="C19" s="3"/>
      <c r="D19" s="3"/>
      <c r="E19" s="8"/>
    </row>
    <row r="20" spans="1:5" x14ac:dyDescent="0.25">
      <c r="A20" s="3"/>
      <c r="B20" s="3"/>
      <c r="C20" s="3"/>
      <c r="D20" s="3"/>
      <c r="E20" s="8"/>
    </row>
    <row r="21" spans="1:5" x14ac:dyDescent="0.25">
      <c r="A21" s="3"/>
      <c r="B21" s="3"/>
      <c r="C21" s="3"/>
      <c r="D21" s="3"/>
      <c r="E21" s="8"/>
    </row>
    <row r="22" spans="1:5" x14ac:dyDescent="0.25">
      <c r="A22" s="3"/>
      <c r="B22" s="3"/>
      <c r="C22" s="3"/>
      <c r="D22" s="3"/>
      <c r="E22" s="8"/>
    </row>
    <row r="23" spans="1:5" x14ac:dyDescent="0.25">
      <c r="A23" s="3"/>
      <c r="B23" s="3"/>
      <c r="C23" s="3"/>
      <c r="D23" s="3"/>
      <c r="E23" s="8"/>
    </row>
    <row r="24" spans="1:5" x14ac:dyDescent="0.25">
      <c r="A24" s="3"/>
      <c r="B24" s="3"/>
      <c r="C24" s="3"/>
      <c r="D24" s="3"/>
      <c r="E24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702A2-9CD5-4827-A72D-E99E0B192361}">
  <dimension ref="A2:D16"/>
  <sheetViews>
    <sheetView workbookViewId="0">
      <selection activeCell="F28" sqref="F28"/>
    </sheetView>
  </sheetViews>
  <sheetFormatPr defaultRowHeight="15" x14ac:dyDescent="0.25"/>
  <cols>
    <col min="1" max="1" width="8.5703125" customWidth="1"/>
    <col min="2" max="2" width="11.7109375" customWidth="1"/>
    <col min="3" max="4" width="11.42578125" customWidth="1"/>
  </cols>
  <sheetData>
    <row r="2" spans="1:4" x14ac:dyDescent="0.25">
      <c r="B2" s="1" t="s">
        <v>21</v>
      </c>
    </row>
    <row r="3" spans="1:4" x14ac:dyDescent="0.25">
      <c r="A3" s="2"/>
      <c r="B3" s="2"/>
      <c r="C3" s="2"/>
    </row>
    <row r="4" spans="1:4" x14ac:dyDescent="0.25">
      <c r="C4" s="2" t="s">
        <v>3</v>
      </c>
      <c r="D4" s="2" t="s">
        <v>4</v>
      </c>
    </row>
    <row r="5" spans="1:4" x14ac:dyDescent="0.25">
      <c r="C5" s="8">
        <v>83.333333333333343</v>
      </c>
      <c r="D5" s="8">
        <v>6.666666666666667</v>
      </c>
    </row>
    <row r="6" spans="1:4" x14ac:dyDescent="0.25">
      <c r="C6" s="8">
        <v>70</v>
      </c>
      <c r="D6" s="8">
        <v>28.571428571428569</v>
      </c>
    </row>
    <row r="7" spans="1:4" x14ac:dyDescent="0.25">
      <c r="C7" s="8">
        <v>66.666666666666657</v>
      </c>
      <c r="D7" s="8">
        <v>21.052631578947366</v>
      </c>
    </row>
    <row r="8" spans="1:4" x14ac:dyDescent="0.25">
      <c r="C8" s="8">
        <v>54.166666666666664</v>
      </c>
      <c r="D8" s="8">
        <v>0</v>
      </c>
    </row>
    <row r="9" spans="1:4" x14ac:dyDescent="0.25">
      <c r="C9" s="8">
        <v>54.54545454545454</v>
      </c>
      <c r="D9" s="8">
        <v>21.052631578947366</v>
      </c>
    </row>
    <row r="10" spans="1:4" x14ac:dyDescent="0.25">
      <c r="C10" s="8">
        <v>70</v>
      </c>
      <c r="D10" s="8">
        <v>28.571428571428569</v>
      </c>
    </row>
    <row r="11" spans="1:4" x14ac:dyDescent="0.25">
      <c r="C11" s="8">
        <v>66.666666666666657</v>
      </c>
      <c r="D11" s="8">
        <v>33.333333333333329</v>
      </c>
    </row>
    <row r="12" spans="1:4" x14ac:dyDescent="0.25">
      <c r="C12" s="8">
        <v>75</v>
      </c>
      <c r="D12" s="8">
        <v>15</v>
      </c>
    </row>
    <row r="13" spans="1:4" x14ac:dyDescent="0.25">
      <c r="D13" s="8">
        <v>15.384615384615385</v>
      </c>
    </row>
    <row r="14" spans="1:4" x14ac:dyDescent="0.25">
      <c r="D14" s="8">
        <v>20</v>
      </c>
    </row>
    <row r="16" spans="1:4" x14ac:dyDescent="0.25">
      <c r="B16" s="2" t="s">
        <v>116</v>
      </c>
      <c r="D16" s="160">
        <v>2.6533892986352701E-8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0E0EA-6FF7-449F-B0D8-10DE73309AE6}">
  <dimension ref="B2:H13"/>
  <sheetViews>
    <sheetView workbookViewId="0">
      <selection activeCell="B10" sqref="B10:B11"/>
    </sheetView>
  </sheetViews>
  <sheetFormatPr defaultRowHeight="15" x14ac:dyDescent="0.25"/>
  <cols>
    <col min="2" max="2" width="10.7109375" customWidth="1"/>
    <col min="3" max="4" width="15.28515625" customWidth="1"/>
  </cols>
  <sheetData>
    <row r="2" spans="2:8" x14ac:dyDescent="0.25">
      <c r="B2" s="1" t="s">
        <v>117</v>
      </c>
    </row>
    <row r="4" spans="2:8" x14ac:dyDescent="0.25">
      <c r="C4" s="9" t="s">
        <v>5</v>
      </c>
    </row>
    <row r="5" spans="2:8" x14ac:dyDescent="0.25">
      <c r="C5" s="23" t="s">
        <v>3</v>
      </c>
      <c r="D5" s="34" t="s">
        <v>4</v>
      </c>
    </row>
    <row r="6" spans="2:8" x14ac:dyDescent="0.25">
      <c r="C6" s="21">
        <v>49</v>
      </c>
      <c r="D6" s="30">
        <v>24</v>
      </c>
    </row>
    <row r="7" spans="2:8" x14ac:dyDescent="0.25">
      <c r="C7" s="21">
        <v>40</v>
      </c>
      <c r="D7" s="30">
        <v>15</v>
      </c>
    </row>
    <row r="8" spans="2:8" x14ac:dyDescent="0.25">
      <c r="C8" s="22">
        <v>32</v>
      </c>
      <c r="D8" s="31">
        <v>16</v>
      </c>
    </row>
    <row r="9" spans="2:8" x14ac:dyDescent="0.25">
      <c r="F9" s="10"/>
      <c r="G9" s="10"/>
      <c r="H9" s="10"/>
    </row>
    <row r="10" spans="2:8" x14ac:dyDescent="0.25">
      <c r="B10" s="2" t="s">
        <v>182</v>
      </c>
      <c r="C10" s="7">
        <v>40.333333333333336</v>
      </c>
      <c r="D10" s="7">
        <v>18.333333333333332</v>
      </c>
      <c r="F10" s="10"/>
      <c r="G10" s="10"/>
      <c r="H10" s="10"/>
    </row>
    <row r="11" spans="2:8" x14ac:dyDescent="0.25">
      <c r="B11" s="2" t="s">
        <v>183</v>
      </c>
      <c r="C11" s="89">
        <v>8.5049005481153905</v>
      </c>
      <c r="D11" s="89">
        <v>4.9328828623162453</v>
      </c>
    </row>
    <row r="13" spans="2:8" x14ac:dyDescent="0.25">
      <c r="B13" s="2" t="s">
        <v>116</v>
      </c>
      <c r="D13" s="6">
        <v>2.6936943218700802E-2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81018-D84C-4762-9EE2-BF564D26A2A1}">
  <dimension ref="B2:P21"/>
  <sheetViews>
    <sheetView workbookViewId="0">
      <selection activeCell="D13" sqref="D13"/>
    </sheetView>
  </sheetViews>
  <sheetFormatPr defaultRowHeight="15" x14ac:dyDescent="0.25"/>
  <cols>
    <col min="2" max="2" width="18.5703125" customWidth="1"/>
    <col min="3" max="16" width="14.28515625" customWidth="1"/>
  </cols>
  <sheetData>
    <row r="2" spans="2:16" x14ac:dyDescent="0.25">
      <c r="B2" s="23" t="s">
        <v>148</v>
      </c>
      <c r="C2" s="174" t="s">
        <v>112</v>
      </c>
      <c r="D2" s="175"/>
      <c r="E2" s="174" t="s">
        <v>118</v>
      </c>
      <c r="F2" s="175"/>
      <c r="G2" s="174" t="s">
        <v>119</v>
      </c>
      <c r="H2" s="175"/>
      <c r="I2" s="174" t="s">
        <v>120</v>
      </c>
      <c r="J2" s="175"/>
      <c r="K2" s="174" t="s">
        <v>121</v>
      </c>
      <c r="L2" s="175"/>
      <c r="M2" s="174" t="s">
        <v>122</v>
      </c>
      <c r="N2" s="175"/>
      <c r="O2" s="174" t="s">
        <v>123</v>
      </c>
      <c r="P2" s="176"/>
    </row>
    <row r="3" spans="2:16" x14ac:dyDescent="0.25">
      <c r="B3" s="34"/>
      <c r="C3" s="23" t="s">
        <v>124</v>
      </c>
      <c r="D3" s="34" t="s">
        <v>125</v>
      </c>
      <c r="E3" s="23" t="s">
        <v>124</v>
      </c>
      <c r="F3" s="34" t="s">
        <v>125</v>
      </c>
      <c r="G3" s="23" t="s">
        <v>124</v>
      </c>
      <c r="H3" s="34" t="s">
        <v>125</v>
      </c>
      <c r="I3" s="23" t="s">
        <v>124</v>
      </c>
      <c r="J3" s="34" t="s">
        <v>125</v>
      </c>
      <c r="K3" s="23" t="s">
        <v>124</v>
      </c>
      <c r="L3" s="34" t="s">
        <v>125</v>
      </c>
      <c r="M3" s="23" t="s">
        <v>124</v>
      </c>
      <c r="N3" s="34" t="s">
        <v>125</v>
      </c>
      <c r="O3" s="23" t="s">
        <v>124</v>
      </c>
      <c r="P3" s="34" t="s">
        <v>125</v>
      </c>
    </row>
    <row r="4" spans="2:16" x14ac:dyDescent="0.25">
      <c r="B4" s="25" t="s">
        <v>107</v>
      </c>
      <c r="C4" s="96">
        <v>1.00031</v>
      </c>
      <c r="D4" s="97">
        <v>0.11656900000000001</v>
      </c>
      <c r="E4" s="96">
        <v>1.0134399999999999</v>
      </c>
      <c r="F4" s="97">
        <v>0.50126000000000004</v>
      </c>
      <c r="G4" s="96">
        <v>1.00145</v>
      </c>
      <c r="H4" s="97">
        <v>0.560307</v>
      </c>
      <c r="I4" s="96">
        <v>1.0020629999999999</v>
      </c>
      <c r="J4" s="97">
        <v>0.499446</v>
      </c>
      <c r="K4" s="96">
        <v>1.0029330000000001</v>
      </c>
      <c r="L4" s="97">
        <v>0.63870700000000002</v>
      </c>
      <c r="M4" s="96">
        <v>1.0015449999999999</v>
      </c>
      <c r="N4" s="97">
        <v>0.47695700000000002</v>
      </c>
      <c r="O4" s="96">
        <v>1.002982</v>
      </c>
      <c r="P4" s="97">
        <v>0.47553099999999998</v>
      </c>
    </row>
    <row r="5" spans="2:16" x14ac:dyDescent="0.25">
      <c r="B5" s="25" t="s">
        <v>108</v>
      </c>
      <c r="C5" s="96">
        <v>1.1635489999999999</v>
      </c>
      <c r="D5" s="97">
        <v>0.31824000000000002</v>
      </c>
      <c r="E5" s="96">
        <v>1</v>
      </c>
      <c r="F5" s="97">
        <v>0.123554</v>
      </c>
      <c r="G5" s="96">
        <v>1.0001629999999999</v>
      </c>
      <c r="H5" s="97">
        <v>0.67162200000000005</v>
      </c>
      <c r="I5" s="96">
        <v>1.0272399999999999</v>
      </c>
      <c r="J5" s="97">
        <v>0.53995000000000004</v>
      </c>
      <c r="K5" s="96">
        <v>1.0029330000000001</v>
      </c>
      <c r="L5" s="97">
        <v>0.688083</v>
      </c>
      <c r="M5" s="96">
        <v>1.010872</v>
      </c>
      <c r="N5" s="97">
        <v>0.22581799999999999</v>
      </c>
      <c r="O5" s="96">
        <v>1.002982</v>
      </c>
      <c r="P5" s="97">
        <v>0.588063</v>
      </c>
    </row>
    <row r="6" spans="2:16" x14ac:dyDescent="0.25">
      <c r="B6" s="25" t="s">
        <v>109</v>
      </c>
      <c r="C6" s="96">
        <v>1.005112</v>
      </c>
      <c r="D6" s="97">
        <v>0.27990999999999999</v>
      </c>
      <c r="E6" s="96">
        <v>1.0041150000000001</v>
      </c>
      <c r="F6" s="97">
        <v>0.39295999999999998</v>
      </c>
      <c r="G6" s="96">
        <v>1.0001629999999999</v>
      </c>
      <c r="H6" s="97">
        <v>0.216969</v>
      </c>
      <c r="I6" s="96">
        <v>1.000543</v>
      </c>
      <c r="J6" s="97">
        <v>0.39474999999999999</v>
      </c>
      <c r="K6" s="96">
        <v>1.001952</v>
      </c>
      <c r="L6" s="97">
        <v>0.67484900000000003</v>
      </c>
      <c r="M6" s="96">
        <v>1.00322</v>
      </c>
      <c r="N6" s="97">
        <v>0.49237900000000001</v>
      </c>
      <c r="O6" s="96">
        <v>1.0000180000000001</v>
      </c>
      <c r="P6" s="97">
        <v>0.30318299999999998</v>
      </c>
    </row>
    <row r="7" spans="2:16" x14ac:dyDescent="0.25">
      <c r="B7" s="26" t="s">
        <v>110</v>
      </c>
      <c r="C7" s="98">
        <v>1.0536000000000001</v>
      </c>
      <c r="D7" s="99">
        <v>0.30223</v>
      </c>
      <c r="E7" s="98">
        <v>1.002497</v>
      </c>
      <c r="F7" s="99">
        <v>0.213449</v>
      </c>
      <c r="G7" s="98">
        <v>1.0001690000000001</v>
      </c>
      <c r="H7" s="99">
        <v>0.81966899999999998</v>
      </c>
      <c r="I7" s="98">
        <v>1.1559120000000001</v>
      </c>
      <c r="J7" s="99">
        <v>0.32402199999999998</v>
      </c>
      <c r="K7" s="98">
        <v>1.01356</v>
      </c>
      <c r="L7" s="99">
        <v>0.99638000000000004</v>
      </c>
      <c r="M7" s="98">
        <v>1</v>
      </c>
      <c r="N7" s="99">
        <v>0.109065</v>
      </c>
      <c r="O7" s="98">
        <v>1.0045539999999999</v>
      </c>
      <c r="P7" s="99">
        <v>0.10133499999999999</v>
      </c>
    </row>
    <row r="8" spans="2:16" x14ac:dyDescent="0.25">
      <c r="B8" s="2"/>
    </row>
    <row r="9" spans="2:16" x14ac:dyDescent="0.25">
      <c r="B9" s="2" t="s">
        <v>182</v>
      </c>
      <c r="C9" s="7">
        <v>1.0556427500000001</v>
      </c>
      <c r="D9" s="7">
        <v>0.25423724999999997</v>
      </c>
      <c r="E9" s="7">
        <v>1.0050129999999999</v>
      </c>
      <c r="F9" s="7">
        <v>0.30780574999999999</v>
      </c>
      <c r="G9" s="7">
        <v>1.0004862499999998</v>
      </c>
      <c r="H9" s="7">
        <v>0.56714175</v>
      </c>
      <c r="I9" s="7">
        <v>1.0464395</v>
      </c>
      <c r="J9" s="7">
        <v>0.43954199999999999</v>
      </c>
      <c r="K9" s="7">
        <v>1.0053445000000001</v>
      </c>
      <c r="L9" s="7">
        <v>0.74950475000000005</v>
      </c>
      <c r="M9" s="7">
        <v>1.00390925</v>
      </c>
      <c r="N9" s="7">
        <v>0.32605475</v>
      </c>
      <c r="O9" s="7">
        <v>1.002634</v>
      </c>
      <c r="P9" s="7">
        <v>0.36702799999999997</v>
      </c>
    </row>
    <row r="10" spans="2:16" x14ac:dyDescent="0.25">
      <c r="B10" s="2" t="s">
        <v>183</v>
      </c>
      <c r="C10" s="89">
        <v>7.585732558505251E-2</v>
      </c>
      <c r="D10" s="89">
        <v>9.3115149520634002E-2</v>
      </c>
      <c r="E10" s="89">
        <v>5.8674570869045204E-3</v>
      </c>
      <c r="F10" s="89">
        <v>0.17080953992166253</v>
      </c>
      <c r="G10" s="89">
        <v>6.4250622565076212E-4</v>
      </c>
      <c r="H10" s="89">
        <v>0.25648508941895642</v>
      </c>
      <c r="I10" s="89">
        <v>7.4001377286732575E-2</v>
      </c>
      <c r="J10" s="89">
        <v>9.8355561347592477E-2</v>
      </c>
      <c r="K10" s="89">
        <v>5.4964886063740689E-3</v>
      </c>
      <c r="L10" s="89">
        <v>0.16590121844916242</v>
      </c>
      <c r="M10" s="89">
        <v>4.8244815524572287E-3</v>
      </c>
      <c r="N10" s="89">
        <v>0.18935610442474962</v>
      </c>
      <c r="O10" s="89">
        <v>1.8949110797079167E-3</v>
      </c>
      <c r="P10" s="89">
        <v>0.21236629245088159</v>
      </c>
    </row>
    <row r="11" spans="2:16" x14ac:dyDescent="0.25">
      <c r="B11" s="2"/>
    </row>
    <row r="12" spans="2:16" x14ac:dyDescent="0.25">
      <c r="B12" s="2" t="s">
        <v>116</v>
      </c>
      <c r="D12" s="6">
        <v>1.0953334161079287E-5</v>
      </c>
      <c r="E12" s="6"/>
      <c r="F12" s="6">
        <v>1.8241760327877599E-4</v>
      </c>
      <c r="G12" s="6"/>
      <c r="H12" s="6">
        <v>1.4874491843013427E-2</v>
      </c>
      <c r="I12" s="6"/>
      <c r="J12" s="6">
        <v>6.2714358812152783E-5</v>
      </c>
      <c r="K12" s="6"/>
      <c r="L12" s="6">
        <v>2.159247166015154E-2</v>
      </c>
      <c r="M12" s="6"/>
      <c r="N12" s="6">
        <v>3.7530139298978647E-4</v>
      </c>
      <c r="O12" s="6"/>
      <c r="P12" s="6">
        <v>9.7668193924503382E-4</v>
      </c>
    </row>
    <row r="14" spans="2:16" x14ac:dyDescent="0.25">
      <c r="D14" s="161"/>
    </row>
    <row r="15" spans="2:16" x14ac:dyDescent="0.25">
      <c r="D15" s="94"/>
      <c r="I15" s="16"/>
    </row>
    <row r="16" spans="2:16" x14ac:dyDescent="0.25">
      <c r="D16" s="94"/>
      <c r="I16" s="16"/>
    </row>
    <row r="17" spans="4:9" x14ac:dyDescent="0.25">
      <c r="D17" s="94"/>
      <c r="I17" s="16"/>
    </row>
    <row r="18" spans="4:9" x14ac:dyDescent="0.25">
      <c r="D18" s="94"/>
      <c r="I18" s="16"/>
    </row>
    <row r="19" spans="4:9" x14ac:dyDescent="0.25">
      <c r="D19" s="94"/>
      <c r="I19" s="16"/>
    </row>
    <row r="20" spans="4:9" x14ac:dyDescent="0.25">
      <c r="D20" s="94"/>
      <c r="I20" s="16"/>
    </row>
    <row r="21" spans="4:9" x14ac:dyDescent="0.25">
      <c r="D21" s="94"/>
      <c r="I21" s="16"/>
    </row>
  </sheetData>
  <mergeCells count="7">
    <mergeCell ref="K2:L2"/>
    <mergeCell ref="M2:N2"/>
    <mergeCell ref="O2:P2"/>
    <mergeCell ref="C2:D2"/>
    <mergeCell ref="E2:F2"/>
    <mergeCell ref="G2:H2"/>
    <mergeCell ref="I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0A1D1-C00A-4F56-AEFD-DADCE73A007F}">
  <dimension ref="B2:P22"/>
  <sheetViews>
    <sheetView workbookViewId="0">
      <selection activeCell="E23" sqref="E23"/>
    </sheetView>
  </sheetViews>
  <sheetFormatPr defaultRowHeight="15" x14ac:dyDescent="0.25"/>
  <cols>
    <col min="2" max="2" width="19" customWidth="1"/>
    <col min="3" max="16" width="13.5703125" customWidth="1"/>
  </cols>
  <sheetData>
    <row r="2" spans="2:16" x14ac:dyDescent="0.25">
      <c r="B2" s="23" t="s">
        <v>148</v>
      </c>
      <c r="C2" s="174" t="s">
        <v>112</v>
      </c>
      <c r="D2" s="175"/>
      <c r="E2" s="174" t="s">
        <v>118</v>
      </c>
      <c r="F2" s="175"/>
      <c r="G2" s="174" t="s">
        <v>119</v>
      </c>
      <c r="H2" s="175"/>
      <c r="I2" s="174" t="s">
        <v>120</v>
      </c>
      <c r="J2" s="175"/>
      <c r="K2" s="174" t="s">
        <v>121</v>
      </c>
      <c r="L2" s="175"/>
      <c r="M2" s="174" t="s">
        <v>122</v>
      </c>
      <c r="N2" s="175"/>
      <c r="O2" s="174" t="s">
        <v>123</v>
      </c>
      <c r="P2" s="176"/>
    </row>
    <row r="3" spans="2:16" x14ac:dyDescent="0.25">
      <c r="B3" s="26"/>
      <c r="C3" s="26" t="s">
        <v>126</v>
      </c>
      <c r="D3" s="34" t="s">
        <v>127</v>
      </c>
      <c r="E3" s="26" t="s">
        <v>126</v>
      </c>
      <c r="F3" s="34" t="s">
        <v>127</v>
      </c>
      <c r="G3" s="26" t="s">
        <v>126</v>
      </c>
      <c r="H3" s="34" t="s">
        <v>127</v>
      </c>
      <c r="I3" s="26" t="s">
        <v>126</v>
      </c>
      <c r="J3" s="34" t="s">
        <v>127</v>
      </c>
      <c r="K3" s="26" t="s">
        <v>126</v>
      </c>
      <c r="L3" s="34" t="s">
        <v>127</v>
      </c>
      <c r="M3" s="26" t="s">
        <v>126</v>
      </c>
      <c r="N3" s="34" t="s">
        <v>127</v>
      </c>
      <c r="O3" s="26" t="s">
        <v>126</v>
      </c>
      <c r="P3" s="34" t="s">
        <v>127</v>
      </c>
    </row>
    <row r="4" spans="2:16" x14ac:dyDescent="0.25">
      <c r="B4" s="25" t="s">
        <v>107</v>
      </c>
      <c r="C4" s="96">
        <v>1.0195399999999999</v>
      </c>
      <c r="D4" s="97">
        <v>2.3959999999999999E-2</v>
      </c>
      <c r="E4" s="96">
        <v>1.02644</v>
      </c>
      <c r="F4" s="97">
        <v>0.42982999999999999</v>
      </c>
      <c r="G4" s="96">
        <v>1.0019100000000001</v>
      </c>
      <c r="H4" s="97">
        <v>0.25595000000000001</v>
      </c>
      <c r="I4" s="96">
        <v>1.0019400000000001</v>
      </c>
      <c r="J4" s="97">
        <v>8.1320000000000003E-2</v>
      </c>
      <c r="K4" s="96">
        <v>1.0103200000000001</v>
      </c>
      <c r="L4" s="97">
        <v>0.75790000000000002</v>
      </c>
      <c r="M4" s="96">
        <v>1.0014000000000001</v>
      </c>
      <c r="N4" s="97">
        <v>6.6949999999999996E-2</v>
      </c>
      <c r="O4" s="96">
        <v>1.0417700000000001</v>
      </c>
      <c r="P4" s="97">
        <v>0.25466</v>
      </c>
    </row>
    <row r="5" spans="2:16" x14ac:dyDescent="0.25">
      <c r="B5" s="25" t="s">
        <v>108</v>
      </c>
      <c r="C5" s="96">
        <v>1.0025599999999999</v>
      </c>
      <c r="D5" s="97">
        <v>0.27979999999999999</v>
      </c>
      <c r="E5" s="96">
        <v>1.0038100000000001</v>
      </c>
      <c r="F5" s="97">
        <v>0.19614000000000001</v>
      </c>
      <c r="G5" s="96">
        <v>1.006</v>
      </c>
      <c r="H5" s="97">
        <v>0.1774</v>
      </c>
      <c r="I5" s="96">
        <v>1.00203</v>
      </c>
      <c r="J5" s="97">
        <v>0.22137999999999999</v>
      </c>
      <c r="K5" s="96">
        <v>1.0030600000000001</v>
      </c>
      <c r="L5" s="97">
        <v>0.52729999999999999</v>
      </c>
      <c r="M5" s="96">
        <v>1.00204</v>
      </c>
      <c r="N5" s="97">
        <v>0.1847</v>
      </c>
      <c r="O5" s="96">
        <v>1.0000199999999999</v>
      </c>
      <c r="P5" s="97">
        <v>0.33853</v>
      </c>
    </row>
    <row r="6" spans="2:16" x14ac:dyDescent="0.25">
      <c r="B6" s="25" t="s">
        <v>109</v>
      </c>
      <c r="C6" s="96">
        <v>1.14035</v>
      </c>
      <c r="D6" s="97">
        <v>0.26728000000000002</v>
      </c>
      <c r="E6" s="96">
        <v>1.0057100000000001</v>
      </c>
      <c r="F6" s="97">
        <v>0.75402000000000002</v>
      </c>
      <c r="G6" s="96">
        <v>1.0235099999999999</v>
      </c>
      <c r="H6" s="97">
        <v>0.52541000000000004</v>
      </c>
      <c r="I6" s="96">
        <v>1.19079</v>
      </c>
      <c r="J6" s="97">
        <v>0.52876999999999996</v>
      </c>
      <c r="K6" s="96">
        <v>1.02094</v>
      </c>
      <c r="L6" s="97">
        <v>0.53737000000000001</v>
      </c>
      <c r="M6" s="96">
        <v>1.0050399999999999</v>
      </c>
      <c r="N6" s="97">
        <v>0.65354999999999996</v>
      </c>
      <c r="O6" s="96">
        <v>1.00919</v>
      </c>
      <c r="P6" s="97">
        <v>0.66288999999999998</v>
      </c>
    </row>
    <row r="7" spans="2:16" x14ac:dyDescent="0.25">
      <c r="B7" s="26" t="s">
        <v>110</v>
      </c>
      <c r="C7" s="98">
        <v>1.01328</v>
      </c>
      <c r="D7" s="99">
        <v>4.2599999999999999E-2</v>
      </c>
      <c r="E7" s="98">
        <v>1.0133099999999999</v>
      </c>
      <c r="F7" s="99">
        <v>0.79974999999999996</v>
      </c>
      <c r="G7" s="98">
        <v>1.00345</v>
      </c>
      <c r="H7" s="99">
        <v>0.86077899999999996</v>
      </c>
      <c r="I7" s="98">
        <v>1.0324800000000001</v>
      </c>
      <c r="J7" s="99">
        <v>0.33399000000000001</v>
      </c>
      <c r="K7" s="98">
        <v>1.00099</v>
      </c>
      <c r="L7" s="99">
        <v>0.1492</v>
      </c>
      <c r="M7" s="98">
        <v>1.02762</v>
      </c>
      <c r="N7" s="99">
        <v>0.52229000000000003</v>
      </c>
      <c r="O7" s="98">
        <v>1.00024</v>
      </c>
      <c r="P7" s="99">
        <v>0.40437000000000001</v>
      </c>
    </row>
    <row r="8" spans="2:16" x14ac:dyDescent="0.25">
      <c r="B8" s="2"/>
    </row>
    <row r="9" spans="2:16" x14ac:dyDescent="0.25">
      <c r="B9" s="2" t="s">
        <v>182</v>
      </c>
      <c r="C9" s="7">
        <v>1.0439324999999999</v>
      </c>
      <c r="D9" s="7">
        <v>0.15340999999999999</v>
      </c>
      <c r="E9" s="7">
        <v>1.0123175</v>
      </c>
      <c r="F9" s="7">
        <v>0.54493499999999995</v>
      </c>
      <c r="G9" s="7">
        <v>1.0087174999999999</v>
      </c>
      <c r="H9" s="7">
        <v>0.45488475</v>
      </c>
      <c r="I9" s="7">
        <v>1.05681</v>
      </c>
      <c r="J9" s="7">
        <v>0.29136499999999999</v>
      </c>
      <c r="K9" s="7">
        <v>1.0088275</v>
      </c>
      <c r="L9" s="7">
        <v>0.49294250000000006</v>
      </c>
      <c r="M9" s="7">
        <v>1.0090250000000001</v>
      </c>
      <c r="N9" s="7">
        <v>0.35687250000000004</v>
      </c>
      <c r="O9" s="7">
        <v>1.012805</v>
      </c>
      <c r="P9" s="7">
        <v>0.4151125</v>
      </c>
    </row>
    <row r="10" spans="2:16" x14ac:dyDescent="0.25">
      <c r="B10" s="2" t="s">
        <v>183</v>
      </c>
      <c r="C10" s="89">
        <v>6.4659590355955726E-2</v>
      </c>
      <c r="D10" s="89">
        <v>0.13901674671300099</v>
      </c>
      <c r="E10" s="89">
        <v>1.0270778532646191E-2</v>
      </c>
      <c r="F10" s="89">
        <v>0.28492942664222443</v>
      </c>
      <c r="G10" s="89">
        <v>1.0004856737271771E-2</v>
      </c>
      <c r="H10" s="89">
        <v>0.30892111954928447</v>
      </c>
      <c r="I10" s="89">
        <v>9.0469432406752717E-2</v>
      </c>
      <c r="J10" s="89">
        <v>0.18902806396582139</v>
      </c>
      <c r="K10" s="89">
        <v>9.0116715985437065E-3</v>
      </c>
      <c r="L10" s="89">
        <v>0.2526629003732046</v>
      </c>
      <c r="M10" s="89">
        <v>1.2497801139933885E-2</v>
      </c>
      <c r="N10" s="89">
        <v>0.27633247732577504</v>
      </c>
      <c r="O10" s="89">
        <v>1.977687959883128E-2</v>
      </c>
      <c r="P10" s="89">
        <v>0.17618075460068475</v>
      </c>
    </row>
    <row r="11" spans="2:16" x14ac:dyDescent="0.25">
      <c r="B11" s="2"/>
    </row>
    <row r="12" spans="2:16" x14ac:dyDescent="0.25">
      <c r="B12" s="2" t="s">
        <v>116</v>
      </c>
      <c r="D12" s="6">
        <v>2.4501857470053462E-5</v>
      </c>
      <c r="E12" s="6"/>
      <c r="F12" s="6">
        <v>1.6852873869588961E-2</v>
      </c>
      <c r="G12" s="6"/>
      <c r="H12" s="6">
        <v>1.1591173590986287E-2</v>
      </c>
      <c r="I12" s="6"/>
      <c r="J12" s="6">
        <v>3.3565027308820499E-4</v>
      </c>
      <c r="K12" s="6"/>
      <c r="L12" s="6">
        <v>6.4948482586071922E-3</v>
      </c>
      <c r="M12" s="6"/>
      <c r="N12" s="6">
        <v>3.2740966851349139E-3</v>
      </c>
      <c r="O12" s="6"/>
      <c r="P12" s="6">
        <v>5.1853721094263056E-4</v>
      </c>
    </row>
    <row r="16" spans="2:16" x14ac:dyDescent="0.25">
      <c r="D16" s="16"/>
      <c r="E16" s="16"/>
      <c r="F16" s="16"/>
      <c r="G16" s="16"/>
      <c r="H16" s="4"/>
      <c r="I16" s="16"/>
      <c r="J16" s="16"/>
      <c r="K16" s="16"/>
      <c r="L16" s="16"/>
    </row>
    <row r="17" spans="4:12" x14ac:dyDescent="0.25">
      <c r="D17" s="16"/>
      <c r="E17" s="16"/>
      <c r="F17" s="16"/>
      <c r="G17" s="16"/>
      <c r="H17" s="4"/>
      <c r="I17" s="16"/>
      <c r="J17" s="16"/>
      <c r="K17" s="16"/>
      <c r="L17" s="16"/>
    </row>
    <row r="18" spans="4:12" x14ac:dyDescent="0.25">
      <c r="D18" s="16"/>
      <c r="E18" s="16"/>
      <c r="F18" s="16"/>
      <c r="G18" s="16"/>
      <c r="H18" s="4"/>
      <c r="I18" s="16"/>
      <c r="J18" s="16"/>
      <c r="K18" s="16"/>
      <c r="L18" s="16"/>
    </row>
    <row r="19" spans="4:12" x14ac:dyDescent="0.25">
      <c r="D19" s="16"/>
      <c r="E19" s="16"/>
      <c r="F19" s="16"/>
      <c r="G19" s="16"/>
      <c r="H19" s="4"/>
      <c r="I19" s="16"/>
      <c r="J19" s="16"/>
      <c r="K19" s="16"/>
      <c r="L19" s="16"/>
    </row>
    <row r="20" spans="4:12" x14ac:dyDescent="0.25">
      <c r="D20" s="16"/>
      <c r="E20" s="16"/>
      <c r="F20" s="16"/>
      <c r="G20" s="16"/>
      <c r="H20" s="4"/>
      <c r="I20" s="16"/>
      <c r="J20" s="16"/>
      <c r="K20" s="16"/>
      <c r="L20" s="16"/>
    </row>
    <row r="21" spans="4:12" x14ac:dyDescent="0.25">
      <c r="D21" s="16"/>
      <c r="E21" s="16"/>
      <c r="F21" s="16"/>
      <c r="G21" s="16"/>
      <c r="H21" s="4"/>
      <c r="I21" s="16"/>
      <c r="J21" s="16"/>
      <c r="K21" s="16"/>
      <c r="L21" s="16"/>
    </row>
    <row r="22" spans="4:12" x14ac:dyDescent="0.25">
      <c r="D22" s="16"/>
      <c r="E22" s="16"/>
      <c r="F22" s="16"/>
      <c r="G22" s="16"/>
      <c r="H22" s="4"/>
      <c r="I22" s="16"/>
      <c r="J22" s="16"/>
      <c r="K22" s="16"/>
      <c r="L22" s="16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BADC2-29ED-4534-8108-01B6F8FFFF1E}">
  <dimension ref="B2:P24"/>
  <sheetViews>
    <sheetView workbookViewId="0">
      <selection activeCell="F22" sqref="F22"/>
    </sheetView>
  </sheetViews>
  <sheetFormatPr defaultRowHeight="15" x14ac:dyDescent="0.25"/>
  <cols>
    <col min="2" max="2" width="17.42578125" customWidth="1"/>
    <col min="3" max="16" width="14.28515625" customWidth="1"/>
  </cols>
  <sheetData>
    <row r="2" spans="2:16" x14ac:dyDescent="0.25">
      <c r="B2" s="23" t="s">
        <v>148</v>
      </c>
      <c r="C2" s="174" t="s">
        <v>128</v>
      </c>
      <c r="D2" s="175"/>
      <c r="E2" s="174" t="s">
        <v>129</v>
      </c>
      <c r="F2" s="175"/>
      <c r="G2" s="174" t="s">
        <v>130</v>
      </c>
      <c r="H2" s="175"/>
      <c r="I2" s="174" t="s">
        <v>131</v>
      </c>
      <c r="J2" s="175"/>
      <c r="K2" s="174" t="s">
        <v>132</v>
      </c>
      <c r="L2" s="175"/>
      <c r="M2" s="174" t="s">
        <v>133</v>
      </c>
      <c r="N2" s="175"/>
      <c r="O2" s="174" t="s">
        <v>134</v>
      </c>
      <c r="P2" s="176"/>
    </row>
    <row r="3" spans="2:16" x14ac:dyDescent="0.25">
      <c r="B3" s="26"/>
      <c r="C3" s="26" t="s">
        <v>124</v>
      </c>
      <c r="D3" s="34" t="s">
        <v>125</v>
      </c>
      <c r="E3" s="26" t="s">
        <v>124</v>
      </c>
      <c r="F3" s="34" t="s">
        <v>125</v>
      </c>
      <c r="G3" s="26" t="s">
        <v>124</v>
      </c>
      <c r="H3" s="34" t="s">
        <v>125</v>
      </c>
      <c r="I3" s="26" t="s">
        <v>124</v>
      </c>
      <c r="J3" s="34" t="s">
        <v>125</v>
      </c>
      <c r="K3" s="26" t="s">
        <v>124</v>
      </c>
      <c r="L3" s="34" t="s">
        <v>125</v>
      </c>
      <c r="M3" s="26" t="s">
        <v>124</v>
      </c>
      <c r="N3" s="34" t="s">
        <v>125</v>
      </c>
      <c r="O3" s="26" t="s">
        <v>124</v>
      </c>
      <c r="P3" s="34" t="s">
        <v>125</v>
      </c>
    </row>
    <row r="4" spans="2:16" x14ac:dyDescent="0.25">
      <c r="B4" s="25" t="s">
        <v>107</v>
      </c>
      <c r="C4" s="96">
        <v>1.0052939999999999</v>
      </c>
      <c r="D4" s="97">
        <v>0.331177</v>
      </c>
      <c r="E4" s="96">
        <v>1.2011959999999999</v>
      </c>
      <c r="F4" s="97">
        <v>0.81927700000000003</v>
      </c>
      <c r="G4" s="96">
        <v>1.0199309999999999</v>
      </c>
      <c r="H4" s="97">
        <v>0.50178800000000001</v>
      </c>
      <c r="I4" s="96">
        <v>1.0149729999999999</v>
      </c>
      <c r="J4" s="97">
        <v>0.57132400000000005</v>
      </c>
      <c r="K4" s="96">
        <v>1.0083979999999999</v>
      </c>
      <c r="L4" s="97">
        <v>0.312776</v>
      </c>
      <c r="M4" s="96">
        <v>1.009455</v>
      </c>
      <c r="N4" s="97">
        <v>1.1477219999999999</v>
      </c>
      <c r="O4" s="96">
        <v>1.0023439999999999</v>
      </c>
      <c r="P4" s="97">
        <v>0.46033000000000002</v>
      </c>
    </row>
    <row r="5" spans="2:16" x14ac:dyDescent="0.25">
      <c r="B5" s="25" t="s">
        <v>108</v>
      </c>
      <c r="C5" s="96">
        <v>1.0005280000000001</v>
      </c>
      <c r="D5" s="97">
        <v>0.180587</v>
      </c>
      <c r="E5" s="96">
        <v>1.0097210000000001</v>
      </c>
      <c r="F5" s="97">
        <v>9.7225000000000006E-2</v>
      </c>
      <c r="G5" s="96">
        <v>1.0120400000000001</v>
      </c>
      <c r="H5" s="97">
        <v>0.51274799999999998</v>
      </c>
      <c r="I5" s="96">
        <v>1.0210840000000001</v>
      </c>
      <c r="J5" s="97">
        <v>0.13902900000000001</v>
      </c>
      <c r="K5" s="96">
        <v>1.008381</v>
      </c>
      <c r="L5" s="97">
        <v>0.19992799999999999</v>
      </c>
      <c r="M5" s="96">
        <v>1.0126329999999999</v>
      </c>
      <c r="N5" s="97">
        <v>1.31714</v>
      </c>
      <c r="O5" s="96">
        <v>1.010507</v>
      </c>
      <c r="P5" s="97">
        <v>0.516544</v>
      </c>
    </row>
    <row r="6" spans="2:16" x14ac:dyDescent="0.25">
      <c r="B6" s="25" t="s">
        <v>109</v>
      </c>
      <c r="C6" s="96">
        <v>1.0002329999999999</v>
      </c>
      <c r="D6" s="97">
        <v>0.38087500000000002</v>
      </c>
      <c r="E6" s="96">
        <v>1.006472</v>
      </c>
      <c r="F6" s="97">
        <v>0.56278899999999998</v>
      </c>
      <c r="G6" s="96">
        <v>1.0026459999999999</v>
      </c>
      <c r="H6" s="97">
        <v>0.78373800000000005</v>
      </c>
      <c r="I6" s="96">
        <v>1.011196</v>
      </c>
      <c r="J6" s="97">
        <v>0.55210999999999999</v>
      </c>
      <c r="K6" s="96">
        <v>1.001695</v>
      </c>
      <c r="L6" s="97">
        <v>0.59801000000000004</v>
      </c>
      <c r="M6" s="96">
        <v>1.002723</v>
      </c>
      <c r="N6" s="97">
        <v>0.92223999999999995</v>
      </c>
      <c r="O6" s="96">
        <v>1.0015700000000001</v>
      </c>
      <c r="P6" s="97">
        <v>0.75404000000000004</v>
      </c>
    </row>
    <row r="7" spans="2:16" x14ac:dyDescent="0.25">
      <c r="B7" s="26" t="s">
        <v>110</v>
      </c>
      <c r="C7" s="98">
        <v>1.000386</v>
      </c>
      <c r="D7" s="99">
        <v>0.30327199999999999</v>
      </c>
      <c r="E7" s="98">
        <v>1.010143</v>
      </c>
      <c r="F7" s="99">
        <v>0.37468600000000002</v>
      </c>
      <c r="G7" s="98">
        <v>1.0036940000000001</v>
      </c>
      <c r="H7" s="99">
        <v>0.51788699999999999</v>
      </c>
      <c r="I7" s="98">
        <v>1.0025120000000001</v>
      </c>
      <c r="J7" s="99">
        <v>0.40509000000000001</v>
      </c>
      <c r="K7" s="98">
        <v>1.0097400000000001</v>
      </c>
      <c r="L7" s="99">
        <v>0.27746999999999999</v>
      </c>
      <c r="M7" s="98">
        <v>1.0028680000000001</v>
      </c>
      <c r="N7" s="99">
        <v>1.3630199999999999</v>
      </c>
      <c r="O7" s="98">
        <v>1.000043</v>
      </c>
      <c r="P7" s="99">
        <v>0.54866999999999999</v>
      </c>
    </row>
    <row r="8" spans="2:16" x14ac:dyDescent="0.25">
      <c r="B8" s="2"/>
    </row>
    <row r="9" spans="2:16" x14ac:dyDescent="0.25">
      <c r="B9" s="2" t="s">
        <v>182</v>
      </c>
      <c r="C9" s="7">
        <v>1.0016102499999999</v>
      </c>
      <c r="D9" s="7">
        <v>0.29897774999999999</v>
      </c>
      <c r="E9" s="7">
        <v>1.056883</v>
      </c>
      <c r="F9" s="7">
        <v>0.46349425</v>
      </c>
      <c r="G9" s="7">
        <v>1.0095777500000001</v>
      </c>
      <c r="H9" s="7">
        <v>0.57904025000000003</v>
      </c>
      <c r="I9" s="7">
        <v>1.01244125</v>
      </c>
      <c r="J9" s="7">
        <v>0.41688824999999996</v>
      </c>
      <c r="K9" s="7">
        <v>1.0070534999999998</v>
      </c>
      <c r="L9" s="7">
        <v>0.34704600000000008</v>
      </c>
      <c r="M9" s="7">
        <v>1.00691975</v>
      </c>
      <c r="N9" s="7">
        <v>1.1875305</v>
      </c>
      <c r="O9" s="7">
        <v>1.0036160000000001</v>
      </c>
      <c r="P9" s="7">
        <v>0.56989599999999996</v>
      </c>
    </row>
    <row r="10" spans="2:16" x14ac:dyDescent="0.25">
      <c r="B10" s="2" t="s">
        <v>183</v>
      </c>
      <c r="C10" s="89">
        <v>2.4587859300882185E-3</v>
      </c>
      <c r="D10" s="89">
        <v>8.5203211063805309E-2</v>
      </c>
      <c r="E10" s="89">
        <v>9.6222645868838955E-2</v>
      </c>
      <c r="F10" s="89">
        <v>0.30467517202136774</v>
      </c>
      <c r="G10" s="89">
        <v>8.08125676591619E-3</v>
      </c>
      <c r="H10" s="89">
        <v>0.13663023259970641</v>
      </c>
      <c r="I10" s="89">
        <v>7.772763102655322E-3</v>
      </c>
      <c r="J10" s="89">
        <v>0.19956643343738129</v>
      </c>
      <c r="K10" s="89">
        <v>3.6286242112771473E-3</v>
      </c>
      <c r="L10" s="89">
        <v>0.17382164028681796</v>
      </c>
      <c r="M10" s="89">
        <v>4.936196469280024E-3</v>
      </c>
      <c r="N10" s="89">
        <v>0.19963212263477606</v>
      </c>
      <c r="O10" s="89">
        <v>4.6924162219479371E-3</v>
      </c>
      <c r="P10" s="89">
        <v>0.12807640957907396</v>
      </c>
    </row>
    <row r="11" spans="2:16" x14ac:dyDescent="0.25">
      <c r="B11" s="2"/>
    </row>
    <row r="12" spans="2:16" x14ac:dyDescent="0.25">
      <c r="B12" s="2" t="s">
        <v>116</v>
      </c>
      <c r="D12" s="6">
        <v>3.1744993169439334E-6</v>
      </c>
      <c r="E12" s="6"/>
      <c r="F12" s="6">
        <v>9.9180236763914634E-3</v>
      </c>
      <c r="G12" s="6"/>
      <c r="H12" s="6">
        <v>7.510891790503887E-4</v>
      </c>
      <c r="I12" s="6"/>
      <c r="J12" s="6">
        <v>9.9550154100743328E-4</v>
      </c>
      <c r="K12" s="6"/>
      <c r="L12" s="6">
        <v>2.7164285932708871E-4</v>
      </c>
      <c r="M12" s="6"/>
      <c r="N12" s="6">
        <v>0.12046125137218203</v>
      </c>
      <c r="O12" s="6"/>
      <c r="P12" s="6">
        <v>5.0803780041284009E-4</v>
      </c>
    </row>
    <row r="18" spans="4:13" x14ac:dyDescent="0.25">
      <c r="D18" s="94"/>
      <c r="E18" s="16"/>
      <c r="F18" s="16"/>
      <c r="G18" s="16"/>
      <c r="H18" s="16"/>
      <c r="I18" s="16"/>
      <c r="J18" s="16"/>
      <c r="K18" s="16"/>
      <c r="L18" s="16"/>
      <c r="M18" s="16"/>
    </row>
    <row r="19" spans="4:13" x14ac:dyDescent="0.25">
      <c r="D19" s="94"/>
      <c r="E19" s="16"/>
      <c r="F19" s="16"/>
      <c r="G19" s="16"/>
      <c r="H19" s="16"/>
      <c r="I19" s="16"/>
      <c r="J19" s="16"/>
      <c r="K19" s="16"/>
      <c r="L19" s="16"/>
      <c r="M19" s="16"/>
    </row>
    <row r="20" spans="4:13" x14ac:dyDescent="0.25">
      <c r="D20" s="94"/>
      <c r="E20" s="16"/>
      <c r="F20" s="16"/>
      <c r="G20" s="16"/>
      <c r="H20" s="16"/>
      <c r="I20" s="16"/>
      <c r="J20" s="16"/>
      <c r="K20" s="16"/>
      <c r="L20" s="16"/>
      <c r="M20" s="16"/>
    </row>
    <row r="21" spans="4:13" x14ac:dyDescent="0.25">
      <c r="D21" s="94"/>
      <c r="E21" s="16"/>
      <c r="F21" s="16"/>
      <c r="G21" s="16"/>
      <c r="H21" s="16"/>
      <c r="I21" s="16"/>
      <c r="J21" s="16"/>
      <c r="K21" s="16"/>
      <c r="L21" s="16"/>
      <c r="M21" s="16"/>
    </row>
    <row r="22" spans="4:13" x14ac:dyDescent="0.25">
      <c r="D22" s="94"/>
      <c r="E22" s="16"/>
      <c r="F22" s="16"/>
      <c r="G22" s="16"/>
      <c r="H22" s="16"/>
      <c r="I22" s="16"/>
      <c r="J22" s="16"/>
      <c r="K22" s="16"/>
      <c r="L22" s="16"/>
      <c r="M22" s="16"/>
    </row>
    <row r="23" spans="4:13" x14ac:dyDescent="0.25">
      <c r="D23" s="94"/>
      <c r="E23" s="16"/>
      <c r="F23" s="16"/>
      <c r="G23" s="16"/>
      <c r="H23" s="16"/>
      <c r="I23" s="16"/>
      <c r="J23" s="16"/>
      <c r="K23" s="16"/>
      <c r="L23" s="16"/>
      <c r="M23" s="16"/>
    </row>
    <row r="24" spans="4:13" x14ac:dyDescent="0.25">
      <c r="D24" s="94"/>
      <c r="E24" s="16"/>
      <c r="F24" s="16"/>
      <c r="G24" s="16"/>
      <c r="H24" s="16"/>
      <c r="I24" s="16"/>
      <c r="J24" s="16"/>
      <c r="K24" s="16"/>
      <c r="L24" s="16"/>
      <c r="M24" s="16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819A-0B53-4A22-B1D5-346A9EC6E7B4}">
  <dimension ref="B2:R28"/>
  <sheetViews>
    <sheetView workbookViewId="0">
      <selection activeCell="B9" sqref="B9:B10"/>
    </sheetView>
  </sheetViews>
  <sheetFormatPr defaultRowHeight="15" x14ac:dyDescent="0.25"/>
  <cols>
    <col min="2" max="2" width="16.5703125" customWidth="1"/>
    <col min="3" max="18" width="13.85546875" customWidth="1"/>
  </cols>
  <sheetData>
    <row r="2" spans="2:18" x14ac:dyDescent="0.25">
      <c r="B2" s="23" t="s">
        <v>148</v>
      </c>
      <c r="C2" s="174" t="s">
        <v>112</v>
      </c>
      <c r="D2" s="175"/>
      <c r="E2" s="174" t="s">
        <v>128</v>
      </c>
      <c r="F2" s="175"/>
      <c r="G2" s="174" t="s">
        <v>129</v>
      </c>
      <c r="H2" s="175"/>
      <c r="I2" s="174" t="s">
        <v>130</v>
      </c>
      <c r="J2" s="175"/>
      <c r="K2" s="174" t="s">
        <v>131</v>
      </c>
      <c r="L2" s="175"/>
      <c r="M2" s="174" t="s">
        <v>132</v>
      </c>
      <c r="N2" s="175"/>
      <c r="O2" s="174" t="s">
        <v>133</v>
      </c>
      <c r="P2" s="175"/>
      <c r="Q2" s="174" t="s">
        <v>134</v>
      </c>
      <c r="R2" s="176"/>
    </row>
    <row r="3" spans="2:18" x14ac:dyDescent="0.25">
      <c r="B3" s="23"/>
      <c r="C3" s="23" t="s">
        <v>126</v>
      </c>
      <c r="D3" s="34" t="s">
        <v>127</v>
      </c>
      <c r="E3" s="23" t="s">
        <v>126</v>
      </c>
      <c r="F3" s="34" t="s">
        <v>127</v>
      </c>
      <c r="G3" s="23" t="s">
        <v>126</v>
      </c>
      <c r="H3" s="34" t="s">
        <v>127</v>
      </c>
      <c r="I3" s="23" t="s">
        <v>126</v>
      </c>
      <c r="J3" s="34" t="s">
        <v>127</v>
      </c>
      <c r="K3" s="23" t="s">
        <v>126</v>
      </c>
      <c r="L3" s="34" t="s">
        <v>127</v>
      </c>
      <c r="M3" s="23" t="s">
        <v>126</v>
      </c>
      <c r="N3" s="34" t="s">
        <v>127</v>
      </c>
      <c r="O3" s="23" t="s">
        <v>126</v>
      </c>
      <c r="P3" s="34" t="s">
        <v>127</v>
      </c>
      <c r="Q3" s="23" t="s">
        <v>126</v>
      </c>
      <c r="R3" s="34" t="s">
        <v>127</v>
      </c>
    </row>
    <row r="4" spans="2:18" x14ac:dyDescent="0.25">
      <c r="B4" s="25" t="s">
        <v>107</v>
      </c>
      <c r="C4" s="96">
        <v>1.01176</v>
      </c>
      <c r="D4" s="97">
        <v>0.19838</v>
      </c>
      <c r="E4" s="96">
        <v>1.0000100000000001</v>
      </c>
      <c r="F4" s="97">
        <v>0.38335000000000002</v>
      </c>
      <c r="G4" s="96">
        <v>1.0591299999999999</v>
      </c>
      <c r="H4" s="97">
        <v>0.56315999999999999</v>
      </c>
      <c r="I4" s="96">
        <v>1.02461</v>
      </c>
      <c r="J4" s="97">
        <v>0.66288999999999998</v>
      </c>
      <c r="K4" s="96">
        <v>1.0084</v>
      </c>
      <c r="L4" s="97">
        <v>0.72026000000000001</v>
      </c>
      <c r="M4" s="96">
        <v>1.0195000000000001</v>
      </c>
      <c r="N4" s="97">
        <v>0.78619000000000006</v>
      </c>
      <c r="O4" s="96">
        <v>1.0088600000000001</v>
      </c>
      <c r="P4" s="97">
        <v>0.63078000000000001</v>
      </c>
      <c r="Q4" s="96">
        <v>1.0195000000000001</v>
      </c>
      <c r="R4" s="97">
        <v>0.78619000000000006</v>
      </c>
    </row>
    <row r="5" spans="2:18" x14ac:dyDescent="0.25">
      <c r="B5" s="25" t="s">
        <v>108</v>
      </c>
      <c r="C5" s="96">
        <v>1.00925</v>
      </c>
      <c r="D5" s="97">
        <v>0.53227000000000002</v>
      </c>
      <c r="E5" s="96">
        <v>1.0002200000000001</v>
      </c>
      <c r="F5" s="97">
        <v>0.37430000000000002</v>
      </c>
      <c r="G5" s="96">
        <v>1.01607</v>
      </c>
      <c r="H5" s="97">
        <v>0.83509</v>
      </c>
      <c r="I5" s="96">
        <v>1.0375799999999999</v>
      </c>
      <c r="J5" s="97">
        <v>0.52883000000000002</v>
      </c>
      <c r="K5" s="96">
        <v>1.0101199999999999</v>
      </c>
      <c r="L5" s="97">
        <v>0.68061000000000005</v>
      </c>
      <c r="M5" s="96">
        <v>1.0421400000000001</v>
      </c>
      <c r="N5" s="97">
        <v>0.63544</v>
      </c>
      <c r="O5" s="96">
        <v>1.0013300000000001</v>
      </c>
      <c r="P5" s="97">
        <v>0.35843000000000003</v>
      </c>
      <c r="Q5" s="96">
        <v>1.0421400000000001</v>
      </c>
      <c r="R5" s="97">
        <v>0.63544</v>
      </c>
    </row>
    <row r="6" spans="2:18" x14ac:dyDescent="0.25">
      <c r="B6" s="25" t="s">
        <v>109</v>
      </c>
      <c r="C6" s="96">
        <v>1.1888399999999999</v>
      </c>
      <c r="D6" s="97">
        <v>0.21159</v>
      </c>
      <c r="E6" s="96">
        <v>1.0001199999999999</v>
      </c>
      <c r="F6" s="97">
        <v>0.91281000000000001</v>
      </c>
      <c r="G6" s="96">
        <v>1.0246900000000001</v>
      </c>
      <c r="H6" s="97">
        <v>0.38679999999999998</v>
      </c>
      <c r="I6" s="96">
        <v>1.0139199999999999</v>
      </c>
      <c r="J6" s="97">
        <v>0.41621999999999998</v>
      </c>
      <c r="K6" s="96">
        <v>1.0260899999999999</v>
      </c>
      <c r="L6" s="97">
        <v>0.20737</v>
      </c>
      <c r="M6" s="96">
        <v>1.00116</v>
      </c>
      <c r="N6" s="97">
        <v>0.18640999999999999</v>
      </c>
      <c r="O6" s="96">
        <v>1.0122599999999999</v>
      </c>
      <c r="P6" s="97">
        <v>0.41165000000000002</v>
      </c>
      <c r="Q6" s="96">
        <v>1.0047999999999999</v>
      </c>
      <c r="R6" s="97">
        <v>0.35936000000000001</v>
      </c>
    </row>
    <row r="7" spans="2:18" x14ac:dyDescent="0.25">
      <c r="B7" s="26" t="s">
        <v>110</v>
      </c>
      <c r="C7" s="98">
        <v>1.05908</v>
      </c>
      <c r="D7" s="99">
        <v>0.11017</v>
      </c>
      <c r="E7" s="98">
        <v>1.00156</v>
      </c>
      <c r="F7" s="99">
        <v>0.63497000000000003</v>
      </c>
      <c r="G7" s="98">
        <v>1.0381400000000001</v>
      </c>
      <c r="H7" s="99">
        <v>0.55262999999999995</v>
      </c>
      <c r="I7" s="98">
        <v>1.00125</v>
      </c>
      <c r="J7" s="99">
        <v>0.42718</v>
      </c>
      <c r="K7" s="98">
        <v>1.01013</v>
      </c>
      <c r="L7" s="99">
        <v>0.50495000000000001</v>
      </c>
      <c r="M7" s="98">
        <v>1.0037</v>
      </c>
      <c r="N7" s="99">
        <v>0.52947</v>
      </c>
      <c r="O7" s="98">
        <v>1.0078100000000001</v>
      </c>
      <c r="P7" s="99">
        <v>0.27118999999999999</v>
      </c>
      <c r="Q7" s="98">
        <v>0.99504999999999999</v>
      </c>
      <c r="R7" s="99">
        <v>0.53395000000000004</v>
      </c>
    </row>
    <row r="8" spans="2:18" x14ac:dyDescent="0.25">
      <c r="B8" s="2"/>
    </row>
    <row r="9" spans="2:18" x14ac:dyDescent="0.25">
      <c r="B9" s="2" t="s">
        <v>182</v>
      </c>
      <c r="C9" s="7">
        <v>1.0672325</v>
      </c>
      <c r="D9" s="7">
        <v>0.26310250000000002</v>
      </c>
      <c r="E9" s="7">
        <v>1.0004775000000001</v>
      </c>
      <c r="F9" s="7">
        <v>0.57635750000000008</v>
      </c>
      <c r="G9" s="7">
        <v>1.0345074999999999</v>
      </c>
      <c r="H9" s="7">
        <v>0.58441999999999994</v>
      </c>
      <c r="I9" s="7">
        <v>1.0193399999999999</v>
      </c>
      <c r="J9" s="7">
        <v>0.50878000000000001</v>
      </c>
      <c r="K9" s="7">
        <v>1.0136849999999999</v>
      </c>
      <c r="L9" s="7">
        <v>0.52829750000000009</v>
      </c>
      <c r="M9" s="7">
        <v>1.0166250000000001</v>
      </c>
      <c r="N9" s="7">
        <v>0.53437749999999995</v>
      </c>
      <c r="O9" s="7">
        <v>1.007565</v>
      </c>
      <c r="P9" s="7">
        <v>0.41801250000000001</v>
      </c>
      <c r="Q9" s="7">
        <v>1.0153725</v>
      </c>
      <c r="R9" s="7">
        <v>0.578735</v>
      </c>
    </row>
    <row r="10" spans="2:18" x14ac:dyDescent="0.25">
      <c r="B10" s="2" t="s">
        <v>183</v>
      </c>
      <c r="C10" s="89">
        <v>8.4249660483984495E-2</v>
      </c>
      <c r="D10" s="89">
        <v>0.18500633527440802</v>
      </c>
      <c r="E10" s="89">
        <v>7.2674502635609612E-4</v>
      </c>
      <c r="F10" s="89">
        <v>0.2547644914262317</v>
      </c>
      <c r="G10" s="89">
        <v>1.8759773230683365E-2</v>
      </c>
      <c r="H10" s="89">
        <v>0.18560864293812768</v>
      </c>
      <c r="I10" s="89">
        <v>1.5460648973011018E-2</v>
      </c>
      <c r="J10" s="89">
        <v>0.11456847763092026</v>
      </c>
      <c r="K10" s="89">
        <v>8.3098836734738137E-3</v>
      </c>
      <c r="L10" s="89">
        <v>0.23351535643650206</v>
      </c>
      <c r="M10" s="89">
        <v>1.8845889914426091E-2</v>
      </c>
      <c r="N10" s="89">
        <v>0.25477351293191142</v>
      </c>
      <c r="O10" s="89">
        <v>4.5700218817856519E-3</v>
      </c>
      <c r="P10" s="89">
        <v>0.15320727928202368</v>
      </c>
      <c r="Q10" s="89">
        <v>2.0480210570206599E-2</v>
      </c>
      <c r="R10" s="89">
        <v>0.17924296443654375</v>
      </c>
    </row>
    <row r="11" spans="2:18" x14ac:dyDescent="0.25">
      <c r="B11" s="2"/>
    </row>
    <row r="12" spans="2:18" x14ac:dyDescent="0.25">
      <c r="B12" s="2" t="s">
        <v>116</v>
      </c>
      <c r="D12" s="6">
        <v>2.164384056417396E-4</v>
      </c>
      <c r="E12" s="6"/>
      <c r="F12" s="6">
        <v>1.5816660459807539E-2</v>
      </c>
      <c r="G12" s="6"/>
      <c r="H12" s="6">
        <v>2.9243151154954589E-3</v>
      </c>
      <c r="I12" s="6"/>
      <c r="J12" s="6">
        <v>1.1700391374241625E-4</v>
      </c>
      <c r="K12" s="6"/>
      <c r="L12" s="6">
        <v>5.9803661426701465E-3</v>
      </c>
      <c r="M12" s="6"/>
      <c r="N12" s="6">
        <v>9.2302376504171581E-3</v>
      </c>
      <c r="O12" s="6"/>
      <c r="P12" s="6">
        <v>2.5269435221997202E-4</v>
      </c>
      <c r="Q12" s="93"/>
      <c r="R12" s="6">
        <v>2.8792530719303181E-3</v>
      </c>
    </row>
    <row r="15" spans="2:18" x14ac:dyDescent="0.25">
      <c r="G15" s="94"/>
      <c r="H15" s="16"/>
      <c r="I15" s="16"/>
      <c r="J15" s="16"/>
      <c r="K15" s="16"/>
      <c r="L15" s="4"/>
      <c r="M15" s="16"/>
      <c r="N15" s="16"/>
      <c r="O15" s="16"/>
      <c r="P15" s="16"/>
    </row>
    <row r="16" spans="2:18" x14ac:dyDescent="0.25">
      <c r="G16" s="94"/>
      <c r="H16" s="16"/>
      <c r="I16" s="16"/>
      <c r="J16" s="16"/>
      <c r="K16" s="16"/>
      <c r="L16" s="4"/>
      <c r="M16" s="16"/>
      <c r="N16" s="16"/>
      <c r="O16" s="16"/>
      <c r="P16" s="16"/>
    </row>
    <row r="17" spans="4:16" x14ac:dyDescent="0.25">
      <c r="G17" s="94"/>
      <c r="H17" s="16"/>
      <c r="I17" s="16"/>
      <c r="J17" s="16"/>
      <c r="K17" s="16"/>
      <c r="L17" s="4"/>
      <c r="M17" s="16"/>
      <c r="N17" s="16"/>
      <c r="O17" s="16"/>
      <c r="P17" s="16"/>
    </row>
    <row r="18" spans="4:16" x14ac:dyDescent="0.25">
      <c r="G18" s="94"/>
      <c r="H18" s="16"/>
      <c r="I18" s="16"/>
      <c r="J18" s="16"/>
      <c r="K18" s="16"/>
      <c r="L18" s="4"/>
      <c r="M18" s="16"/>
      <c r="N18" s="16"/>
      <c r="O18" s="16"/>
      <c r="P18" s="16"/>
    </row>
    <row r="19" spans="4:16" x14ac:dyDescent="0.25">
      <c r="G19" s="94"/>
      <c r="H19" s="16"/>
      <c r="I19" s="16"/>
      <c r="J19" s="16"/>
      <c r="K19" s="16"/>
      <c r="L19" s="4"/>
      <c r="M19" s="16"/>
      <c r="N19" s="16"/>
      <c r="O19" s="16"/>
      <c r="P19" s="16"/>
    </row>
    <row r="20" spans="4:16" x14ac:dyDescent="0.25">
      <c r="D20" s="94"/>
      <c r="E20" s="17"/>
      <c r="F20" s="17"/>
      <c r="G20" s="17"/>
      <c r="H20" s="17"/>
      <c r="J20" s="17"/>
      <c r="K20" s="17"/>
      <c r="L20" s="17"/>
      <c r="M20" s="17"/>
    </row>
    <row r="21" spans="4:16" x14ac:dyDescent="0.25">
      <c r="D21" s="94"/>
      <c r="E21" s="16"/>
      <c r="F21" s="16"/>
      <c r="G21" s="16"/>
      <c r="H21" s="16"/>
      <c r="I21" s="4"/>
      <c r="J21" s="16"/>
      <c r="K21" s="16"/>
      <c r="L21" s="16"/>
      <c r="M21" s="16"/>
    </row>
    <row r="22" spans="4:16" x14ac:dyDescent="0.25">
      <c r="D22" s="94"/>
      <c r="E22" s="16"/>
      <c r="F22" s="16"/>
      <c r="G22" s="16"/>
      <c r="H22" s="16"/>
      <c r="I22" s="4"/>
      <c r="J22" s="16"/>
      <c r="K22" s="16"/>
      <c r="L22" s="16"/>
      <c r="M22" s="16"/>
    </row>
    <row r="28" spans="4:16" x14ac:dyDescent="0.25">
      <c r="E28" s="11"/>
      <c r="F28" s="11"/>
      <c r="G28" s="11"/>
      <c r="H28" s="11"/>
      <c r="I28" s="11"/>
      <c r="J28" s="11"/>
      <c r="K28" s="11"/>
      <c r="L28" s="11"/>
      <c r="M28" s="11"/>
    </row>
  </sheetData>
  <mergeCells count="8">
    <mergeCell ref="O2:P2"/>
    <mergeCell ref="Q2:R2"/>
    <mergeCell ref="C2:D2"/>
    <mergeCell ref="E2:F2"/>
    <mergeCell ref="G2:H2"/>
    <mergeCell ref="I2:J2"/>
    <mergeCell ref="K2:L2"/>
    <mergeCell ref="M2:N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EF7E5-CEEF-4D85-BE2A-11E2906F6CC9}">
  <dimension ref="B2:I13"/>
  <sheetViews>
    <sheetView workbookViewId="0">
      <selection activeCell="D13" sqref="D13"/>
    </sheetView>
  </sheetViews>
  <sheetFormatPr defaultRowHeight="15" x14ac:dyDescent="0.25"/>
  <cols>
    <col min="1" max="1" width="10" customWidth="1"/>
    <col min="2" max="2" width="14.42578125" customWidth="1"/>
    <col min="3" max="3" width="16.42578125" customWidth="1"/>
    <col min="4" max="4" width="15.85546875" customWidth="1"/>
  </cols>
  <sheetData>
    <row r="2" spans="2:9" x14ac:dyDescent="0.25">
      <c r="B2" s="1" t="s">
        <v>155</v>
      </c>
    </row>
    <row r="4" spans="2:9" x14ac:dyDescent="0.25">
      <c r="B4" s="33"/>
      <c r="C4" s="23" t="s">
        <v>3</v>
      </c>
      <c r="D4" s="34" t="s">
        <v>4</v>
      </c>
    </row>
    <row r="5" spans="2:9" x14ac:dyDescent="0.25">
      <c r="B5" s="25" t="s">
        <v>6</v>
      </c>
      <c r="C5" s="123">
        <v>95.363408521303299</v>
      </c>
      <c r="D5" s="124">
        <v>75.459317585301804</v>
      </c>
    </row>
    <row r="6" spans="2:9" x14ac:dyDescent="0.25">
      <c r="B6" s="25" t="s">
        <v>7</v>
      </c>
      <c r="C6" s="123">
        <v>119.67545638945199</v>
      </c>
      <c r="D6" s="124">
        <v>56.752411575562697</v>
      </c>
    </row>
    <row r="7" spans="2:9" x14ac:dyDescent="0.25">
      <c r="B7" s="25" t="s">
        <v>8</v>
      </c>
      <c r="C7" s="123">
        <v>130.80424886191199</v>
      </c>
      <c r="D7" s="124">
        <v>103.783783783784</v>
      </c>
      <c r="H7" s="106"/>
      <c r="I7" s="106"/>
    </row>
    <row r="8" spans="2:9" x14ac:dyDescent="0.25">
      <c r="B8" s="26" t="s">
        <v>9</v>
      </c>
      <c r="C8" s="125">
        <v>127.272727272727</v>
      </c>
      <c r="D8" s="126">
        <v>93.952180028129405</v>
      </c>
      <c r="H8" s="128"/>
      <c r="I8" s="128"/>
    </row>
    <row r="9" spans="2:9" x14ac:dyDescent="0.25">
      <c r="B9" s="2"/>
      <c r="C9" s="3"/>
      <c r="D9" s="3"/>
      <c r="H9" s="128"/>
      <c r="I9" s="128"/>
    </row>
    <row r="10" spans="2:9" x14ac:dyDescent="0.25">
      <c r="B10" s="2" t="s">
        <v>1</v>
      </c>
      <c r="C10" s="127">
        <v>118.278960261349</v>
      </c>
      <c r="D10" s="127">
        <v>82.486923243194397</v>
      </c>
      <c r="H10" s="128"/>
      <c r="I10" s="128"/>
    </row>
    <row r="11" spans="2:9" x14ac:dyDescent="0.25">
      <c r="B11" s="2" t="s">
        <v>156</v>
      </c>
      <c r="C11" s="6">
        <v>7.983542512406685</v>
      </c>
      <c r="D11" s="6">
        <v>10.394953559637056</v>
      </c>
      <c r="H11" s="128"/>
      <c r="I11" s="128"/>
    </row>
    <row r="13" spans="2:9" x14ac:dyDescent="0.25">
      <c r="B13" s="2" t="s">
        <v>116</v>
      </c>
      <c r="D13" s="6">
        <v>3.6474147250604889E-2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84A8C-8A1C-4CE3-B80E-2F1B1E687DF3}">
  <dimension ref="B2:D16"/>
  <sheetViews>
    <sheetView workbookViewId="0">
      <selection activeCell="L31" sqref="L31"/>
    </sheetView>
  </sheetViews>
  <sheetFormatPr defaultRowHeight="15" x14ac:dyDescent="0.25"/>
  <cols>
    <col min="2" max="2" width="15.5703125" customWidth="1"/>
    <col min="3" max="4" width="11.7109375" customWidth="1"/>
  </cols>
  <sheetData>
    <row r="2" spans="2:4" x14ac:dyDescent="0.25">
      <c r="B2" s="1" t="s">
        <v>155</v>
      </c>
    </row>
    <row r="3" spans="2:4" x14ac:dyDescent="0.25">
      <c r="B3" s="32"/>
      <c r="C3" s="32"/>
      <c r="D3" s="32"/>
    </row>
    <row r="4" spans="2:4" x14ac:dyDescent="0.25">
      <c r="B4" s="33"/>
      <c r="C4" s="23" t="s">
        <v>3</v>
      </c>
      <c r="D4" s="34" t="s">
        <v>4</v>
      </c>
    </row>
    <row r="5" spans="2:4" x14ac:dyDescent="0.25">
      <c r="B5" s="25" t="s">
        <v>11</v>
      </c>
      <c r="C5" s="28">
        <v>75.900000000000006</v>
      </c>
      <c r="D5" s="30">
        <v>63.2</v>
      </c>
    </row>
    <row r="6" spans="2:4" x14ac:dyDescent="0.25">
      <c r="B6" s="25" t="s">
        <v>12</v>
      </c>
      <c r="C6" s="28">
        <v>75.900000000000006</v>
      </c>
      <c r="D6" s="30">
        <v>64.8</v>
      </c>
    </row>
    <row r="7" spans="2:4" x14ac:dyDescent="0.25">
      <c r="B7" s="25" t="s">
        <v>13</v>
      </c>
      <c r="C7" s="28">
        <v>72.900000000000006</v>
      </c>
      <c r="D7" s="30">
        <v>66.900000000000006</v>
      </c>
    </row>
    <row r="8" spans="2:4" x14ac:dyDescent="0.25">
      <c r="B8" s="25" t="s">
        <v>14</v>
      </c>
      <c r="C8" s="28">
        <v>72.900000000000006</v>
      </c>
      <c r="D8" s="30">
        <v>65</v>
      </c>
    </row>
    <row r="9" spans="2:4" x14ac:dyDescent="0.25">
      <c r="B9" s="25" t="s">
        <v>15</v>
      </c>
      <c r="C9" s="28">
        <v>79.400000000000006</v>
      </c>
      <c r="D9" s="30">
        <v>66.2</v>
      </c>
    </row>
    <row r="10" spans="2:4" x14ac:dyDescent="0.25">
      <c r="B10" s="25" t="s">
        <v>16</v>
      </c>
      <c r="C10" s="28">
        <v>81.8</v>
      </c>
      <c r="D10" s="30">
        <v>64.5</v>
      </c>
    </row>
    <row r="11" spans="2:4" x14ac:dyDescent="0.25">
      <c r="B11" s="25" t="s">
        <v>17</v>
      </c>
      <c r="C11" s="28">
        <v>67</v>
      </c>
      <c r="D11" s="30">
        <v>52.4</v>
      </c>
    </row>
    <row r="12" spans="2:4" x14ac:dyDescent="0.25">
      <c r="B12" s="25" t="s">
        <v>18</v>
      </c>
      <c r="C12" s="28">
        <v>83.7</v>
      </c>
      <c r="D12" s="30">
        <v>73.5</v>
      </c>
    </row>
    <row r="13" spans="2:4" x14ac:dyDescent="0.25">
      <c r="B13" s="25" t="s">
        <v>19</v>
      </c>
      <c r="C13" s="28">
        <v>68.7</v>
      </c>
      <c r="D13" s="30">
        <v>60</v>
      </c>
    </row>
    <row r="14" spans="2:4" x14ac:dyDescent="0.25">
      <c r="B14" s="26" t="s">
        <v>20</v>
      </c>
      <c r="C14" s="29">
        <v>86.6</v>
      </c>
      <c r="D14" s="31">
        <v>68.400000000000006</v>
      </c>
    </row>
    <row r="15" spans="2:4" x14ac:dyDescent="0.25">
      <c r="B15" s="2"/>
      <c r="C15" s="3"/>
      <c r="D15" s="3"/>
    </row>
    <row r="16" spans="2:4" x14ac:dyDescent="0.25">
      <c r="B16" s="2" t="s">
        <v>116</v>
      </c>
      <c r="D16" s="6">
        <v>2.9695359721388655E-4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7D558-6BB2-44FD-BC78-340D0B117057}">
  <dimension ref="B2:H15"/>
  <sheetViews>
    <sheetView workbookViewId="0">
      <selection activeCell="B10" sqref="B10:B11"/>
    </sheetView>
  </sheetViews>
  <sheetFormatPr defaultRowHeight="15" x14ac:dyDescent="0.25"/>
  <cols>
    <col min="2" max="2" width="9.85546875" customWidth="1"/>
    <col min="3" max="4" width="14.85546875" customWidth="1"/>
  </cols>
  <sheetData>
    <row r="2" spans="2:8" x14ac:dyDescent="0.25">
      <c r="B2" s="1" t="s">
        <v>135</v>
      </c>
    </row>
    <row r="4" spans="2:8" x14ac:dyDescent="0.25">
      <c r="C4" s="9" t="s">
        <v>5</v>
      </c>
    </row>
    <row r="5" spans="2:8" x14ac:dyDescent="0.25">
      <c r="C5" s="23" t="s">
        <v>3</v>
      </c>
      <c r="D5" s="34" t="s">
        <v>4</v>
      </c>
    </row>
    <row r="6" spans="2:8" x14ac:dyDescent="0.25">
      <c r="C6" s="21">
        <v>26</v>
      </c>
      <c r="D6" s="30">
        <v>10</v>
      </c>
    </row>
    <row r="7" spans="2:8" x14ac:dyDescent="0.25">
      <c r="C7" s="21">
        <v>26</v>
      </c>
      <c r="D7" s="30">
        <v>7</v>
      </c>
    </row>
    <row r="8" spans="2:8" x14ac:dyDescent="0.25">
      <c r="C8" s="22">
        <v>23</v>
      </c>
      <c r="D8" s="31">
        <v>11</v>
      </c>
    </row>
    <row r="10" spans="2:8" x14ac:dyDescent="0.25">
      <c r="B10" s="2" t="s">
        <v>182</v>
      </c>
      <c r="C10" s="7">
        <v>25</v>
      </c>
      <c r="D10" s="7">
        <v>9.3333333333333339</v>
      </c>
    </row>
    <row r="11" spans="2:8" x14ac:dyDescent="0.25">
      <c r="B11" s="2" t="s">
        <v>183</v>
      </c>
      <c r="C11" s="89">
        <v>1.7320508075688772</v>
      </c>
      <c r="D11" s="89">
        <v>2.0816659994661348</v>
      </c>
    </row>
    <row r="13" spans="2:8" x14ac:dyDescent="0.25">
      <c r="B13" s="2" t="s">
        <v>116</v>
      </c>
      <c r="D13" s="6">
        <v>6.5556427517290527E-4</v>
      </c>
    </row>
    <row r="14" spans="2:8" x14ac:dyDescent="0.25">
      <c r="F14" s="12"/>
      <c r="G14" s="12"/>
      <c r="H14" s="12"/>
    </row>
    <row r="15" spans="2:8" x14ac:dyDescent="0.25">
      <c r="F15" s="12"/>
      <c r="G15" s="12"/>
      <c r="H15" s="1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99FE3-438F-4231-9527-45FE1A95DE23}">
  <dimension ref="B2:H24"/>
  <sheetViews>
    <sheetView workbookViewId="0">
      <selection activeCell="N32" sqref="N32"/>
    </sheetView>
  </sheetViews>
  <sheetFormatPr defaultRowHeight="15" x14ac:dyDescent="0.25"/>
  <cols>
    <col min="1" max="5" width="9.140625" style="11"/>
    <col min="6" max="6" width="9.5703125" style="11" bestFit="1" customWidth="1"/>
    <col min="7" max="16384" width="9.140625" style="11"/>
  </cols>
  <sheetData>
    <row r="2" spans="2:8" x14ac:dyDescent="0.25">
      <c r="B2" s="39" t="s">
        <v>23</v>
      </c>
      <c r="C2" s="180" t="s">
        <v>49</v>
      </c>
      <c r="D2" s="181"/>
      <c r="E2" s="181"/>
      <c r="F2" s="40" t="s">
        <v>31</v>
      </c>
      <c r="G2" s="41" t="s">
        <v>10</v>
      </c>
      <c r="H2" s="43"/>
    </row>
    <row r="3" spans="2:8" x14ac:dyDescent="0.25">
      <c r="B3" s="43">
        <v>1</v>
      </c>
      <c r="C3" s="45">
        <v>100</v>
      </c>
      <c r="D3" s="46">
        <v>100</v>
      </c>
      <c r="E3" s="46">
        <v>100</v>
      </c>
      <c r="F3" s="57">
        <v>100</v>
      </c>
      <c r="G3" s="119">
        <v>0</v>
      </c>
      <c r="H3" s="118"/>
    </row>
    <row r="4" spans="2:8" x14ac:dyDescent="0.25">
      <c r="B4" s="43">
        <v>2</v>
      </c>
      <c r="C4" s="45">
        <v>83.3</v>
      </c>
      <c r="D4" s="46">
        <v>75</v>
      </c>
      <c r="E4" s="46">
        <v>83.3</v>
      </c>
      <c r="F4" s="57">
        <v>80.533333333333346</v>
      </c>
      <c r="G4" s="119">
        <v>4.7920072342738917</v>
      </c>
      <c r="H4" s="118"/>
    </row>
    <row r="5" spans="2:8" x14ac:dyDescent="0.25">
      <c r="B5" s="43">
        <v>3</v>
      </c>
      <c r="C5" s="45">
        <v>83.3</v>
      </c>
      <c r="D5" s="46">
        <v>75</v>
      </c>
      <c r="E5" s="46">
        <v>83.3</v>
      </c>
      <c r="F5" s="57">
        <v>80.533333333333346</v>
      </c>
      <c r="G5" s="119">
        <v>4.7920072342738917</v>
      </c>
      <c r="H5" s="118"/>
    </row>
    <row r="6" spans="2:8" x14ac:dyDescent="0.25">
      <c r="B6" s="43">
        <v>4</v>
      </c>
      <c r="C6" s="45">
        <v>83.3</v>
      </c>
      <c r="D6" s="46">
        <v>75</v>
      </c>
      <c r="E6" s="46">
        <v>83.3</v>
      </c>
      <c r="F6" s="57">
        <v>80.533333333333346</v>
      </c>
      <c r="G6" s="119">
        <v>4.7920072342738917</v>
      </c>
      <c r="H6" s="118"/>
    </row>
    <row r="7" spans="2:8" x14ac:dyDescent="0.25">
      <c r="B7" s="43">
        <v>5</v>
      </c>
      <c r="C7" s="45">
        <v>83.3</v>
      </c>
      <c r="D7" s="46">
        <v>75</v>
      </c>
      <c r="E7" s="46">
        <v>83.3</v>
      </c>
      <c r="F7" s="57">
        <v>80.533333333333346</v>
      </c>
      <c r="G7" s="119">
        <v>4.7920072342738917</v>
      </c>
      <c r="H7" s="118"/>
    </row>
    <row r="8" spans="2:8" x14ac:dyDescent="0.25">
      <c r="B8" s="43">
        <v>6</v>
      </c>
      <c r="C8" s="45">
        <v>83.3</v>
      </c>
      <c r="D8" s="46">
        <v>75</v>
      </c>
      <c r="E8" s="46">
        <v>83.3</v>
      </c>
      <c r="F8" s="57">
        <v>80.533333333333346</v>
      </c>
      <c r="G8" s="119">
        <v>4.7920072342738917</v>
      </c>
      <c r="H8" s="118"/>
    </row>
    <row r="9" spans="2:8" x14ac:dyDescent="0.25">
      <c r="B9" s="43">
        <v>7</v>
      </c>
      <c r="C9" s="45">
        <v>83.3</v>
      </c>
      <c r="D9" s="46">
        <v>75</v>
      </c>
      <c r="E9" s="46">
        <v>83.3</v>
      </c>
      <c r="F9" s="57">
        <v>80.533333333333346</v>
      </c>
      <c r="G9" s="119">
        <v>4.7920072342738917</v>
      </c>
      <c r="H9" s="118"/>
    </row>
    <row r="10" spans="2:8" x14ac:dyDescent="0.25">
      <c r="B10" s="43">
        <v>8</v>
      </c>
      <c r="C10" s="45">
        <v>83.3</v>
      </c>
      <c r="D10" s="46">
        <v>75</v>
      </c>
      <c r="E10" s="46">
        <v>83.3</v>
      </c>
      <c r="F10" s="57">
        <v>80.533333333333346</v>
      </c>
      <c r="G10" s="119">
        <v>4.7920072342738917</v>
      </c>
      <c r="H10" s="118"/>
    </row>
    <row r="11" spans="2:8" x14ac:dyDescent="0.25">
      <c r="B11" s="43">
        <v>9</v>
      </c>
      <c r="C11" s="45">
        <v>83.3</v>
      </c>
      <c r="D11" s="46">
        <v>75</v>
      </c>
      <c r="E11" s="46">
        <v>83.3</v>
      </c>
      <c r="F11" s="57">
        <v>80.533333333333346</v>
      </c>
      <c r="G11" s="119">
        <v>4.7920072342738917</v>
      </c>
      <c r="H11" s="118"/>
    </row>
    <row r="12" spans="2:8" x14ac:dyDescent="0.25">
      <c r="B12" s="44">
        <v>10</v>
      </c>
      <c r="C12" s="29">
        <v>83.3</v>
      </c>
      <c r="D12" s="27">
        <v>75</v>
      </c>
      <c r="E12" s="27">
        <v>83.3</v>
      </c>
      <c r="F12" s="58">
        <v>80.533333333333346</v>
      </c>
      <c r="G12" s="121">
        <v>4.7920072342738917</v>
      </c>
      <c r="H12" s="118"/>
    </row>
    <row r="14" spans="2:8" x14ac:dyDescent="0.25">
      <c r="B14" s="40" t="s">
        <v>23</v>
      </c>
      <c r="C14" s="180" t="s">
        <v>48</v>
      </c>
      <c r="D14" s="181"/>
      <c r="E14" s="182"/>
      <c r="F14" s="40" t="s">
        <v>31</v>
      </c>
      <c r="G14" s="42" t="s">
        <v>10</v>
      </c>
    </row>
    <row r="15" spans="2:8" x14ac:dyDescent="0.25">
      <c r="B15" s="43">
        <v>1</v>
      </c>
      <c r="C15" s="45">
        <v>100</v>
      </c>
      <c r="D15" s="46">
        <v>100</v>
      </c>
      <c r="E15" s="35">
        <v>100</v>
      </c>
      <c r="F15" s="57">
        <v>100</v>
      </c>
      <c r="G15" s="120">
        <v>0</v>
      </c>
    </row>
    <row r="16" spans="2:8" x14ac:dyDescent="0.25">
      <c r="B16" s="43">
        <v>2</v>
      </c>
      <c r="C16" s="45">
        <v>60</v>
      </c>
      <c r="D16" s="46">
        <v>66.7</v>
      </c>
      <c r="E16" s="35">
        <v>50</v>
      </c>
      <c r="F16" s="57">
        <v>58.9</v>
      </c>
      <c r="G16" s="120">
        <v>8.404165633779483</v>
      </c>
    </row>
    <row r="17" spans="2:7" x14ac:dyDescent="0.25">
      <c r="B17" s="43">
        <v>3</v>
      </c>
      <c r="C17" s="45">
        <v>60</v>
      </c>
      <c r="D17" s="46">
        <v>66.7</v>
      </c>
      <c r="E17" s="35">
        <v>50</v>
      </c>
      <c r="F17" s="57">
        <v>58.9</v>
      </c>
      <c r="G17" s="120">
        <v>8.404165633779483</v>
      </c>
    </row>
    <row r="18" spans="2:7" x14ac:dyDescent="0.25">
      <c r="B18" s="43">
        <v>4</v>
      </c>
      <c r="C18" s="45">
        <v>60</v>
      </c>
      <c r="D18" s="46">
        <v>66.7</v>
      </c>
      <c r="E18" s="35">
        <v>50</v>
      </c>
      <c r="F18" s="57">
        <v>58.9</v>
      </c>
      <c r="G18" s="120">
        <v>8.404165633779483</v>
      </c>
    </row>
    <row r="19" spans="2:7" x14ac:dyDescent="0.25">
      <c r="B19" s="43">
        <v>5</v>
      </c>
      <c r="C19" s="45">
        <v>60</v>
      </c>
      <c r="D19" s="46">
        <v>66.7</v>
      </c>
      <c r="E19" s="35">
        <v>50</v>
      </c>
      <c r="F19" s="57">
        <v>58.9</v>
      </c>
      <c r="G19" s="120">
        <v>8.404165633779483</v>
      </c>
    </row>
    <row r="20" spans="2:7" x14ac:dyDescent="0.25">
      <c r="B20" s="43">
        <v>6</v>
      </c>
      <c r="C20" s="45">
        <v>60</v>
      </c>
      <c r="D20" s="46">
        <v>66.7</v>
      </c>
      <c r="E20" s="35">
        <v>50</v>
      </c>
      <c r="F20" s="57">
        <v>58.9</v>
      </c>
      <c r="G20" s="120">
        <v>8.404165633779483</v>
      </c>
    </row>
    <row r="21" spans="2:7" x14ac:dyDescent="0.25">
      <c r="B21" s="43">
        <v>7</v>
      </c>
      <c r="C21" s="45">
        <v>60</v>
      </c>
      <c r="D21" s="46">
        <v>50</v>
      </c>
      <c r="E21" s="35">
        <v>50</v>
      </c>
      <c r="F21" s="57">
        <v>53.333333333333336</v>
      </c>
      <c r="G21" s="120">
        <v>5.7735026918962582</v>
      </c>
    </row>
    <row r="22" spans="2:7" x14ac:dyDescent="0.25">
      <c r="B22" s="43">
        <v>8</v>
      </c>
      <c r="C22" s="45">
        <v>40</v>
      </c>
      <c r="D22" s="46">
        <v>50</v>
      </c>
      <c r="E22" s="35">
        <v>50</v>
      </c>
      <c r="F22" s="57">
        <v>46.666666666666664</v>
      </c>
      <c r="G22" s="120">
        <v>5.7735026918962706</v>
      </c>
    </row>
    <row r="23" spans="2:7" x14ac:dyDescent="0.25">
      <c r="B23" s="43">
        <v>9</v>
      </c>
      <c r="C23" s="45">
        <v>40</v>
      </c>
      <c r="D23" s="46">
        <v>50</v>
      </c>
      <c r="E23" s="35">
        <v>25</v>
      </c>
      <c r="F23" s="57">
        <v>38.333333333333336</v>
      </c>
      <c r="G23" s="120">
        <v>12.583057392117922</v>
      </c>
    </row>
    <row r="24" spans="2:7" x14ac:dyDescent="0.25">
      <c r="B24" s="44">
        <v>10</v>
      </c>
      <c r="C24" s="29">
        <v>40</v>
      </c>
      <c r="D24" s="27">
        <v>33</v>
      </c>
      <c r="E24" s="36">
        <v>0</v>
      </c>
      <c r="F24" s="58">
        <v>24.333333333333332</v>
      </c>
      <c r="G24" s="122">
        <v>21.361959960016154</v>
      </c>
    </row>
  </sheetData>
  <mergeCells count="2">
    <mergeCell ref="C2:E2"/>
    <mergeCell ref="C14:E1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97BD0-EC82-4737-B31C-2B18B7B5ED89}">
  <dimension ref="B2:G23"/>
  <sheetViews>
    <sheetView workbookViewId="0">
      <selection activeCell="N28" sqref="N28"/>
    </sheetView>
  </sheetViews>
  <sheetFormatPr defaultRowHeight="15" x14ac:dyDescent="0.25"/>
  <cols>
    <col min="2" max="2" width="11.85546875" customWidth="1"/>
    <col min="9" max="9" width="11.7109375" customWidth="1"/>
  </cols>
  <sheetData>
    <row r="2" spans="2:7" x14ac:dyDescent="0.25">
      <c r="B2" s="1" t="s">
        <v>136</v>
      </c>
    </row>
    <row r="4" spans="2:7" x14ac:dyDescent="0.25">
      <c r="B4" s="51"/>
      <c r="C4" s="180" t="s">
        <v>160</v>
      </c>
      <c r="D4" s="181"/>
      <c r="E4" s="181"/>
      <c r="F4" s="40" t="s">
        <v>31</v>
      </c>
      <c r="G4" s="42" t="s">
        <v>10</v>
      </c>
    </row>
    <row r="5" spans="2:7" x14ac:dyDescent="0.25">
      <c r="B5" s="129" t="s">
        <v>157</v>
      </c>
      <c r="C5" s="84">
        <v>0.42499999999999999</v>
      </c>
      <c r="D5" s="80">
        <v>0.38550000000000001</v>
      </c>
      <c r="E5" s="80">
        <v>0.38400000000000001</v>
      </c>
      <c r="F5" s="57">
        <v>0.39816666666666672</v>
      </c>
      <c r="G5" s="81">
        <v>2.3250448024357138E-2</v>
      </c>
    </row>
    <row r="6" spans="2:7" x14ac:dyDescent="0.25">
      <c r="B6" s="129" t="s">
        <v>158</v>
      </c>
      <c r="C6" s="84">
        <v>1.2949999999999999</v>
      </c>
      <c r="D6" s="80">
        <v>1.39</v>
      </c>
      <c r="E6" s="80">
        <v>1.19</v>
      </c>
      <c r="F6" s="57">
        <v>1.2916666666666665</v>
      </c>
      <c r="G6" s="81">
        <v>0.1000416579897261</v>
      </c>
    </row>
    <row r="7" spans="2:7" x14ac:dyDescent="0.25">
      <c r="B7" s="130" t="s">
        <v>159</v>
      </c>
      <c r="C7" s="85">
        <v>4.375</v>
      </c>
      <c r="D7" s="82">
        <v>3.4249999999999998</v>
      </c>
      <c r="E7" s="83">
        <v>3.125</v>
      </c>
      <c r="F7" s="58">
        <v>3.6416666666666671</v>
      </c>
      <c r="G7" s="83">
        <v>0.65255906501506034</v>
      </c>
    </row>
    <row r="9" spans="2:7" x14ac:dyDescent="0.25">
      <c r="B9" s="51"/>
      <c r="C9" s="180" t="s">
        <v>162</v>
      </c>
      <c r="D9" s="181"/>
      <c r="E9" s="181"/>
      <c r="F9" s="40" t="s">
        <v>31</v>
      </c>
      <c r="G9" s="42" t="s">
        <v>10</v>
      </c>
    </row>
    <row r="10" spans="2:7" x14ac:dyDescent="0.25">
      <c r="B10" s="129" t="s">
        <v>157</v>
      </c>
      <c r="C10" s="84">
        <v>0.82</v>
      </c>
      <c r="D10" s="80">
        <v>0.88500000000000001</v>
      </c>
      <c r="E10" s="80">
        <v>0.625</v>
      </c>
      <c r="F10" s="57">
        <v>0.77666666666666673</v>
      </c>
      <c r="G10" s="81">
        <v>0.13530828996529837</v>
      </c>
    </row>
    <row r="11" spans="2:7" x14ac:dyDescent="0.25">
      <c r="B11" s="129" t="s">
        <v>158</v>
      </c>
      <c r="C11" s="84">
        <v>2.81</v>
      </c>
      <c r="D11" s="80">
        <v>2.6349999999999998</v>
      </c>
      <c r="E11" s="80">
        <v>2.74</v>
      </c>
      <c r="F11" s="57">
        <v>2.7283333333333335</v>
      </c>
      <c r="G11" s="81">
        <v>8.8081401744825566E-2</v>
      </c>
    </row>
    <row r="12" spans="2:7" x14ac:dyDescent="0.25">
      <c r="B12" s="130" t="s">
        <v>159</v>
      </c>
      <c r="C12" s="85">
        <v>5.0999999999999996</v>
      </c>
      <c r="D12" s="82">
        <v>4.7750000000000004</v>
      </c>
      <c r="E12" s="83">
        <v>6.75</v>
      </c>
      <c r="F12" s="58">
        <v>5.541666666666667</v>
      </c>
      <c r="G12" s="83">
        <v>1.0589892980258755</v>
      </c>
    </row>
    <row r="15" spans="2:7" x14ac:dyDescent="0.25">
      <c r="B15" s="47"/>
      <c r="C15" s="180" t="s">
        <v>163</v>
      </c>
      <c r="D15" s="181"/>
      <c r="E15" s="182"/>
      <c r="F15" s="40" t="s">
        <v>31</v>
      </c>
      <c r="G15" s="42" t="s">
        <v>10</v>
      </c>
    </row>
    <row r="16" spans="2:7" x14ac:dyDescent="0.25">
      <c r="B16" s="129" t="s">
        <v>157</v>
      </c>
      <c r="C16" s="84">
        <v>0.156</v>
      </c>
      <c r="D16" s="80">
        <v>0.157</v>
      </c>
      <c r="E16" s="80">
        <v>0.14599999999999999</v>
      </c>
      <c r="F16" s="57">
        <v>0.153</v>
      </c>
      <c r="G16" s="81">
        <v>6.0827625302982248E-3</v>
      </c>
    </row>
    <row r="17" spans="2:7" x14ac:dyDescent="0.25">
      <c r="B17" s="129" t="s">
        <v>158</v>
      </c>
      <c r="C17" s="84">
        <v>0.2175</v>
      </c>
      <c r="D17" s="80">
        <v>0.26400000000000001</v>
      </c>
      <c r="E17" s="80">
        <v>0.23499999999999999</v>
      </c>
      <c r="F17" s="57">
        <v>0.23883333333333334</v>
      </c>
      <c r="G17" s="81">
        <v>2.3485811319461241E-2</v>
      </c>
    </row>
    <row r="18" spans="2:7" x14ac:dyDescent="0.25">
      <c r="B18" s="130" t="s">
        <v>159</v>
      </c>
      <c r="C18" s="85">
        <v>0.38950000000000001</v>
      </c>
      <c r="D18" s="82">
        <v>0.42099999999999999</v>
      </c>
      <c r="E18" s="83">
        <v>0.45650000000000002</v>
      </c>
      <c r="F18" s="58">
        <v>0.42233333333333328</v>
      </c>
      <c r="G18" s="83">
        <v>3.3519894590128614E-2</v>
      </c>
    </row>
    <row r="20" spans="2:7" x14ac:dyDescent="0.25">
      <c r="B20" s="47"/>
      <c r="C20" s="180" t="s">
        <v>161</v>
      </c>
      <c r="D20" s="181"/>
      <c r="E20" s="181"/>
      <c r="F20" s="40" t="s">
        <v>31</v>
      </c>
      <c r="G20" s="42" t="s">
        <v>10</v>
      </c>
    </row>
    <row r="21" spans="2:7" x14ac:dyDescent="0.25">
      <c r="B21" s="129" t="s">
        <v>157</v>
      </c>
      <c r="C21" s="84">
        <v>9.5500000000000002E-2</v>
      </c>
      <c r="D21" s="80">
        <v>9.2999999999999999E-2</v>
      </c>
      <c r="E21" s="80">
        <v>8.7499999999999994E-2</v>
      </c>
      <c r="F21" s="57">
        <v>9.2000000000000012E-2</v>
      </c>
      <c r="G21" s="81">
        <v>4.0926763859362282E-3</v>
      </c>
    </row>
    <row r="22" spans="2:7" x14ac:dyDescent="0.25">
      <c r="B22" s="129" t="s">
        <v>158</v>
      </c>
      <c r="C22" s="84">
        <v>0.09</v>
      </c>
      <c r="D22" s="80">
        <v>0.105</v>
      </c>
      <c r="E22" s="80">
        <v>0.10100000000000001</v>
      </c>
      <c r="F22" s="57">
        <v>9.866666666666668E-2</v>
      </c>
      <c r="G22" s="81">
        <v>7.7674534651540296E-3</v>
      </c>
    </row>
    <row r="23" spans="2:7" x14ac:dyDescent="0.25">
      <c r="B23" s="130" t="s">
        <v>159</v>
      </c>
      <c r="C23" s="85">
        <v>0.1915</v>
      </c>
      <c r="D23" s="82">
        <v>0.27350000000000002</v>
      </c>
      <c r="E23" s="82">
        <v>0.22800000000000001</v>
      </c>
      <c r="F23" s="58">
        <v>0.23100000000000001</v>
      </c>
      <c r="G23" s="83">
        <v>4.1082234603292793E-2</v>
      </c>
    </row>
  </sheetData>
  <mergeCells count="4">
    <mergeCell ref="C4:E4"/>
    <mergeCell ref="C20:E20"/>
    <mergeCell ref="C9:E9"/>
    <mergeCell ref="C15:E1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1B068-97D9-4F17-AC2A-CF347E962301}">
  <dimension ref="B3:J22"/>
  <sheetViews>
    <sheetView workbookViewId="0">
      <selection activeCell="D12" sqref="D12"/>
    </sheetView>
  </sheetViews>
  <sheetFormatPr defaultRowHeight="15" x14ac:dyDescent="0.25"/>
  <cols>
    <col min="2" max="2" width="21.140625" customWidth="1"/>
    <col min="3" max="10" width="11.140625" customWidth="1"/>
  </cols>
  <sheetData>
    <row r="3" spans="2:10" x14ac:dyDescent="0.25">
      <c r="B3" s="23" t="s">
        <v>148</v>
      </c>
      <c r="C3" s="174" t="s">
        <v>112</v>
      </c>
      <c r="D3" s="175"/>
      <c r="E3" s="174" t="s">
        <v>138</v>
      </c>
      <c r="F3" s="175"/>
      <c r="G3" s="174" t="s">
        <v>128</v>
      </c>
      <c r="H3" s="175"/>
      <c r="I3" s="174" t="s">
        <v>137</v>
      </c>
      <c r="J3" s="176"/>
    </row>
    <row r="4" spans="2:10" x14ac:dyDescent="0.25">
      <c r="B4" s="23"/>
      <c r="C4" s="23" t="s">
        <v>3</v>
      </c>
      <c r="D4" s="34" t="s">
        <v>4</v>
      </c>
      <c r="E4" s="23" t="s">
        <v>3</v>
      </c>
      <c r="F4" s="34" t="s">
        <v>4</v>
      </c>
      <c r="G4" s="23" t="s">
        <v>3</v>
      </c>
      <c r="H4" s="34" t="s">
        <v>4</v>
      </c>
      <c r="I4" s="23" t="s">
        <v>3</v>
      </c>
      <c r="J4" s="34" t="s">
        <v>4</v>
      </c>
    </row>
    <row r="5" spans="2:10" x14ac:dyDescent="0.25">
      <c r="B5" s="25" t="s">
        <v>107</v>
      </c>
      <c r="C5" s="96">
        <v>1.00021</v>
      </c>
      <c r="D5" s="97">
        <v>3.4669999999999999E-2</v>
      </c>
      <c r="E5" s="96">
        <v>1.0062</v>
      </c>
      <c r="F5" s="97">
        <v>0.23505000000000001</v>
      </c>
      <c r="G5" s="96">
        <v>1.0038499999999999</v>
      </c>
      <c r="H5" s="97">
        <v>0.48070000000000002</v>
      </c>
      <c r="I5" s="96">
        <v>1.00098</v>
      </c>
      <c r="J5" s="97">
        <v>0.53354999999999997</v>
      </c>
    </row>
    <row r="6" spans="2:10" x14ac:dyDescent="0.25">
      <c r="B6" s="25" t="s">
        <v>108</v>
      </c>
      <c r="C6" s="96">
        <v>1.00021</v>
      </c>
      <c r="D6" s="97">
        <v>2.5699999999999998E-3</v>
      </c>
      <c r="E6" s="96">
        <v>1.0062</v>
      </c>
      <c r="F6" s="97">
        <v>0.18845000000000001</v>
      </c>
      <c r="G6" s="96">
        <v>1.19848</v>
      </c>
      <c r="H6" s="97">
        <v>0.41327999999999998</v>
      </c>
      <c r="I6" s="96">
        <v>1.00098</v>
      </c>
      <c r="J6" s="97">
        <v>0.32296999999999998</v>
      </c>
    </row>
    <row r="7" spans="2:10" x14ac:dyDescent="0.25">
      <c r="B7" s="26" t="s">
        <v>109</v>
      </c>
      <c r="C7" s="98">
        <v>1.00173</v>
      </c>
      <c r="D7" s="99">
        <v>6.762E-2</v>
      </c>
      <c r="E7" s="98">
        <v>1.0002599999999999</v>
      </c>
      <c r="F7" s="99">
        <v>0.36043999999999998</v>
      </c>
      <c r="G7" s="98">
        <v>1.0000199999999999</v>
      </c>
      <c r="H7" s="99">
        <v>4.3549999999999998E-2</v>
      </c>
      <c r="I7" s="98">
        <v>1.0008600000000001</v>
      </c>
      <c r="J7" s="99">
        <v>0.19324</v>
      </c>
    </row>
    <row r="8" spans="2:10" x14ac:dyDescent="0.25">
      <c r="B8" s="2"/>
    </row>
    <row r="9" spans="2:10" x14ac:dyDescent="0.25">
      <c r="B9" s="2" t="s">
        <v>182</v>
      </c>
      <c r="C9" s="7">
        <v>1.0007166666666667</v>
      </c>
      <c r="D9" s="7">
        <v>3.4953333333333336E-2</v>
      </c>
      <c r="E9" s="7">
        <v>1.0042199999999999</v>
      </c>
      <c r="F9" s="7">
        <v>0.26131333333333334</v>
      </c>
      <c r="G9" s="7">
        <v>1.06745</v>
      </c>
      <c r="H9" s="7">
        <v>0.31251000000000001</v>
      </c>
      <c r="I9" s="7">
        <v>1.0009399999999999</v>
      </c>
      <c r="J9" s="7">
        <v>0.34992000000000001</v>
      </c>
    </row>
    <row r="10" spans="2:10" x14ac:dyDescent="0.25">
      <c r="B10" s="2" t="s">
        <v>183</v>
      </c>
      <c r="C10" s="89">
        <v>8.7757240916821143E-4</v>
      </c>
      <c r="D10" s="89">
        <v>3.252592555690511E-2</v>
      </c>
      <c r="E10" s="89">
        <v>3.4294605989864096E-3</v>
      </c>
      <c r="F10" s="89">
        <v>8.8952020962614065E-2</v>
      </c>
      <c r="G10" s="89">
        <v>0.11349146619900552</v>
      </c>
      <c r="H10" s="89">
        <v>0.23535287399987287</v>
      </c>
      <c r="I10" s="89">
        <v>6.9282032302696181E-5</v>
      </c>
      <c r="J10" s="89">
        <v>0.17174821949586544</v>
      </c>
    </row>
    <row r="11" spans="2:10" x14ac:dyDescent="0.25">
      <c r="B11" s="2"/>
    </row>
    <row r="12" spans="2:10" x14ac:dyDescent="0.25">
      <c r="B12" s="2" t="s">
        <v>116</v>
      </c>
      <c r="D12" s="6">
        <v>8.5680486114900903E-7</v>
      </c>
      <c r="E12" s="6"/>
      <c r="F12" s="6">
        <v>1.3315391951179586E-4</v>
      </c>
      <c r="G12" s="6"/>
      <c r="H12" s="6">
        <v>7.4670395775382672E-3</v>
      </c>
      <c r="I12" s="6"/>
      <c r="J12" s="6">
        <v>2.7845097162153584E-3</v>
      </c>
    </row>
    <row r="19" spans="3:9" x14ac:dyDescent="0.25">
      <c r="C19" s="94"/>
      <c r="D19" s="95"/>
      <c r="E19" s="95"/>
      <c r="F19" s="95"/>
      <c r="G19" s="95"/>
      <c r="H19" s="95"/>
      <c r="I19" s="95"/>
    </row>
    <row r="20" spans="3:9" x14ac:dyDescent="0.25">
      <c r="C20" s="94"/>
      <c r="D20" s="95"/>
      <c r="E20" s="95"/>
      <c r="F20" s="95"/>
      <c r="G20" s="95"/>
      <c r="H20" s="95"/>
      <c r="I20" s="95"/>
    </row>
    <row r="21" spans="3:9" x14ac:dyDescent="0.25">
      <c r="C21" s="94"/>
      <c r="D21" s="95"/>
      <c r="E21" s="95"/>
      <c r="F21" s="95"/>
      <c r="G21" s="95"/>
      <c r="H21" s="95"/>
      <c r="I21" s="95"/>
    </row>
    <row r="22" spans="3:9" x14ac:dyDescent="0.25">
      <c r="C22" s="94"/>
      <c r="D22" s="95"/>
      <c r="E22" s="95"/>
      <c r="F22" s="95"/>
      <c r="G22" s="95"/>
      <c r="H22" s="95"/>
      <c r="I22" s="95"/>
    </row>
  </sheetData>
  <mergeCells count="4">
    <mergeCell ref="C3:D3"/>
    <mergeCell ref="E3:F3"/>
    <mergeCell ref="G3:H3"/>
    <mergeCell ref="I3:J3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CB1D2-E0C5-4B84-A819-121664C07F73}">
  <dimension ref="A1:AW45"/>
  <sheetViews>
    <sheetView topLeftCell="AG1" workbookViewId="0">
      <selection activeCell="Y57" sqref="Y57:Z57"/>
    </sheetView>
  </sheetViews>
  <sheetFormatPr defaultRowHeight="15" x14ac:dyDescent="0.25"/>
  <cols>
    <col min="12" max="12" width="10.85546875" customWidth="1"/>
    <col min="13" max="13" width="11.7109375" customWidth="1"/>
    <col min="14" max="15" width="15.140625" customWidth="1"/>
    <col min="16" max="17" width="15.28515625" customWidth="1"/>
    <col min="21" max="21" width="11.7109375" customWidth="1"/>
    <col min="22" max="25" width="15.42578125" customWidth="1"/>
    <col min="27" max="27" width="14.140625" customWidth="1"/>
    <col min="28" max="28" width="14.28515625" customWidth="1"/>
    <col min="29" max="29" width="12.7109375" customWidth="1"/>
    <col min="30" max="33" width="14.85546875" customWidth="1"/>
    <col min="34" max="34" width="11" customWidth="1"/>
    <col min="36" max="37" width="11.140625" customWidth="1"/>
    <col min="38" max="41" width="15.42578125" customWidth="1"/>
    <col min="45" max="45" width="12.28515625" customWidth="1"/>
    <col min="46" max="49" width="15.28515625" customWidth="1"/>
  </cols>
  <sheetData>
    <row r="1" spans="1:1" x14ac:dyDescent="0.25">
      <c r="A1" s="1" t="s">
        <v>32</v>
      </c>
    </row>
    <row r="20" spans="1:1" s="48" customFormat="1" ht="15.75" thickBot="1" x14ac:dyDescent="0.3"/>
    <row r="21" spans="1:1" x14ac:dyDescent="0.25">
      <c r="A21" s="1" t="s">
        <v>33</v>
      </c>
    </row>
    <row r="42" spans="13:49" ht="17.25" x14ac:dyDescent="0.25">
      <c r="M42" s="34" t="s">
        <v>37</v>
      </c>
      <c r="N42" s="39" t="s">
        <v>38</v>
      </c>
      <c r="O42" s="39" t="s">
        <v>39</v>
      </c>
      <c r="P42" s="39" t="s">
        <v>40</v>
      </c>
      <c r="Q42" s="51" t="s">
        <v>41</v>
      </c>
      <c r="U42" s="34" t="s">
        <v>37</v>
      </c>
      <c r="V42" s="39" t="s">
        <v>38</v>
      </c>
      <c r="W42" s="39" t="s">
        <v>39</v>
      </c>
      <c r="X42" s="39" t="s">
        <v>40</v>
      </c>
      <c r="Y42" s="51" t="s">
        <v>41</v>
      </c>
      <c r="AC42" s="34" t="s">
        <v>37</v>
      </c>
      <c r="AD42" s="39" t="s">
        <v>38</v>
      </c>
      <c r="AE42" s="39" t="s">
        <v>39</v>
      </c>
      <c r="AF42" s="39" t="s">
        <v>40</v>
      </c>
      <c r="AG42" s="51" t="s">
        <v>41</v>
      </c>
      <c r="AK42" s="34" t="s">
        <v>37</v>
      </c>
      <c r="AL42" s="39" t="s">
        <v>38</v>
      </c>
      <c r="AM42" s="39" t="s">
        <v>39</v>
      </c>
      <c r="AN42" s="39" t="s">
        <v>40</v>
      </c>
      <c r="AO42" s="51" t="s">
        <v>41</v>
      </c>
      <c r="AS42" s="34" t="s">
        <v>37</v>
      </c>
      <c r="AT42" s="39" t="s">
        <v>38</v>
      </c>
      <c r="AU42" s="39" t="s">
        <v>39</v>
      </c>
      <c r="AV42" s="39" t="s">
        <v>40</v>
      </c>
      <c r="AW42" s="51" t="s">
        <v>41</v>
      </c>
    </row>
    <row r="43" spans="13:49" x14ac:dyDescent="0.25">
      <c r="M43" s="52" t="s">
        <v>34</v>
      </c>
      <c r="N43" s="45">
        <v>1</v>
      </c>
      <c r="O43" s="45">
        <v>0.70736299999999996</v>
      </c>
      <c r="P43" s="45">
        <v>1</v>
      </c>
      <c r="Q43" s="37">
        <v>0.95040000000000002</v>
      </c>
      <c r="U43" s="52" t="s">
        <v>34</v>
      </c>
      <c r="V43" s="49">
        <v>1</v>
      </c>
      <c r="W43" s="49">
        <v>1.1000000000000001</v>
      </c>
      <c r="X43" s="49">
        <v>1</v>
      </c>
      <c r="Y43" s="54">
        <v>0.6</v>
      </c>
      <c r="AC43" s="52" t="s">
        <v>34</v>
      </c>
      <c r="AD43" s="49">
        <v>1</v>
      </c>
      <c r="AE43" s="49">
        <v>1.2514209999999999</v>
      </c>
      <c r="AF43" s="49">
        <v>1</v>
      </c>
      <c r="AG43" s="54">
        <v>1.935516</v>
      </c>
      <c r="AK43" s="52" t="s">
        <v>34</v>
      </c>
      <c r="AL43" s="49">
        <v>1</v>
      </c>
      <c r="AM43" s="54">
        <v>0.71521000000000001</v>
      </c>
      <c r="AN43" s="54">
        <v>1</v>
      </c>
      <c r="AO43" s="54">
        <v>0.24826200000000001</v>
      </c>
      <c r="AS43" s="52" t="s">
        <v>34</v>
      </c>
      <c r="AT43" s="49">
        <v>1</v>
      </c>
      <c r="AU43" s="49">
        <v>3.2987489999999999</v>
      </c>
      <c r="AV43" s="49">
        <v>1</v>
      </c>
      <c r="AW43" s="54">
        <v>3.2916970000000001</v>
      </c>
    </row>
    <row r="44" spans="13:49" x14ac:dyDescent="0.25">
      <c r="M44" s="52" t="s">
        <v>35</v>
      </c>
      <c r="N44" s="45">
        <v>1.1796549999999999</v>
      </c>
      <c r="O44" s="45">
        <v>1.0354159999999999</v>
      </c>
      <c r="P44" s="45">
        <v>2.0436100000000001</v>
      </c>
      <c r="Q44" s="37">
        <v>2.2802470000000001</v>
      </c>
      <c r="U44" s="52" t="s">
        <v>35</v>
      </c>
      <c r="V44" s="45">
        <v>2.2000000000000002</v>
      </c>
      <c r="W44" s="45">
        <v>1</v>
      </c>
      <c r="X44" s="45">
        <v>1</v>
      </c>
      <c r="Y44" s="37">
        <v>0.7</v>
      </c>
      <c r="AC44" s="52" t="s">
        <v>35</v>
      </c>
      <c r="AD44" s="45">
        <v>0.89198599999999995</v>
      </c>
      <c r="AE44" s="45">
        <v>1.716515</v>
      </c>
      <c r="AF44" s="45">
        <v>2.884134</v>
      </c>
      <c r="AG44" s="37">
        <v>2.2556530000000001</v>
      </c>
      <c r="AK44" s="52" t="s">
        <v>35</v>
      </c>
      <c r="AL44" s="45">
        <v>2.3840970000000001</v>
      </c>
      <c r="AM44" s="37">
        <v>1.286038</v>
      </c>
      <c r="AN44" s="37">
        <v>3.0214539999999999</v>
      </c>
      <c r="AO44" s="37">
        <v>0.40939799999999998</v>
      </c>
      <c r="AS44" s="52" t="s">
        <v>35</v>
      </c>
      <c r="AT44" s="45">
        <v>1.3283229999999999</v>
      </c>
      <c r="AU44" s="45">
        <v>2.3658009999999998</v>
      </c>
      <c r="AV44" s="45">
        <v>0.192302</v>
      </c>
      <c r="AW44" s="37">
        <v>1.143777</v>
      </c>
    </row>
    <row r="45" spans="13:49" x14ac:dyDescent="0.25">
      <c r="M45" s="53" t="s">
        <v>36</v>
      </c>
      <c r="N45" s="29">
        <v>2.4476249999999999</v>
      </c>
      <c r="O45" s="29">
        <v>1.161448</v>
      </c>
      <c r="P45" s="29">
        <v>2.307706</v>
      </c>
      <c r="Q45" s="38">
        <v>4.6560069999999998</v>
      </c>
      <c r="U45" s="53" t="s">
        <v>36</v>
      </c>
      <c r="V45" s="29">
        <v>2.8</v>
      </c>
      <c r="W45" s="29">
        <v>1.3</v>
      </c>
      <c r="X45" s="29">
        <v>0.9</v>
      </c>
      <c r="Y45" s="38">
        <v>0.5</v>
      </c>
      <c r="AC45" s="53" t="s">
        <v>36</v>
      </c>
      <c r="AD45" s="29">
        <v>1.049844</v>
      </c>
      <c r="AE45" s="29">
        <v>1.613073</v>
      </c>
      <c r="AF45" s="29">
        <v>2.8743029999999998</v>
      </c>
      <c r="AG45" s="38">
        <v>1.995763</v>
      </c>
      <c r="AK45" s="53" t="s">
        <v>36</v>
      </c>
      <c r="AL45" s="29">
        <v>2.1062660000000002</v>
      </c>
      <c r="AM45" s="38">
        <v>1.671165</v>
      </c>
      <c r="AN45" s="38">
        <v>2.564454</v>
      </c>
      <c r="AO45" s="38">
        <v>0.61983699999999997</v>
      </c>
      <c r="AS45" s="53" t="s">
        <v>36</v>
      </c>
      <c r="AT45" s="29">
        <v>1.2149840000000001</v>
      </c>
      <c r="AU45" s="29">
        <v>1.9229430000000001</v>
      </c>
      <c r="AV45" s="29">
        <v>0.17582999999999999</v>
      </c>
      <c r="AW45" s="38">
        <v>1.0887290000000001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74F0D-EC78-4069-BAD3-F1F98C33EFC9}">
  <dimension ref="A1"/>
  <sheetViews>
    <sheetView workbookViewId="0">
      <selection activeCell="S35" sqref="S3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80A9F-0F13-48D8-8601-195ECBBD3772}">
  <dimension ref="B2:H8"/>
  <sheetViews>
    <sheetView workbookViewId="0">
      <selection activeCell="E20" sqref="E20"/>
    </sheetView>
  </sheetViews>
  <sheetFormatPr defaultRowHeight="15" x14ac:dyDescent="0.25"/>
  <cols>
    <col min="2" max="2" width="17.5703125" customWidth="1"/>
    <col min="3" max="6" width="11" style="3" customWidth="1"/>
    <col min="7" max="7" width="7.28515625" customWidth="1"/>
    <col min="8" max="8" width="18.5703125" customWidth="1"/>
  </cols>
  <sheetData>
    <row r="2" spans="2:8" ht="17.25" x14ac:dyDescent="0.25">
      <c r="B2" s="49"/>
      <c r="C2" s="180" t="s">
        <v>145</v>
      </c>
      <c r="D2" s="181"/>
      <c r="E2" s="180" t="s">
        <v>146</v>
      </c>
      <c r="F2" s="182"/>
    </row>
    <row r="3" spans="2:8" x14ac:dyDescent="0.25">
      <c r="B3" s="44" t="s">
        <v>148</v>
      </c>
      <c r="C3" s="44" t="s">
        <v>182</v>
      </c>
      <c r="D3" s="112" t="s">
        <v>183</v>
      </c>
      <c r="E3" s="44" t="s">
        <v>182</v>
      </c>
      <c r="F3" s="112" t="s">
        <v>183</v>
      </c>
      <c r="H3" s="79" t="s">
        <v>147</v>
      </c>
    </row>
    <row r="4" spans="2:8" x14ac:dyDescent="0.25">
      <c r="B4" s="43" t="s">
        <v>118</v>
      </c>
      <c r="C4" s="57">
        <v>36.645449999999997</v>
      </c>
      <c r="D4" s="119">
        <v>2.4609000000000001</v>
      </c>
      <c r="E4" s="57">
        <v>3.7442730000000002</v>
      </c>
      <c r="F4" s="120">
        <v>0.572994</v>
      </c>
      <c r="H4" s="7">
        <v>9.7870668084298327</v>
      </c>
    </row>
    <row r="5" spans="2:8" x14ac:dyDescent="0.25">
      <c r="B5" s="43" t="s">
        <v>119</v>
      </c>
      <c r="C5" s="57">
        <v>20.538650000000001</v>
      </c>
      <c r="D5" s="119">
        <v>4.1673660000000003</v>
      </c>
      <c r="E5" s="57">
        <v>3.3026529999999998</v>
      </c>
      <c r="F5" s="120">
        <v>0.29172999999999999</v>
      </c>
      <c r="H5" s="7">
        <v>6.2188337678829724</v>
      </c>
    </row>
    <row r="6" spans="2:8" x14ac:dyDescent="0.25">
      <c r="B6" s="43" t="s">
        <v>120</v>
      </c>
      <c r="C6" s="57">
        <v>4.8144309999999999</v>
      </c>
      <c r="D6" s="119">
        <v>0.34356100000000001</v>
      </c>
      <c r="E6" s="57">
        <v>1.5116620000000001</v>
      </c>
      <c r="F6" s="120">
        <v>0.171568</v>
      </c>
      <c r="H6" s="7">
        <v>3.1848594460931081</v>
      </c>
    </row>
    <row r="7" spans="2:8" x14ac:dyDescent="0.25">
      <c r="B7" s="43" t="s">
        <v>121</v>
      </c>
      <c r="C7" s="57">
        <v>4.451784</v>
      </c>
      <c r="D7" s="119">
        <v>0.141905</v>
      </c>
      <c r="E7" s="57">
        <v>1.2704869999999999</v>
      </c>
      <c r="F7" s="120">
        <v>1.7940000000000001E-2</v>
      </c>
      <c r="H7" s="7">
        <v>3.5039980731798122</v>
      </c>
    </row>
    <row r="8" spans="2:8" x14ac:dyDescent="0.25">
      <c r="B8" s="44" t="s">
        <v>122</v>
      </c>
      <c r="C8" s="58">
        <v>7.0655489999999999</v>
      </c>
      <c r="D8" s="121">
        <v>1.9438869999999999</v>
      </c>
      <c r="E8" s="58">
        <v>1.142865</v>
      </c>
      <c r="F8" s="122">
        <v>0.91977100000000001</v>
      </c>
      <c r="H8" s="7">
        <v>6.1823128715990077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565BE-354E-4A2F-A3AB-FDDFA5E35F00}">
  <dimension ref="B2:P32"/>
  <sheetViews>
    <sheetView zoomScaleNormal="100" workbookViewId="0">
      <selection activeCell="E12" sqref="E12"/>
    </sheetView>
  </sheetViews>
  <sheetFormatPr defaultRowHeight="15" x14ac:dyDescent="0.25"/>
  <cols>
    <col min="2" max="2" width="29.5703125" customWidth="1"/>
    <col min="3" max="22" width="16.28515625" customWidth="1"/>
  </cols>
  <sheetData>
    <row r="2" spans="2:10" x14ac:dyDescent="0.25">
      <c r="B2" s="23" t="s">
        <v>148</v>
      </c>
      <c r="C2" s="174" t="s">
        <v>112</v>
      </c>
      <c r="D2" s="175"/>
      <c r="E2" s="175"/>
      <c r="F2" s="175"/>
      <c r="G2" s="174" t="s">
        <v>113</v>
      </c>
      <c r="H2" s="175"/>
      <c r="I2" s="175"/>
      <c r="J2" s="176"/>
    </row>
    <row r="3" spans="2:10" x14ac:dyDescent="0.25">
      <c r="B3" s="34"/>
      <c r="C3" s="108" t="s">
        <v>139</v>
      </c>
      <c r="D3" s="115" t="s">
        <v>140</v>
      </c>
      <c r="E3" s="115" t="s">
        <v>141</v>
      </c>
      <c r="F3" s="116" t="s">
        <v>142</v>
      </c>
      <c r="G3" s="114" t="s">
        <v>139</v>
      </c>
      <c r="H3" s="115" t="s">
        <v>140</v>
      </c>
      <c r="I3" s="115" t="s">
        <v>141</v>
      </c>
      <c r="J3" s="116" t="s">
        <v>142</v>
      </c>
    </row>
    <row r="4" spans="2:10" x14ac:dyDescent="0.25">
      <c r="B4" s="25" t="s">
        <v>107</v>
      </c>
      <c r="C4" s="96">
        <v>1.0012209999999999</v>
      </c>
      <c r="D4" s="96">
        <v>0.11794</v>
      </c>
      <c r="E4" s="96">
        <v>0.73063999999999996</v>
      </c>
      <c r="F4" s="97">
        <v>0.13513500000000001</v>
      </c>
      <c r="G4" s="96">
        <v>1.000775</v>
      </c>
      <c r="H4" s="96">
        <v>1.68899</v>
      </c>
      <c r="I4" s="96">
        <v>1.171395</v>
      </c>
      <c r="J4" s="97">
        <v>2.0448650000000002</v>
      </c>
    </row>
    <row r="5" spans="2:10" x14ac:dyDescent="0.25">
      <c r="B5" s="25" t="s">
        <v>108</v>
      </c>
      <c r="C5" s="96">
        <v>1.003252</v>
      </c>
      <c r="D5" s="96">
        <v>0.10542799999999999</v>
      </c>
      <c r="E5" s="96">
        <v>0.89978999999999998</v>
      </c>
      <c r="F5" s="97">
        <v>0.114607</v>
      </c>
      <c r="G5" s="96">
        <v>1.0033399999999999</v>
      </c>
      <c r="H5" s="96">
        <v>2.098805</v>
      </c>
      <c r="I5" s="96">
        <v>0.84946500000000003</v>
      </c>
      <c r="J5" s="97">
        <v>1.734049</v>
      </c>
    </row>
    <row r="6" spans="2:10" x14ac:dyDescent="0.25">
      <c r="B6" s="26" t="s">
        <v>109</v>
      </c>
      <c r="C6" s="98">
        <v>1.0011829999999999</v>
      </c>
      <c r="D6" s="98">
        <v>0.22547500000000001</v>
      </c>
      <c r="E6" s="98">
        <v>0.76289899999999999</v>
      </c>
      <c r="F6" s="99">
        <v>0.17854600000000001</v>
      </c>
      <c r="G6" s="98">
        <v>1.0040770000000001</v>
      </c>
      <c r="H6" s="98">
        <v>1.9515579999999999</v>
      </c>
      <c r="I6" s="98">
        <v>1.377597</v>
      </c>
      <c r="J6" s="99">
        <v>2.1584850000000002</v>
      </c>
    </row>
    <row r="7" spans="2:10" x14ac:dyDescent="0.25">
      <c r="B7" s="2"/>
    </row>
    <row r="8" spans="2:10" x14ac:dyDescent="0.25">
      <c r="B8" s="2" t="s">
        <v>182</v>
      </c>
      <c r="C8" s="7">
        <v>1.0018853333333333</v>
      </c>
      <c r="D8" s="7">
        <v>0.14961433333333332</v>
      </c>
      <c r="E8" s="7">
        <v>0.79777633333333331</v>
      </c>
      <c r="F8" s="7">
        <v>0.14276266666666668</v>
      </c>
      <c r="G8" s="7">
        <v>1.0027306666666667</v>
      </c>
      <c r="H8" s="7">
        <v>1.9131176666666665</v>
      </c>
      <c r="I8" s="7">
        <v>1.1328189999999998</v>
      </c>
      <c r="J8" s="7">
        <v>1.9791330000000003</v>
      </c>
    </row>
    <row r="9" spans="2:10" x14ac:dyDescent="0.25">
      <c r="B9" s="2" t="s">
        <v>183</v>
      </c>
      <c r="C9" s="89">
        <v>1.1837205469761346E-3</v>
      </c>
      <c r="D9" s="89">
        <v>6.5994455042324124E-2</v>
      </c>
      <c r="E9" s="89">
        <v>8.9806747576857124E-2</v>
      </c>
      <c r="F9" s="89">
        <v>3.2644829672297745E-2</v>
      </c>
      <c r="G9" s="89">
        <v>1.7332819543667659E-3</v>
      </c>
      <c r="H9" s="89">
        <v>0.20759414244225036</v>
      </c>
      <c r="I9" s="89">
        <v>0.26617087216297802</v>
      </c>
      <c r="J9" s="89">
        <v>0.21972027988330994</v>
      </c>
    </row>
    <row r="10" spans="2:10" x14ac:dyDescent="0.25">
      <c r="B10" s="2"/>
    </row>
    <row r="11" spans="2:10" x14ac:dyDescent="0.25">
      <c r="B11" s="2" t="s">
        <v>150</v>
      </c>
      <c r="D11" s="3">
        <v>2.366716900586833E-5</v>
      </c>
      <c r="H11" s="6">
        <v>1.611882216051097E-3</v>
      </c>
    </row>
    <row r="12" spans="2:10" x14ac:dyDescent="0.25">
      <c r="B12" s="2" t="s">
        <v>151</v>
      </c>
      <c r="E12" s="6">
        <v>1.7014062783009726E-2</v>
      </c>
      <c r="I12" s="6">
        <v>0.44494402994392313</v>
      </c>
    </row>
    <row r="13" spans="2:10" x14ac:dyDescent="0.25">
      <c r="B13" s="2" t="s">
        <v>152</v>
      </c>
      <c r="E13" s="107"/>
      <c r="F13" s="6">
        <v>0.87976459920450401</v>
      </c>
      <c r="J13" s="6">
        <v>0.72445253832069612</v>
      </c>
    </row>
    <row r="17" spans="2:16" x14ac:dyDescent="0.25">
      <c r="B17" s="23" t="s">
        <v>148</v>
      </c>
      <c r="C17" s="174" t="s">
        <v>118</v>
      </c>
      <c r="D17" s="175"/>
      <c r="E17" s="175"/>
      <c r="F17" s="175"/>
      <c r="G17" s="174" t="s">
        <v>119</v>
      </c>
      <c r="H17" s="175"/>
      <c r="I17" s="175"/>
      <c r="J17" s="175"/>
      <c r="K17" s="174" t="s">
        <v>121</v>
      </c>
      <c r="L17" s="175"/>
      <c r="M17" s="175"/>
      <c r="N17" s="176"/>
    </row>
    <row r="18" spans="2:16" x14ac:dyDescent="0.25">
      <c r="B18" s="34"/>
      <c r="C18" s="114" t="s">
        <v>139</v>
      </c>
      <c r="D18" s="115" t="s">
        <v>140</v>
      </c>
      <c r="E18" s="115" t="s">
        <v>141</v>
      </c>
      <c r="F18" s="116" t="s">
        <v>142</v>
      </c>
      <c r="G18" s="114" t="s">
        <v>139</v>
      </c>
      <c r="H18" s="115" t="s">
        <v>140</v>
      </c>
      <c r="I18" s="115" t="s">
        <v>141</v>
      </c>
      <c r="J18" s="116" t="s">
        <v>142</v>
      </c>
      <c r="K18" s="114" t="s">
        <v>139</v>
      </c>
      <c r="L18" s="115" t="s">
        <v>140</v>
      </c>
      <c r="M18" s="115" t="s">
        <v>141</v>
      </c>
      <c r="N18" s="116" t="s">
        <v>142</v>
      </c>
    </row>
    <row r="19" spans="2:16" x14ac:dyDescent="0.25">
      <c r="B19" s="25" t="s">
        <v>107</v>
      </c>
      <c r="C19" s="96">
        <v>1.0002880000000001</v>
      </c>
      <c r="D19" s="96">
        <v>0.18751899999999999</v>
      </c>
      <c r="E19" s="96">
        <v>2.1898439999999999</v>
      </c>
      <c r="F19" s="97">
        <v>0.92587200000000003</v>
      </c>
      <c r="G19" s="96">
        <v>1.009725</v>
      </c>
      <c r="H19" s="96">
        <v>0.48794500000000002</v>
      </c>
      <c r="I19" s="96">
        <v>4.2596340000000001</v>
      </c>
      <c r="J19" s="97">
        <v>1.7592509999999999</v>
      </c>
      <c r="K19" s="96">
        <v>1.0021409999999999</v>
      </c>
      <c r="L19" s="96">
        <v>0.18456700000000001</v>
      </c>
      <c r="M19" s="96">
        <v>1.7861800000000001</v>
      </c>
      <c r="N19" s="97">
        <v>0.52074900000000002</v>
      </c>
      <c r="O19" s="16"/>
      <c r="P19" s="16"/>
    </row>
    <row r="20" spans="2:16" x14ac:dyDescent="0.25">
      <c r="B20" s="25" t="s">
        <v>108</v>
      </c>
      <c r="C20" s="96">
        <v>1.0021100000000001</v>
      </c>
      <c r="D20" s="96">
        <v>0.241842</v>
      </c>
      <c r="E20" s="96">
        <v>1.7807109999999999</v>
      </c>
      <c r="F20" s="97">
        <v>0.69649799999999995</v>
      </c>
      <c r="G20" s="96">
        <v>1.0029840000000001</v>
      </c>
      <c r="H20" s="96">
        <v>0.52232800000000001</v>
      </c>
      <c r="I20" s="96">
        <v>3.7142469999999999</v>
      </c>
      <c r="J20" s="97">
        <v>1.103745</v>
      </c>
      <c r="K20" s="96">
        <v>1.00118</v>
      </c>
      <c r="L20" s="96">
        <v>0.262519</v>
      </c>
      <c r="M20" s="96">
        <v>1.5052570000000001</v>
      </c>
      <c r="N20" s="97">
        <v>0.68834099999999998</v>
      </c>
      <c r="O20" s="16"/>
      <c r="P20" s="16"/>
    </row>
    <row r="21" spans="2:16" x14ac:dyDescent="0.25">
      <c r="B21" s="26" t="s">
        <v>109</v>
      </c>
      <c r="C21" s="98">
        <v>1.0013099999999999</v>
      </c>
      <c r="D21" s="98">
        <v>0.28310400000000002</v>
      </c>
      <c r="E21" s="98">
        <v>2.9249649999999998</v>
      </c>
      <c r="F21" s="99">
        <v>0.868757</v>
      </c>
      <c r="G21" s="98">
        <v>1.0086219999999999</v>
      </c>
      <c r="H21" s="98">
        <v>0.68218299999999998</v>
      </c>
      <c r="I21" s="98">
        <v>3.6500949999999999</v>
      </c>
      <c r="J21" s="99">
        <v>1.8871960000000001</v>
      </c>
      <c r="K21" s="98">
        <v>1.0099389999999999</v>
      </c>
      <c r="L21" s="98">
        <v>0.16728899999999999</v>
      </c>
      <c r="M21" s="98">
        <v>2.50684</v>
      </c>
      <c r="N21" s="99">
        <v>0.70235000000000003</v>
      </c>
      <c r="O21" s="16"/>
      <c r="P21" s="16"/>
    </row>
    <row r="22" spans="2:16" x14ac:dyDescent="0.25">
      <c r="O22" s="16"/>
      <c r="P22" s="16"/>
    </row>
    <row r="23" spans="2:16" x14ac:dyDescent="0.25">
      <c r="B23" s="2" t="s">
        <v>182</v>
      </c>
      <c r="C23" s="7">
        <v>1.0012360000000002</v>
      </c>
      <c r="D23" s="7">
        <v>0.23748833333333333</v>
      </c>
      <c r="E23" s="7">
        <v>2.2985066666666665</v>
      </c>
      <c r="F23" s="7">
        <v>0.83037566666666673</v>
      </c>
      <c r="G23" s="7">
        <v>1.0071103333333333</v>
      </c>
      <c r="H23" s="7">
        <v>0.56415199999999999</v>
      </c>
      <c r="I23" s="7">
        <v>3.8746586666666669</v>
      </c>
      <c r="J23" s="7">
        <v>1.5833973333333333</v>
      </c>
      <c r="K23" s="7">
        <v>1.0044199999999999</v>
      </c>
      <c r="L23" s="7">
        <v>0.20479166666666668</v>
      </c>
      <c r="M23" s="7">
        <v>1.9327590000000001</v>
      </c>
      <c r="N23" s="7">
        <v>0.63714666666666664</v>
      </c>
      <c r="O23" s="16"/>
      <c r="P23" s="16"/>
    </row>
    <row r="24" spans="2:16" x14ac:dyDescent="0.25">
      <c r="B24" s="2" t="s">
        <v>183</v>
      </c>
      <c r="C24" s="89">
        <v>9.1325133451858743E-4</v>
      </c>
      <c r="D24" s="89">
        <v>4.7940993589341903E-2</v>
      </c>
      <c r="E24" s="89">
        <v>0.5798146130224171</v>
      </c>
      <c r="F24" s="89">
        <v>0.11940667079494881</v>
      </c>
      <c r="G24" s="89">
        <v>3.6158155834241255E-3</v>
      </c>
      <c r="H24" s="89">
        <v>0.10365343888651261</v>
      </c>
      <c r="I24" s="89">
        <v>0.33493786771927331</v>
      </c>
      <c r="J24" s="89">
        <v>0.42028829559045916</v>
      </c>
      <c r="K24" s="89">
        <v>4.8036861887512817E-3</v>
      </c>
      <c r="L24" s="89">
        <v>5.0734269299294393E-2</v>
      </c>
      <c r="M24" s="89">
        <v>0.51662963417035879</v>
      </c>
      <c r="N24" s="89">
        <v>0.10104640332210423</v>
      </c>
    </row>
    <row r="26" spans="2:16" x14ac:dyDescent="0.25">
      <c r="B26" s="2" t="s">
        <v>150</v>
      </c>
      <c r="D26" s="3">
        <v>1.0267378996844174E-5</v>
      </c>
      <c r="H26" s="6">
        <v>1.7811541874705608E-3</v>
      </c>
      <c r="L26" s="3">
        <v>1.0899332354797001E-5</v>
      </c>
    </row>
    <row r="27" spans="2:16" x14ac:dyDescent="0.25">
      <c r="B27" s="2" t="s">
        <v>151</v>
      </c>
      <c r="E27" s="6">
        <v>1.7913145267361579E-2</v>
      </c>
      <c r="I27" s="6">
        <v>1.2043927425317937E-4</v>
      </c>
      <c r="M27" s="6">
        <v>3.5795148224454593E-2</v>
      </c>
    </row>
    <row r="28" spans="2:16" x14ac:dyDescent="0.25">
      <c r="B28" s="2" t="s">
        <v>152</v>
      </c>
      <c r="F28" s="6">
        <v>1.3359804726371498E-3</v>
      </c>
      <c r="J28" s="6">
        <v>1.5120483368749247E-2</v>
      </c>
      <c r="N28" s="6">
        <v>2.6954102641074313E-3</v>
      </c>
    </row>
    <row r="30" spans="2:16" x14ac:dyDescent="0.25">
      <c r="C30" s="3"/>
      <c r="D30" s="5"/>
      <c r="E30" s="5"/>
      <c r="H30" s="3"/>
      <c r="I30" s="5"/>
      <c r="J30" s="5"/>
    </row>
    <row r="31" spans="2:16" x14ac:dyDescent="0.25">
      <c r="C31" s="5"/>
      <c r="D31" s="5"/>
      <c r="E31" s="5"/>
      <c r="H31" s="5"/>
      <c r="I31" s="5"/>
      <c r="J31" s="5"/>
    </row>
    <row r="32" spans="2:16" x14ac:dyDescent="0.25">
      <c r="H32" s="3"/>
      <c r="I32" s="5"/>
      <c r="J32" s="5"/>
    </row>
  </sheetData>
  <mergeCells count="5">
    <mergeCell ref="K17:N17"/>
    <mergeCell ref="G17:J17"/>
    <mergeCell ref="C17:F17"/>
    <mergeCell ref="G2:J2"/>
    <mergeCell ref="C2:F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0E208-82D4-4345-831F-96E487827ACC}">
  <dimension ref="B1:N10"/>
  <sheetViews>
    <sheetView workbookViewId="0">
      <selection activeCell="J17" sqref="J17"/>
    </sheetView>
  </sheetViews>
  <sheetFormatPr defaultRowHeight="15" x14ac:dyDescent="0.25"/>
  <cols>
    <col min="2" max="8" width="10.28515625" customWidth="1"/>
    <col min="10" max="10" width="22.5703125" customWidth="1"/>
    <col min="11" max="12" width="24.5703125" customWidth="1"/>
    <col min="13" max="14" width="22.5703125" customWidth="1"/>
    <col min="15" max="15" width="11.28515625" customWidth="1"/>
  </cols>
  <sheetData>
    <row r="1" spans="2:14" x14ac:dyDescent="0.25">
      <c r="G1" s="32"/>
      <c r="H1" s="32"/>
    </row>
    <row r="2" spans="2:14" x14ac:dyDescent="0.25">
      <c r="B2" s="51" t="s">
        <v>180</v>
      </c>
      <c r="C2" s="47"/>
      <c r="D2" s="180" t="s">
        <v>181</v>
      </c>
      <c r="E2" s="181"/>
      <c r="F2" s="182"/>
      <c r="G2" s="157" t="s">
        <v>182</v>
      </c>
      <c r="H2" s="158" t="s">
        <v>183</v>
      </c>
      <c r="J2" s="2" t="s">
        <v>149</v>
      </c>
      <c r="K2" s="2" t="s">
        <v>164</v>
      </c>
      <c r="L2" s="2" t="s">
        <v>165</v>
      </c>
      <c r="M2" s="2"/>
      <c r="N2" s="2"/>
    </row>
    <row r="3" spans="2:14" x14ac:dyDescent="0.25">
      <c r="B3" s="43" t="s">
        <v>42</v>
      </c>
      <c r="C3" s="72" t="s">
        <v>50</v>
      </c>
      <c r="D3" s="96">
        <v>1.068789</v>
      </c>
      <c r="E3" s="102">
        <v>1.0749489999999999</v>
      </c>
      <c r="F3" s="103">
        <v>0.856263</v>
      </c>
      <c r="G3" s="155">
        <v>1.0000003333333334</v>
      </c>
      <c r="H3" s="146">
        <v>0.12451828036610933</v>
      </c>
    </row>
    <row r="4" spans="2:14" x14ac:dyDescent="0.25">
      <c r="B4" s="44"/>
      <c r="C4" s="73" t="s">
        <v>51</v>
      </c>
      <c r="D4" s="98">
        <v>1.050308</v>
      </c>
      <c r="E4" s="104">
        <v>0.73614000000000002</v>
      </c>
      <c r="F4" s="105">
        <v>1.0995889999999999</v>
      </c>
      <c r="G4" s="133">
        <v>0.96201233333333336</v>
      </c>
      <c r="H4" s="134">
        <v>0.19715701221192544</v>
      </c>
      <c r="J4" s="6">
        <v>0.79181389394186918</v>
      </c>
      <c r="L4" s="3"/>
      <c r="M4" s="3"/>
      <c r="N4" s="3"/>
    </row>
    <row r="5" spans="2:14" x14ac:dyDescent="0.25">
      <c r="B5" s="43" t="s">
        <v>43</v>
      </c>
      <c r="C5" s="72" t="s">
        <v>50</v>
      </c>
      <c r="D5" s="96">
        <v>1.466119</v>
      </c>
      <c r="E5" s="102">
        <v>1.5061599999999999</v>
      </c>
      <c r="F5" s="103">
        <v>1.456879</v>
      </c>
      <c r="G5" s="155">
        <v>1.476386</v>
      </c>
      <c r="H5" s="146">
        <v>2.6195661988199462E-2</v>
      </c>
      <c r="K5" s="6">
        <v>2.9155748950168386E-3</v>
      </c>
      <c r="M5" s="3"/>
      <c r="N5" s="3"/>
    </row>
    <row r="6" spans="2:14" x14ac:dyDescent="0.25">
      <c r="B6" s="44"/>
      <c r="C6" s="73" t="s">
        <v>51</v>
      </c>
      <c r="D6" s="98">
        <v>0.74538000000000004</v>
      </c>
      <c r="E6" s="104">
        <v>0.76078000000000001</v>
      </c>
      <c r="F6" s="105">
        <v>1.013347</v>
      </c>
      <c r="G6" s="133">
        <v>0.83983566666666665</v>
      </c>
      <c r="H6" s="134">
        <v>0.15046237767738957</v>
      </c>
      <c r="J6" s="6">
        <v>1.9526142338116349E-3</v>
      </c>
      <c r="K6" s="3"/>
      <c r="L6" s="3"/>
      <c r="M6" s="3"/>
      <c r="N6" s="3"/>
    </row>
    <row r="7" spans="2:14" x14ac:dyDescent="0.25">
      <c r="B7" s="43" t="s">
        <v>44</v>
      </c>
      <c r="C7" s="72" t="s">
        <v>50</v>
      </c>
      <c r="D7" s="96">
        <v>2.0944560000000001</v>
      </c>
      <c r="E7" s="102">
        <v>1.9404520000000001</v>
      </c>
      <c r="F7" s="103">
        <v>2.1314169999999999</v>
      </c>
      <c r="G7" s="131">
        <v>2.0554416666666664</v>
      </c>
      <c r="H7" s="132">
        <v>0.10128423599126037</v>
      </c>
      <c r="J7" s="3"/>
      <c r="K7" s="3"/>
      <c r="L7" s="6">
        <v>3.38983086657658E-4</v>
      </c>
      <c r="M7" s="3"/>
      <c r="N7" s="3"/>
    </row>
    <row r="8" spans="2:14" x14ac:dyDescent="0.25">
      <c r="B8" s="44"/>
      <c r="C8" s="77" t="s">
        <v>51</v>
      </c>
      <c r="D8" s="98">
        <v>1.0010269999999999</v>
      </c>
      <c r="E8" s="104">
        <v>1.4537990000000001</v>
      </c>
      <c r="F8" s="105">
        <v>1.3737170000000001</v>
      </c>
      <c r="G8" s="133">
        <v>1.276181</v>
      </c>
      <c r="H8" s="134">
        <v>0.24163107099046718</v>
      </c>
      <c r="J8" s="6">
        <v>6.7370151114320657E-3</v>
      </c>
      <c r="K8" s="3"/>
      <c r="L8" s="3"/>
      <c r="M8" s="3"/>
      <c r="N8" s="3"/>
    </row>
    <row r="9" spans="2:14" x14ac:dyDescent="0.25">
      <c r="G9" s="7"/>
      <c r="H9" s="89"/>
      <c r="J9" s="3"/>
      <c r="K9" s="3"/>
      <c r="L9" s="3"/>
      <c r="N9" s="3"/>
    </row>
    <row r="10" spans="2:14" x14ac:dyDescent="0.25">
      <c r="J10" s="3"/>
      <c r="K10" s="3"/>
      <c r="L10" s="3"/>
      <c r="M10" s="3"/>
    </row>
  </sheetData>
  <mergeCells count="1">
    <mergeCell ref="D2:F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66248-C09B-406B-B226-5A5E609D19B8}">
  <dimension ref="B2:T22"/>
  <sheetViews>
    <sheetView workbookViewId="0">
      <selection activeCell="G17" sqref="G17"/>
    </sheetView>
  </sheetViews>
  <sheetFormatPr defaultRowHeight="15" x14ac:dyDescent="0.25"/>
  <cols>
    <col min="2" max="2" width="17.28515625" customWidth="1"/>
    <col min="3" max="20" width="10.5703125" customWidth="1"/>
  </cols>
  <sheetData>
    <row r="2" spans="2:20" x14ac:dyDescent="0.25">
      <c r="B2" s="23" t="s">
        <v>148</v>
      </c>
      <c r="C2" s="174" t="s">
        <v>112</v>
      </c>
      <c r="D2" s="175"/>
      <c r="E2" s="174" t="s">
        <v>138</v>
      </c>
      <c r="F2" s="175"/>
      <c r="G2" s="174" t="s">
        <v>128</v>
      </c>
      <c r="H2" s="175"/>
      <c r="I2" s="174" t="s">
        <v>129</v>
      </c>
      <c r="J2" s="175"/>
      <c r="K2" s="174" t="s">
        <v>130</v>
      </c>
      <c r="L2" s="175"/>
      <c r="M2" s="174" t="s">
        <v>131</v>
      </c>
      <c r="N2" s="175"/>
      <c r="O2" s="174" t="s">
        <v>132</v>
      </c>
      <c r="P2" s="175"/>
      <c r="Q2" s="174" t="s">
        <v>153</v>
      </c>
      <c r="R2" s="175"/>
      <c r="S2" s="174" t="s">
        <v>154</v>
      </c>
      <c r="T2" s="176"/>
    </row>
    <row r="3" spans="2:20" ht="17.25" x14ac:dyDescent="0.25">
      <c r="B3" s="34"/>
      <c r="C3" s="86" t="s">
        <v>46</v>
      </c>
      <c r="D3" s="117" t="s">
        <v>47</v>
      </c>
      <c r="E3" s="86" t="s">
        <v>46</v>
      </c>
      <c r="F3" s="117" t="s">
        <v>47</v>
      </c>
      <c r="G3" s="86" t="s">
        <v>46</v>
      </c>
      <c r="H3" s="117" t="s">
        <v>47</v>
      </c>
      <c r="I3" s="86" t="s">
        <v>46</v>
      </c>
      <c r="J3" s="117" t="s">
        <v>47</v>
      </c>
      <c r="K3" s="86" t="s">
        <v>46</v>
      </c>
      <c r="L3" s="117" t="s">
        <v>47</v>
      </c>
      <c r="M3" s="86" t="s">
        <v>46</v>
      </c>
      <c r="N3" s="117" t="s">
        <v>47</v>
      </c>
      <c r="O3" s="86" t="s">
        <v>46</v>
      </c>
      <c r="P3" s="117" t="s">
        <v>47</v>
      </c>
      <c r="Q3" s="86" t="s">
        <v>46</v>
      </c>
      <c r="R3" s="117" t="s">
        <v>47</v>
      </c>
      <c r="S3" s="86" t="s">
        <v>46</v>
      </c>
      <c r="T3" s="117" t="s">
        <v>47</v>
      </c>
    </row>
    <row r="4" spans="2:20" x14ac:dyDescent="0.25">
      <c r="B4" s="25" t="s">
        <v>107</v>
      </c>
      <c r="C4" s="96">
        <v>1.0050699999999999</v>
      </c>
      <c r="D4" s="97">
        <v>1.64E-3</v>
      </c>
      <c r="E4" s="96">
        <v>1.01037</v>
      </c>
      <c r="F4" s="97">
        <v>0.54942999999999997</v>
      </c>
      <c r="G4" s="96">
        <v>1.0078</v>
      </c>
      <c r="H4" s="97">
        <v>3.7499999999999999E-2</v>
      </c>
      <c r="I4" s="96">
        <v>1.00756</v>
      </c>
      <c r="J4" s="97">
        <v>0.38296999999999998</v>
      </c>
      <c r="K4" s="96">
        <v>1.0000800000000001</v>
      </c>
      <c r="L4" s="97">
        <v>0.67974000000000001</v>
      </c>
      <c r="M4" s="96">
        <v>1.0083299999999999</v>
      </c>
      <c r="N4" s="97">
        <v>0.72201000000000004</v>
      </c>
      <c r="O4" s="96">
        <v>1.00221</v>
      </c>
      <c r="P4" s="97">
        <v>2.14656</v>
      </c>
      <c r="Q4" s="96">
        <v>1.00345</v>
      </c>
      <c r="R4" s="97">
        <v>0.49661</v>
      </c>
      <c r="S4" s="96">
        <v>1.0004200000000001</v>
      </c>
      <c r="T4" s="97">
        <v>0.2412</v>
      </c>
    </row>
    <row r="5" spans="2:20" x14ac:dyDescent="0.25">
      <c r="B5" s="25" t="s">
        <v>108</v>
      </c>
      <c r="C5" s="96">
        <v>1.00197</v>
      </c>
      <c r="D5" s="97">
        <v>9.6000000000000002E-4</v>
      </c>
      <c r="E5" s="96">
        <v>1.00054</v>
      </c>
      <c r="F5" s="97">
        <v>0.20332</v>
      </c>
      <c r="G5" s="96">
        <v>1.0001199999999999</v>
      </c>
      <c r="H5" s="97">
        <v>4.6260000000000003E-2</v>
      </c>
      <c r="I5" s="96">
        <v>1.0252600000000001</v>
      </c>
      <c r="J5" s="97">
        <v>0.37756000000000001</v>
      </c>
      <c r="K5" s="96">
        <v>1.0000199999999999</v>
      </c>
      <c r="L5" s="97">
        <v>0.45881</v>
      </c>
      <c r="M5" s="96">
        <v>1.00152</v>
      </c>
      <c r="N5" s="97">
        <v>0.93816999999999995</v>
      </c>
      <c r="O5" s="96">
        <v>1.00227</v>
      </c>
      <c r="P5" s="97">
        <v>1.4591400000000001</v>
      </c>
      <c r="Q5" s="96">
        <v>1.002</v>
      </c>
      <c r="R5" s="97">
        <v>0.42004999999999998</v>
      </c>
      <c r="S5" s="96">
        <v>1.00145</v>
      </c>
      <c r="T5" s="97">
        <v>0.39501999999999998</v>
      </c>
    </row>
    <row r="6" spans="2:20" x14ac:dyDescent="0.25">
      <c r="B6" s="26" t="s">
        <v>109</v>
      </c>
      <c r="C6" s="98">
        <v>1.0000100000000001</v>
      </c>
      <c r="D6" s="99">
        <v>2.3E-3</v>
      </c>
      <c r="E6" s="98">
        <v>1.0026900000000001</v>
      </c>
      <c r="F6" s="99">
        <v>0.31457000000000002</v>
      </c>
      <c r="G6" s="98">
        <v>1.00126</v>
      </c>
      <c r="H6" s="99">
        <v>0.11201999999999999</v>
      </c>
      <c r="I6" s="98">
        <v>1.0004900000000001</v>
      </c>
      <c r="J6" s="99">
        <v>0.18354999999999999</v>
      </c>
      <c r="K6" s="98">
        <v>1.00044</v>
      </c>
      <c r="L6" s="99">
        <v>0.43063000000000001</v>
      </c>
      <c r="M6" s="98">
        <v>1.0005900000000001</v>
      </c>
      <c r="N6" s="99">
        <v>0.78120999999999996</v>
      </c>
      <c r="O6" s="98">
        <v>1.0027299999999999</v>
      </c>
      <c r="P6" s="99">
        <v>2.2734899999999998</v>
      </c>
      <c r="Q6" s="98">
        <v>1.00084</v>
      </c>
      <c r="R6" s="99">
        <v>0.38773999999999997</v>
      </c>
      <c r="S6" s="98">
        <v>1.00041</v>
      </c>
      <c r="T6" s="99">
        <v>0.73245000000000005</v>
      </c>
    </row>
    <row r="7" spans="2:20" x14ac:dyDescent="0.25">
      <c r="B7" s="2"/>
    </row>
    <row r="8" spans="2:20" x14ac:dyDescent="0.25">
      <c r="B8" s="2" t="s">
        <v>182</v>
      </c>
      <c r="C8" s="7">
        <v>1.0023500000000001</v>
      </c>
      <c r="D8" s="89">
        <v>1.6333333333333332E-3</v>
      </c>
      <c r="E8" s="7">
        <v>1.0045333333333335</v>
      </c>
      <c r="F8" s="7">
        <v>0.35577333333333333</v>
      </c>
      <c r="G8" s="7">
        <v>1.0030599999999998</v>
      </c>
      <c r="H8" s="7">
        <v>6.5259999999999999E-2</v>
      </c>
      <c r="I8" s="7">
        <v>1.0111033333333335</v>
      </c>
      <c r="J8" s="7">
        <v>0.31469333333333332</v>
      </c>
      <c r="K8" s="7">
        <v>1.0001800000000001</v>
      </c>
      <c r="L8" s="7">
        <v>0.52305999999999997</v>
      </c>
      <c r="M8" s="7">
        <v>1.0034799999999999</v>
      </c>
      <c r="N8" s="7">
        <v>0.81379666666666672</v>
      </c>
      <c r="O8" s="7">
        <v>1.0024033333333333</v>
      </c>
      <c r="P8" s="7">
        <v>1.9597299999999997</v>
      </c>
      <c r="Q8" s="7">
        <v>1.0020966666666666</v>
      </c>
      <c r="R8" s="7">
        <v>0.43480000000000002</v>
      </c>
      <c r="S8" s="7">
        <v>1.0007600000000001</v>
      </c>
      <c r="T8" s="7">
        <v>0.45622333333333337</v>
      </c>
    </row>
    <row r="9" spans="2:20" x14ac:dyDescent="0.25">
      <c r="B9" s="2" t="s">
        <v>183</v>
      </c>
      <c r="C9" s="89">
        <v>2.5513133872575484E-3</v>
      </c>
      <c r="D9" s="89">
        <v>6.7002487516011915E-4</v>
      </c>
      <c r="E9" s="89">
        <v>5.1677493489267826E-3</v>
      </c>
      <c r="F9" s="89">
        <v>0.1766955546507418</v>
      </c>
      <c r="G9" s="89">
        <v>4.1443455454390349E-3</v>
      </c>
      <c r="H9" s="89">
        <v>4.0731530783902528E-2</v>
      </c>
      <c r="I9" s="89">
        <v>1.2759491891659836E-2</v>
      </c>
      <c r="J9" s="89">
        <v>0.11360566637863326</v>
      </c>
      <c r="K9" s="89">
        <v>2.2715633383202307E-4</v>
      </c>
      <c r="L9" s="89">
        <v>0.13641845512979534</v>
      </c>
      <c r="M9" s="89">
        <v>4.2258845227951458E-3</v>
      </c>
      <c r="N9" s="89">
        <v>0.11170364601629254</v>
      </c>
      <c r="O9" s="89">
        <v>2.8448784391128633E-4</v>
      </c>
      <c r="P9" s="89">
        <v>0.43814445939667007</v>
      </c>
      <c r="Q9" s="89">
        <v>1.3076824283186381E-3</v>
      </c>
      <c r="R9" s="89">
        <v>5.5913693313891628E-2</v>
      </c>
      <c r="S9" s="89">
        <v>5.9757844673308735E-4</v>
      </c>
      <c r="T9" s="89">
        <v>0.25127878269629783</v>
      </c>
    </row>
    <row r="10" spans="2:20" x14ac:dyDescent="0.25">
      <c r="B10" s="2"/>
      <c r="M10" s="94"/>
    </row>
    <row r="11" spans="2:20" x14ac:dyDescent="0.25">
      <c r="B11" s="2" t="s">
        <v>116</v>
      </c>
      <c r="D11" s="3">
        <v>3.2184220631086461E-11</v>
      </c>
      <c r="E11" s="3"/>
      <c r="F11" s="6">
        <v>3.1387702941926975E-3</v>
      </c>
      <c r="G11" s="3"/>
      <c r="H11" s="3">
        <v>2.4115679266553763E-6</v>
      </c>
      <c r="I11" s="3"/>
      <c r="J11" s="6">
        <v>4.5642316028713243E-4</v>
      </c>
      <c r="K11" s="6"/>
      <c r="L11" s="6">
        <v>3.7483868008332819E-3</v>
      </c>
      <c r="M11" s="6"/>
      <c r="N11" s="6">
        <v>4.242785842968351E-2</v>
      </c>
      <c r="O11" s="6"/>
      <c r="P11" s="6">
        <v>1.9361223047474729E-2</v>
      </c>
      <c r="Q11" s="3"/>
      <c r="R11" s="3">
        <v>6.164427950442966E-5</v>
      </c>
      <c r="S11" s="3"/>
      <c r="T11" s="6">
        <v>1.9887459720411713E-2</v>
      </c>
    </row>
    <row r="12" spans="2:20" x14ac:dyDescent="0.25">
      <c r="B12" s="3"/>
      <c r="M12" s="94"/>
    </row>
    <row r="13" spans="2:20" x14ac:dyDescent="0.25">
      <c r="M13" s="94"/>
    </row>
    <row r="19" spans="3:3" x14ac:dyDescent="0.25">
      <c r="C19" s="94"/>
    </row>
    <row r="20" spans="3:3" x14ac:dyDescent="0.25">
      <c r="C20" s="94"/>
    </row>
    <row r="21" spans="3:3" x14ac:dyDescent="0.25">
      <c r="C21" s="94"/>
    </row>
    <row r="22" spans="3:3" x14ac:dyDescent="0.25">
      <c r="C22" s="94"/>
    </row>
  </sheetData>
  <mergeCells count="9">
    <mergeCell ref="M2:N2"/>
    <mergeCell ref="O2:P2"/>
    <mergeCell ref="Q2:R2"/>
    <mergeCell ref="S2:T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A7765-6CE4-4701-8B34-0CFDD797EC8A}">
  <dimension ref="B2:D14"/>
  <sheetViews>
    <sheetView workbookViewId="0">
      <selection activeCell="I31" sqref="I31"/>
    </sheetView>
  </sheetViews>
  <sheetFormatPr defaultRowHeight="15" x14ac:dyDescent="0.25"/>
  <cols>
    <col min="3" max="4" width="10.7109375" customWidth="1"/>
  </cols>
  <sheetData>
    <row r="2" spans="2:4" x14ac:dyDescent="0.25">
      <c r="B2" s="1" t="s">
        <v>56</v>
      </c>
    </row>
    <row r="4" spans="2:4" x14ac:dyDescent="0.25">
      <c r="B4" s="33"/>
      <c r="C4" s="108" t="s">
        <v>143</v>
      </c>
      <c r="D4" s="110" t="s">
        <v>144</v>
      </c>
    </row>
    <row r="5" spans="2:4" x14ac:dyDescent="0.25">
      <c r="B5" s="25" t="s">
        <v>45</v>
      </c>
      <c r="C5" s="57">
        <v>22.22</v>
      </c>
      <c r="D5" s="60">
        <v>10.58</v>
      </c>
    </row>
    <row r="6" spans="2:4" x14ac:dyDescent="0.25">
      <c r="B6" s="25" t="s">
        <v>52</v>
      </c>
      <c r="C6" s="57">
        <v>21.51</v>
      </c>
      <c r="D6" s="60">
        <v>9.74</v>
      </c>
    </row>
    <row r="7" spans="2:4" x14ac:dyDescent="0.25">
      <c r="B7" s="25" t="s">
        <v>53</v>
      </c>
      <c r="C7" s="57">
        <v>21.01</v>
      </c>
      <c r="D7" s="60">
        <v>10.695</v>
      </c>
    </row>
    <row r="8" spans="2:4" x14ac:dyDescent="0.25">
      <c r="B8" s="25" t="s">
        <v>54</v>
      </c>
      <c r="C8" s="57">
        <v>18.635000000000002</v>
      </c>
      <c r="D8" s="60">
        <v>10.445</v>
      </c>
    </row>
    <row r="9" spans="2:4" x14ac:dyDescent="0.25">
      <c r="B9" s="26" t="s">
        <v>55</v>
      </c>
      <c r="C9" s="58">
        <v>19.405000000000001</v>
      </c>
      <c r="D9" s="61">
        <v>8.9550000000000001</v>
      </c>
    </row>
    <row r="11" spans="2:4" x14ac:dyDescent="0.25">
      <c r="B11" s="2" t="s">
        <v>1</v>
      </c>
      <c r="C11" s="7">
        <v>20.556000000000004</v>
      </c>
      <c r="D11" s="7">
        <v>10.083</v>
      </c>
    </row>
    <row r="12" spans="2:4" x14ac:dyDescent="0.25">
      <c r="B12" s="2" t="s">
        <v>156</v>
      </c>
      <c r="C12" s="6">
        <v>0.66708957419524972</v>
      </c>
      <c r="D12" s="6">
        <v>0.32730948657195991</v>
      </c>
    </row>
    <row r="14" spans="2:4" x14ac:dyDescent="0.25">
      <c r="B14" s="2" t="s">
        <v>116</v>
      </c>
      <c r="C14">
        <v>1.0169484543721224E-5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9D414-8874-4C48-9A3F-C393109D970E}">
  <dimension ref="B2:H18"/>
  <sheetViews>
    <sheetView workbookViewId="0">
      <selection activeCell="K26" sqref="K26"/>
    </sheetView>
  </sheetViews>
  <sheetFormatPr defaultRowHeight="15" x14ac:dyDescent="0.25"/>
  <cols>
    <col min="3" max="4" width="9.5703125" bestFit="1" customWidth="1"/>
    <col min="5" max="5" width="9.28515625" bestFit="1" customWidth="1"/>
    <col min="6" max="8" width="9.5703125" bestFit="1" customWidth="1"/>
  </cols>
  <sheetData>
    <row r="2" spans="2:8" x14ac:dyDescent="0.25">
      <c r="B2" s="1" t="s">
        <v>62</v>
      </c>
    </row>
    <row r="3" spans="2:8" x14ac:dyDescent="0.25">
      <c r="C3" s="63"/>
      <c r="D3" s="63"/>
      <c r="E3" s="63"/>
      <c r="F3" s="63"/>
    </row>
    <row r="4" spans="2:8" x14ac:dyDescent="0.25">
      <c r="B4" s="24"/>
      <c r="C4" s="183" t="s">
        <v>143</v>
      </c>
      <c r="D4" s="184"/>
      <c r="E4" s="185"/>
      <c r="F4" s="183" t="s">
        <v>144</v>
      </c>
      <c r="G4" s="184"/>
      <c r="H4" s="185"/>
    </row>
    <row r="5" spans="2:8" x14ac:dyDescent="0.25">
      <c r="B5" s="65"/>
      <c r="C5" s="23" t="s">
        <v>57</v>
      </c>
      <c r="D5" s="23" t="s">
        <v>58</v>
      </c>
      <c r="E5" s="34" t="s">
        <v>59</v>
      </c>
      <c r="F5" s="23" t="s">
        <v>57</v>
      </c>
      <c r="G5" s="23" t="s">
        <v>58</v>
      </c>
      <c r="H5" s="34" t="s">
        <v>59</v>
      </c>
    </row>
    <row r="6" spans="2:8" x14ac:dyDescent="0.25">
      <c r="B6" s="25" t="s">
        <v>45</v>
      </c>
      <c r="C6" s="28">
        <v>57.7</v>
      </c>
      <c r="D6" s="28">
        <v>32.299999999999997</v>
      </c>
      <c r="E6" s="30">
        <v>13.6</v>
      </c>
      <c r="F6" s="28">
        <v>40.200000000000003</v>
      </c>
      <c r="G6" s="28">
        <v>45.1</v>
      </c>
      <c r="H6" s="30">
        <v>14.5</v>
      </c>
    </row>
    <row r="7" spans="2:8" x14ac:dyDescent="0.25">
      <c r="B7" s="25" t="s">
        <v>52</v>
      </c>
      <c r="C7" s="28">
        <v>56</v>
      </c>
      <c r="D7" s="28">
        <v>34.200000000000003</v>
      </c>
      <c r="E7" s="30">
        <v>8.2799999999999994</v>
      </c>
      <c r="F7" s="28">
        <v>38.200000000000003</v>
      </c>
      <c r="G7" s="28">
        <v>46.7</v>
      </c>
      <c r="H7" s="30">
        <v>13.6</v>
      </c>
    </row>
    <row r="8" spans="2:8" x14ac:dyDescent="0.25">
      <c r="B8" s="25" t="s">
        <v>53</v>
      </c>
      <c r="C8" s="28">
        <v>55.6</v>
      </c>
      <c r="D8" s="28">
        <v>33.700000000000003</v>
      </c>
      <c r="E8" s="30">
        <v>8.11</v>
      </c>
      <c r="F8" s="28">
        <v>40.799999999999997</v>
      </c>
      <c r="G8" s="28">
        <v>44</v>
      </c>
      <c r="H8" s="30">
        <v>13.3</v>
      </c>
    </row>
    <row r="9" spans="2:8" x14ac:dyDescent="0.25">
      <c r="B9" s="25" t="s">
        <v>54</v>
      </c>
      <c r="C9" s="28">
        <v>56</v>
      </c>
      <c r="D9" s="28">
        <v>33.1</v>
      </c>
      <c r="E9" s="30">
        <v>9.16</v>
      </c>
      <c r="F9" s="28">
        <v>42</v>
      </c>
      <c r="G9" s="28">
        <v>43.9</v>
      </c>
      <c r="H9" s="30">
        <v>13.1</v>
      </c>
    </row>
    <row r="10" spans="2:8" x14ac:dyDescent="0.25">
      <c r="B10" s="25" t="s">
        <v>55</v>
      </c>
      <c r="C10" s="28">
        <v>56.8</v>
      </c>
      <c r="D10" s="28">
        <v>32.700000000000003</v>
      </c>
      <c r="E10" s="30">
        <v>9.16</v>
      </c>
      <c r="F10" s="28">
        <v>40.9</v>
      </c>
      <c r="G10" s="28">
        <v>45.5</v>
      </c>
      <c r="H10" s="30">
        <v>12.4</v>
      </c>
    </row>
    <row r="11" spans="2:8" x14ac:dyDescent="0.25">
      <c r="B11" s="25" t="s">
        <v>60</v>
      </c>
      <c r="C11" s="28">
        <v>63.4</v>
      </c>
      <c r="D11" s="28">
        <v>28.1</v>
      </c>
      <c r="E11" s="30">
        <v>7.57</v>
      </c>
      <c r="F11" s="28">
        <v>42.6</v>
      </c>
      <c r="G11" s="28">
        <v>46.9</v>
      </c>
      <c r="H11" s="30">
        <v>12.7</v>
      </c>
    </row>
    <row r="12" spans="2:8" x14ac:dyDescent="0.25">
      <c r="B12" s="26" t="s">
        <v>61</v>
      </c>
      <c r="C12" s="66">
        <v>63</v>
      </c>
      <c r="D12" s="66">
        <v>28.4</v>
      </c>
      <c r="E12" s="31">
        <v>7.64</v>
      </c>
      <c r="F12" s="66">
        <v>42.9</v>
      </c>
      <c r="G12" s="66">
        <v>45.5</v>
      </c>
      <c r="H12" s="31">
        <v>14.1</v>
      </c>
    </row>
    <row r="13" spans="2:8" x14ac:dyDescent="0.25">
      <c r="C13" s="3"/>
      <c r="D13" s="3"/>
      <c r="E13" s="3"/>
      <c r="F13" s="3"/>
      <c r="G13" s="3"/>
      <c r="H13" s="3"/>
    </row>
    <row r="14" spans="2:8" x14ac:dyDescent="0.25">
      <c r="B14" s="2" t="s">
        <v>182</v>
      </c>
      <c r="C14" s="67">
        <v>58.357142857142854</v>
      </c>
      <c r="D14" s="7">
        <v>31.785714285714285</v>
      </c>
      <c r="E14" s="7">
        <v>9.0742857142857147</v>
      </c>
      <c r="F14" s="7">
        <v>41.085714285714282</v>
      </c>
      <c r="G14" s="7">
        <v>45.371428571428574</v>
      </c>
      <c r="H14" s="7">
        <v>13.385714285714286</v>
      </c>
    </row>
    <row r="15" spans="2:8" x14ac:dyDescent="0.25">
      <c r="B15" s="2" t="s">
        <v>183</v>
      </c>
      <c r="C15" s="135">
        <v>3.3802648529649972</v>
      </c>
      <c r="D15" s="89">
        <v>2.4956152023289251</v>
      </c>
      <c r="E15" s="89">
        <v>2.0967264735205404</v>
      </c>
      <c r="F15" s="89">
        <v>1.6149598255359898</v>
      </c>
      <c r="G15" s="89">
        <v>1.1729084728632013</v>
      </c>
      <c r="H15" s="89">
        <v>0.74482340508465816</v>
      </c>
    </row>
    <row r="16" spans="2:8" x14ac:dyDescent="0.25">
      <c r="B16" s="2"/>
      <c r="C16" s="32"/>
    </row>
    <row r="17" spans="2:8" x14ac:dyDescent="0.25">
      <c r="B17" s="2" t="s">
        <v>116</v>
      </c>
      <c r="C17" s="3"/>
      <c r="D17" s="3"/>
      <c r="E17" s="6"/>
      <c r="F17" s="3">
        <v>1.0041435279611553E-6</v>
      </c>
      <c r="G17" s="3">
        <v>6.3306149085723206E-7</v>
      </c>
      <c r="H17" s="6">
        <v>1.1035462629968697E-3</v>
      </c>
    </row>
    <row r="18" spans="2:8" x14ac:dyDescent="0.25">
      <c r="B18" s="2"/>
    </row>
  </sheetData>
  <mergeCells count="2">
    <mergeCell ref="F4:H4"/>
    <mergeCell ref="C4:E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F8C42-F82F-447F-ABA4-8384A23081F8}">
  <dimension ref="B2:H19"/>
  <sheetViews>
    <sheetView workbookViewId="0">
      <selection activeCell="B9" sqref="B9:B10"/>
    </sheetView>
  </sheetViews>
  <sheetFormatPr defaultRowHeight="15" x14ac:dyDescent="0.25"/>
  <cols>
    <col min="2" max="2" width="10.5703125" customWidth="1"/>
    <col min="3" max="4" width="10.28515625" customWidth="1"/>
  </cols>
  <sheetData>
    <row r="2" spans="2:8" x14ac:dyDescent="0.25">
      <c r="B2" s="1" t="s">
        <v>63</v>
      </c>
    </row>
    <row r="4" spans="2:8" x14ac:dyDescent="0.25">
      <c r="B4" s="33"/>
      <c r="C4" s="56" t="s">
        <v>50</v>
      </c>
      <c r="D4" s="59" t="s">
        <v>51</v>
      </c>
    </row>
    <row r="5" spans="2:8" x14ac:dyDescent="0.25">
      <c r="B5" s="25" t="s">
        <v>45</v>
      </c>
      <c r="C5" s="28">
        <v>22</v>
      </c>
      <c r="D5" s="30">
        <v>50</v>
      </c>
    </row>
    <row r="6" spans="2:8" x14ac:dyDescent="0.25">
      <c r="B6" s="25" t="s">
        <v>52</v>
      </c>
      <c r="C6" s="28">
        <v>20</v>
      </c>
      <c r="D6" s="30">
        <v>70</v>
      </c>
    </row>
    <row r="7" spans="2:8" x14ac:dyDescent="0.25">
      <c r="B7" s="26" t="s">
        <v>53</v>
      </c>
      <c r="C7" s="66">
        <v>22</v>
      </c>
      <c r="D7" s="31">
        <v>56</v>
      </c>
    </row>
    <row r="9" spans="2:8" x14ac:dyDescent="0.25">
      <c r="B9" s="2" t="s">
        <v>182</v>
      </c>
      <c r="C9" s="3">
        <v>21.4</v>
      </c>
      <c r="D9" s="3">
        <v>58.5</v>
      </c>
    </row>
    <row r="10" spans="2:8" x14ac:dyDescent="0.25">
      <c r="B10" s="2" t="s">
        <v>183</v>
      </c>
      <c r="C10" s="7">
        <v>1.2</v>
      </c>
      <c r="D10" s="7">
        <v>10.3</v>
      </c>
      <c r="G10" s="13"/>
      <c r="H10" s="13"/>
    </row>
    <row r="11" spans="2:8" x14ac:dyDescent="0.25">
      <c r="B11" s="2"/>
      <c r="G11" s="13"/>
      <c r="H11" s="13"/>
    </row>
    <row r="12" spans="2:8" x14ac:dyDescent="0.25">
      <c r="B12" s="2" t="s">
        <v>116</v>
      </c>
      <c r="C12" s="6"/>
      <c r="D12" s="6">
        <v>3.4771182055151183E-3</v>
      </c>
      <c r="G12" s="13"/>
      <c r="H12" s="13"/>
    </row>
    <row r="17" spans="5:6" x14ac:dyDescent="0.25">
      <c r="E17" s="14"/>
      <c r="F17" s="14"/>
    </row>
    <row r="18" spans="5:6" x14ac:dyDescent="0.25">
      <c r="E18" s="14"/>
      <c r="F18" s="14"/>
    </row>
    <row r="19" spans="5:6" x14ac:dyDescent="0.25">
      <c r="E19" s="13"/>
      <c r="F19" s="14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43DCE-B187-4A41-8190-BF678D46CEA1}">
  <dimension ref="B2:D12"/>
  <sheetViews>
    <sheetView workbookViewId="0">
      <selection activeCell="L37" sqref="L37"/>
    </sheetView>
  </sheetViews>
  <sheetFormatPr defaultRowHeight="15" x14ac:dyDescent="0.25"/>
  <cols>
    <col min="2" max="4" width="10.5703125" customWidth="1"/>
  </cols>
  <sheetData>
    <row r="2" spans="2:4" x14ac:dyDescent="0.25">
      <c r="B2" s="1" t="s">
        <v>64</v>
      </c>
    </row>
    <row r="4" spans="2:4" x14ac:dyDescent="0.25">
      <c r="B4" s="33"/>
      <c r="C4" s="56" t="s">
        <v>50</v>
      </c>
      <c r="D4" s="59" t="s">
        <v>51</v>
      </c>
    </row>
    <row r="5" spans="2:4" x14ac:dyDescent="0.25">
      <c r="B5" s="25" t="s">
        <v>45</v>
      </c>
      <c r="C5" s="28">
        <v>0</v>
      </c>
      <c r="D5" s="30">
        <v>24</v>
      </c>
    </row>
    <row r="6" spans="2:4" x14ac:dyDescent="0.25">
      <c r="B6" s="25" t="s">
        <v>52</v>
      </c>
      <c r="C6" s="28">
        <v>0</v>
      </c>
      <c r="D6" s="30">
        <v>27</v>
      </c>
    </row>
    <row r="7" spans="2:4" x14ac:dyDescent="0.25">
      <c r="B7" s="26" t="s">
        <v>53</v>
      </c>
      <c r="C7" s="66">
        <v>0</v>
      </c>
      <c r="D7" s="31">
        <v>23</v>
      </c>
    </row>
    <row r="9" spans="2:4" x14ac:dyDescent="0.25">
      <c r="B9" s="2" t="s">
        <v>182</v>
      </c>
      <c r="C9" s="3">
        <v>0</v>
      </c>
      <c r="D9" s="7">
        <v>24.666666666666668</v>
      </c>
    </row>
    <row r="10" spans="2:4" x14ac:dyDescent="0.25">
      <c r="B10" s="2" t="s">
        <v>183</v>
      </c>
      <c r="C10" s="89">
        <v>0</v>
      </c>
      <c r="D10" s="89">
        <v>2.0816659994661331</v>
      </c>
    </row>
    <row r="11" spans="2:4" x14ac:dyDescent="0.25">
      <c r="B11" s="2"/>
    </row>
    <row r="12" spans="2:4" x14ac:dyDescent="0.25">
      <c r="B12" s="2" t="s">
        <v>116</v>
      </c>
      <c r="D12" s="6">
        <v>2.3655751448203731E-3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A9B4D-9E9C-4898-AD35-408019F6A3C8}">
  <dimension ref="B2:L15"/>
  <sheetViews>
    <sheetView workbookViewId="0">
      <selection activeCell="I34" sqref="I34"/>
    </sheetView>
  </sheetViews>
  <sheetFormatPr defaultRowHeight="15" x14ac:dyDescent="0.25"/>
  <cols>
    <col min="2" max="4" width="10.42578125" customWidth="1"/>
    <col min="7" max="8" width="9.5703125" bestFit="1" customWidth="1"/>
  </cols>
  <sheetData>
    <row r="2" spans="2:12" x14ac:dyDescent="0.25">
      <c r="B2" s="1" t="s">
        <v>64</v>
      </c>
    </row>
    <row r="4" spans="2:12" x14ac:dyDescent="0.25">
      <c r="B4" s="33"/>
      <c r="C4" s="56" t="s">
        <v>50</v>
      </c>
      <c r="D4" s="59" t="s">
        <v>51</v>
      </c>
    </row>
    <row r="5" spans="2:12" x14ac:dyDescent="0.25">
      <c r="B5" s="25" t="s">
        <v>45</v>
      </c>
      <c r="C5" s="136">
        <v>1.11449086843735</v>
      </c>
      <c r="D5" s="137">
        <v>1.868345325530322</v>
      </c>
    </row>
    <row r="6" spans="2:12" x14ac:dyDescent="0.25">
      <c r="B6" s="25" t="s">
        <v>52</v>
      </c>
      <c r="C6" s="136">
        <v>1.032166280744254</v>
      </c>
      <c r="D6" s="137">
        <v>1.4579659608970643</v>
      </c>
    </row>
    <row r="7" spans="2:12" x14ac:dyDescent="0.25">
      <c r="B7" s="26" t="s">
        <v>53</v>
      </c>
      <c r="C7" s="100">
        <v>0.85334036367073152</v>
      </c>
      <c r="D7" s="101">
        <v>1.4507532326701769</v>
      </c>
      <c r="G7" s="55"/>
      <c r="H7" s="55"/>
    </row>
    <row r="8" spans="2:12" x14ac:dyDescent="0.25">
      <c r="G8" s="55"/>
      <c r="H8" s="55"/>
    </row>
    <row r="9" spans="2:12" x14ac:dyDescent="0.25">
      <c r="B9" s="2" t="s">
        <v>182</v>
      </c>
      <c r="C9" s="7">
        <v>0.99999917095077862</v>
      </c>
      <c r="D9" s="7">
        <v>1.5923548396991878</v>
      </c>
      <c r="G9" s="55"/>
      <c r="H9" s="55"/>
    </row>
    <row r="10" spans="2:12" x14ac:dyDescent="0.25">
      <c r="B10" s="2" t="s">
        <v>183</v>
      </c>
      <c r="C10" s="89">
        <v>0.1335138148257094</v>
      </c>
      <c r="D10" s="89">
        <v>0.23904197761919871</v>
      </c>
    </row>
    <row r="11" spans="2:12" x14ac:dyDescent="0.25">
      <c r="B11" s="2"/>
    </row>
    <row r="12" spans="2:12" x14ac:dyDescent="0.25">
      <c r="B12" s="2" t="s">
        <v>116</v>
      </c>
      <c r="D12" s="5">
        <v>1.9995431529937498E-2</v>
      </c>
    </row>
    <row r="15" spans="2:12" x14ac:dyDescent="0.25">
      <c r="G15" s="17"/>
      <c r="H15" s="17"/>
      <c r="I15" s="17"/>
      <c r="J15" s="17"/>
      <c r="K15" s="17"/>
      <c r="L15" s="17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33443-0D07-4C04-B480-5D155EA97A13}">
  <dimension ref="A1"/>
  <sheetViews>
    <sheetView workbookViewId="0">
      <selection activeCell="J34" sqref="J3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B43AA-62FD-4E28-85ED-E539D50DAAAB}">
  <dimension ref="A1"/>
  <sheetViews>
    <sheetView workbookViewId="0">
      <selection activeCell="K30" sqref="K3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75D4-153E-4B61-9390-ECCF9396E47C}">
  <dimension ref="A1"/>
  <sheetViews>
    <sheetView workbookViewId="0">
      <selection activeCell="B3" sqref="B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9A19B-8E54-44BF-BBAE-906380AC9FCF}">
  <dimension ref="A1"/>
  <sheetViews>
    <sheetView workbookViewId="0">
      <selection activeCell="B3" sqref="B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78E95-2B6A-4D3C-81BA-E783B50ABB54}">
  <dimension ref="A1"/>
  <sheetViews>
    <sheetView workbookViewId="0">
      <selection activeCell="AA25" sqref="AA2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EEDE9-8AA9-4583-B6C6-E3CF0979398D}">
  <dimension ref="B2:T50"/>
  <sheetViews>
    <sheetView topLeftCell="A13" workbookViewId="0">
      <selection activeCell="W35" sqref="W35"/>
    </sheetView>
  </sheetViews>
  <sheetFormatPr defaultRowHeight="15" x14ac:dyDescent="0.25"/>
  <cols>
    <col min="2" max="2" width="16.5703125" customWidth="1"/>
    <col min="3" max="20" width="9.85546875" customWidth="1"/>
  </cols>
  <sheetData>
    <row r="2" spans="2:20" x14ac:dyDescent="0.25">
      <c r="B2" s="138" t="s">
        <v>169</v>
      </c>
    </row>
    <row r="3" spans="2:20" x14ac:dyDescent="0.25">
      <c r="B3" s="23" t="s">
        <v>148</v>
      </c>
      <c r="C3" s="174" t="s">
        <v>166</v>
      </c>
      <c r="D3" s="176"/>
      <c r="E3" s="174" t="s">
        <v>112</v>
      </c>
      <c r="F3" s="176"/>
      <c r="G3" s="174" t="s">
        <v>128</v>
      </c>
      <c r="H3" s="176"/>
      <c r="I3" s="174" t="s">
        <v>129</v>
      </c>
      <c r="J3" s="176"/>
      <c r="K3" s="174" t="s">
        <v>130</v>
      </c>
      <c r="L3" s="176"/>
      <c r="M3" s="174" t="s">
        <v>131</v>
      </c>
      <c r="N3" s="176"/>
      <c r="O3" s="174" t="s">
        <v>132</v>
      </c>
      <c r="P3" s="176"/>
      <c r="Q3" s="174" t="s">
        <v>133</v>
      </c>
      <c r="R3" s="176"/>
      <c r="S3" s="174" t="s">
        <v>134</v>
      </c>
      <c r="T3" s="176"/>
    </row>
    <row r="4" spans="2:20" x14ac:dyDescent="0.25">
      <c r="B4" s="23"/>
      <c r="C4" s="23" t="s">
        <v>167</v>
      </c>
      <c r="D4" s="34" t="s">
        <v>168</v>
      </c>
      <c r="E4" s="23" t="s">
        <v>167</v>
      </c>
      <c r="F4" s="34" t="s">
        <v>168</v>
      </c>
      <c r="G4" s="23" t="s">
        <v>167</v>
      </c>
      <c r="H4" s="34" t="s">
        <v>168</v>
      </c>
      <c r="I4" s="23" t="s">
        <v>167</v>
      </c>
      <c r="J4" s="34" t="s">
        <v>168</v>
      </c>
      <c r="K4" s="23" t="s">
        <v>167</v>
      </c>
      <c r="L4" s="34" t="s">
        <v>168</v>
      </c>
      <c r="M4" s="23" t="s">
        <v>167</v>
      </c>
      <c r="N4" s="34" t="s">
        <v>168</v>
      </c>
      <c r="O4" s="23" t="s">
        <v>167</v>
      </c>
      <c r="P4" s="34" t="s">
        <v>168</v>
      </c>
      <c r="Q4" s="23" t="s">
        <v>167</v>
      </c>
      <c r="R4" s="34" t="s">
        <v>168</v>
      </c>
      <c r="S4" s="23" t="s">
        <v>167</v>
      </c>
      <c r="T4" s="34" t="s">
        <v>168</v>
      </c>
    </row>
    <row r="5" spans="2:20" x14ac:dyDescent="0.25">
      <c r="B5" s="25" t="s">
        <v>107</v>
      </c>
      <c r="C5" s="96">
        <v>1.0032779999999999</v>
      </c>
      <c r="D5" s="97">
        <v>0.182999</v>
      </c>
      <c r="E5" s="96">
        <v>1.0067440000000001</v>
      </c>
      <c r="F5" s="97">
        <v>0.74543999999999999</v>
      </c>
      <c r="G5" s="96">
        <v>1.000397</v>
      </c>
      <c r="H5" s="97">
        <v>0.96749200000000002</v>
      </c>
      <c r="I5" s="96">
        <v>1.034894</v>
      </c>
      <c r="J5" s="97">
        <v>1.1139460000000001</v>
      </c>
      <c r="K5" s="96">
        <v>1.00034</v>
      </c>
      <c r="L5" s="97">
        <v>1.3216079999999999</v>
      </c>
      <c r="M5" s="96">
        <v>1.002685</v>
      </c>
      <c r="N5" s="97">
        <v>1.353529</v>
      </c>
      <c r="O5" s="96">
        <v>1.0001450000000001</v>
      </c>
      <c r="P5" s="97">
        <v>1.0762229999999999</v>
      </c>
      <c r="Q5" s="96">
        <v>1.0001340000000001</v>
      </c>
      <c r="R5" s="97">
        <v>0.88450899999999999</v>
      </c>
      <c r="S5" s="96">
        <v>1.0035799999999999</v>
      </c>
      <c r="T5" s="97">
        <v>0.87484700000000004</v>
      </c>
    </row>
    <row r="6" spans="2:20" x14ac:dyDescent="0.25">
      <c r="B6" s="25" t="s">
        <v>108</v>
      </c>
      <c r="C6" s="96">
        <v>1.0126059999999999</v>
      </c>
      <c r="D6" s="97">
        <v>0.20223099999999999</v>
      </c>
      <c r="E6" s="96">
        <v>1.0209010000000001</v>
      </c>
      <c r="F6" s="97">
        <v>0.85421800000000003</v>
      </c>
      <c r="G6" s="96">
        <v>1.004243</v>
      </c>
      <c r="H6" s="97">
        <v>1.0219499999999999</v>
      </c>
      <c r="I6" s="96">
        <v>1.0056719999999999</v>
      </c>
      <c r="J6" s="97">
        <v>2.0874489999999999</v>
      </c>
      <c r="K6" s="96">
        <v>1.0077020000000001</v>
      </c>
      <c r="L6" s="97">
        <v>1.825855</v>
      </c>
      <c r="M6" s="96">
        <v>1.009609</v>
      </c>
      <c r="N6" s="97">
        <v>2.232812</v>
      </c>
      <c r="O6" s="96">
        <v>1.0058279999999999</v>
      </c>
      <c r="P6" s="97">
        <v>1.336576</v>
      </c>
      <c r="Q6" s="96">
        <v>1.0007200000000001</v>
      </c>
      <c r="R6" s="97">
        <v>1.597299</v>
      </c>
      <c r="S6" s="96">
        <v>1.0139990000000001</v>
      </c>
      <c r="T6" s="97">
        <v>2.0498249999999998</v>
      </c>
    </row>
    <row r="7" spans="2:20" x14ac:dyDescent="0.25">
      <c r="B7" s="25" t="s">
        <v>109</v>
      </c>
      <c r="C7" s="96">
        <v>1.0002819999999999</v>
      </c>
      <c r="D7" s="97">
        <v>0.105952</v>
      </c>
      <c r="E7" s="96">
        <v>1.003851</v>
      </c>
      <c r="F7" s="97">
        <v>0.63910199999999995</v>
      </c>
      <c r="G7" s="96">
        <v>1.031207</v>
      </c>
      <c r="H7" s="97">
        <v>1.198331</v>
      </c>
      <c r="I7" s="96">
        <v>1.0724100000000001</v>
      </c>
      <c r="J7" s="97">
        <v>1.269072</v>
      </c>
      <c r="K7" s="96">
        <v>1.000076</v>
      </c>
      <c r="L7" s="97">
        <v>0.94128699999999998</v>
      </c>
      <c r="M7" s="96">
        <v>1.0015510000000001</v>
      </c>
      <c r="N7" s="97">
        <v>1.4065859999999999</v>
      </c>
      <c r="O7" s="96">
        <v>1.0215209999999999</v>
      </c>
      <c r="P7" s="97">
        <v>0.81117099999999998</v>
      </c>
      <c r="Q7" s="96">
        <v>1.0012810000000001</v>
      </c>
      <c r="R7" s="97">
        <v>1.2493080000000001</v>
      </c>
      <c r="S7" s="96">
        <v>1.010435</v>
      </c>
      <c r="T7" s="97">
        <v>1.147821</v>
      </c>
    </row>
    <row r="8" spans="2:20" x14ac:dyDescent="0.25">
      <c r="B8" s="26" t="s">
        <v>110</v>
      </c>
      <c r="C8" s="98">
        <v>1.002162</v>
      </c>
      <c r="D8" s="99">
        <v>0.179341</v>
      </c>
      <c r="E8" s="98">
        <v>1.0020199999999999</v>
      </c>
      <c r="F8" s="99">
        <v>1.062524</v>
      </c>
      <c r="G8" s="98">
        <v>1.0136750000000001</v>
      </c>
      <c r="H8" s="99">
        <v>1.670607</v>
      </c>
      <c r="I8" s="98">
        <v>1.0000009999999999</v>
      </c>
      <c r="J8" s="99">
        <v>4.4329510000000001</v>
      </c>
      <c r="K8" s="98">
        <v>1.0001869999999999</v>
      </c>
      <c r="L8" s="99">
        <v>2.2217709999999999</v>
      </c>
      <c r="M8" s="98">
        <v>1.019981</v>
      </c>
      <c r="N8" s="99">
        <v>1.707247</v>
      </c>
      <c r="O8" s="98">
        <v>1.0166649999999999</v>
      </c>
      <c r="P8" s="99">
        <v>1.551307</v>
      </c>
      <c r="Q8" s="98">
        <v>1.0098309999999999</v>
      </c>
      <c r="R8" s="99">
        <v>1.0012920000000001</v>
      </c>
      <c r="S8" s="98">
        <v>1.006529</v>
      </c>
      <c r="T8" s="99">
        <v>0.77576599999999996</v>
      </c>
    </row>
    <row r="9" spans="2:20" x14ac:dyDescent="0.25">
      <c r="B9" s="2"/>
    </row>
    <row r="10" spans="2:20" x14ac:dyDescent="0.25">
      <c r="B10" s="2" t="s">
        <v>182</v>
      </c>
      <c r="C10" s="7">
        <v>1.0045819999999999</v>
      </c>
      <c r="D10" s="7">
        <v>0.16763075</v>
      </c>
      <c r="E10" s="7">
        <v>1.0083790000000001</v>
      </c>
      <c r="F10" s="7">
        <v>0.82532099999999997</v>
      </c>
      <c r="G10" s="7">
        <v>1.0123805000000001</v>
      </c>
      <c r="H10" s="7">
        <v>1.2145950000000001</v>
      </c>
      <c r="I10" s="7">
        <v>1.02824425</v>
      </c>
      <c r="J10" s="7">
        <v>2.2258544999999996</v>
      </c>
      <c r="K10" s="7">
        <v>1.00207625</v>
      </c>
      <c r="L10" s="7">
        <v>1.5776302499999999</v>
      </c>
      <c r="M10" s="7">
        <v>1.0084564999999999</v>
      </c>
      <c r="N10" s="7">
        <v>1.6750434999999999</v>
      </c>
      <c r="O10" s="7">
        <v>1.0110397499999999</v>
      </c>
      <c r="P10" s="7">
        <v>1.1938192499999998</v>
      </c>
      <c r="Q10" s="7">
        <v>1.0029915</v>
      </c>
      <c r="R10" s="7">
        <v>1.1831020000000001</v>
      </c>
      <c r="S10" s="7">
        <v>1.0086357499999998</v>
      </c>
      <c r="T10" s="7">
        <v>1.2120647499999999</v>
      </c>
    </row>
    <row r="11" spans="2:20" x14ac:dyDescent="0.25">
      <c r="B11" s="2" t="s">
        <v>183</v>
      </c>
      <c r="C11" s="89">
        <v>5.49033672312848E-3</v>
      </c>
      <c r="D11" s="89">
        <v>4.2327133002956825E-2</v>
      </c>
      <c r="E11" s="89">
        <v>8.5715298906710521E-3</v>
      </c>
      <c r="F11" s="89">
        <v>0.18088558993647547</v>
      </c>
      <c r="G11" s="89">
        <v>1.3734822059276926E-2</v>
      </c>
      <c r="H11" s="89">
        <v>0.31957443080551046</v>
      </c>
      <c r="I11" s="89">
        <v>3.3176398683150331E-2</v>
      </c>
      <c r="J11" s="89">
        <v>1.5321231790580685</v>
      </c>
      <c r="K11" s="89">
        <v>3.7520613334539833E-3</v>
      </c>
      <c r="L11" s="89">
        <v>0.56184605146450017</v>
      </c>
      <c r="M11" s="89">
        <v>8.4683429902194934E-3</v>
      </c>
      <c r="N11" s="89">
        <v>0.40314751974143015</v>
      </c>
      <c r="O11" s="89">
        <v>9.787031466009774E-3</v>
      </c>
      <c r="P11" s="89">
        <v>0.3206376679435069</v>
      </c>
      <c r="Q11" s="89">
        <v>4.5836517101541779E-3</v>
      </c>
      <c r="R11" s="89">
        <v>0.31525388974285429</v>
      </c>
      <c r="S11" s="89">
        <v>4.5460882360553205E-3</v>
      </c>
      <c r="T11" s="89">
        <v>0.58024187659422122</v>
      </c>
    </row>
    <row r="13" spans="2:20" x14ac:dyDescent="0.25">
      <c r="B13" s="2" t="s">
        <v>116</v>
      </c>
      <c r="D13" s="3">
        <v>1.8362679818512296E-8</v>
      </c>
      <c r="E13" s="3"/>
      <c r="F13" s="6">
        <v>8.9682617718953972E-2</v>
      </c>
      <c r="G13" s="6"/>
      <c r="H13" s="6">
        <v>0.25299577838501003</v>
      </c>
      <c r="I13" s="6"/>
      <c r="J13" s="6">
        <v>0.1690895216573424</v>
      </c>
      <c r="K13" s="6"/>
      <c r="L13" s="6">
        <v>8.6391352092301393E-2</v>
      </c>
      <c r="M13" s="6"/>
      <c r="N13" s="6">
        <v>1.6281924578854884E-2</v>
      </c>
      <c r="O13" s="6"/>
      <c r="P13" s="6">
        <v>0.29790695070420742</v>
      </c>
      <c r="Q13" s="6"/>
      <c r="R13" s="6">
        <v>0.29677218580965753</v>
      </c>
      <c r="S13" s="6"/>
      <c r="T13" s="6">
        <v>0.50946593712202137</v>
      </c>
    </row>
    <row r="14" spans="2:20" x14ac:dyDescent="0.25">
      <c r="H14" s="94"/>
    </row>
    <row r="15" spans="2:20" x14ac:dyDescent="0.25">
      <c r="B15" s="138" t="s">
        <v>114</v>
      </c>
      <c r="H15" s="94"/>
    </row>
    <row r="16" spans="2:20" x14ac:dyDescent="0.25">
      <c r="B16" s="23" t="s">
        <v>148</v>
      </c>
      <c r="C16" s="174" t="s">
        <v>166</v>
      </c>
      <c r="D16" s="176"/>
      <c r="E16" s="174" t="s">
        <v>112</v>
      </c>
      <c r="F16" s="176"/>
      <c r="G16" s="174" t="s">
        <v>128</v>
      </c>
      <c r="H16" s="176"/>
      <c r="I16" s="174" t="s">
        <v>129</v>
      </c>
      <c r="J16" s="176"/>
      <c r="K16" s="174" t="s">
        <v>130</v>
      </c>
      <c r="L16" s="176"/>
      <c r="M16" s="174" t="s">
        <v>131</v>
      </c>
      <c r="N16" s="176"/>
      <c r="O16" s="174" t="s">
        <v>132</v>
      </c>
      <c r="P16" s="176"/>
      <c r="Q16" s="174" t="s">
        <v>133</v>
      </c>
      <c r="R16" s="176"/>
      <c r="S16" s="175" t="s">
        <v>134</v>
      </c>
      <c r="T16" s="176"/>
    </row>
    <row r="17" spans="2:20" x14ac:dyDescent="0.25">
      <c r="B17" s="23"/>
      <c r="C17" s="23" t="s">
        <v>167</v>
      </c>
      <c r="D17" s="34" t="s">
        <v>168</v>
      </c>
      <c r="E17" s="23" t="s">
        <v>167</v>
      </c>
      <c r="F17" s="34" t="s">
        <v>168</v>
      </c>
      <c r="G17" s="23" t="s">
        <v>167</v>
      </c>
      <c r="H17" s="34" t="s">
        <v>168</v>
      </c>
      <c r="I17" s="23" t="s">
        <v>167</v>
      </c>
      <c r="J17" s="34" t="s">
        <v>168</v>
      </c>
      <c r="K17" s="23" t="s">
        <v>167</v>
      </c>
      <c r="L17" s="34" t="s">
        <v>168</v>
      </c>
      <c r="M17" s="23" t="s">
        <v>167</v>
      </c>
      <c r="N17" s="34" t="s">
        <v>168</v>
      </c>
      <c r="O17" s="23" t="s">
        <v>167</v>
      </c>
      <c r="P17" s="34" t="s">
        <v>168</v>
      </c>
      <c r="Q17" s="23" t="s">
        <v>167</v>
      </c>
      <c r="R17" s="34" t="s">
        <v>168</v>
      </c>
      <c r="S17" s="90" t="s">
        <v>167</v>
      </c>
      <c r="T17" s="34" t="s">
        <v>168</v>
      </c>
    </row>
    <row r="18" spans="2:20" x14ac:dyDescent="0.25">
      <c r="B18" s="142" t="s">
        <v>107</v>
      </c>
      <c r="C18" s="139">
        <v>1.00972</v>
      </c>
      <c r="D18" s="145">
        <v>8.5670999999999997E-2</v>
      </c>
      <c r="E18" s="139">
        <v>1.004677</v>
      </c>
      <c r="F18" s="145">
        <v>6.7303110000000004</v>
      </c>
      <c r="G18" s="139">
        <v>1.000867</v>
      </c>
      <c r="H18" s="145">
        <v>1.1471210000000001</v>
      </c>
      <c r="I18" s="139">
        <v>1.0014350000000001</v>
      </c>
      <c r="J18" s="145">
        <v>0.63175999999999999</v>
      </c>
      <c r="K18" s="139">
        <v>1.009134</v>
      </c>
      <c r="L18" s="145">
        <v>0.733541</v>
      </c>
      <c r="M18" s="139">
        <v>1.0032449999999999</v>
      </c>
      <c r="N18" s="145">
        <v>0.68401400000000001</v>
      </c>
      <c r="O18" s="139">
        <v>1.0029539999999999</v>
      </c>
      <c r="P18" s="145">
        <v>0.47129700000000002</v>
      </c>
      <c r="Q18" s="139">
        <v>1.014805</v>
      </c>
      <c r="R18" s="145">
        <v>0.89432</v>
      </c>
      <c r="S18" s="140">
        <v>1.0016080000000001</v>
      </c>
      <c r="T18" s="145">
        <v>0.43148399999999998</v>
      </c>
    </row>
    <row r="19" spans="2:20" x14ac:dyDescent="0.25">
      <c r="B19" s="143" t="s">
        <v>108</v>
      </c>
      <c r="C19" s="96">
        <v>1.0038819999999999</v>
      </c>
      <c r="D19" s="97">
        <v>2.0899999999999998E-2</v>
      </c>
      <c r="E19" s="96">
        <v>1.1428290000000001</v>
      </c>
      <c r="F19" s="97">
        <v>2.5924399999999999</v>
      </c>
      <c r="G19" s="96">
        <v>1.001209</v>
      </c>
      <c r="H19" s="97">
        <v>0.53089799999999998</v>
      </c>
      <c r="I19" s="96">
        <v>1.1066100000000001</v>
      </c>
      <c r="J19" s="97">
        <v>0.229714</v>
      </c>
      <c r="K19" s="96">
        <v>1.0124059999999999</v>
      </c>
      <c r="L19" s="97">
        <v>0.25096299999999999</v>
      </c>
      <c r="M19" s="96">
        <v>1.0015019999999999</v>
      </c>
      <c r="N19" s="97">
        <v>0.29708099999999998</v>
      </c>
      <c r="O19" s="96">
        <v>1.004275</v>
      </c>
      <c r="P19" s="97">
        <v>0.14138000000000001</v>
      </c>
      <c r="Q19" s="96">
        <v>1.0054149999999999</v>
      </c>
      <c r="R19" s="97">
        <v>0.263235</v>
      </c>
      <c r="S19" s="102">
        <v>1.0177160000000001</v>
      </c>
      <c r="T19" s="97">
        <v>0.21856700000000001</v>
      </c>
    </row>
    <row r="20" spans="2:20" x14ac:dyDescent="0.25">
      <c r="B20" s="143" t="s">
        <v>109</v>
      </c>
      <c r="C20" s="96">
        <v>1.0000849999999999</v>
      </c>
      <c r="D20" s="97">
        <v>2.0747000000000002E-2</v>
      </c>
      <c r="E20" s="96">
        <v>1.0072300000000001</v>
      </c>
      <c r="F20" s="97">
        <v>9.928922</v>
      </c>
      <c r="G20" s="96">
        <v>1.0008699999999999</v>
      </c>
      <c r="H20" s="97">
        <v>0.49823400000000001</v>
      </c>
      <c r="I20" s="96">
        <v>1.0565389999999999</v>
      </c>
      <c r="J20" s="97">
        <v>0.28659499999999999</v>
      </c>
      <c r="K20" s="96">
        <v>1.0050399999999999</v>
      </c>
      <c r="L20" s="97">
        <v>0.26766200000000001</v>
      </c>
      <c r="M20" s="96">
        <v>1.0030589999999999</v>
      </c>
      <c r="N20" s="97">
        <v>0.36709000000000003</v>
      </c>
      <c r="O20" s="96">
        <v>1.0003740000000001</v>
      </c>
      <c r="P20" s="97">
        <v>0.104619</v>
      </c>
      <c r="Q20" s="96">
        <v>1.0055099999999999</v>
      </c>
      <c r="R20" s="97">
        <v>0.25739000000000001</v>
      </c>
      <c r="S20" s="102">
        <v>1.000235</v>
      </c>
      <c r="T20" s="97">
        <v>0.19544900000000001</v>
      </c>
    </row>
    <row r="21" spans="2:20" x14ac:dyDescent="0.25">
      <c r="B21" s="143" t="s">
        <v>110</v>
      </c>
      <c r="C21" s="96">
        <v>1.00017</v>
      </c>
      <c r="D21" s="97">
        <v>0.154976</v>
      </c>
      <c r="E21" s="96">
        <v>1.0117640000000001</v>
      </c>
      <c r="F21" s="97">
        <v>2.663513</v>
      </c>
      <c r="G21" s="96">
        <v>1.0000089999999999</v>
      </c>
      <c r="H21" s="97">
        <v>0.61759399999999998</v>
      </c>
      <c r="I21" s="96">
        <v>1.0591280000000001</v>
      </c>
      <c r="J21" s="97">
        <v>0.73807500000000004</v>
      </c>
      <c r="K21" s="96">
        <v>1.0246120000000001</v>
      </c>
      <c r="L21" s="97">
        <v>0.36484699999999998</v>
      </c>
      <c r="M21" s="96">
        <v>1.0083960000000001</v>
      </c>
      <c r="N21" s="97">
        <v>0.52264699999999997</v>
      </c>
      <c r="O21" s="96">
        <v>1.019495</v>
      </c>
      <c r="P21" s="97">
        <v>0.274891</v>
      </c>
      <c r="Q21" s="96">
        <v>1.008864</v>
      </c>
      <c r="R21" s="97">
        <v>0.78911399999999998</v>
      </c>
      <c r="S21" s="102">
        <v>1.019495</v>
      </c>
      <c r="T21" s="97">
        <v>0.274891</v>
      </c>
    </row>
    <row r="22" spans="2:20" x14ac:dyDescent="0.25">
      <c r="B22" s="144" t="s">
        <v>111</v>
      </c>
      <c r="C22" s="98">
        <v>1.004653</v>
      </c>
      <c r="D22" s="99">
        <v>0.30455199999999999</v>
      </c>
      <c r="E22" s="98">
        <v>1.024043</v>
      </c>
      <c r="F22" s="99">
        <v>2.193978</v>
      </c>
      <c r="G22" s="98">
        <v>1.000205</v>
      </c>
      <c r="H22" s="99">
        <v>0.73752300000000004</v>
      </c>
      <c r="I22" s="98">
        <v>1.1488609999999999</v>
      </c>
      <c r="J22" s="99">
        <v>0.93296100000000004</v>
      </c>
      <c r="K22" s="98">
        <v>1.0000519999999999</v>
      </c>
      <c r="L22" s="99">
        <v>0.70562800000000003</v>
      </c>
      <c r="M22" s="98">
        <v>1.0030209999999999</v>
      </c>
      <c r="N22" s="99">
        <v>0.57080699999999995</v>
      </c>
      <c r="O22" s="98">
        <v>1.000343</v>
      </c>
      <c r="P22" s="99">
        <v>0.65796500000000002</v>
      </c>
      <c r="Q22" s="98">
        <v>1.0066710000000001</v>
      </c>
      <c r="R22" s="99">
        <v>0.75866199999999995</v>
      </c>
      <c r="S22" s="104">
        <v>1.0012049999999999</v>
      </c>
      <c r="T22" s="99">
        <v>0.57137700000000002</v>
      </c>
    </row>
    <row r="23" spans="2:20" x14ac:dyDescent="0.25">
      <c r="B23" s="2"/>
    </row>
    <row r="24" spans="2:20" x14ac:dyDescent="0.25">
      <c r="B24" s="2" t="s">
        <v>182</v>
      </c>
      <c r="C24" s="7">
        <v>1.0037020000000001</v>
      </c>
      <c r="D24" s="7">
        <v>0.11736919999999999</v>
      </c>
      <c r="E24" s="7">
        <v>1.0381085999999999</v>
      </c>
      <c r="F24" s="7">
        <v>4.8218328000000001</v>
      </c>
      <c r="G24" s="7">
        <v>1.000632</v>
      </c>
      <c r="H24" s="7">
        <v>0.70627399999999996</v>
      </c>
      <c r="I24" s="7">
        <v>1.0745146000000001</v>
      </c>
      <c r="J24" s="7">
        <v>0.56382100000000002</v>
      </c>
      <c r="K24" s="7">
        <v>1.0102488000000001</v>
      </c>
      <c r="L24" s="7">
        <v>0.4645282</v>
      </c>
      <c r="M24" s="7">
        <v>1.0038446000000001</v>
      </c>
      <c r="N24" s="7">
        <v>0.48832779999999998</v>
      </c>
      <c r="O24" s="7">
        <v>1.0054881999999998</v>
      </c>
      <c r="P24" s="7">
        <v>0.3300304</v>
      </c>
      <c r="Q24" s="7">
        <v>1.0082530000000001</v>
      </c>
      <c r="R24" s="7">
        <v>0.59254420000000008</v>
      </c>
      <c r="S24" s="7">
        <v>1.0080518000000001</v>
      </c>
      <c r="T24" s="7">
        <v>0.33835359999999998</v>
      </c>
    </row>
    <row r="25" spans="2:20" x14ac:dyDescent="0.25">
      <c r="B25" s="2" t="s">
        <v>183</v>
      </c>
      <c r="C25" s="89">
        <v>3.9595087447813577E-3</v>
      </c>
      <c r="D25" s="89">
        <v>0.11842571932101574</v>
      </c>
      <c r="E25" s="89">
        <v>5.9011441782928858E-2</v>
      </c>
      <c r="F25" s="89">
        <v>3.4006913489127046</v>
      </c>
      <c r="G25" s="89">
        <v>5.0379956331859878E-4</v>
      </c>
      <c r="H25" s="89">
        <v>0.2632603762371013</v>
      </c>
      <c r="I25" s="89">
        <v>5.5807704408083254E-2</v>
      </c>
      <c r="J25" s="89">
        <v>0.29988591429158518</v>
      </c>
      <c r="K25" s="89">
        <v>9.2642340859890281E-3</v>
      </c>
      <c r="L25" s="89">
        <v>0.23706525320615848</v>
      </c>
      <c r="M25" s="89">
        <v>2.6390349182988009E-3</v>
      </c>
      <c r="N25" s="89">
        <v>0.15616310179648701</v>
      </c>
      <c r="O25" s="89">
        <v>8.0111265562341598E-3</v>
      </c>
      <c r="P25" s="89">
        <v>0.23288247049488284</v>
      </c>
      <c r="Q25" s="89">
        <v>3.9173665261244047E-3</v>
      </c>
      <c r="R25" s="89">
        <v>0.30743955918066229</v>
      </c>
      <c r="S25" s="89">
        <v>9.6675640520247283E-3</v>
      </c>
      <c r="T25" s="89">
        <v>0.15950801875705192</v>
      </c>
    </row>
    <row r="27" spans="2:20" x14ac:dyDescent="0.25">
      <c r="B27" s="2" t="s">
        <v>116</v>
      </c>
      <c r="D27" s="3">
        <v>1.65188923050976E-7</v>
      </c>
      <c r="E27" s="3"/>
      <c r="F27" s="6">
        <v>3.7665761279737073E-2</v>
      </c>
      <c r="G27" s="6"/>
      <c r="H27" s="6">
        <v>3.6930592608772121E-2</v>
      </c>
      <c r="I27" s="6"/>
      <c r="J27" s="6">
        <v>5.6755227789291578E-3</v>
      </c>
      <c r="K27" s="6"/>
      <c r="L27" s="6">
        <v>8.8136662059882685E-4</v>
      </c>
      <c r="M27" s="3"/>
      <c r="N27" s="3">
        <v>7.7629644029491939E-5</v>
      </c>
      <c r="O27" s="3"/>
      <c r="P27" s="6">
        <v>1.9176871614837111E-4</v>
      </c>
      <c r="Q27" s="6"/>
      <c r="R27" s="6">
        <v>1.6476874203754158E-2</v>
      </c>
      <c r="S27" s="3"/>
      <c r="T27" s="3">
        <v>1.3756949024099264E-5</v>
      </c>
    </row>
    <row r="29" spans="2:20" x14ac:dyDescent="0.25">
      <c r="B29" s="138" t="s">
        <v>170</v>
      </c>
      <c r="H29" s="94"/>
    </row>
    <row r="30" spans="2:20" x14ac:dyDescent="0.25">
      <c r="B30" s="23" t="s">
        <v>148</v>
      </c>
      <c r="C30" s="174" t="s">
        <v>166</v>
      </c>
      <c r="D30" s="175"/>
      <c r="E30" s="174" t="s">
        <v>112</v>
      </c>
      <c r="F30" s="175"/>
      <c r="G30" s="174" t="s">
        <v>128</v>
      </c>
      <c r="H30" s="175"/>
      <c r="I30" s="174" t="s">
        <v>129</v>
      </c>
      <c r="J30" s="175"/>
      <c r="K30" s="174" t="s">
        <v>130</v>
      </c>
      <c r="L30" s="176"/>
      <c r="M30" s="174" t="s">
        <v>131</v>
      </c>
      <c r="N30" s="176"/>
      <c r="O30" s="174" t="s">
        <v>132</v>
      </c>
      <c r="P30" s="176"/>
      <c r="Q30" s="174" t="s">
        <v>133</v>
      </c>
      <c r="R30" s="176"/>
      <c r="S30" s="174" t="s">
        <v>134</v>
      </c>
      <c r="T30" s="176"/>
    </row>
    <row r="31" spans="2:20" x14ac:dyDescent="0.25">
      <c r="B31" s="23"/>
      <c r="C31" s="23" t="s">
        <v>167</v>
      </c>
      <c r="D31" s="23" t="s">
        <v>168</v>
      </c>
      <c r="E31" s="23" t="s">
        <v>167</v>
      </c>
      <c r="F31" s="23" t="s">
        <v>168</v>
      </c>
      <c r="G31" s="23" t="s">
        <v>167</v>
      </c>
      <c r="H31" s="23" t="s">
        <v>168</v>
      </c>
      <c r="I31" s="23" t="s">
        <v>167</v>
      </c>
      <c r="J31" s="23" t="s">
        <v>168</v>
      </c>
      <c r="K31" s="23" t="s">
        <v>167</v>
      </c>
      <c r="L31" s="23" t="s">
        <v>168</v>
      </c>
      <c r="M31" s="23" t="s">
        <v>167</v>
      </c>
      <c r="N31" s="23" t="s">
        <v>168</v>
      </c>
      <c r="O31" s="23" t="s">
        <v>167</v>
      </c>
      <c r="P31" s="23" t="s">
        <v>168</v>
      </c>
      <c r="Q31" s="23" t="s">
        <v>167</v>
      </c>
      <c r="R31" s="23" t="s">
        <v>168</v>
      </c>
      <c r="S31" s="23" t="s">
        <v>167</v>
      </c>
      <c r="T31" s="34" t="s">
        <v>168</v>
      </c>
    </row>
    <row r="32" spans="2:20" x14ac:dyDescent="0.25">
      <c r="B32" s="25" t="s">
        <v>107</v>
      </c>
      <c r="C32" s="139">
        <v>1.0002200000000001</v>
      </c>
      <c r="D32" s="139">
        <v>7.1478E-2</v>
      </c>
      <c r="E32" s="139">
        <v>1.0065249999999999</v>
      </c>
      <c r="F32" s="139">
        <v>2.5948820000000001</v>
      </c>
      <c r="G32" s="139">
        <v>1.0124070000000001</v>
      </c>
      <c r="H32" s="139">
        <v>0.81025100000000005</v>
      </c>
      <c r="I32" s="139">
        <v>1.001763</v>
      </c>
      <c r="J32" s="139">
        <v>0.71044700000000005</v>
      </c>
      <c r="K32" s="139">
        <v>1.0087459999999999</v>
      </c>
      <c r="L32" s="139">
        <v>1.1801600000000001</v>
      </c>
      <c r="M32" s="139">
        <v>1.0040020000000001</v>
      </c>
      <c r="N32" s="139">
        <v>0.65902400000000005</v>
      </c>
      <c r="O32" s="139">
        <v>1.0006459999999999</v>
      </c>
      <c r="P32" s="139">
        <v>0.355045</v>
      </c>
      <c r="Q32" s="139">
        <v>1.0031950000000001</v>
      </c>
      <c r="R32" s="139">
        <v>0.59762300000000002</v>
      </c>
      <c r="S32" s="139">
        <v>1.0069429999999999</v>
      </c>
      <c r="T32" s="145">
        <v>0.58806700000000001</v>
      </c>
    </row>
    <row r="33" spans="2:20" x14ac:dyDescent="0.25">
      <c r="B33" s="25" t="s">
        <v>108</v>
      </c>
      <c r="C33" s="96">
        <v>1.000211</v>
      </c>
      <c r="D33" s="96">
        <v>4.7830999999999999E-2</v>
      </c>
      <c r="E33" s="96">
        <v>1.0242290000000001</v>
      </c>
      <c r="F33" s="96">
        <v>2.6864759999999999</v>
      </c>
      <c r="G33" s="96">
        <v>1.0001260000000001</v>
      </c>
      <c r="H33" s="96">
        <v>0.73865599999999998</v>
      </c>
      <c r="I33" s="96">
        <v>1.058594</v>
      </c>
      <c r="J33" s="96">
        <v>2.0590109999999999</v>
      </c>
      <c r="K33" s="96">
        <v>1.0062219999999999</v>
      </c>
      <c r="L33" s="96">
        <v>0.39675899999999997</v>
      </c>
      <c r="M33" s="96">
        <v>1.0069380000000001</v>
      </c>
      <c r="N33" s="96">
        <v>0.75439900000000004</v>
      </c>
      <c r="O33" s="96">
        <v>1.0069300000000001</v>
      </c>
      <c r="P33" s="96">
        <v>0.74718799999999996</v>
      </c>
      <c r="Q33" s="96">
        <v>1.00139</v>
      </c>
      <c r="R33" s="96">
        <v>0.33754699999999999</v>
      </c>
      <c r="S33" s="96">
        <v>1.000086</v>
      </c>
      <c r="T33" s="97">
        <v>0.47089300000000001</v>
      </c>
    </row>
    <row r="34" spans="2:20" x14ac:dyDescent="0.25">
      <c r="B34" s="26" t="s">
        <v>109</v>
      </c>
      <c r="C34" s="98">
        <v>1.000712</v>
      </c>
      <c r="D34" s="98">
        <v>0.180863</v>
      </c>
      <c r="E34" s="98">
        <v>1.010596</v>
      </c>
      <c r="F34" s="98">
        <v>5.5284000000000004</v>
      </c>
      <c r="G34" s="98">
        <v>1.0006520000000001</v>
      </c>
      <c r="H34" s="98">
        <v>8.1206E-2</v>
      </c>
      <c r="I34" s="98">
        <v>1.0160469999999999</v>
      </c>
      <c r="J34" s="98">
        <v>1.464383</v>
      </c>
      <c r="K34" s="98">
        <v>1.000461</v>
      </c>
      <c r="L34" s="98">
        <v>0.50937500000000002</v>
      </c>
      <c r="M34" s="98">
        <v>1.003393</v>
      </c>
      <c r="N34" s="98">
        <v>0.348777</v>
      </c>
      <c r="O34" s="98">
        <v>1.0005059999999999</v>
      </c>
      <c r="P34" s="98">
        <v>0.134184</v>
      </c>
      <c r="Q34" s="98">
        <v>1.000202</v>
      </c>
      <c r="R34" s="98">
        <v>0.30925999999999998</v>
      </c>
      <c r="S34" s="98">
        <v>1.0001070000000001</v>
      </c>
      <c r="T34" s="99">
        <v>4.3348999999999999E-2</v>
      </c>
    </row>
    <row r="35" spans="2:20" x14ac:dyDescent="0.25">
      <c r="B35" s="2"/>
    </row>
    <row r="36" spans="2:20" x14ac:dyDescent="0.25">
      <c r="B36" s="2" t="s">
        <v>182</v>
      </c>
      <c r="C36" s="7">
        <v>1.000381</v>
      </c>
      <c r="D36" s="7">
        <v>0.10005733333333333</v>
      </c>
      <c r="E36" s="7">
        <v>1.0137833333333333</v>
      </c>
      <c r="F36" s="7">
        <v>3.6032526666666667</v>
      </c>
      <c r="G36" s="7">
        <v>1.0043950000000001</v>
      </c>
      <c r="H36" s="7">
        <v>0.54337100000000005</v>
      </c>
      <c r="I36" s="7">
        <v>1.0254679999999998</v>
      </c>
      <c r="J36" s="7">
        <v>1.4112803333333332</v>
      </c>
      <c r="K36" s="7">
        <v>1.0051429999999999</v>
      </c>
      <c r="L36" s="7">
        <v>0.6954313333333334</v>
      </c>
      <c r="M36" s="7">
        <v>1.0047776666666668</v>
      </c>
      <c r="N36" s="7">
        <v>0.58740000000000003</v>
      </c>
      <c r="O36" s="7">
        <v>1.002694</v>
      </c>
      <c r="P36" s="7">
        <v>0.41213900000000003</v>
      </c>
      <c r="Q36" s="7">
        <v>1.0015956666666668</v>
      </c>
      <c r="R36" s="7">
        <v>0.41480999999999996</v>
      </c>
      <c r="S36" s="7">
        <v>1.0023786666666668</v>
      </c>
      <c r="T36" s="7">
        <v>0.36743633333333331</v>
      </c>
    </row>
    <row r="37" spans="2:20" x14ac:dyDescent="0.25">
      <c r="B37" s="2" t="s">
        <v>183</v>
      </c>
      <c r="C37" s="89">
        <v>2.8668972775459575E-4</v>
      </c>
      <c r="D37" s="89">
        <v>7.0971557516608968E-2</v>
      </c>
      <c r="E37" s="89">
        <v>9.2723904325332715E-3</v>
      </c>
      <c r="F37" s="89">
        <v>1.667855376370905</v>
      </c>
      <c r="G37" s="89">
        <v>6.9435781121839329E-3</v>
      </c>
      <c r="H37" s="89">
        <v>0.40184428131429217</v>
      </c>
      <c r="I37" s="89">
        <v>2.9563610588018558E-2</v>
      </c>
      <c r="J37" s="89">
        <v>0.67584845596430332</v>
      </c>
      <c r="K37" s="89">
        <v>4.2465853341242836E-3</v>
      </c>
      <c r="L37" s="89">
        <v>0.42354692901771035</v>
      </c>
      <c r="M37" s="89">
        <v>1.895521124475682E-3</v>
      </c>
      <c r="N37" s="89">
        <v>0.21208441657274124</v>
      </c>
      <c r="O37" s="89">
        <v>3.6691514005285772E-3</v>
      </c>
      <c r="P37" s="89">
        <v>0.31046460286319266</v>
      </c>
      <c r="Q37" s="89">
        <v>1.5070621531089478E-3</v>
      </c>
      <c r="R37" s="89">
        <v>0.15895119791621587</v>
      </c>
      <c r="S37" s="89">
        <v>3.9528425636916938E-3</v>
      </c>
      <c r="T37" s="89">
        <v>0.28671743283123424</v>
      </c>
    </row>
    <row r="39" spans="2:20" x14ac:dyDescent="0.25">
      <c r="B39" s="2" t="s">
        <v>116</v>
      </c>
      <c r="D39" s="3">
        <v>2.5391715938804682E-5</v>
      </c>
      <c r="F39" s="6">
        <v>5.4709357177692992E-2</v>
      </c>
      <c r="G39" s="6"/>
      <c r="H39" s="6">
        <v>0.11787657169149023</v>
      </c>
      <c r="I39" s="6"/>
      <c r="J39" s="6">
        <v>0.37916748786516841</v>
      </c>
      <c r="K39" s="6"/>
      <c r="L39" s="6">
        <v>0.27407298589166368</v>
      </c>
      <c r="M39" s="6"/>
      <c r="N39" s="6">
        <v>2.7064626843860171E-2</v>
      </c>
      <c r="O39" s="6"/>
      <c r="P39" s="6">
        <v>3.0090526237066838E-2</v>
      </c>
      <c r="Q39" s="6"/>
      <c r="R39" s="6">
        <v>3.0720096857045835E-3</v>
      </c>
      <c r="S39" s="6"/>
      <c r="T39" s="6">
        <v>1.8533833088959312E-2</v>
      </c>
    </row>
    <row r="41" spans="2:20" x14ac:dyDescent="0.25">
      <c r="D41" s="94"/>
      <c r="E41" s="17"/>
      <c r="F41" s="17"/>
      <c r="G41" s="17"/>
      <c r="H41" s="17"/>
      <c r="I41" s="17"/>
      <c r="J41" s="17"/>
      <c r="K41" s="17"/>
      <c r="L41" s="17"/>
      <c r="M41" s="17"/>
      <c r="N41" s="17"/>
    </row>
    <row r="42" spans="2:20" x14ac:dyDescent="0.25">
      <c r="D42" s="94"/>
      <c r="E42" s="94"/>
      <c r="F42" s="17"/>
      <c r="G42" s="17"/>
      <c r="H42" s="17"/>
      <c r="I42" s="17"/>
      <c r="J42" s="17"/>
      <c r="K42" s="17"/>
      <c r="L42" s="17"/>
      <c r="M42" s="17"/>
      <c r="N42" s="17"/>
    </row>
    <row r="43" spans="2:20" x14ac:dyDescent="0.25">
      <c r="D43" s="94"/>
      <c r="E43" s="94"/>
      <c r="F43" s="17"/>
      <c r="G43" s="17"/>
      <c r="H43" s="17"/>
      <c r="I43" s="17"/>
      <c r="J43" s="17"/>
      <c r="K43" s="17"/>
      <c r="L43" s="17"/>
      <c r="M43" s="17"/>
      <c r="N43" s="17"/>
    </row>
    <row r="44" spans="2:20" x14ac:dyDescent="0.25">
      <c r="D44" s="94"/>
      <c r="E44" s="94"/>
      <c r="F44" s="17"/>
      <c r="G44" s="17"/>
      <c r="H44" s="17"/>
      <c r="I44" s="17"/>
      <c r="J44" s="17"/>
      <c r="K44" s="17"/>
      <c r="L44" s="17"/>
      <c r="M44" s="17"/>
      <c r="N44" s="17"/>
    </row>
    <row r="45" spans="2:20" x14ac:dyDescent="0.25">
      <c r="D45" s="94"/>
      <c r="E45" s="94"/>
      <c r="F45" s="17"/>
      <c r="G45" s="17"/>
      <c r="H45" s="17"/>
      <c r="I45" s="17"/>
      <c r="J45" s="17"/>
      <c r="K45" s="17"/>
      <c r="L45" s="17"/>
      <c r="M45" s="17"/>
      <c r="N45" s="17"/>
    </row>
    <row r="46" spans="2:20" x14ac:dyDescent="0.25">
      <c r="D46" s="94"/>
      <c r="E46" s="94"/>
      <c r="F46" s="17"/>
      <c r="G46" s="17"/>
      <c r="H46" s="17"/>
      <c r="I46" s="17"/>
      <c r="J46" s="17"/>
      <c r="K46" s="17"/>
      <c r="L46" s="17"/>
      <c r="M46" s="17"/>
      <c r="N46" s="17"/>
    </row>
    <row r="47" spans="2:20" x14ac:dyDescent="0.25">
      <c r="E47" s="94"/>
      <c r="F47" s="17"/>
      <c r="G47" s="17"/>
      <c r="H47" s="17"/>
      <c r="I47" s="17"/>
      <c r="J47" s="17"/>
      <c r="K47" s="17"/>
    </row>
    <row r="48" spans="2:20" x14ac:dyDescent="0.25">
      <c r="E48" s="94"/>
      <c r="F48" s="17"/>
      <c r="G48" s="17"/>
      <c r="H48" s="17"/>
      <c r="I48" s="17"/>
      <c r="J48" s="17"/>
      <c r="K48" s="17"/>
    </row>
    <row r="49" spans="5:11" x14ac:dyDescent="0.25">
      <c r="E49" s="94"/>
      <c r="F49" s="17"/>
      <c r="G49" s="17"/>
      <c r="H49" s="17"/>
      <c r="I49" s="17"/>
      <c r="J49" s="17"/>
      <c r="K49" s="17"/>
    </row>
    <row r="50" spans="5:11" x14ac:dyDescent="0.25">
      <c r="E50" s="94"/>
      <c r="F50" s="17"/>
      <c r="G50" s="17"/>
      <c r="H50" s="17"/>
      <c r="I50" s="17"/>
      <c r="J50" s="17"/>
      <c r="K50" s="17"/>
    </row>
  </sheetData>
  <mergeCells count="27">
    <mergeCell ref="S3:T3"/>
    <mergeCell ref="C16:D16"/>
    <mergeCell ref="E16:F16"/>
    <mergeCell ref="S16:T16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Q16:R16"/>
    <mergeCell ref="C3:D3"/>
    <mergeCell ref="E3:F3"/>
    <mergeCell ref="G3:H3"/>
    <mergeCell ref="I3:J3"/>
    <mergeCell ref="K3:L3"/>
    <mergeCell ref="G16:H16"/>
    <mergeCell ref="I16:J16"/>
    <mergeCell ref="K16:L16"/>
    <mergeCell ref="M16:N16"/>
    <mergeCell ref="O16:P16"/>
    <mergeCell ref="M3:N3"/>
    <mergeCell ref="O3:P3"/>
    <mergeCell ref="Q3:R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97985-650F-467F-8317-D361732B16D5}">
  <dimension ref="B2:L12"/>
  <sheetViews>
    <sheetView workbookViewId="0">
      <selection activeCell="D4" sqref="D4"/>
    </sheetView>
  </sheetViews>
  <sheetFormatPr defaultRowHeight="15" x14ac:dyDescent="0.25"/>
  <cols>
    <col min="2" max="2" width="22.85546875" customWidth="1"/>
    <col min="3" max="3" width="20.28515625" customWidth="1"/>
    <col min="4" max="6" width="49.28515625" customWidth="1"/>
  </cols>
  <sheetData>
    <row r="2" spans="2:12" x14ac:dyDescent="0.25">
      <c r="B2" s="1" t="s">
        <v>73</v>
      </c>
      <c r="C2" s="18"/>
      <c r="G2" s="173"/>
      <c r="H2" s="173"/>
      <c r="I2" s="173"/>
      <c r="J2" s="173"/>
      <c r="K2" s="173"/>
      <c r="L2" s="173"/>
    </row>
    <row r="3" spans="2:12" x14ac:dyDescent="0.25">
      <c r="B3" s="32"/>
      <c r="C3" s="32"/>
      <c r="D3" s="32"/>
      <c r="E3" s="20"/>
      <c r="F3" s="20"/>
      <c r="H3" s="17"/>
      <c r="I3" s="17"/>
      <c r="K3" s="17"/>
      <c r="L3" s="17"/>
    </row>
    <row r="4" spans="2:12" x14ac:dyDescent="0.25">
      <c r="B4" s="33"/>
      <c r="C4" s="33"/>
      <c r="D4" s="23" t="s">
        <v>65</v>
      </c>
      <c r="E4" s="23" t="s">
        <v>66</v>
      </c>
      <c r="F4" s="34" t="s">
        <v>67</v>
      </c>
      <c r="H4" s="17"/>
      <c r="I4" s="17"/>
      <c r="K4" s="17"/>
      <c r="L4" s="17"/>
    </row>
    <row r="5" spans="2:12" x14ac:dyDescent="0.25">
      <c r="B5" s="69" t="s">
        <v>71</v>
      </c>
      <c r="C5" s="72" t="s">
        <v>68</v>
      </c>
      <c r="D5" s="45">
        <v>100</v>
      </c>
      <c r="E5" s="45">
        <v>0</v>
      </c>
      <c r="F5" s="37">
        <v>0</v>
      </c>
      <c r="H5" s="17"/>
      <c r="I5" s="17"/>
      <c r="K5" s="17"/>
      <c r="L5" s="17"/>
    </row>
    <row r="6" spans="2:12" x14ac:dyDescent="0.25">
      <c r="B6" s="69"/>
      <c r="C6" s="72" t="s">
        <v>2</v>
      </c>
      <c r="D6" s="45">
        <v>100</v>
      </c>
      <c r="E6" s="45">
        <v>0</v>
      </c>
      <c r="F6" s="37">
        <v>0</v>
      </c>
      <c r="H6" s="17"/>
      <c r="I6" s="17"/>
      <c r="K6" s="17"/>
      <c r="L6" s="17"/>
    </row>
    <row r="7" spans="2:12" x14ac:dyDescent="0.25">
      <c r="B7" s="69"/>
      <c r="C7" s="72" t="s">
        <v>69</v>
      </c>
      <c r="D7" s="45">
        <v>100</v>
      </c>
      <c r="E7" s="45">
        <v>0</v>
      </c>
      <c r="F7" s="37">
        <v>0</v>
      </c>
      <c r="H7" s="17"/>
      <c r="I7" s="17"/>
      <c r="K7" s="17"/>
      <c r="L7" s="17"/>
    </row>
    <row r="8" spans="2:12" x14ac:dyDescent="0.25">
      <c r="B8" s="70"/>
      <c r="C8" s="73" t="s">
        <v>70</v>
      </c>
      <c r="D8" s="29">
        <v>41</v>
      </c>
      <c r="E8" s="29">
        <v>41</v>
      </c>
      <c r="F8" s="38">
        <v>18</v>
      </c>
      <c r="H8" s="17"/>
      <c r="I8" s="17"/>
      <c r="K8" s="17"/>
      <c r="L8" s="17"/>
    </row>
    <row r="9" spans="2:12" x14ac:dyDescent="0.25">
      <c r="B9" s="69" t="s">
        <v>72</v>
      </c>
      <c r="C9" s="72" t="s">
        <v>68</v>
      </c>
      <c r="D9" s="45">
        <v>100</v>
      </c>
      <c r="E9" s="45">
        <v>0</v>
      </c>
      <c r="F9" s="37">
        <v>0</v>
      </c>
      <c r="H9" s="17"/>
      <c r="I9" s="17"/>
      <c r="K9" s="17"/>
      <c r="L9" s="17"/>
    </row>
    <row r="10" spans="2:12" x14ac:dyDescent="0.25">
      <c r="B10" s="69"/>
      <c r="C10" s="72" t="s">
        <v>2</v>
      </c>
      <c r="D10" s="45">
        <v>100</v>
      </c>
      <c r="E10" s="45">
        <v>0</v>
      </c>
      <c r="F10" s="37">
        <v>0</v>
      </c>
      <c r="H10" s="17"/>
      <c r="I10" s="17"/>
      <c r="K10" s="17"/>
      <c r="L10" s="17"/>
    </row>
    <row r="11" spans="2:12" x14ac:dyDescent="0.25">
      <c r="B11" s="62"/>
      <c r="C11" s="72" t="s">
        <v>69</v>
      </c>
      <c r="D11" s="45">
        <v>97</v>
      </c>
      <c r="E11" s="45">
        <v>3</v>
      </c>
      <c r="F11" s="37">
        <v>0</v>
      </c>
    </row>
    <row r="12" spans="2:12" x14ac:dyDescent="0.25">
      <c r="B12" s="64"/>
      <c r="C12" s="73" t="s">
        <v>70</v>
      </c>
      <c r="D12" s="29">
        <v>45</v>
      </c>
      <c r="E12" s="29">
        <v>45</v>
      </c>
      <c r="F12" s="38">
        <v>10</v>
      </c>
    </row>
  </sheetData>
  <mergeCells count="2">
    <mergeCell ref="G2:I2"/>
    <mergeCell ref="J2:L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3D5BA-7789-4D16-ABC5-2F2DCF09833E}">
  <dimension ref="B2:T24"/>
  <sheetViews>
    <sheetView workbookViewId="0">
      <selection activeCell="B9" sqref="B9:B10"/>
    </sheetView>
  </sheetViews>
  <sheetFormatPr defaultRowHeight="15" x14ac:dyDescent="0.25"/>
  <cols>
    <col min="2" max="2" width="17.5703125" customWidth="1"/>
    <col min="3" max="20" width="10.28515625" customWidth="1"/>
  </cols>
  <sheetData>
    <row r="2" spans="2:20" x14ac:dyDescent="0.25">
      <c r="B2" s="23" t="s">
        <v>148</v>
      </c>
      <c r="C2" s="174" t="s">
        <v>166</v>
      </c>
      <c r="D2" s="176"/>
      <c r="E2" s="174" t="s">
        <v>112</v>
      </c>
      <c r="F2" s="176"/>
      <c r="G2" s="174" t="s">
        <v>128</v>
      </c>
      <c r="H2" s="176"/>
      <c r="I2" s="174" t="s">
        <v>129</v>
      </c>
      <c r="J2" s="176"/>
      <c r="K2" s="174" t="s">
        <v>130</v>
      </c>
      <c r="L2" s="176"/>
      <c r="M2" s="174" t="s">
        <v>131</v>
      </c>
      <c r="N2" s="176"/>
      <c r="O2" s="174" t="s">
        <v>132</v>
      </c>
      <c r="P2" s="176"/>
      <c r="Q2" s="174" t="s">
        <v>133</v>
      </c>
      <c r="R2" s="176"/>
      <c r="S2" s="174" t="s">
        <v>134</v>
      </c>
      <c r="T2" s="176"/>
    </row>
    <row r="3" spans="2:20" x14ac:dyDescent="0.25">
      <c r="B3" s="23"/>
      <c r="C3" s="23" t="s">
        <v>167</v>
      </c>
      <c r="D3" s="23" t="s">
        <v>168</v>
      </c>
      <c r="E3" s="34" t="s">
        <v>167</v>
      </c>
      <c r="F3" s="91" t="s">
        <v>168</v>
      </c>
      <c r="G3" s="90" t="s">
        <v>167</v>
      </c>
      <c r="H3" s="23" t="s">
        <v>168</v>
      </c>
      <c r="I3" s="34" t="s">
        <v>167</v>
      </c>
      <c r="J3" s="90" t="s">
        <v>168</v>
      </c>
      <c r="K3" s="34" t="s">
        <v>167</v>
      </c>
      <c r="L3" s="91" t="s">
        <v>168</v>
      </c>
      <c r="M3" s="90" t="s">
        <v>167</v>
      </c>
      <c r="N3" s="23" t="s">
        <v>168</v>
      </c>
      <c r="O3" s="34" t="s">
        <v>167</v>
      </c>
      <c r="P3" s="91" t="s">
        <v>168</v>
      </c>
      <c r="Q3" s="90" t="s">
        <v>167</v>
      </c>
      <c r="R3" s="23" t="s">
        <v>168</v>
      </c>
      <c r="S3" s="34" t="s">
        <v>167</v>
      </c>
      <c r="T3" s="91" t="s">
        <v>168</v>
      </c>
    </row>
    <row r="4" spans="2:20" x14ac:dyDescent="0.25">
      <c r="B4" s="25" t="s">
        <v>107</v>
      </c>
      <c r="C4" s="96">
        <v>1.0219640000000001</v>
      </c>
      <c r="D4" s="96">
        <v>0.21530299999999999</v>
      </c>
      <c r="E4" s="97">
        <v>1.0007980000000001</v>
      </c>
      <c r="F4" s="103">
        <v>0.66445600000000005</v>
      </c>
      <c r="G4" s="102">
        <v>1.0022340000000001</v>
      </c>
      <c r="H4" s="96">
        <v>0.27132400000000001</v>
      </c>
      <c r="I4" s="97">
        <v>1.0008349999999999</v>
      </c>
      <c r="J4" s="102">
        <v>0.46396199999999999</v>
      </c>
      <c r="K4" s="97">
        <v>1.008302</v>
      </c>
      <c r="L4" s="103">
        <v>0.43390299999999998</v>
      </c>
      <c r="M4" s="102">
        <v>1.0097119999999999</v>
      </c>
      <c r="N4" s="96">
        <v>0.44912800000000003</v>
      </c>
      <c r="O4" s="97">
        <v>1.000227</v>
      </c>
      <c r="P4" s="103">
        <v>0.12284</v>
      </c>
      <c r="Q4" s="102">
        <v>1.014084</v>
      </c>
      <c r="R4" s="96">
        <v>0.67059599999999997</v>
      </c>
      <c r="S4" s="97">
        <v>1.000227</v>
      </c>
      <c r="T4" s="103">
        <v>0.12284</v>
      </c>
    </row>
    <row r="5" spans="2:20" x14ac:dyDescent="0.25">
      <c r="B5" s="25" t="s">
        <v>108</v>
      </c>
      <c r="C5" s="96">
        <v>1.000848</v>
      </c>
      <c r="D5" s="96">
        <v>0.14946000000000001</v>
      </c>
      <c r="E5" s="97">
        <v>1.004257</v>
      </c>
      <c r="F5" s="103">
        <v>0.53133200000000003</v>
      </c>
      <c r="G5" s="102">
        <v>1.0000469999999999</v>
      </c>
      <c r="H5" s="96">
        <v>0.79143200000000002</v>
      </c>
      <c r="I5" s="97">
        <v>1.01607</v>
      </c>
      <c r="J5" s="102">
        <v>0.61598900000000001</v>
      </c>
      <c r="K5" s="97">
        <v>1.037582</v>
      </c>
      <c r="L5" s="103">
        <v>0.69059099999999995</v>
      </c>
      <c r="M5" s="102">
        <v>1.010116</v>
      </c>
      <c r="N5" s="96">
        <v>0.69331600000000004</v>
      </c>
      <c r="O5" s="97">
        <v>1.042135</v>
      </c>
      <c r="P5" s="103">
        <v>0.391598</v>
      </c>
      <c r="Q5" s="102">
        <v>1.0071559999999999</v>
      </c>
      <c r="R5" s="96">
        <v>0.79844099999999996</v>
      </c>
      <c r="S5" s="97">
        <v>1.042135</v>
      </c>
      <c r="T5" s="103">
        <v>0.391598</v>
      </c>
    </row>
    <row r="6" spans="2:20" x14ac:dyDescent="0.25">
      <c r="B6" s="25" t="s">
        <v>109</v>
      </c>
      <c r="C6" s="96">
        <v>1.0001660000000001</v>
      </c>
      <c r="D6" s="96">
        <v>3.0498999999999998E-2</v>
      </c>
      <c r="E6" s="97">
        <v>1.0030060000000001</v>
      </c>
      <c r="F6" s="103">
        <v>0.38557399999999997</v>
      </c>
      <c r="G6" s="102">
        <v>1.000316</v>
      </c>
      <c r="H6" s="96">
        <v>0.62907500000000005</v>
      </c>
      <c r="I6" s="97">
        <v>1</v>
      </c>
      <c r="J6" s="102">
        <v>0.77688500000000005</v>
      </c>
      <c r="K6" s="97">
        <v>1.0021990000000001</v>
      </c>
      <c r="L6" s="103">
        <v>0.64712400000000003</v>
      </c>
      <c r="M6" s="102">
        <v>1.0004489999999999</v>
      </c>
      <c r="N6" s="96">
        <v>0.43897000000000003</v>
      </c>
      <c r="O6" s="97">
        <v>1.002902</v>
      </c>
      <c r="P6" s="103">
        <v>0.25417099999999998</v>
      </c>
      <c r="Q6" s="102">
        <v>1.000869</v>
      </c>
      <c r="R6" s="96">
        <v>0.81013299999999999</v>
      </c>
      <c r="S6" s="97">
        <v>1.002902</v>
      </c>
      <c r="T6" s="103">
        <v>0.25417099999999998</v>
      </c>
    </row>
    <row r="7" spans="2:20" x14ac:dyDescent="0.25">
      <c r="B7" s="26" t="s">
        <v>110</v>
      </c>
      <c r="C7" s="98">
        <v>1.004184</v>
      </c>
      <c r="D7" s="98">
        <v>0.123019</v>
      </c>
      <c r="E7" s="99">
        <v>1.0202560000000001</v>
      </c>
      <c r="F7" s="105">
        <v>0.55570399999999998</v>
      </c>
      <c r="G7" s="104">
        <v>1.0013799999999999</v>
      </c>
      <c r="H7" s="98">
        <v>0.50265099999999996</v>
      </c>
      <c r="I7" s="99">
        <v>1.0814900000000001</v>
      </c>
      <c r="J7" s="104">
        <v>0.53097499999999997</v>
      </c>
      <c r="K7" s="99">
        <v>1.0015019999999999</v>
      </c>
      <c r="L7" s="105">
        <v>0.64351700000000001</v>
      </c>
      <c r="M7" s="104">
        <v>1.0009999999999999</v>
      </c>
      <c r="N7" s="98">
        <v>0.60408099999999998</v>
      </c>
      <c r="O7" s="99">
        <v>1.0255019999999999</v>
      </c>
      <c r="P7" s="105">
        <v>0.31149199999999999</v>
      </c>
      <c r="Q7" s="104">
        <v>1.0023439999999999</v>
      </c>
      <c r="R7" s="98">
        <v>0.64596600000000004</v>
      </c>
      <c r="S7" s="99">
        <v>1.0011410000000001</v>
      </c>
      <c r="T7" s="105">
        <v>0.25102799999999997</v>
      </c>
    </row>
    <row r="8" spans="2:20" x14ac:dyDescent="0.25">
      <c r="B8" s="2"/>
    </row>
    <row r="9" spans="2:20" x14ac:dyDescent="0.25">
      <c r="B9" s="2" t="s">
        <v>182</v>
      </c>
      <c r="C9" s="7">
        <v>1.0067905000000001</v>
      </c>
      <c r="D9" s="7">
        <v>0.12957025</v>
      </c>
      <c r="E9" s="7">
        <v>1.0070792500000001</v>
      </c>
      <c r="F9" s="7">
        <v>0.53426649999999998</v>
      </c>
      <c r="G9" s="7">
        <v>1.00099425</v>
      </c>
      <c r="H9" s="7">
        <v>0.54862049999999996</v>
      </c>
      <c r="I9" s="7">
        <v>1.02459875</v>
      </c>
      <c r="J9" s="7">
        <v>0.59695275000000003</v>
      </c>
      <c r="K9" s="7">
        <v>1.0123962500000001</v>
      </c>
      <c r="L9" s="7">
        <v>0.60378374999999995</v>
      </c>
      <c r="M9" s="7">
        <v>1.0053192499999999</v>
      </c>
      <c r="N9" s="7">
        <v>0.54637374999999999</v>
      </c>
      <c r="O9" s="7">
        <v>1.0176914999999997</v>
      </c>
      <c r="P9" s="7">
        <v>0.27002524999999999</v>
      </c>
      <c r="Q9" s="7">
        <v>1.0061132499999998</v>
      </c>
      <c r="R9" s="7">
        <v>0.73128399999999993</v>
      </c>
      <c r="S9" s="7">
        <v>1.01160125</v>
      </c>
      <c r="T9" s="7">
        <v>0.25490924999999998</v>
      </c>
    </row>
    <row r="10" spans="2:20" x14ac:dyDescent="0.25">
      <c r="B10" s="2" t="s">
        <v>183</v>
      </c>
      <c r="C10" s="89">
        <v>1.0266876366906052E-2</v>
      </c>
      <c r="D10" s="89">
        <v>7.6602302034055533E-2</v>
      </c>
      <c r="E10" s="89">
        <v>8.9001367545673161E-3</v>
      </c>
      <c r="F10" s="89">
        <v>0.1147852243148047</v>
      </c>
      <c r="G10" s="89">
        <v>1.0071558552015539E-3</v>
      </c>
      <c r="H10" s="89">
        <v>0.21942112853673287</v>
      </c>
      <c r="I10" s="89">
        <v>3.8640083759182896E-2</v>
      </c>
      <c r="J10" s="89">
        <v>0.13512660296273968</v>
      </c>
      <c r="K10" s="89">
        <v>1.7066082119709464E-2</v>
      </c>
      <c r="L10" s="89">
        <v>0.11525634660580186</v>
      </c>
      <c r="M10" s="89">
        <v>5.3128874368526865E-3</v>
      </c>
      <c r="N10" s="89">
        <v>0.12371264142459353</v>
      </c>
      <c r="O10" s="89">
        <v>1.9851336420167471E-2</v>
      </c>
      <c r="P10" s="89">
        <v>0.1131581194004655</v>
      </c>
      <c r="Q10" s="89">
        <v>5.9534188147091953E-3</v>
      </c>
      <c r="R10" s="89">
        <v>8.5028273568267448E-2</v>
      </c>
      <c r="S10" s="89">
        <v>2.0386083756245763E-2</v>
      </c>
      <c r="T10" s="89">
        <v>0.10975990507580635</v>
      </c>
    </row>
    <row r="12" spans="2:20" x14ac:dyDescent="0.25">
      <c r="B12" s="2" t="s">
        <v>116</v>
      </c>
      <c r="D12" s="3">
        <v>4.7854224791147383E-7</v>
      </c>
      <c r="F12" s="6">
        <v>1.7574240744593105E-4</v>
      </c>
      <c r="G12" s="6"/>
      <c r="H12" s="6">
        <v>6.1933342984610501E-3</v>
      </c>
      <c r="I12" s="6"/>
      <c r="J12" s="6">
        <v>8.9529725011962974E-4</v>
      </c>
      <c r="K12" s="6"/>
      <c r="L12" s="6">
        <v>4.1890842301605015E-4</v>
      </c>
      <c r="M12" s="6"/>
      <c r="N12" s="6">
        <v>3.0984434176896625E-4</v>
      </c>
      <c r="P12" s="3">
        <v>1.2670363660282298E-5</v>
      </c>
      <c r="R12" s="6">
        <v>6.5854521720345506E-4</v>
      </c>
      <c r="S12" s="3"/>
      <c r="T12" s="3">
        <v>9.9958155095464941E-6</v>
      </c>
    </row>
    <row r="16" spans="2:20" x14ac:dyDescent="0.25">
      <c r="D16" s="94"/>
      <c r="E16" s="95"/>
      <c r="F16" s="95"/>
      <c r="G16" s="95"/>
      <c r="H16" s="95"/>
      <c r="I16" s="95"/>
      <c r="J16" s="95"/>
      <c r="K16" s="95"/>
      <c r="L16" s="95"/>
    </row>
    <row r="17" spans="4:12" x14ac:dyDescent="0.25">
      <c r="D17" s="94"/>
      <c r="E17" s="95"/>
      <c r="F17" s="95"/>
      <c r="G17" s="95"/>
      <c r="H17" s="95"/>
      <c r="I17" s="95"/>
      <c r="J17" s="95"/>
      <c r="K17" s="95"/>
      <c r="L17" s="95"/>
    </row>
    <row r="18" spans="4:12" x14ac:dyDescent="0.25">
      <c r="D18" s="94"/>
      <c r="E18" s="95"/>
      <c r="F18" s="95"/>
      <c r="G18" s="95"/>
      <c r="H18" s="95"/>
      <c r="I18" s="95"/>
      <c r="J18" s="95"/>
      <c r="K18" s="95"/>
      <c r="L18" s="95"/>
    </row>
    <row r="19" spans="4:12" x14ac:dyDescent="0.25">
      <c r="D19" s="94"/>
      <c r="E19" s="95"/>
      <c r="F19" s="95"/>
      <c r="G19" s="95"/>
      <c r="H19" s="95"/>
      <c r="I19" s="95"/>
      <c r="J19" s="95"/>
      <c r="K19" s="95"/>
      <c r="L19" s="95"/>
    </row>
    <row r="20" spans="4:12" x14ac:dyDescent="0.25">
      <c r="D20" s="94"/>
      <c r="E20" s="95"/>
      <c r="F20" s="95"/>
      <c r="G20" s="95"/>
      <c r="H20" s="95"/>
      <c r="I20" s="95"/>
      <c r="J20" s="95"/>
      <c r="K20" s="95"/>
      <c r="L20" s="95"/>
    </row>
    <row r="21" spans="4:12" x14ac:dyDescent="0.25">
      <c r="D21" s="94"/>
      <c r="E21" s="95"/>
      <c r="F21" s="95"/>
      <c r="G21" s="95"/>
      <c r="H21" s="95"/>
      <c r="I21" s="95"/>
      <c r="J21" s="95"/>
      <c r="K21" s="95"/>
      <c r="L21" s="95"/>
    </row>
    <row r="22" spans="4:12" x14ac:dyDescent="0.25">
      <c r="D22" s="94"/>
      <c r="E22" s="95"/>
      <c r="F22" s="95"/>
      <c r="G22" s="95"/>
      <c r="H22" s="95"/>
      <c r="I22" s="95"/>
      <c r="J22" s="95"/>
      <c r="K22" s="95"/>
      <c r="L22" s="95"/>
    </row>
    <row r="23" spans="4:12" x14ac:dyDescent="0.25">
      <c r="D23" s="94"/>
      <c r="E23" s="95"/>
      <c r="F23" s="95"/>
      <c r="G23" s="95"/>
      <c r="H23" s="95"/>
      <c r="I23" s="95"/>
      <c r="J23" s="95"/>
      <c r="K23" s="95"/>
      <c r="L23" s="95"/>
    </row>
    <row r="24" spans="4:12" x14ac:dyDescent="0.25">
      <c r="D24" s="94"/>
      <c r="E24" s="95"/>
      <c r="F24" s="95"/>
      <c r="G24" s="95"/>
      <c r="H24" s="95"/>
      <c r="I24" s="95"/>
      <c r="J24" s="95"/>
      <c r="K24" s="95"/>
      <c r="L24" s="95"/>
    </row>
  </sheetData>
  <mergeCells count="9">
    <mergeCell ref="O2:P2"/>
    <mergeCell ref="Q2:R2"/>
    <mergeCell ref="S2:T2"/>
    <mergeCell ref="C2:D2"/>
    <mergeCell ref="E2:F2"/>
    <mergeCell ref="G2:H2"/>
    <mergeCell ref="I2:J2"/>
    <mergeCell ref="K2:L2"/>
    <mergeCell ref="M2:N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90BB4-C3BB-4C12-A1F5-AC4668F4305C}">
  <dimension ref="A1"/>
  <sheetViews>
    <sheetView workbookViewId="0">
      <selection activeCell="S33" sqref="S3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87C96-EFD5-4D1B-BCEC-507A378F7072}">
  <dimension ref="B2:H26"/>
  <sheetViews>
    <sheetView workbookViewId="0">
      <selection activeCell="L27" sqref="L27"/>
    </sheetView>
  </sheetViews>
  <sheetFormatPr defaultRowHeight="15" x14ac:dyDescent="0.25"/>
  <cols>
    <col min="3" max="4" width="10.42578125" customWidth="1"/>
    <col min="7" max="8" width="10.5703125" customWidth="1"/>
  </cols>
  <sheetData>
    <row r="2" spans="3:8" x14ac:dyDescent="0.25">
      <c r="C2" s="1" t="s">
        <v>79</v>
      </c>
      <c r="G2" s="1" t="s">
        <v>80</v>
      </c>
    </row>
    <row r="4" spans="3:8" x14ac:dyDescent="0.25">
      <c r="C4" s="71" t="s">
        <v>0</v>
      </c>
      <c r="D4" s="71" t="s">
        <v>2</v>
      </c>
      <c r="G4" s="71" t="s">
        <v>0</v>
      </c>
      <c r="H4" s="71" t="s">
        <v>2</v>
      </c>
    </row>
    <row r="5" spans="3:8" x14ac:dyDescent="0.25">
      <c r="C5" s="16">
        <v>108.908</v>
      </c>
      <c r="D5" s="16">
        <v>62.369</v>
      </c>
      <c r="G5" s="16">
        <v>99.218999999999994</v>
      </c>
      <c r="H5" s="16">
        <v>25.600999999999999</v>
      </c>
    </row>
    <row r="6" spans="3:8" x14ac:dyDescent="0.25">
      <c r="C6" s="16">
        <v>129.42500000000001</v>
      </c>
      <c r="D6" s="16">
        <v>45.924999999999997</v>
      </c>
      <c r="G6" s="16">
        <v>116.35299999999999</v>
      </c>
      <c r="H6" s="16">
        <v>13.864000000000001</v>
      </c>
    </row>
    <row r="7" spans="3:8" x14ac:dyDescent="0.25">
      <c r="C7" s="16">
        <v>137.196</v>
      </c>
      <c r="D7" s="16">
        <v>61.207000000000001</v>
      </c>
      <c r="G7" s="16">
        <v>85.227999999999994</v>
      </c>
      <c r="H7" s="16">
        <v>25.574999999999999</v>
      </c>
    </row>
    <row r="8" spans="3:8" x14ac:dyDescent="0.25">
      <c r="C8" s="16">
        <v>101.932</v>
      </c>
      <c r="D8" s="16">
        <v>52.223999999999997</v>
      </c>
      <c r="G8" s="16">
        <v>67.016999999999996</v>
      </c>
      <c r="H8" s="16">
        <v>17.521000000000001</v>
      </c>
    </row>
    <row r="9" spans="3:8" x14ac:dyDescent="0.25">
      <c r="C9" s="16">
        <v>110.46299999999999</v>
      </c>
      <c r="D9" s="16">
        <v>45.85</v>
      </c>
      <c r="G9" s="16">
        <v>98.902000000000001</v>
      </c>
      <c r="H9" s="16">
        <v>18.471</v>
      </c>
    </row>
    <row r="10" spans="3:8" x14ac:dyDescent="0.25">
      <c r="C10" s="16">
        <v>73.317999999999998</v>
      </c>
      <c r="D10" s="16">
        <v>52.984999999999999</v>
      </c>
      <c r="G10" s="16">
        <v>107.29300000000001</v>
      </c>
      <c r="H10" s="16">
        <v>11.885999999999999</v>
      </c>
    </row>
    <row r="11" spans="3:8" x14ac:dyDescent="0.25">
      <c r="C11" s="16">
        <v>55.511000000000003</v>
      </c>
      <c r="D11" s="16">
        <v>58.651000000000003</v>
      </c>
      <c r="G11" s="16">
        <v>100.80200000000001</v>
      </c>
      <c r="H11" s="16">
        <v>15.31</v>
      </c>
    </row>
    <row r="12" spans="3:8" x14ac:dyDescent="0.25">
      <c r="C12" s="16">
        <v>77.248000000000005</v>
      </c>
      <c r="D12" s="16">
        <v>56.155000000000001</v>
      </c>
      <c r="G12" s="16">
        <v>127.93</v>
      </c>
      <c r="H12" s="16">
        <v>18.835999999999999</v>
      </c>
    </row>
    <row r="13" spans="3:8" x14ac:dyDescent="0.25">
      <c r="C13" s="16">
        <v>76.531999999999996</v>
      </c>
      <c r="D13" s="16">
        <v>51.877000000000002</v>
      </c>
      <c r="G13" s="16">
        <v>91.814999999999998</v>
      </c>
      <c r="H13" s="16">
        <v>21.844999999999999</v>
      </c>
    </row>
    <row r="14" spans="3:8" x14ac:dyDescent="0.25">
      <c r="C14" s="16">
        <v>77.602000000000004</v>
      </c>
      <c r="D14" s="16">
        <v>37.177999999999997</v>
      </c>
      <c r="G14" s="16">
        <v>118.616</v>
      </c>
      <c r="H14" s="16">
        <v>19.788</v>
      </c>
    </row>
    <row r="15" spans="3:8" x14ac:dyDescent="0.25">
      <c r="C15" s="16">
        <v>147.89099999999999</v>
      </c>
      <c r="D15" s="16">
        <v>39.485999999999997</v>
      </c>
      <c r="G15" s="16">
        <v>183.63399999999999</v>
      </c>
      <c r="H15" s="16">
        <v>55.94</v>
      </c>
    </row>
    <row r="16" spans="3:8" x14ac:dyDescent="0.25">
      <c r="C16" s="16">
        <v>114.78400000000001</v>
      </c>
      <c r="D16" s="16">
        <v>38.555</v>
      </c>
      <c r="G16" s="16">
        <v>143.352</v>
      </c>
      <c r="H16" s="16">
        <v>47.253999999999998</v>
      </c>
    </row>
    <row r="17" spans="2:8" x14ac:dyDescent="0.25">
      <c r="C17" s="16">
        <v>95.393000000000001</v>
      </c>
      <c r="D17" s="16">
        <v>41.563000000000002</v>
      </c>
      <c r="G17" s="16">
        <v>139.69499999999999</v>
      </c>
      <c r="H17" s="16">
        <v>38.488</v>
      </c>
    </row>
    <row r="18" spans="2:8" x14ac:dyDescent="0.25">
      <c r="C18" s="16">
        <v>115.261</v>
      </c>
      <c r="D18" s="16">
        <v>62.542000000000002</v>
      </c>
      <c r="G18" s="16">
        <v>168.35599999999999</v>
      </c>
      <c r="H18" s="16">
        <v>49.716000000000001</v>
      </c>
    </row>
    <row r="19" spans="2:8" x14ac:dyDescent="0.25">
      <c r="C19" s="16">
        <v>125.996</v>
      </c>
      <c r="D19" s="16">
        <v>35.113999999999997</v>
      </c>
      <c r="G19" s="16">
        <v>164.79400000000001</v>
      </c>
      <c r="H19" s="16">
        <v>60.8</v>
      </c>
    </row>
    <row r="20" spans="2:8" x14ac:dyDescent="0.25">
      <c r="C20" s="16">
        <v>101.029</v>
      </c>
      <c r="D20" s="16">
        <v>42.908999999999999</v>
      </c>
      <c r="G20" s="16">
        <v>82.215999999999994</v>
      </c>
      <c r="H20" s="16">
        <v>15.15</v>
      </c>
    </row>
    <row r="21" spans="2:8" x14ac:dyDescent="0.25">
      <c r="C21" s="16">
        <v>79.504000000000005</v>
      </c>
      <c r="D21" s="16">
        <v>31.431000000000001</v>
      </c>
      <c r="G21" s="16">
        <v>136.92400000000001</v>
      </c>
      <c r="H21" s="16">
        <v>16.725000000000001</v>
      </c>
    </row>
    <row r="22" spans="2:8" x14ac:dyDescent="0.25">
      <c r="C22" s="16">
        <v>111.634</v>
      </c>
      <c r="D22" s="16">
        <v>31.196000000000002</v>
      </c>
      <c r="G22" s="16">
        <v>109.184</v>
      </c>
      <c r="H22" s="16">
        <v>18.939</v>
      </c>
    </row>
    <row r="23" spans="2:8" x14ac:dyDescent="0.25">
      <c r="C23" s="16"/>
      <c r="D23" s="16">
        <v>27.827999999999999</v>
      </c>
      <c r="G23" s="16"/>
      <c r="H23" s="16">
        <v>17.202999999999999</v>
      </c>
    </row>
    <row r="24" spans="2:8" x14ac:dyDescent="0.25">
      <c r="C24" s="16"/>
      <c r="D24" s="16">
        <v>45.271000000000001</v>
      </c>
      <c r="G24" s="16"/>
      <c r="H24" s="16">
        <v>35.381</v>
      </c>
    </row>
    <row r="25" spans="2:8" x14ac:dyDescent="0.25">
      <c r="C25" s="3"/>
      <c r="D25" s="3"/>
    </row>
    <row r="26" spans="2:8" x14ac:dyDescent="0.25">
      <c r="B26" s="2" t="s">
        <v>116</v>
      </c>
      <c r="D26" s="3">
        <f>TTEST(C5:C22,D5:D24,2,3)</f>
        <v>8.6881603997451403E-9</v>
      </c>
      <c r="E26" s="3"/>
      <c r="F26" s="2" t="s">
        <v>116</v>
      </c>
      <c r="G26" s="3"/>
      <c r="H26" s="3">
        <f>TTEST(G5:G22,H5:H24,2,3)</f>
        <v>7.3949890746923286E-11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79FF3-8777-40D1-8E1B-26F403875C60}">
  <dimension ref="A1"/>
  <sheetViews>
    <sheetView workbookViewId="0">
      <selection activeCell="N35" sqref="N3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BB6AC-45A5-4C38-8E92-7B0125150D3C}">
  <dimension ref="B2:P22"/>
  <sheetViews>
    <sheetView workbookViewId="0">
      <selection activeCell="D22" sqref="D22"/>
    </sheetView>
  </sheetViews>
  <sheetFormatPr defaultRowHeight="15" x14ac:dyDescent="0.25"/>
  <cols>
    <col min="2" max="2" width="20.7109375" customWidth="1"/>
    <col min="3" max="3" width="16.85546875" customWidth="1"/>
    <col min="4" max="6" width="48.7109375" customWidth="1"/>
  </cols>
  <sheetData>
    <row r="2" spans="2:16" x14ac:dyDescent="0.25">
      <c r="B2" s="1" t="s">
        <v>73</v>
      </c>
      <c r="C2" s="18"/>
    </row>
    <row r="3" spans="2:16" x14ac:dyDescent="0.25">
      <c r="B3" s="32"/>
      <c r="C3" s="32"/>
      <c r="D3" s="32"/>
      <c r="E3" s="20"/>
      <c r="F3" s="20"/>
    </row>
    <row r="4" spans="2:16" x14ac:dyDescent="0.25">
      <c r="B4" s="33"/>
      <c r="C4" s="75"/>
      <c r="D4" s="23" t="s">
        <v>65</v>
      </c>
      <c r="E4" s="23" t="s">
        <v>66</v>
      </c>
      <c r="F4" s="34" t="s">
        <v>67</v>
      </c>
    </row>
    <row r="5" spans="2:16" x14ac:dyDescent="0.25">
      <c r="B5" s="74" t="s">
        <v>75</v>
      </c>
      <c r="C5" s="76" t="s">
        <v>74</v>
      </c>
      <c r="D5" s="49">
        <v>100</v>
      </c>
      <c r="E5" s="49">
        <v>0</v>
      </c>
      <c r="F5" s="54">
        <v>0</v>
      </c>
    </row>
    <row r="6" spans="2:16" x14ac:dyDescent="0.25">
      <c r="B6" s="70"/>
      <c r="C6" s="77" t="s">
        <v>69</v>
      </c>
      <c r="D6" s="29">
        <v>100</v>
      </c>
      <c r="E6" s="29">
        <v>0</v>
      </c>
      <c r="F6" s="38">
        <v>0</v>
      </c>
    </row>
    <row r="7" spans="2:16" x14ac:dyDescent="0.25">
      <c r="B7" s="69" t="s">
        <v>77</v>
      </c>
      <c r="C7" s="78" t="s">
        <v>74</v>
      </c>
      <c r="D7" s="45">
        <v>100</v>
      </c>
      <c r="E7" s="45">
        <v>0</v>
      </c>
      <c r="F7" s="37">
        <v>0</v>
      </c>
    </row>
    <row r="8" spans="2:16" x14ac:dyDescent="0.25">
      <c r="B8" s="70"/>
      <c r="C8" s="77" t="s">
        <v>69</v>
      </c>
      <c r="D8" s="29">
        <v>100</v>
      </c>
      <c r="E8" s="29">
        <v>0</v>
      </c>
      <c r="F8" s="38">
        <v>0</v>
      </c>
    </row>
    <row r="9" spans="2:16" x14ac:dyDescent="0.25">
      <c r="B9" s="69" t="s">
        <v>76</v>
      </c>
      <c r="C9" s="78" t="s">
        <v>74</v>
      </c>
      <c r="D9" s="45">
        <v>100</v>
      </c>
      <c r="E9" s="45">
        <v>0</v>
      </c>
      <c r="F9" s="37">
        <v>0</v>
      </c>
    </row>
    <row r="10" spans="2:16" x14ac:dyDescent="0.25">
      <c r="B10" s="70"/>
      <c r="C10" s="77" t="s">
        <v>69</v>
      </c>
      <c r="D10" s="29">
        <v>64</v>
      </c>
      <c r="E10" s="29">
        <v>14</v>
      </c>
      <c r="F10" s="38">
        <v>21</v>
      </c>
    </row>
    <row r="11" spans="2:16" x14ac:dyDescent="0.25">
      <c r="B11" s="69" t="s">
        <v>78</v>
      </c>
      <c r="C11" s="78" t="s">
        <v>74</v>
      </c>
      <c r="D11" s="45">
        <v>100</v>
      </c>
      <c r="E11" s="45">
        <v>0</v>
      </c>
      <c r="F11" s="37">
        <v>0</v>
      </c>
    </row>
    <row r="12" spans="2:16" x14ac:dyDescent="0.25">
      <c r="B12" s="64"/>
      <c r="C12" s="77" t="s">
        <v>69</v>
      </c>
      <c r="D12" s="29">
        <v>23</v>
      </c>
      <c r="E12" s="29">
        <v>8</v>
      </c>
      <c r="F12" s="38">
        <v>77</v>
      </c>
    </row>
    <row r="15" spans="2:16" x14ac:dyDescent="0.25">
      <c r="I15" s="68"/>
      <c r="J15" s="17"/>
      <c r="K15" s="17"/>
      <c r="L15" s="17"/>
      <c r="M15" s="17"/>
      <c r="N15" s="17"/>
      <c r="O15" s="17"/>
      <c r="P15" s="17"/>
    </row>
    <row r="16" spans="2:16" x14ac:dyDescent="0.25">
      <c r="I16" s="68"/>
      <c r="J16" s="17"/>
      <c r="K16" s="17"/>
      <c r="L16" s="17"/>
      <c r="M16" s="17"/>
      <c r="N16" s="17"/>
      <c r="O16" s="17"/>
      <c r="P16" s="17"/>
    </row>
    <row r="17" spans="9:16" x14ac:dyDescent="0.25">
      <c r="I17" s="68"/>
      <c r="J17" s="17"/>
      <c r="K17" s="17"/>
      <c r="L17" s="17"/>
      <c r="M17" s="17"/>
      <c r="N17" s="17"/>
      <c r="O17" s="17"/>
      <c r="P17" s="17"/>
    </row>
    <row r="18" spans="9:16" x14ac:dyDescent="0.25">
      <c r="I18" s="68"/>
      <c r="J18" s="17"/>
      <c r="K18" s="17"/>
      <c r="L18" s="17"/>
      <c r="M18" s="17"/>
      <c r="N18" s="17"/>
      <c r="O18" s="17"/>
      <c r="P18" s="17"/>
    </row>
    <row r="19" spans="9:16" x14ac:dyDescent="0.25">
      <c r="I19" s="68"/>
      <c r="J19" s="17"/>
      <c r="K19" s="17"/>
      <c r="L19" s="17"/>
      <c r="M19" s="17"/>
      <c r="N19" s="17"/>
      <c r="O19" s="17"/>
      <c r="P19" s="17"/>
    </row>
    <row r="20" spans="9:16" x14ac:dyDescent="0.25">
      <c r="I20" s="68"/>
      <c r="J20" s="17"/>
      <c r="K20" s="17"/>
      <c r="L20" s="17"/>
      <c r="M20" s="17"/>
      <c r="N20" s="17"/>
      <c r="O20" s="17"/>
      <c r="P20" s="17"/>
    </row>
    <row r="21" spans="9:16" x14ac:dyDescent="0.25">
      <c r="I21" s="68"/>
      <c r="J21" s="17"/>
      <c r="K21" s="17"/>
      <c r="L21" s="17"/>
      <c r="M21" s="17"/>
      <c r="N21" s="17"/>
      <c r="O21" s="17"/>
      <c r="P21" s="17"/>
    </row>
    <row r="22" spans="9:16" x14ac:dyDescent="0.25">
      <c r="I22" s="68"/>
      <c r="J22" s="17"/>
      <c r="K22" s="17"/>
      <c r="L22" s="17"/>
      <c r="M22" s="17"/>
      <c r="N22" s="17"/>
      <c r="O22" s="17"/>
      <c r="P22" s="17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4F89C-7068-4C08-A823-EDA1EB994C39}">
  <dimension ref="B2:P23"/>
  <sheetViews>
    <sheetView workbookViewId="0">
      <selection activeCell="I26" sqref="I26"/>
    </sheetView>
  </sheetViews>
  <sheetFormatPr defaultRowHeight="15" x14ac:dyDescent="0.25"/>
  <cols>
    <col min="2" max="2" width="16.42578125" customWidth="1"/>
    <col min="3" max="16" width="15.140625" customWidth="1"/>
  </cols>
  <sheetData>
    <row r="2" spans="2:16" x14ac:dyDescent="0.25">
      <c r="B2" s="23" t="s">
        <v>148</v>
      </c>
      <c r="C2" s="174" t="s">
        <v>128</v>
      </c>
      <c r="D2" s="176"/>
      <c r="E2" s="174" t="s">
        <v>129</v>
      </c>
      <c r="F2" s="176"/>
      <c r="G2" s="174" t="s">
        <v>130</v>
      </c>
      <c r="H2" s="176"/>
      <c r="I2" s="174" t="s">
        <v>131</v>
      </c>
      <c r="J2" s="176"/>
      <c r="K2" s="174" t="s">
        <v>132</v>
      </c>
      <c r="L2" s="176"/>
      <c r="M2" s="174" t="s">
        <v>133</v>
      </c>
      <c r="N2" s="176"/>
      <c r="O2" s="174" t="s">
        <v>134</v>
      </c>
      <c r="P2" s="176"/>
    </row>
    <row r="3" spans="2:16" x14ac:dyDescent="0.25">
      <c r="B3" s="23"/>
      <c r="C3" s="23" t="s">
        <v>171</v>
      </c>
      <c r="D3" s="23" t="s">
        <v>172</v>
      </c>
      <c r="E3" s="23" t="s">
        <v>171</v>
      </c>
      <c r="F3" s="34" t="s">
        <v>172</v>
      </c>
      <c r="G3" s="91" t="s">
        <v>171</v>
      </c>
      <c r="H3" s="91" t="s">
        <v>172</v>
      </c>
      <c r="I3" s="90" t="s">
        <v>171</v>
      </c>
      <c r="J3" s="23" t="s">
        <v>172</v>
      </c>
      <c r="K3" s="23" t="s">
        <v>171</v>
      </c>
      <c r="L3" s="34" t="s">
        <v>172</v>
      </c>
      <c r="M3" s="91" t="s">
        <v>171</v>
      </c>
      <c r="N3" s="90" t="s">
        <v>172</v>
      </c>
      <c r="O3" s="34" t="s">
        <v>171</v>
      </c>
      <c r="P3" s="91" t="s">
        <v>172</v>
      </c>
    </row>
    <row r="4" spans="2:16" x14ac:dyDescent="0.25">
      <c r="B4" s="25" t="s">
        <v>107</v>
      </c>
      <c r="C4" s="96">
        <v>0.84970599999999996</v>
      </c>
      <c r="D4" s="96">
        <v>0.60085999999999995</v>
      </c>
      <c r="E4" s="96">
        <v>1.0456449999999999</v>
      </c>
      <c r="F4" s="97">
        <v>0.75384700000000004</v>
      </c>
      <c r="G4" s="103">
        <v>1.2027760000000001</v>
      </c>
      <c r="H4" s="103">
        <v>0.61026100000000005</v>
      </c>
      <c r="I4" s="102">
        <v>1.0249520000000001</v>
      </c>
      <c r="J4" s="96">
        <v>0.61447200000000002</v>
      </c>
      <c r="K4" s="96">
        <v>1.5950230000000001</v>
      </c>
      <c r="L4" s="97">
        <v>0.57475600000000004</v>
      </c>
      <c r="M4" s="103">
        <v>0.71788700000000005</v>
      </c>
      <c r="N4" s="102">
        <v>0.53693000000000002</v>
      </c>
      <c r="O4" s="97">
        <v>1.085073</v>
      </c>
      <c r="P4" s="103">
        <v>0.63829899999999995</v>
      </c>
    </row>
    <row r="5" spans="2:16" x14ac:dyDescent="0.25">
      <c r="B5" s="25" t="s">
        <v>108</v>
      </c>
      <c r="C5" s="96">
        <v>0.59862000000000004</v>
      </c>
      <c r="D5" s="96">
        <v>0.75728099999999998</v>
      </c>
      <c r="E5" s="96">
        <v>1.580535</v>
      </c>
      <c r="F5" s="97">
        <v>0.26332299999999997</v>
      </c>
      <c r="G5" s="103">
        <v>1.1274169999999999</v>
      </c>
      <c r="H5" s="103">
        <v>0.27404499999999998</v>
      </c>
      <c r="I5" s="102">
        <v>0.46040999999999999</v>
      </c>
      <c r="J5" s="96">
        <v>0.82800799999999997</v>
      </c>
      <c r="K5" s="96">
        <v>1.631367</v>
      </c>
      <c r="L5" s="97">
        <v>0.175348</v>
      </c>
      <c r="M5" s="103">
        <v>1.1417310000000001</v>
      </c>
      <c r="N5" s="102">
        <v>0.29320400000000002</v>
      </c>
      <c r="O5" s="97">
        <v>1.3485799999999999</v>
      </c>
      <c r="P5" s="103">
        <v>0.27040799999999998</v>
      </c>
    </row>
    <row r="6" spans="2:16" x14ac:dyDescent="0.25">
      <c r="B6" s="26" t="s">
        <v>109</v>
      </c>
      <c r="C6" s="98">
        <v>0.52481699999999998</v>
      </c>
      <c r="D6" s="98">
        <v>0.68301199999999995</v>
      </c>
      <c r="E6" s="98">
        <v>0.84483299999999995</v>
      </c>
      <c r="F6" s="99">
        <v>0.235455</v>
      </c>
      <c r="G6" s="105">
        <v>0.69552700000000001</v>
      </c>
      <c r="H6" s="105">
        <v>0.17182800000000001</v>
      </c>
      <c r="I6" s="104">
        <v>0.43958199999999997</v>
      </c>
      <c r="J6" s="98">
        <v>0.69899900000000004</v>
      </c>
      <c r="K6" s="98">
        <v>1.50549</v>
      </c>
      <c r="L6" s="99">
        <v>0.119864</v>
      </c>
      <c r="M6" s="105">
        <v>0.74778299999999998</v>
      </c>
      <c r="N6" s="104">
        <v>0.283329</v>
      </c>
      <c r="O6" s="99">
        <v>0.77730299999999997</v>
      </c>
      <c r="P6" s="105">
        <v>0.31485999999999997</v>
      </c>
    </row>
    <row r="7" spans="2:16" x14ac:dyDescent="0.25">
      <c r="B7" s="2"/>
    </row>
    <row r="8" spans="2:16" x14ac:dyDescent="0.25">
      <c r="B8" s="2" t="s">
        <v>182</v>
      </c>
      <c r="C8" s="7">
        <v>0.65771433333333329</v>
      </c>
      <c r="D8" s="7">
        <v>0.68038433333333315</v>
      </c>
      <c r="E8" s="7">
        <v>1.1570043333333333</v>
      </c>
      <c r="F8" s="7">
        <v>0.4175416666666667</v>
      </c>
      <c r="G8" s="7">
        <v>1.0085733333333333</v>
      </c>
      <c r="H8" s="7">
        <v>0.35204466666666673</v>
      </c>
      <c r="I8" s="7">
        <v>0.641648</v>
      </c>
      <c r="J8" s="7">
        <v>0.71382633333333334</v>
      </c>
      <c r="K8" s="7">
        <v>1.5772933333333334</v>
      </c>
      <c r="L8" s="7">
        <v>0.28998933333333338</v>
      </c>
      <c r="M8" s="7">
        <v>0.8691336666666668</v>
      </c>
      <c r="N8" s="7">
        <v>0.37115433333333336</v>
      </c>
      <c r="O8" s="7">
        <v>1.0703186666666664</v>
      </c>
      <c r="P8" s="7">
        <v>0.40785566666666662</v>
      </c>
    </row>
    <row r="9" spans="2:16" x14ac:dyDescent="0.25">
      <c r="B9" s="2" t="s">
        <v>183</v>
      </c>
      <c r="C9" s="89">
        <v>0.17031535677775339</v>
      </c>
      <c r="D9" s="89">
        <v>7.8243598999108779E-2</v>
      </c>
      <c r="E9" s="89">
        <v>0.38028283427119569</v>
      </c>
      <c r="F9" s="89">
        <v>0.29158208840279159</v>
      </c>
      <c r="G9" s="89">
        <v>0.27371198335172242</v>
      </c>
      <c r="H9" s="89">
        <v>0.22938795712140894</v>
      </c>
      <c r="I9" s="89">
        <v>0.33211431572276423</v>
      </c>
      <c r="J9" s="89">
        <v>0.10753740365255837</v>
      </c>
      <c r="K9" s="89">
        <v>6.4784339097758298E-2</v>
      </c>
      <c r="L9" s="89">
        <v>0.24817062557307895</v>
      </c>
      <c r="M9" s="89">
        <v>0.23654898501015184</v>
      </c>
      <c r="N9" s="89">
        <v>0.14365081848125097</v>
      </c>
      <c r="O9" s="89">
        <v>0.28592415156179779</v>
      </c>
      <c r="P9" s="89">
        <v>0.2008036167112868</v>
      </c>
    </row>
    <row r="11" spans="2:16" x14ac:dyDescent="0.25">
      <c r="B11" s="2" t="s">
        <v>173</v>
      </c>
      <c r="C11" s="6">
        <v>7.3329723077104947E-2</v>
      </c>
      <c r="D11" s="6">
        <v>1.9280652886118438E-2</v>
      </c>
      <c r="E11" s="6">
        <v>0.55007811715128252</v>
      </c>
      <c r="F11" s="6">
        <v>7.1776993014891308E-2</v>
      </c>
      <c r="G11" s="6">
        <v>0.97296393685800409</v>
      </c>
      <c r="H11" s="6">
        <v>3.9148723632583253E-2</v>
      </c>
      <c r="I11" s="6">
        <v>0.2014445445847842</v>
      </c>
      <c r="J11" s="6">
        <v>4.2237278865839618E-2</v>
      </c>
      <c r="K11" s="6">
        <v>4.1117945184723842E-3</v>
      </c>
      <c r="L11" s="6">
        <v>3.8091511053219659E-2</v>
      </c>
      <c r="M11" s="6">
        <v>0.42819865676569085</v>
      </c>
      <c r="N11" s="6">
        <v>1.6114865020138751E-2</v>
      </c>
      <c r="O11" s="6">
        <v>0.71766691158900142</v>
      </c>
      <c r="P11" s="6">
        <v>3.5889102694583258E-2</v>
      </c>
    </row>
    <row r="17" spans="6:12" x14ac:dyDescent="0.25">
      <c r="F17" s="94"/>
      <c r="G17" s="95"/>
      <c r="H17" s="95"/>
      <c r="I17" s="95"/>
      <c r="J17" s="95"/>
      <c r="K17" s="95"/>
      <c r="L17" s="95"/>
    </row>
    <row r="18" spans="6:12" x14ac:dyDescent="0.25">
      <c r="F18" s="94"/>
      <c r="G18" s="95"/>
      <c r="H18" s="95"/>
      <c r="I18" s="95"/>
      <c r="J18" s="95"/>
      <c r="K18" s="95"/>
      <c r="L18" s="95"/>
    </row>
    <row r="19" spans="6:12" x14ac:dyDescent="0.25">
      <c r="F19" s="94"/>
      <c r="G19" s="95"/>
      <c r="H19" s="95"/>
      <c r="I19" s="95"/>
      <c r="J19" s="95"/>
      <c r="K19" s="95"/>
      <c r="L19" s="95"/>
    </row>
    <row r="20" spans="6:12" x14ac:dyDescent="0.25">
      <c r="F20" s="94"/>
      <c r="G20" s="95"/>
      <c r="H20" s="95"/>
      <c r="I20" s="95"/>
      <c r="J20" s="95"/>
      <c r="K20" s="95"/>
      <c r="L20" s="95"/>
    </row>
    <row r="21" spans="6:12" x14ac:dyDescent="0.25">
      <c r="F21" s="94"/>
      <c r="G21" s="95"/>
      <c r="H21" s="95"/>
      <c r="I21" s="95"/>
      <c r="J21" s="95"/>
      <c r="K21" s="95"/>
      <c r="L21" s="95"/>
    </row>
    <row r="22" spans="6:12" x14ac:dyDescent="0.25">
      <c r="F22" s="94"/>
      <c r="G22" s="95"/>
      <c r="H22" s="95"/>
      <c r="I22" s="95"/>
      <c r="J22" s="95"/>
      <c r="K22" s="95"/>
      <c r="L22" s="95"/>
    </row>
    <row r="23" spans="6:12" x14ac:dyDescent="0.25">
      <c r="F23" s="94"/>
      <c r="G23" s="95"/>
      <c r="H23" s="95"/>
      <c r="I23" s="95"/>
      <c r="J23" s="95"/>
      <c r="K23" s="95"/>
      <c r="L23" s="9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2F327-821F-440A-8265-E825C91560E8}">
  <dimension ref="B2:D39"/>
  <sheetViews>
    <sheetView workbookViewId="0">
      <selection activeCell="H42" sqref="H42"/>
    </sheetView>
  </sheetViews>
  <sheetFormatPr defaultRowHeight="15" x14ac:dyDescent="0.25"/>
  <cols>
    <col min="3" max="4" width="11" style="11" customWidth="1"/>
  </cols>
  <sheetData>
    <row r="2" spans="3:4" x14ac:dyDescent="0.25">
      <c r="C2" s="1" t="s">
        <v>79</v>
      </c>
    </row>
    <row r="4" spans="3:4" x14ac:dyDescent="0.25">
      <c r="C4" s="79" t="s">
        <v>82</v>
      </c>
      <c r="D4" s="79" t="s">
        <v>83</v>
      </c>
    </row>
    <row r="5" spans="3:4" x14ac:dyDescent="0.25">
      <c r="C5" s="16">
        <v>143.488</v>
      </c>
      <c r="D5" s="16">
        <v>65.465999999999994</v>
      </c>
    </row>
    <row r="6" spans="3:4" x14ac:dyDescent="0.25">
      <c r="C6" s="16">
        <v>139.58600000000001</v>
      </c>
      <c r="D6" s="16">
        <v>96.528999999999996</v>
      </c>
    </row>
    <row r="7" spans="3:4" x14ac:dyDescent="0.25">
      <c r="C7" s="16">
        <v>171.84899999999999</v>
      </c>
      <c r="D7" s="16">
        <v>60.569000000000003</v>
      </c>
    </row>
    <row r="8" spans="3:4" x14ac:dyDescent="0.25">
      <c r="C8" s="16">
        <v>169.56100000000001</v>
      </c>
      <c r="D8" s="16">
        <v>73.680999999999997</v>
      </c>
    </row>
    <row r="9" spans="3:4" x14ac:dyDescent="0.25">
      <c r="C9" s="16">
        <v>195.05600000000001</v>
      </c>
      <c r="D9" s="16">
        <v>87.096999999999994</v>
      </c>
    </row>
    <row r="10" spans="3:4" x14ac:dyDescent="0.25">
      <c r="C10" s="16">
        <v>180.339</v>
      </c>
      <c r="D10" s="16">
        <v>93.013000000000005</v>
      </c>
    </row>
    <row r="11" spans="3:4" x14ac:dyDescent="0.25">
      <c r="C11" s="16">
        <v>201.11099999999999</v>
      </c>
      <c r="D11" s="16">
        <v>93.528000000000006</v>
      </c>
    </row>
    <row r="12" spans="3:4" x14ac:dyDescent="0.25">
      <c r="C12" s="16">
        <v>172.36099999999999</v>
      </c>
      <c r="D12" s="16">
        <v>90.277000000000001</v>
      </c>
    </row>
    <row r="13" spans="3:4" x14ac:dyDescent="0.25">
      <c r="C13" s="16">
        <v>205.31899999999999</v>
      </c>
      <c r="D13" s="16">
        <v>108.273</v>
      </c>
    </row>
    <row r="14" spans="3:4" x14ac:dyDescent="0.25">
      <c r="C14" s="16">
        <v>195.23400000000001</v>
      </c>
      <c r="D14" s="16">
        <v>83.831999999999994</v>
      </c>
    </row>
    <row r="15" spans="3:4" x14ac:dyDescent="0.25">
      <c r="C15" s="16">
        <v>178.01499999999999</v>
      </c>
      <c r="D15" s="16">
        <v>161.678</v>
      </c>
    </row>
    <row r="16" spans="3:4" x14ac:dyDescent="0.25">
      <c r="C16" s="16">
        <v>191.03</v>
      </c>
      <c r="D16" s="16">
        <v>153.006</v>
      </c>
    </row>
    <row r="17" spans="3:4" x14ac:dyDescent="0.25">
      <c r="C17" s="16">
        <v>165.131</v>
      </c>
      <c r="D17" s="16">
        <v>148.696</v>
      </c>
    </row>
    <row r="18" spans="3:4" x14ac:dyDescent="0.25">
      <c r="C18" s="16">
        <v>167.49799999999999</v>
      </c>
      <c r="D18" s="16">
        <v>149.952</v>
      </c>
    </row>
    <row r="19" spans="3:4" x14ac:dyDescent="0.25">
      <c r="C19" s="16">
        <v>206.43600000000001</v>
      </c>
      <c r="D19" s="16">
        <v>145.42500000000001</v>
      </c>
    </row>
    <row r="20" spans="3:4" x14ac:dyDescent="0.25">
      <c r="C20" s="16">
        <v>200.09299999999999</v>
      </c>
      <c r="D20" s="16">
        <v>125.691</v>
      </c>
    </row>
    <row r="21" spans="3:4" x14ac:dyDescent="0.25">
      <c r="C21" s="16">
        <v>181.458</v>
      </c>
      <c r="D21" s="16">
        <v>144.51499999999999</v>
      </c>
    </row>
    <row r="22" spans="3:4" x14ac:dyDescent="0.25">
      <c r="C22" s="16">
        <v>160.18899999999999</v>
      </c>
      <c r="D22" s="16">
        <v>139.739</v>
      </c>
    </row>
    <row r="23" spans="3:4" x14ac:dyDescent="0.25">
      <c r="C23" s="16">
        <v>149.78700000000001</v>
      </c>
      <c r="D23" s="16">
        <v>153.44999999999999</v>
      </c>
    </row>
    <row r="24" spans="3:4" x14ac:dyDescent="0.25">
      <c r="C24" s="16">
        <v>158.87700000000001</v>
      </c>
      <c r="D24" s="16">
        <v>137.26599999999999</v>
      </c>
    </row>
    <row r="25" spans="3:4" x14ac:dyDescent="0.25">
      <c r="C25" s="16">
        <v>173.60400000000001</v>
      </c>
      <c r="D25" s="16">
        <v>135.25200000000001</v>
      </c>
    </row>
    <row r="26" spans="3:4" x14ac:dyDescent="0.25">
      <c r="C26" s="16">
        <v>214.334</v>
      </c>
      <c r="D26" s="16">
        <v>60.262</v>
      </c>
    </row>
    <row r="27" spans="3:4" x14ac:dyDescent="0.25">
      <c r="C27" s="16">
        <v>200.57499999999999</v>
      </c>
      <c r="D27" s="16">
        <v>56.761000000000003</v>
      </c>
    </row>
    <row r="28" spans="3:4" x14ac:dyDescent="0.25">
      <c r="C28" s="16">
        <v>196.24100000000001</v>
      </c>
      <c r="D28" s="16">
        <v>72.256</v>
      </c>
    </row>
    <row r="29" spans="3:4" x14ac:dyDescent="0.25">
      <c r="C29" s="16">
        <v>173.89400000000001</v>
      </c>
      <c r="D29" s="16">
        <v>77.552000000000007</v>
      </c>
    </row>
    <row r="30" spans="3:4" x14ac:dyDescent="0.25">
      <c r="C30" s="16">
        <v>183.11799999999999</v>
      </c>
      <c r="D30" s="16">
        <v>57.682000000000002</v>
      </c>
    </row>
    <row r="31" spans="3:4" x14ac:dyDescent="0.25">
      <c r="C31" s="16">
        <v>191.172</v>
      </c>
      <c r="D31" s="16"/>
    </row>
    <row r="32" spans="3:4" x14ac:dyDescent="0.25">
      <c r="C32" s="16">
        <v>170.13499999999999</v>
      </c>
      <c r="D32" s="16"/>
    </row>
    <row r="33" spans="2:4" x14ac:dyDescent="0.25">
      <c r="C33" s="16">
        <v>190.57</v>
      </c>
      <c r="D33" s="16"/>
    </row>
    <row r="34" spans="2:4" x14ac:dyDescent="0.25">
      <c r="C34" s="16">
        <v>212.63800000000001</v>
      </c>
      <c r="D34" s="16"/>
    </row>
    <row r="35" spans="2:4" x14ac:dyDescent="0.25">
      <c r="C35" s="16">
        <v>200.99100000000001</v>
      </c>
      <c r="D35" s="16"/>
    </row>
    <row r="36" spans="2:4" x14ac:dyDescent="0.25">
      <c r="C36" s="16">
        <v>209.386</v>
      </c>
      <c r="D36" s="16"/>
    </row>
    <row r="37" spans="2:4" x14ac:dyDescent="0.25">
      <c r="C37" s="16">
        <v>179.57900000000001</v>
      </c>
      <c r="D37" s="16"/>
    </row>
    <row r="38" spans="2:4" x14ac:dyDescent="0.25">
      <c r="C38" s="4"/>
      <c r="D38" s="4"/>
    </row>
    <row r="39" spans="2:4" x14ac:dyDescent="0.25">
      <c r="B39" s="2" t="s">
        <v>116</v>
      </c>
      <c r="D39" s="4">
        <v>1.385899025294871E-11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3E5F1-0FA1-45DD-BAD2-FF6544699CE8}">
  <dimension ref="A1"/>
  <sheetViews>
    <sheetView workbookViewId="0">
      <selection activeCell="L21" sqref="L2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BEDC6-CE2F-49FE-9C38-C738CF781DC5}">
  <dimension ref="A1"/>
  <sheetViews>
    <sheetView workbookViewId="0">
      <selection activeCell="B3" sqref="B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4CC55-0403-4F6C-A37C-41FA5550F64B}">
  <dimension ref="B2:H27"/>
  <sheetViews>
    <sheetView workbookViewId="0">
      <selection activeCell="M30" sqref="M30"/>
    </sheetView>
  </sheetViews>
  <sheetFormatPr defaultRowHeight="15" x14ac:dyDescent="0.25"/>
  <cols>
    <col min="3" max="4" width="10.85546875" customWidth="1"/>
    <col min="7" max="8" width="10.42578125" customWidth="1"/>
  </cols>
  <sheetData>
    <row r="2" spans="3:8" x14ac:dyDescent="0.25">
      <c r="C2" s="1" t="s">
        <v>79</v>
      </c>
      <c r="G2" s="1" t="s">
        <v>81</v>
      </c>
    </row>
    <row r="4" spans="3:8" x14ac:dyDescent="0.25">
      <c r="C4" s="71" t="s">
        <v>0</v>
      </c>
      <c r="D4" s="71" t="s">
        <v>2</v>
      </c>
      <c r="G4" s="71" t="s">
        <v>0</v>
      </c>
      <c r="H4" s="71" t="s">
        <v>2</v>
      </c>
    </row>
    <row r="5" spans="3:8" x14ac:dyDescent="0.25">
      <c r="C5" s="16">
        <v>160.78800000000001</v>
      </c>
      <c r="D5" s="16">
        <v>7.5709999999999997</v>
      </c>
      <c r="E5" s="4"/>
      <c r="F5" s="4"/>
      <c r="G5" s="16">
        <v>153.19300000000001</v>
      </c>
      <c r="H5" s="16">
        <v>109.67</v>
      </c>
    </row>
    <row r="6" spans="3:8" x14ac:dyDescent="0.25">
      <c r="C6" s="16">
        <v>188.22</v>
      </c>
      <c r="D6" s="16">
        <v>13.22</v>
      </c>
      <c r="E6" s="4"/>
      <c r="F6" s="4"/>
      <c r="G6" s="16">
        <v>153.65299999999999</v>
      </c>
      <c r="H6" s="16">
        <v>138.57300000000001</v>
      </c>
    </row>
    <row r="7" spans="3:8" x14ac:dyDescent="0.25">
      <c r="C7" s="16">
        <v>143.262</v>
      </c>
      <c r="D7" s="16">
        <v>0.73799999999999999</v>
      </c>
      <c r="E7" s="4"/>
      <c r="F7" s="4"/>
      <c r="G7" s="16">
        <v>121.846</v>
      </c>
      <c r="H7" s="16">
        <v>101.21899999999999</v>
      </c>
    </row>
    <row r="8" spans="3:8" x14ac:dyDescent="0.25">
      <c r="C8" s="16">
        <v>159.68299999999999</v>
      </c>
      <c r="D8" s="16">
        <v>8.5830000000000002</v>
      </c>
      <c r="E8" s="4"/>
      <c r="F8" s="4"/>
      <c r="G8" s="16">
        <v>117.128</v>
      </c>
      <c r="H8" s="16">
        <v>149.5</v>
      </c>
    </row>
    <row r="9" spans="3:8" x14ac:dyDescent="0.25">
      <c r="C9" s="16">
        <v>175.79900000000001</v>
      </c>
      <c r="D9" s="16">
        <v>8.6679999999999993</v>
      </c>
      <c r="E9" s="4"/>
      <c r="F9" s="4"/>
      <c r="G9" s="16">
        <v>123.71899999999999</v>
      </c>
      <c r="H9" s="16">
        <v>146.19</v>
      </c>
    </row>
    <row r="10" spans="3:8" x14ac:dyDescent="0.25">
      <c r="C10" s="16">
        <v>143.26</v>
      </c>
      <c r="D10" s="16">
        <v>9.81</v>
      </c>
      <c r="E10" s="4"/>
      <c r="F10" s="4"/>
      <c r="G10" s="16">
        <v>143.39599999999999</v>
      </c>
      <c r="H10" s="16">
        <v>152.077</v>
      </c>
    </row>
    <row r="11" spans="3:8" x14ac:dyDescent="0.25">
      <c r="C11" s="16">
        <v>197.047</v>
      </c>
      <c r="D11" s="16">
        <v>12.438000000000001</v>
      </c>
      <c r="E11" s="4"/>
      <c r="F11" s="4"/>
      <c r="G11" s="16">
        <v>164.51499999999999</v>
      </c>
      <c r="H11" s="16">
        <v>125.816</v>
      </c>
    </row>
    <row r="12" spans="3:8" x14ac:dyDescent="0.25">
      <c r="C12" s="16">
        <v>166.39</v>
      </c>
      <c r="D12" s="16">
        <v>14.843</v>
      </c>
      <c r="E12" s="4"/>
      <c r="F12" s="4"/>
      <c r="G12" s="16">
        <v>143.614</v>
      </c>
      <c r="H12" s="16">
        <v>162.785</v>
      </c>
    </row>
    <row r="13" spans="3:8" x14ac:dyDescent="0.25">
      <c r="C13" s="16">
        <v>159.93899999999999</v>
      </c>
      <c r="D13" s="16">
        <v>15.952</v>
      </c>
      <c r="E13" s="4"/>
      <c r="F13" s="4"/>
      <c r="G13" s="16">
        <v>128.05199999999999</v>
      </c>
      <c r="H13" s="16">
        <v>114.495</v>
      </c>
    </row>
    <row r="14" spans="3:8" x14ac:dyDescent="0.25">
      <c r="C14" s="16">
        <v>158.5</v>
      </c>
      <c r="D14" s="16">
        <v>5.8380000000000001</v>
      </c>
      <c r="E14" s="4"/>
      <c r="F14" s="4"/>
      <c r="G14" s="16">
        <v>125.539</v>
      </c>
      <c r="H14" s="16">
        <v>113.767</v>
      </c>
    </row>
    <row r="15" spans="3:8" x14ac:dyDescent="0.25">
      <c r="C15" s="16">
        <v>169.86</v>
      </c>
      <c r="D15" s="16">
        <v>13.86</v>
      </c>
      <c r="E15" s="4"/>
      <c r="F15" s="4"/>
      <c r="G15" s="16">
        <v>139.82</v>
      </c>
      <c r="H15" s="16">
        <v>119.245</v>
      </c>
    </row>
    <row r="16" spans="3:8" x14ac:dyDescent="0.25">
      <c r="C16" s="16">
        <v>144.93199999999999</v>
      </c>
      <c r="D16" s="16">
        <v>2.4319999999999999</v>
      </c>
      <c r="E16" s="4"/>
      <c r="F16" s="4"/>
      <c r="G16" s="16">
        <v>153.767</v>
      </c>
      <c r="H16" s="16">
        <v>100.578</v>
      </c>
    </row>
    <row r="17" spans="2:8" x14ac:dyDescent="0.25">
      <c r="C17" s="16">
        <v>128.637</v>
      </c>
      <c r="D17" s="16">
        <v>6.9219999999999997</v>
      </c>
      <c r="E17" s="4"/>
      <c r="F17" s="4"/>
      <c r="G17" s="16">
        <v>164.304</v>
      </c>
      <c r="H17" s="16">
        <v>142.48400000000001</v>
      </c>
    </row>
    <row r="18" spans="2:8" x14ac:dyDescent="0.25">
      <c r="C18" s="16">
        <v>122.81</v>
      </c>
      <c r="D18" s="16">
        <v>4.915</v>
      </c>
      <c r="E18" s="4"/>
      <c r="F18" s="4"/>
      <c r="G18" s="16">
        <v>122.172</v>
      </c>
      <c r="H18" s="16">
        <v>176.80600000000001</v>
      </c>
    </row>
    <row r="19" spans="2:8" x14ac:dyDescent="0.25">
      <c r="C19" s="16">
        <v>114.235</v>
      </c>
      <c r="D19" s="16">
        <v>1.927</v>
      </c>
      <c r="E19" s="4"/>
      <c r="F19" s="4"/>
      <c r="G19" s="16">
        <v>121.148</v>
      </c>
      <c r="H19" s="16">
        <v>152.023</v>
      </c>
    </row>
    <row r="20" spans="2:8" x14ac:dyDescent="0.25">
      <c r="C20" s="16">
        <v>145.542</v>
      </c>
      <c r="D20" s="16">
        <v>2.0760000000000001</v>
      </c>
      <c r="E20" s="4"/>
      <c r="F20" s="4"/>
      <c r="G20" s="16">
        <v>108.902</v>
      </c>
      <c r="H20" s="16">
        <v>147.506</v>
      </c>
    </row>
    <row r="21" spans="2:8" x14ac:dyDescent="0.25">
      <c r="C21" s="16">
        <v>179.44800000000001</v>
      </c>
      <c r="D21" s="16">
        <v>7.7949999999999999</v>
      </c>
      <c r="E21" s="4"/>
      <c r="F21" s="4"/>
      <c r="G21" s="16">
        <v>104.447</v>
      </c>
      <c r="H21" s="16">
        <v>133.61699999999999</v>
      </c>
    </row>
    <row r="22" spans="2:8" x14ac:dyDescent="0.25">
      <c r="C22" s="16">
        <v>163.51</v>
      </c>
      <c r="D22" s="16">
        <v>5.0730000000000004</v>
      </c>
      <c r="E22" s="4"/>
      <c r="F22" s="4"/>
      <c r="G22" s="16">
        <v>172.797</v>
      </c>
      <c r="H22" s="16">
        <v>140.249</v>
      </c>
    </row>
    <row r="23" spans="2:8" x14ac:dyDescent="0.25">
      <c r="C23" s="16">
        <v>135.958</v>
      </c>
      <c r="D23" s="16">
        <v>4.9409999999999998</v>
      </c>
      <c r="E23" s="4"/>
      <c r="F23" s="4"/>
      <c r="G23" s="16">
        <v>156.327</v>
      </c>
      <c r="H23" s="16">
        <v>110.879</v>
      </c>
    </row>
    <row r="24" spans="2:8" x14ac:dyDescent="0.25">
      <c r="C24" s="16">
        <v>142.21899999999999</v>
      </c>
      <c r="D24" s="16">
        <v>3.754</v>
      </c>
      <c r="E24" s="4"/>
      <c r="F24" s="4"/>
      <c r="G24" s="16">
        <v>149.07</v>
      </c>
      <c r="H24" s="16">
        <v>145.54</v>
      </c>
    </row>
    <row r="25" spans="2:8" x14ac:dyDescent="0.25">
      <c r="C25" s="16">
        <v>143.99199999999999</v>
      </c>
      <c r="D25" s="16">
        <v>9.5470000000000006</v>
      </c>
      <c r="E25" s="4"/>
      <c r="F25" s="4"/>
      <c r="G25" s="4"/>
      <c r="H25" s="4"/>
    </row>
    <row r="26" spans="2:8" x14ac:dyDescent="0.25">
      <c r="F26" s="2" t="s">
        <v>116</v>
      </c>
      <c r="G26" s="5"/>
      <c r="H26" s="5">
        <v>0.52013220568279661</v>
      </c>
    </row>
    <row r="27" spans="2:8" x14ac:dyDescent="0.25">
      <c r="B27" s="2" t="s">
        <v>116</v>
      </c>
      <c r="C27" s="3"/>
      <c r="D27" s="3">
        <v>1.4206893081165482E-19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73DAF-23C0-4E12-B7DE-F685598D687B}">
  <dimension ref="B2:L17"/>
  <sheetViews>
    <sheetView workbookViewId="0">
      <selection activeCell="O14" sqref="O14"/>
    </sheetView>
  </sheetViews>
  <sheetFormatPr defaultRowHeight="15" x14ac:dyDescent="0.25"/>
  <cols>
    <col min="4" max="7" width="10.42578125" customWidth="1"/>
    <col min="8" max="9" width="9.140625" style="32"/>
  </cols>
  <sheetData>
    <row r="2" spans="2:12" x14ac:dyDescent="0.25">
      <c r="B2" s="1" t="s">
        <v>90</v>
      </c>
      <c r="C2" s="1"/>
    </row>
    <row r="4" spans="2:12" x14ac:dyDescent="0.25">
      <c r="B4" s="50"/>
      <c r="C4" s="47"/>
      <c r="D4" s="23" t="s">
        <v>6</v>
      </c>
      <c r="E4" s="90" t="s">
        <v>7</v>
      </c>
      <c r="F4" s="90" t="s">
        <v>8</v>
      </c>
      <c r="G4" s="91" t="s">
        <v>9</v>
      </c>
      <c r="H4" s="23" t="s">
        <v>31</v>
      </c>
      <c r="I4" s="91" t="s">
        <v>156</v>
      </c>
      <c r="K4" s="2" t="s">
        <v>116</v>
      </c>
      <c r="L4" s="17"/>
    </row>
    <row r="5" spans="2:12" x14ac:dyDescent="0.25">
      <c r="B5" s="150" t="s">
        <v>84</v>
      </c>
      <c r="C5" s="43" t="s">
        <v>49</v>
      </c>
      <c r="D5" s="45">
        <v>95</v>
      </c>
      <c r="E5" s="46">
        <v>120</v>
      </c>
      <c r="F5" s="46">
        <v>131</v>
      </c>
      <c r="G5" s="35">
        <v>127</v>
      </c>
      <c r="H5" s="92">
        <f t="shared" ref="H5:H14" si="0">AVERAGE(D5:G5)</f>
        <v>118.25</v>
      </c>
      <c r="I5" s="146">
        <f t="shared" ref="I5:I14" si="1">STDEV(D5:G5)/SQRT(COUNT(D5:G5))</f>
        <v>8.0764575567922527</v>
      </c>
      <c r="K5" s="6">
        <v>3.7147683894961599E-2</v>
      </c>
      <c r="L5" s="17"/>
    </row>
    <row r="6" spans="2:12" x14ac:dyDescent="0.25">
      <c r="B6" s="149"/>
      <c r="C6" s="44" t="s">
        <v>91</v>
      </c>
      <c r="D6" s="29">
        <v>75</v>
      </c>
      <c r="E6" s="27">
        <v>57</v>
      </c>
      <c r="F6" s="27">
        <v>104</v>
      </c>
      <c r="G6" s="36">
        <v>94</v>
      </c>
      <c r="H6" s="28">
        <f t="shared" si="0"/>
        <v>82.5</v>
      </c>
      <c r="I6" s="132">
        <f t="shared" si="1"/>
        <v>10.412332431624851</v>
      </c>
      <c r="K6" s="6"/>
      <c r="L6" s="17"/>
    </row>
    <row r="7" spans="2:12" x14ac:dyDescent="0.25">
      <c r="B7" s="43" t="s">
        <v>85</v>
      </c>
      <c r="C7" s="43" t="s">
        <v>49</v>
      </c>
      <c r="D7" s="45">
        <v>98</v>
      </c>
      <c r="E7" s="46">
        <v>130</v>
      </c>
      <c r="F7" s="46">
        <v>83</v>
      </c>
      <c r="G7" s="35">
        <v>78</v>
      </c>
      <c r="H7" s="92">
        <f t="shared" si="0"/>
        <v>97.25</v>
      </c>
      <c r="I7" s="146">
        <f t="shared" si="1"/>
        <v>11.714485335116803</v>
      </c>
      <c r="K7" s="6">
        <v>0.64306004097370495</v>
      </c>
      <c r="L7" s="17"/>
    </row>
    <row r="8" spans="2:12" x14ac:dyDescent="0.25">
      <c r="B8" s="44"/>
      <c r="C8" s="44" t="s">
        <v>91</v>
      </c>
      <c r="D8" s="29">
        <v>99</v>
      </c>
      <c r="E8" s="27">
        <v>142</v>
      </c>
      <c r="F8" s="27">
        <v>81</v>
      </c>
      <c r="G8" s="36">
        <v>101</v>
      </c>
      <c r="H8" s="66">
        <f t="shared" si="0"/>
        <v>105.75</v>
      </c>
      <c r="I8" s="134">
        <f t="shared" si="1"/>
        <v>12.892989050901527</v>
      </c>
      <c r="K8" s="6"/>
      <c r="L8" s="17"/>
    </row>
    <row r="9" spans="2:12" x14ac:dyDescent="0.25">
      <c r="B9" s="43" t="s">
        <v>86</v>
      </c>
      <c r="C9" s="43" t="s">
        <v>49</v>
      </c>
      <c r="D9" s="45">
        <v>77</v>
      </c>
      <c r="E9" s="46">
        <v>112</v>
      </c>
      <c r="F9" s="46">
        <v>94</v>
      </c>
      <c r="G9" s="35">
        <v>121</v>
      </c>
      <c r="H9" s="28">
        <f t="shared" si="0"/>
        <v>101</v>
      </c>
      <c r="I9" s="132">
        <f t="shared" si="1"/>
        <v>9.7724101428460326</v>
      </c>
      <c r="K9" s="6">
        <v>0.77726525430242377</v>
      </c>
      <c r="L9" s="17"/>
    </row>
    <row r="10" spans="2:12" x14ac:dyDescent="0.25">
      <c r="B10" s="44"/>
      <c r="C10" s="44" t="s">
        <v>91</v>
      </c>
      <c r="D10" s="29">
        <v>105</v>
      </c>
      <c r="E10" s="27">
        <v>116</v>
      </c>
      <c r="F10" s="27">
        <v>102</v>
      </c>
      <c r="G10" s="36">
        <v>94</v>
      </c>
      <c r="H10" s="66">
        <f t="shared" si="0"/>
        <v>104.25</v>
      </c>
      <c r="I10" s="134">
        <f t="shared" si="1"/>
        <v>4.5529294598825789</v>
      </c>
      <c r="K10" s="6"/>
      <c r="L10" s="17"/>
    </row>
    <row r="11" spans="2:12" x14ac:dyDescent="0.25">
      <c r="B11" s="43" t="s">
        <v>87</v>
      </c>
      <c r="C11" s="43" t="s">
        <v>49</v>
      </c>
      <c r="D11" s="45">
        <v>126</v>
      </c>
      <c r="E11" s="46">
        <v>128</v>
      </c>
      <c r="F11" s="46">
        <v>100</v>
      </c>
      <c r="G11" s="35">
        <v>97</v>
      </c>
      <c r="H11" s="28">
        <f t="shared" si="0"/>
        <v>112.75</v>
      </c>
      <c r="I11" s="132">
        <f t="shared" si="1"/>
        <v>8.2600948339995881</v>
      </c>
      <c r="K11" s="6">
        <v>0.68955321584698503</v>
      </c>
      <c r="L11" s="17"/>
    </row>
    <row r="12" spans="2:12" x14ac:dyDescent="0.25">
      <c r="B12" s="44"/>
      <c r="C12" s="44" t="s">
        <v>91</v>
      </c>
      <c r="D12" s="29">
        <v>127</v>
      </c>
      <c r="E12" s="27">
        <v>150</v>
      </c>
      <c r="F12" s="27">
        <v>103</v>
      </c>
      <c r="G12" s="36">
        <v>96</v>
      </c>
      <c r="H12" s="28">
        <f t="shared" si="0"/>
        <v>119</v>
      </c>
      <c r="I12" s="132">
        <f t="shared" si="1"/>
        <v>12.281422284627027</v>
      </c>
      <c r="K12" s="6"/>
      <c r="L12" s="17"/>
    </row>
    <row r="13" spans="2:12" x14ac:dyDescent="0.25">
      <c r="B13" s="43" t="s">
        <v>88</v>
      </c>
      <c r="C13" s="43" t="s">
        <v>49</v>
      </c>
      <c r="D13" s="45">
        <v>86</v>
      </c>
      <c r="E13" s="46">
        <v>83</v>
      </c>
      <c r="F13" s="46">
        <v>92</v>
      </c>
      <c r="G13" s="35">
        <v>111</v>
      </c>
      <c r="H13" s="92">
        <f t="shared" si="0"/>
        <v>93</v>
      </c>
      <c r="I13" s="146">
        <f t="shared" si="1"/>
        <v>6.2849025449882676</v>
      </c>
      <c r="K13" s="6">
        <v>0.65615905183823686</v>
      </c>
      <c r="L13" s="17"/>
    </row>
    <row r="14" spans="2:12" x14ac:dyDescent="0.25">
      <c r="B14" s="44"/>
      <c r="C14" s="44" t="s">
        <v>91</v>
      </c>
      <c r="D14" s="29">
        <v>91</v>
      </c>
      <c r="E14" s="27">
        <v>82</v>
      </c>
      <c r="F14" s="27">
        <v>97</v>
      </c>
      <c r="G14" s="36">
        <v>122</v>
      </c>
      <c r="H14" s="66">
        <f t="shared" si="0"/>
        <v>98</v>
      </c>
      <c r="I14" s="134">
        <f t="shared" si="1"/>
        <v>8.5732140997411239</v>
      </c>
      <c r="K14" s="6"/>
      <c r="L14" s="17"/>
    </row>
    <row r="15" spans="2:12" x14ac:dyDescent="0.25">
      <c r="B15" s="148" t="s">
        <v>89</v>
      </c>
      <c r="C15" s="43" t="s">
        <v>49</v>
      </c>
      <c r="D15" s="45">
        <v>93</v>
      </c>
      <c r="E15" s="46">
        <v>94</v>
      </c>
      <c r="F15" s="46">
        <v>113</v>
      </c>
      <c r="G15" s="35">
        <v>97</v>
      </c>
      <c r="H15" s="28">
        <f t="shared" ref="H15" si="2">AVERAGE(D15:G15)</f>
        <v>99.25</v>
      </c>
      <c r="I15" s="132">
        <f t="shared" ref="I15" si="3">STDEV(D15:G15)/SQRT(COUNT(D15:G15))</f>
        <v>4.6614554236489987</v>
      </c>
      <c r="J15" s="32"/>
      <c r="K15" s="6">
        <v>0.52961541333973006</v>
      </c>
      <c r="L15" s="17"/>
    </row>
    <row r="16" spans="2:12" x14ac:dyDescent="0.25">
      <c r="B16" s="44"/>
      <c r="C16" s="149" t="s">
        <v>91</v>
      </c>
      <c r="D16" s="29">
        <v>92</v>
      </c>
      <c r="E16" s="27">
        <v>79</v>
      </c>
      <c r="F16" s="27">
        <v>78</v>
      </c>
      <c r="G16" s="36">
        <v>119</v>
      </c>
      <c r="H16" s="66">
        <f>AVERAGE(D16:G16)</f>
        <v>92</v>
      </c>
      <c r="I16" s="134">
        <f>STDEV(D16:G16)/SQRT(COUNT(D16:G16))</f>
        <v>9.5481237249350031</v>
      </c>
      <c r="K16" s="6"/>
    </row>
    <row r="17" spans="2:9" x14ac:dyDescent="0.25">
      <c r="B17" s="111"/>
      <c r="C17" s="111"/>
      <c r="D17" s="46"/>
      <c r="E17" s="46"/>
      <c r="F17" s="46"/>
      <c r="G17" s="46"/>
      <c r="H17" s="147"/>
      <c r="I17" s="135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E711C-A2A3-494C-AB48-8696B6600D7D}">
  <dimension ref="A2:A30"/>
  <sheetViews>
    <sheetView workbookViewId="0">
      <selection activeCell="AA40" sqref="AA40"/>
    </sheetView>
  </sheetViews>
  <sheetFormatPr defaultRowHeight="15" x14ac:dyDescent="0.25"/>
  <sheetData>
    <row r="2" spans="1:1" x14ac:dyDescent="0.25">
      <c r="A2" s="1" t="s">
        <v>32</v>
      </c>
    </row>
    <row r="28" spans="1:1" s="48" customFormat="1" ht="15.75" thickBot="1" x14ac:dyDescent="0.3"/>
    <row r="30" spans="1:1" x14ac:dyDescent="0.25">
      <c r="A30" s="1" t="s">
        <v>33</v>
      </c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8C438-E02B-4030-9E6E-9864BE462A18}">
  <dimension ref="A1"/>
  <sheetViews>
    <sheetView workbookViewId="0">
      <selection activeCell="Q32" sqref="Q3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151D2-B5DD-4E6B-90D1-B49CD5211B7C}">
  <dimension ref="B2:G26"/>
  <sheetViews>
    <sheetView workbookViewId="0">
      <selection activeCell="N17" sqref="N17"/>
    </sheetView>
  </sheetViews>
  <sheetFormatPr defaultRowHeight="15" x14ac:dyDescent="0.25"/>
  <cols>
    <col min="1" max="1" width="9.140625" style="11"/>
    <col min="2" max="2" width="9.140625" style="2"/>
    <col min="3" max="3" width="12.28515625" style="2" customWidth="1"/>
    <col min="4" max="7" width="14.42578125" style="11" customWidth="1"/>
    <col min="8" max="16384" width="9.140625" style="11"/>
  </cols>
  <sheetData>
    <row r="2" spans="2:7" x14ac:dyDescent="0.25">
      <c r="C2" s="156"/>
      <c r="D2" s="110" t="s">
        <v>143</v>
      </c>
      <c r="E2" s="159" t="s">
        <v>144</v>
      </c>
      <c r="F2" s="116" t="s">
        <v>184</v>
      </c>
      <c r="G2" s="154" t="s">
        <v>185</v>
      </c>
    </row>
    <row r="3" spans="2:7" x14ac:dyDescent="0.25">
      <c r="B3" s="2" t="s">
        <v>186</v>
      </c>
      <c r="C3" s="25" t="s">
        <v>107</v>
      </c>
      <c r="D3" s="168">
        <v>0</v>
      </c>
      <c r="E3" s="164">
        <v>0</v>
      </c>
      <c r="F3" s="168">
        <v>0</v>
      </c>
      <c r="G3" s="165">
        <v>0</v>
      </c>
    </row>
    <row r="4" spans="2:7" x14ac:dyDescent="0.25">
      <c r="C4" s="25" t="s">
        <v>108</v>
      </c>
      <c r="D4" s="168">
        <v>0</v>
      </c>
      <c r="E4" s="164">
        <v>0</v>
      </c>
      <c r="F4" s="168">
        <v>0</v>
      </c>
      <c r="G4" s="165">
        <v>0</v>
      </c>
    </row>
    <row r="5" spans="2:7" x14ac:dyDescent="0.25">
      <c r="C5" s="26" t="s">
        <v>109</v>
      </c>
      <c r="D5" s="169">
        <v>0</v>
      </c>
      <c r="E5" s="166">
        <v>0</v>
      </c>
      <c r="F5" s="169">
        <v>0</v>
      </c>
      <c r="G5" s="167">
        <v>0</v>
      </c>
    </row>
    <row r="6" spans="2:7" x14ac:dyDescent="0.25">
      <c r="D6" s="4"/>
      <c r="E6" s="4"/>
      <c r="F6" s="4"/>
      <c r="G6" s="4"/>
    </row>
    <row r="7" spans="2:7" x14ac:dyDescent="0.25">
      <c r="C7" s="2" t="s">
        <v>182</v>
      </c>
      <c r="D7" s="4">
        <v>0</v>
      </c>
      <c r="E7" s="4">
        <v>0</v>
      </c>
      <c r="F7" s="4">
        <v>0</v>
      </c>
      <c r="G7" s="4">
        <v>0</v>
      </c>
    </row>
    <row r="8" spans="2:7" x14ac:dyDescent="0.25">
      <c r="C8" s="2" t="s">
        <v>183</v>
      </c>
      <c r="D8" s="4">
        <v>0</v>
      </c>
      <c r="E8" s="4">
        <v>0</v>
      </c>
      <c r="F8" s="4">
        <v>0</v>
      </c>
      <c r="G8" s="4">
        <v>0</v>
      </c>
    </row>
    <row r="10" spans="2:7" x14ac:dyDescent="0.25">
      <c r="C10" s="156"/>
      <c r="D10" s="110" t="s">
        <v>143</v>
      </c>
      <c r="E10" s="159" t="s">
        <v>144</v>
      </c>
      <c r="F10" s="116" t="s">
        <v>184</v>
      </c>
      <c r="G10" s="154" t="s">
        <v>185</v>
      </c>
    </row>
    <row r="11" spans="2:7" x14ac:dyDescent="0.25">
      <c r="B11" s="2" t="s">
        <v>187</v>
      </c>
      <c r="C11" s="25" t="s">
        <v>107</v>
      </c>
      <c r="D11" s="171">
        <v>35.878368622913413</v>
      </c>
      <c r="E11" s="135">
        <v>15.708182867228842</v>
      </c>
      <c r="F11" s="171">
        <v>16.937922737682854</v>
      </c>
      <c r="G11" s="132">
        <v>4.3753446954549986</v>
      </c>
    </row>
    <row r="12" spans="2:7" x14ac:dyDescent="0.25">
      <c r="C12" s="25" t="s">
        <v>108</v>
      </c>
      <c r="D12" s="171">
        <v>37.746588788632181</v>
      </c>
      <c r="E12" s="135">
        <v>15.60062046870965</v>
      </c>
      <c r="F12" s="171">
        <v>28.375753288077675</v>
      </c>
      <c r="G12" s="132">
        <v>20.69015619361565</v>
      </c>
    </row>
    <row r="13" spans="2:7" x14ac:dyDescent="0.25">
      <c r="C13" s="26" t="s">
        <v>109</v>
      </c>
      <c r="D13" s="172">
        <v>52.159594289321532</v>
      </c>
      <c r="E13" s="170">
        <v>15.06932889603695</v>
      </c>
      <c r="F13" s="172">
        <v>19.553908361493257</v>
      </c>
      <c r="G13" s="134">
        <v>8.7925879608266513</v>
      </c>
    </row>
    <row r="15" spans="2:7" x14ac:dyDescent="0.25">
      <c r="C15" s="2" t="s">
        <v>182</v>
      </c>
      <c r="D15" s="163">
        <v>41.928183900289042</v>
      </c>
      <c r="E15" s="163">
        <v>15.459377410658481</v>
      </c>
      <c r="F15" s="163">
        <v>21.622528129084596</v>
      </c>
      <c r="G15" s="163">
        <v>11.286029616632433</v>
      </c>
    </row>
    <row r="16" spans="2:7" x14ac:dyDescent="0.25">
      <c r="C16" s="2" t="s">
        <v>183</v>
      </c>
      <c r="D16" s="162">
        <v>8.9097632156248388</v>
      </c>
      <c r="E16" s="162">
        <v>0.34204648837935359</v>
      </c>
      <c r="F16" s="162">
        <v>5.9929444125603695</v>
      </c>
      <c r="G16" s="162">
        <v>8.4383770372808868</v>
      </c>
    </row>
    <row r="18" spans="2:7" x14ac:dyDescent="0.25">
      <c r="C18" s="156"/>
      <c r="D18" s="110" t="s">
        <v>143</v>
      </c>
      <c r="E18" s="159" t="s">
        <v>144</v>
      </c>
      <c r="F18" s="116" t="s">
        <v>184</v>
      </c>
      <c r="G18" s="154" t="s">
        <v>185</v>
      </c>
    </row>
    <row r="19" spans="2:7" x14ac:dyDescent="0.25">
      <c r="B19" s="2" t="s">
        <v>92</v>
      </c>
      <c r="C19" s="25" t="s">
        <v>107</v>
      </c>
      <c r="D19" s="171">
        <v>88.895736749513688</v>
      </c>
      <c r="E19" s="135">
        <v>30.642460346551971</v>
      </c>
      <c r="F19" s="171">
        <v>78.973580186755484</v>
      </c>
      <c r="G19" s="132">
        <v>9.8642802777420115</v>
      </c>
    </row>
    <row r="20" spans="2:7" x14ac:dyDescent="0.25">
      <c r="C20" s="25" t="s">
        <v>108</v>
      </c>
      <c r="D20" s="171">
        <v>69.833564446155364</v>
      </c>
      <c r="E20" s="135">
        <v>45.382838671508182</v>
      </c>
      <c r="F20" s="171">
        <v>82.757488669663431</v>
      </c>
      <c r="G20" s="132">
        <v>27.282959377620529</v>
      </c>
    </row>
    <row r="21" spans="2:7" x14ac:dyDescent="0.25">
      <c r="C21" s="26" t="s">
        <v>109</v>
      </c>
      <c r="D21" s="172">
        <v>96.269841269841265</v>
      </c>
      <c r="E21" s="170">
        <v>32.889713994237567</v>
      </c>
      <c r="F21" s="172">
        <v>69.859833280537543</v>
      </c>
      <c r="G21" s="134">
        <v>26.466562964444591</v>
      </c>
    </row>
    <row r="23" spans="2:7" x14ac:dyDescent="0.25">
      <c r="C23" s="2" t="s">
        <v>182</v>
      </c>
      <c r="D23" s="163">
        <v>84.999714155170111</v>
      </c>
      <c r="E23" s="163">
        <v>36.305004337432571</v>
      </c>
      <c r="F23" s="163">
        <v>77.196967378985491</v>
      </c>
      <c r="G23" s="163">
        <v>21.204600873269044</v>
      </c>
    </row>
    <row r="24" spans="2:7" x14ac:dyDescent="0.25">
      <c r="C24" s="2" t="s">
        <v>183</v>
      </c>
      <c r="D24" s="162">
        <v>13.641972992069894</v>
      </c>
      <c r="E24" s="162">
        <v>7.9415265778658926</v>
      </c>
      <c r="F24" s="162">
        <v>6.6298298195135672</v>
      </c>
      <c r="G24" s="162">
        <v>9.8294851941931611</v>
      </c>
    </row>
    <row r="26" spans="2:7" x14ac:dyDescent="0.25">
      <c r="C26" s="2" t="s">
        <v>149</v>
      </c>
      <c r="E26" s="151">
        <v>5.912957243872528E-3</v>
      </c>
      <c r="G26" s="151">
        <v>1.2165222215466532E-3</v>
      </c>
    </row>
  </sheetData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80517-0966-40A6-8766-D2E7178276DE}">
  <dimension ref="B2:E10"/>
  <sheetViews>
    <sheetView workbookViewId="0">
      <selection activeCell="F12" sqref="F12"/>
    </sheetView>
  </sheetViews>
  <sheetFormatPr defaultRowHeight="15" x14ac:dyDescent="0.25"/>
  <cols>
    <col min="2" max="2" width="12.140625" customWidth="1"/>
    <col min="3" max="4" width="10.28515625" customWidth="1"/>
  </cols>
  <sheetData>
    <row r="2" spans="2:5" x14ac:dyDescent="0.25">
      <c r="B2" s="1" t="s">
        <v>99</v>
      </c>
    </row>
    <row r="4" spans="2:5" ht="17.25" x14ac:dyDescent="0.25">
      <c r="B4" s="87" t="s">
        <v>100</v>
      </c>
      <c r="C4" s="86" t="s">
        <v>46</v>
      </c>
      <c r="D4" s="88" t="s">
        <v>47</v>
      </c>
      <c r="E4" s="32"/>
    </row>
    <row r="5" spans="2:5" x14ac:dyDescent="0.25">
      <c r="B5" s="43" t="s">
        <v>93</v>
      </c>
      <c r="C5" s="45">
        <v>78.599999999999994</v>
      </c>
      <c r="D5" s="35">
        <v>41.4</v>
      </c>
    </row>
    <row r="6" spans="2:5" x14ac:dyDescent="0.25">
      <c r="B6" s="43" t="s">
        <v>94</v>
      </c>
      <c r="C6" s="45">
        <v>14.3</v>
      </c>
      <c r="D6" s="35">
        <v>10.3</v>
      </c>
    </row>
    <row r="7" spans="2:5" x14ac:dyDescent="0.25">
      <c r="B7" s="43" t="s">
        <v>95</v>
      </c>
      <c r="C7" s="45">
        <v>7.1</v>
      </c>
      <c r="D7" s="35">
        <v>20.7</v>
      </c>
    </row>
    <row r="8" spans="2:5" x14ac:dyDescent="0.25">
      <c r="B8" s="43" t="s">
        <v>96</v>
      </c>
      <c r="C8" s="45">
        <v>0</v>
      </c>
      <c r="D8" s="35">
        <v>20.7</v>
      </c>
    </row>
    <row r="9" spans="2:5" x14ac:dyDescent="0.25">
      <c r="B9" s="43" t="s">
        <v>97</v>
      </c>
      <c r="C9" s="45">
        <v>0</v>
      </c>
      <c r="D9" s="35">
        <v>3.4</v>
      </c>
    </row>
    <row r="10" spans="2:5" x14ac:dyDescent="0.25">
      <c r="B10" s="44" t="s">
        <v>98</v>
      </c>
      <c r="C10" s="29">
        <v>0</v>
      </c>
      <c r="D10" s="36">
        <v>3.4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DC7E4-1B8A-40FC-AF4F-CCF2D7B7E7FB}">
  <dimension ref="A1"/>
  <sheetViews>
    <sheetView workbookViewId="0">
      <selection activeCell="B3" sqref="B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12B9A-DAE8-4E1D-854F-803BF1432621}">
  <dimension ref="A1"/>
  <sheetViews>
    <sheetView workbookViewId="0">
      <selection activeCell="B3" sqref="B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DAC27-534A-4369-8AB7-3C730F57A49C}">
  <dimension ref="B2:H21"/>
  <sheetViews>
    <sheetView workbookViewId="0">
      <selection activeCell="D5" sqref="D5:D19"/>
    </sheetView>
  </sheetViews>
  <sheetFormatPr defaultRowHeight="15" x14ac:dyDescent="0.25"/>
  <cols>
    <col min="3" max="4" width="11.5703125" customWidth="1"/>
  </cols>
  <sheetData>
    <row r="2" spans="3:8" x14ac:dyDescent="0.25">
      <c r="C2" s="1" t="s">
        <v>79</v>
      </c>
      <c r="G2" s="1"/>
    </row>
    <row r="4" spans="3:8" x14ac:dyDescent="0.25">
      <c r="C4" s="71" t="s">
        <v>74</v>
      </c>
      <c r="D4" s="71" t="s">
        <v>69</v>
      </c>
      <c r="G4" s="71"/>
      <c r="H4" s="71"/>
    </row>
    <row r="5" spans="3:8" x14ac:dyDescent="0.25">
      <c r="C5" s="16">
        <v>72.929000000000002</v>
      </c>
      <c r="D5" s="16">
        <v>93.350999999999999</v>
      </c>
    </row>
    <row r="6" spans="3:8" x14ac:dyDescent="0.25">
      <c r="C6" s="16">
        <v>63.847999999999999</v>
      </c>
      <c r="D6" s="16">
        <v>90.551000000000002</v>
      </c>
    </row>
    <row r="7" spans="3:8" x14ac:dyDescent="0.25">
      <c r="C7" s="16">
        <v>59.048000000000002</v>
      </c>
      <c r="D7" s="16">
        <v>88.91</v>
      </c>
    </row>
    <row r="8" spans="3:8" x14ac:dyDescent="0.25">
      <c r="C8" s="16">
        <v>55.570999999999998</v>
      </c>
      <c r="D8" s="16">
        <v>72.078000000000003</v>
      </c>
    </row>
    <row r="9" spans="3:8" x14ac:dyDescent="0.25">
      <c r="C9" s="16">
        <v>54.29</v>
      </c>
      <c r="D9" s="16">
        <v>70.569000000000003</v>
      </c>
    </row>
    <row r="10" spans="3:8" x14ac:dyDescent="0.25">
      <c r="C10" s="16">
        <v>50.036999999999999</v>
      </c>
      <c r="D10" s="16">
        <v>68.546000000000006</v>
      </c>
    </row>
    <row r="11" spans="3:8" x14ac:dyDescent="0.25">
      <c r="C11" s="16">
        <v>56.204000000000001</v>
      </c>
      <c r="D11" s="16">
        <v>82.716999999999999</v>
      </c>
    </row>
    <row r="12" spans="3:8" x14ac:dyDescent="0.25">
      <c r="C12" s="16">
        <v>66.361999999999995</v>
      </c>
      <c r="D12" s="16">
        <v>95.325000000000003</v>
      </c>
    </row>
    <row r="13" spans="3:8" x14ac:dyDescent="0.25">
      <c r="C13" s="16">
        <v>69.375</v>
      </c>
      <c r="D13" s="16">
        <v>76.62</v>
      </c>
    </row>
    <row r="14" spans="3:8" x14ac:dyDescent="0.25">
      <c r="C14" s="16">
        <v>34.228000000000002</v>
      </c>
      <c r="D14" s="16">
        <v>70.834999999999994</v>
      </c>
    </row>
    <row r="15" spans="3:8" x14ac:dyDescent="0.25">
      <c r="C15" s="16">
        <v>32.009</v>
      </c>
      <c r="D15" s="16">
        <v>65.891999999999996</v>
      </c>
    </row>
    <row r="16" spans="3:8" x14ac:dyDescent="0.25">
      <c r="C16" s="16">
        <v>37.055999999999997</v>
      </c>
      <c r="D16" s="16">
        <v>69.311999999999998</v>
      </c>
    </row>
    <row r="17" spans="2:4" x14ac:dyDescent="0.25">
      <c r="C17" s="16">
        <v>31.864000000000001</v>
      </c>
      <c r="D17" s="16">
        <v>84.103999999999999</v>
      </c>
    </row>
    <row r="18" spans="2:4" x14ac:dyDescent="0.25">
      <c r="C18" s="16">
        <v>30.1</v>
      </c>
      <c r="D18" s="16">
        <v>73.477999999999994</v>
      </c>
    </row>
    <row r="19" spans="2:4" x14ac:dyDescent="0.25">
      <c r="C19" s="16">
        <v>39.993000000000002</v>
      </c>
      <c r="D19" s="16">
        <v>79.825999999999993</v>
      </c>
    </row>
    <row r="21" spans="2:4" x14ac:dyDescent="0.25">
      <c r="B21" s="2" t="s">
        <v>116</v>
      </c>
      <c r="D21" s="3">
        <v>1.8853818962801819E-6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E7EEB-246D-4C5B-8F45-97A7B498AD39}">
  <dimension ref="B2:D24"/>
  <sheetViews>
    <sheetView workbookViewId="0">
      <selection activeCell="L25" sqref="L25"/>
    </sheetView>
  </sheetViews>
  <sheetFormatPr defaultRowHeight="15" x14ac:dyDescent="0.25"/>
  <cols>
    <col min="3" max="4" width="12.5703125" customWidth="1"/>
  </cols>
  <sheetData>
    <row r="2" spans="3:4" x14ac:dyDescent="0.25">
      <c r="C2" s="1" t="s">
        <v>79</v>
      </c>
    </row>
    <row r="4" spans="3:4" x14ac:dyDescent="0.25">
      <c r="C4" s="71" t="s">
        <v>74</v>
      </c>
      <c r="D4" s="71" t="s">
        <v>69</v>
      </c>
    </row>
    <row r="5" spans="3:4" x14ac:dyDescent="0.25">
      <c r="C5" s="16">
        <v>73.677999999999997</v>
      </c>
      <c r="D5" s="16">
        <v>155.20599999999999</v>
      </c>
    </row>
    <row r="6" spans="3:4" x14ac:dyDescent="0.25">
      <c r="C6" s="16">
        <v>68.768000000000001</v>
      </c>
      <c r="D6" s="16">
        <v>155.61000000000001</v>
      </c>
    </row>
    <row r="7" spans="3:4" x14ac:dyDescent="0.25">
      <c r="C7" s="16">
        <v>73.477000000000004</v>
      </c>
      <c r="D7" s="16">
        <v>165.01</v>
      </c>
    </row>
    <row r="8" spans="3:4" x14ac:dyDescent="0.25">
      <c r="C8" s="16">
        <v>47.252000000000002</v>
      </c>
      <c r="D8" s="16">
        <v>165.79599999999999</v>
      </c>
    </row>
    <row r="9" spans="3:4" x14ac:dyDescent="0.25">
      <c r="C9" s="16">
        <v>49.337000000000003</v>
      </c>
      <c r="D9" s="16">
        <v>195.78299999999999</v>
      </c>
    </row>
    <row r="10" spans="3:4" x14ac:dyDescent="0.25">
      <c r="C10" s="16">
        <v>48.347999999999999</v>
      </c>
      <c r="D10" s="16">
        <v>168.26300000000001</v>
      </c>
    </row>
    <row r="11" spans="3:4" x14ac:dyDescent="0.25">
      <c r="C11" s="16">
        <v>57.476999999999997</v>
      </c>
      <c r="D11" s="16">
        <v>184.13499999999999</v>
      </c>
    </row>
    <row r="12" spans="3:4" x14ac:dyDescent="0.25">
      <c r="C12" s="16">
        <v>54.406999999999996</v>
      </c>
      <c r="D12" s="16">
        <v>200.10599999999999</v>
      </c>
    </row>
    <row r="13" spans="3:4" x14ac:dyDescent="0.25">
      <c r="C13" s="16">
        <v>44.198</v>
      </c>
      <c r="D13" s="16">
        <v>212.464</v>
      </c>
    </row>
    <row r="14" spans="3:4" x14ac:dyDescent="0.25">
      <c r="C14" s="16">
        <v>34.944000000000003</v>
      </c>
      <c r="D14" s="16">
        <v>92.617000000000004</v>
      </c>
    </row>
    <row r="15" spans="3:4" x14ac:dyDescent="0.25">
      <c r="C15" s="16">
        <v>28.192</v>
      </c>
      <c r="D15" s="16">
        <v>99.573999999999998</v>
      </c>
    </row>
    <row r="16" spans="3:4" x14ac:dyDescent="0.25">
      <c r="C16" s="16">
        <v>62.360999999999997</v>
      </c>
      <c r="D16" s="16">
        <v>106.837</v>
      </c>
    </row>
    <row r="17" spans="2:4" x14ac:dyDescent="0.25">
      <c r="C17" s="16">
        <v>39.405999999999999</v>
      </c>
      <c r="D17" s="16">
        <v>104.327</v>
      </c>
    </row>
    <row r="18" spans="2:4" x14ac:dyDescent="0.25">
      <c r="C18" s="16">
        <v>22.71</v>
      </c>
      <c r="D18" s="16">
        <v>129.89099999999999</v>
      </c>
    </row>
    <row r="19" spans="2:4" x14ac:dyDescent="0.25">
      <c r="C19" s="16">
        <v>24.888999999999999</v>
      </c>
      <c r="D19" s="16">
        <v>109.54900000000001</v>
      </c>
    </row>
    <row r="20" spans="2:4" x14ac:dyDescent="0.25">
      <c r="C20" s="16">
        <v>4.0220000000000002</v>
      </c>
      <c r="D20" s="16">
        <v>195.82</v>
      </c>
    </row>
    <row r="21" spans="2:4" x14ac:dyDescent="0.25">
      <c r="C21" s="16">
        <v>24.193000000000001</v>
      </c>
      <c r="D21" s="16">
        <v>196.71299999999999</v>
      </c>
    </row>
    <row r="22" spans="2:4" x14ac:dyDescent="0.25">
      <c r="C22" s="16">
        <v>23.163</v>
      </c>
      <c r="D22" s="16">
        <v>206.142</v>
      </c>
    </row>
    <row r="24" spans="2:4" x14ac:dyDescent="0.25">
      <c r="B24" s="2" t="s">
        <v>116</v>
      </c>
      <c r="D24" s="3">
        <v>1.0831511619592887E-10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3CD8E-FCBD-4D94-A58E-9B5DADB2313C}">
  <dimension ref="A1"/>
  <sheetViews>
    <sheetView workbookViewId="0">
      <selection activeCell="B3" sqref="B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D5A61-ABA3-47E6-83D4-18F79EE402DC}">
  <dimension ref="B2:P27"/>
  <sheetViews>
    <sheetView workbookViewId="0">
      <selection activeCell="T24" sqref="T24"/>
    </sheetView>
  </sheetViews>
  <sheetFormatPr defaultRowHeight="15" x14ac:dyDescent="0.25"/>
  <cols>
    <col min="3" max="4" width="11.28515625" customWidth="1"/>
    <col min="6" max="6" width="10.5703125" customWidth="1"/>
    <col min="7" max="8" width="11.5703125" customWidth="1"/>
    <col min="11" max="12" width="11.28515625" customWidth="1"/>
    <col min="15" max="16" width="11" customWidth="1"/>
  </cols>
  <sheetData>
    <row r="2" spans="3:16" x14ac:dyDescent="0.25">
      <c r="C2" s="1" t="s">
        <v>103</v>
      </c>
      <c r="G2" s="1" t="s">
        <v>101</v>
      </c>
      <c r="K2" s="1" t="s">
        <v>102</v>
      </c>
      <c r="O2" s="1" t="s">
        <v>80</v>
      </c>
    </row>
    <row r="4" spans="3:16" x14ac:dyDescent="0.25">
      <c r="C4" s="71" t="s">
        <v>0</v>
      </c>
      <c r="D4" s="71" t="s">
        <v>2</v>
      </c>
      <c r="G4" s="71" t="s">
        <v>0</v>
      </c>
      <c r="H4" s="71" t="s">
        <v>2</v>
      </c>
      <c r="K4" s="71" t="s">
        <v>0</v>
      </c>
      <c r="L4" s="71" t="s">
        <v>2</v>
      </c>
      <c r="O4" s="71" t="s">
        <v>0</v>
      </c>
      <c r="P4" s="71" t="s">
        <v>2</v>
      </c>
    </row>
    <row r="5" spans="3:16" x14ac:dyDescent="0.25">
      <c r="C5" s="16">
        <v>150.01499999999999</v>
      </c>
      <c r="D5" s="16">
        <v>94.426000000000002</v>
      </c>
      <c r="E5" s="4"/>
      <c r="F5" s="4"/>
      <c r="G5" s="16">
        <v>200.68899999999999</v>
      </c>
      <c r="H5" s="16">
        <v>87.453000000000003</v>
      </c>
      <c r="I5" s="4"/>
      <c r="J5" s="4"/>
      <c r="K5" s="16">
        <v>116.801</v>
      </c>
      <c r="L5" s="16">
        <v>107.086</v>
      </c>
      <c r="M5" s="4"/>
      <c r="N5" s="4"/>
      <c r="O5" s="16">
        <v>106.5</v>
      </c>
      <c r="P5" s="16">
        <v>69.537000000000006</v>
      </c>
    </row>
    <row r="6" spans="3:16" x14ac:dyDescent="0.25">
      <c r="C6" s="16">
        <v>153.41200000000001</v>
      </c>
      <c r="D6" s="16">
        <v>75.840999999999994</v>
      </c>
      <c r="E6" s="4"/>
      <c r="F6" s="4"/>
      <c r="G6" s="16">
        <v>189.548</v>
      </c>
      <c r="H6" s="16">
        <v>105.014</v>
      </c>
      <c r="I6" s="4"/>
      <c r="J6" s="4"/>
      <c r="K6" s="16">
        <v>129.072</v>
      </c>
      <c r="L6" s="16">
        <v>115.28100000000001</v>
      </c>
      <c r="M6" s="4"/>
      <c r="N6" s="4"/>
      <c r="O6" s="16">
        <v>117.65600000000001</v>
      </c>
      <c r="P6" s="16">
        <v>53.137</v>
      </c>
    </row>
    <row r="7" spans="3:16" x14ac:dyDescent="0.25">
      <c r="C7" s="16">
        <v>166.43100000000001</v>
      </c>
      <c r="D7" s="16">
        <v>79.564999999999998</v>
      </c>
      <c r="E7" s="4"/>
      <c r="F7" s="4"/>
      <c r="G7" s="16">
        <v>162.953</v>
      </c>
      <c r="H7" s="16">
        <v>71.853999999999999</v>
      </c>
      <c r="I7" s="4"/>
      <c r="J7" s="4"/>
      <c r="K7" s="16">
        <v>132.05699999999999</v>
      </c>
      <c r="L7" s="16">
        <v>80.224000000000004</v>
      </c>
      <c r="M7" s="4"/>
      <c r="N7" s="4"/>
      <c r="O7" s="16">
        <v>107.42</v>
      </c>
      <c r="P7" s="16">
        <v>59.642000000000003</v>
      </c>
    </row>
    <row r="8" spans="3:16" x14ac:dyDescent="0.25">
      <c r="C8" s="16">
        <v>141.89500000000001</v>
      </c>
      <c r="D8" s="16">
        <v>80.234999999999999</v>
      </c>
      <c r="E8" s="4"/>
      <c r="F8" s="4"/>
      <c r="G8" s="16">
        <v>163.381</v>
      </c>
      <c r="H8" s="16">
        <v>95.364999999999995</v>
      </c>
      <c r="I8" s="4"/>
      <c r="J8" s="4"/>
      <c r="K8" s="16">
        <v>117.504</v>
      </c>
      <c r="L8" s="16">
        <v>105.202</v>
      </c>
      <c r="M8" s="4"/>
      <c r="N8" s="4"/>
      <c r="O8" s="16">
        <v>134.45699999999999</v>
      </c>
      <c r="P8" s="16">
        <v>69.602000000000004</v>
      </c>
    </row>
    <row r="9" spans="3:16" x14ac:dyDescent="0.25">
      <c r="C9" s="16">
        <v>128.887</v>
      </c>
      <c r="D9" s="16">
        <v>61.484999999999999</v>
      </c>
      <c r="E9" s="4"/>
      <c r="F9" s="4"/>
      <c r="G9" s="16">
        <v>161.43899999999999</v>
      </c>
      <c r="H9" s="16">
        <v>91.518000000000001</v>
      </c>
      <c r="I9" s="4"/>
      <c r="J9" s="4"/>
      <c r="K9" s="16">
        <v>120.86499999999999</v>
      </c>
      <c r="L9" s="16">
        <v>90.274000000000001</v>
      </c>
      <c r="M9" s="4"/>
      <c r="N9" s="4"/>
      <c r="O9" s="16">
        <v>117.161</v>
      </c>
      <c r="P9" s="16">
        <v>43.23</v>
      </c>
    </row>
    <row r="10" spans="3:16" x14ac:dyDescent="0.25">
      <c r="C10" s="16">
        <v>107.949</v>
      </c>
      <c r="D10" s="16">
        <v>43.106000000000002</v>
      </c>
      <c r="E10" s="4"/>
      <c r="F10" s="4"/>
      <c r="G10" s="16">
        <v>146.88300000000001</v>
      </c>
      <c r="H10" s="16">
        <v>78.843999999999994</v>
      </c>
      <c r="I10" s="4"/>
      <c r="J10" s="4"/>
      <c r="K10" s="16">
        <v>119.779</v>
      </c>
      <c r="L10" s="16">
        <v>100.943</v>
      </c>
      <c r="M10" s="4"/>
      <c r="N10" s="4"/>
      <c r="O10" s="16">
        <v>123.057</v>
      </c>
      <c r="P10" s="16">
        <v>62.555</v>
      </c>
    </row>
    <row r="11" spans="3:16" x14ac:dyDescent="0.25">
      <c r="C11" s="16">
        <v>126.152</v>
      </c>
      <c r="D11" s="16">
        <v>79.972999999999999</v>
      </c>
      <c r="E11" s="4"/>
      <c r="F11" s="4"/>
      <c r="G11" s="16">
        <v>208.47900000000001</v>
      </c>
      <c r="H11" s="16">
        <v>96.917000000000002</v>
      </c>
      <c r="I11" s="4"/>
      <c r="J11" s="4"/>
      <c r="K11" s="16">
        <v>116.801</v>
      </c>
      <c r="L11" s="16">
        <v>59.994999999999997</v>
      </c>
      <c r="M11" s="4"/>
      <c r="N11" s="4"/>
      <c r="O11" s="16">
        <v>171.95599999999999</v>
      </c>
      <c r="P11" s="16">
        <v>119.346</v>
      </c>
    </row>
    <row r="12" spans="3:16" x14ac:dyDescent="0.25">
      <c r="C12" s="16">
        <v>117.84099999999999</v>
      </c>
      <c r="D12" s="16">
        <v>53.295999999999999</v>
      </c>
      <c r="E12" s="4"/>
      <c r="F12" s="4"/>
      <c r="G12" s="16">
        <v>166.66</v>
      </c>
      <c r="H12" s="16">
        <v>91.372</v>
      </c>
      <c r="I12" s="4"/>
      <c r="J12" s="4"/>
      <c r="K12" s="16">
        <v>129.072</v>
      </c>
      <c r="L12" s="16">
        <v>66.989999999999995</v>
      </c>
      <c r="M12" s="4"/>
      <c r="N12" s="4"/>
      <c r="O12" s="16">
        <v>157.67400000000001</v>
      </c>
      <c r="P12" s="16">
        <v>99.296999999999997</v>
      </c>
    </row>
    <row r="13" spans="3:16" x14ac:dyDescent="0.25">
      <c r="C13" s="16">
        <v>92.548000000000002</v>
      </c>
      <c r="D13" s="16">
        <v>75.623000000000005</v>
      </c>
      <c r="E13" s="4"/>
      <c r="F13" s="4"/>
      <c r="G13" s="16">
        <v>164.816</v>
      </c>
      <c r="H13" s="16">
        <v>76.515000000000001</v>
      </c>
      <c r="I13" s="4"/>
      <c r="J13" s="4"/>
      <c r="K13" s="16">
        <v>132.05699999999999</v>
      </c>
      <c r="L13" s="16">
        <v>66.522000000000006</v>
      </c>
      <c r="M13" s="4"/>
      <c r="N13" s="4"/>
      <c r="O13" s="16">
        <v>143.38399999999999</v>
      </c>
      <c r="P13" s="16">
        <v>81.009</v>
      </c>
    </row>
    <row r="14" spans="3:16" x14ac:dyDescent="0.25">
      <c r="C14" s="16">
        <v>85.082999999999998</v>
      </c>
      <c r="D14" s="16">
        <v>87.234999999999999</v>
      </c>
      <c r="E14" s="4"/>
      <c r="F14" s="4"/>
      <c r="G14" s="16">
        <v>180.91499999999999</v>
      </c>
      <c r="H14" s="16">
        <v>85.117000000000004</v>
      </c>
      <c r="I14" s="4"/>
      <c r="J14" s="4"/>
      <c r="K14" s="16">
        <v>117.504</v>
      </c>
      <c r="L14" s="16">
        <v>89.075999999999993</v>
      </c>
      <c r="M14" s="4"/>
      <c r="N14" s="4"/>
      <c r="O14" s="16">
        <v>148.11500000000001</v>
      </c>
      <c r="P14" s="16">
        <v>85.14</v>
      </c>
    </row>
    <row r="15" spans="3:16" x14ac:dyDescent="0.25">
      <c r="C15" s="16">
        <v>123.542</v>
      </c>
      <c r="D15" s="16">
        <v>91.165999999999997</v>
      </c>
      <c r="E15" s="4"/>
      <c r="F15" s="4"/>
      <c r="G15" s="16">
        <v>164.62</v>
      </c>
      <c r="H15" s="16">
        <v>80.132000000000005</v>
      </c>
      <c r="I15" s="4"/>
      <c r="J15" s="4"/>
      <c r="K15" s="16">
        <v>120.86499999999999</v>
      </c>
      <c r="L15" s="16">
        <v>91.965000000000003</v>
      </c>
      <c r="M15" s="4"/>
      <c r="N15" s="4"/>
      <c r="O15" s="16">
        <v>152.22999999999999</v>
      </c>
      <c r="P15" s="16">
        <v>82.495999999999995</v>
      </c>
    </row>
    <row r="16" spans="3:16" x14ac:dyDescent="0.25">
      <c r="C16" s="16">
        <v>112.40900000000001</v>
      </c>
      <c r="D16" s="16">
        <v>87.983999999999995</v>
      </c>
      <c r="E16" s="4"/>
      <c r="F16" s="4"/>
      <c r="G16" s="16">
        <v>175.29900000000001</v>
      </c>
      <c r="H16" s="16">
        <v>77.831999999999994</v>
      </c>
      <c r="I16" s="4"/>
      <c r="J16" s="4"/>
      <c r="K16" s="16">
        <v>119.779</v>
      </c>
      <c r="L16" s="16">
        <v>63.039000000000001</v>
      </c>
      <c r="M16" s="4"/>
      <c r="N16" s="4"/>
      <c r="O16" s="16">
        <v>124.494</v>
      </c>
      <c r="P16" s="16">
        <v>79.495999999999995</v>
      </c>
    </row>
    <row r="17" spans="2:16" x14ac:dyDescent="0.25">
      <c r="C17" s="16">
        <v>115.51600000000001</v>
      </c>
      <c r="D17" s="16">
        <v>77.921000000000006</v>
      </c>
      <c r="E17" s="4"/>
      <c r="F17" s="4"/>
      <c r="G17" s="16">
        <v>190.58799999999999</v>
      </c>
      <c r="H17" s="16">
        <v>56.978999999999999</v>
      </c>
      <c r="I17" s="4"/>
      <c r="J17" s="4"/>
      <c r="K17" s="16">
        <v>128.67500000000001</v>
      </c>
      <c r="L17" s="16">
        <v>80.772999999999996</v>
      </c>
      <c r="M17" s="4"/>
      <c r="N17" s="4"/>
      <c r="O17" s="4"/>
      <c r="P17" s="4"/>
    </row>
    <row r="18" spans="2:16" x14ac:dyDescent="0.25">
      <c r="C18" s="16">
        <v>137.19900000000001</v>
      </c>
      <c r="D18" s="16">
        <v>74.5</v>
      </c>
      <c r="E18" s="4"/>
      <c r="F18" s="4"/>
      <c r="G18" s="16">
        <v>177.50700000000001</v>
      </c>
      <c r="H18" s="16">
        <v>95.635000000000005</v>
      </c>
      <c r="I18" s="4"/>
      <c r="J18" s="4"/>
      <c r="K18" s="16">
        <v>110.742</v>
      </c>
      <c r="L18" s="16">
        <v>79.055999999999997</v>
      </c>
      <c r="M18" s="4"/>
      <c r="N18" s="2" t="s">
        <v>116</v>
      </c>
      <c r="P18" s="4">
        <v>6.9568736058162847E-7</v>
      </c>
    </row>
    <row r="19" spans="2:16" x14ac:dyDescent="0.25">
      <c r="C19" s="16">
        <v>148.74299999999999</v>
      </c>
      <c r="D19" s="16">
        <v>65.926000000000002</v>
      </c>
      <c r="E19" s="4"/>
      <c r="F19" s="4"/>
      <c r="G19" s="16">
        <v>189.995</v>
      </c>
      <c r="H19" s="16">
        <v>63.756</v>
      </c>
      <c r="I19" s="4"/>
      <c r="J19" s="4"/>
      <c r="K19" s="16">
        <v>105.024</v>
      </c>
      <c r="L19" s="16">
        <v>71.046000000000006</v>
      </c>
      <c r="M19" s="4"/>
      <c r="N19" s="4"/>
      <c r="O19" s="4"/>
      <c r="P19" s="4"/>
    </row>
    <row r="20" spans="2:16" x14ac:dyDescent="0.25">
      <c r="C20" s="16">
        <v>140.006</v>
      </c>
      <c r="D20" s="16">
        <v>96.555000000000007</v>
      </c>
      <c r="E20" s="4"/>
      <c r="F20" s="4"/>
      <c r="G20" s="16">
        <v>134.77699999999999</v>
      </c>
      <c r="H20" s="16">
        <v>73.736000000000004</v>
      </c>
      <c r="I20" s="4"/>
      <c r="J20" s="4"/>
      <c r="K20" s="4"/>
      <c r="L20" s="4"/>
      <c r="M20" s="4"/>
      <c r="N20" s="4"/>
      <c r="O20" s="4"/>
      <c r="P20" s="4"/>
    </row>
    <row r="21" spans="2:16" x14ac:dyDescent="0.25">
      <c r="C21" s="16">
        <v>111.917</v>
      </c>
      <c r="D21" s="16">
        <v>98.453000000000003</v>
      </c>
      <c r="E21" s="4"/>
      <c r="F21" s="4"/>
      <c r="G21" s="16">
        <v>135.917</v>
      </c>
      <c r="H21" s="16">
        <v>51.899000000000001</v>
      </c>
      <c r="I21" s="4"/>
      <c r="J21" s="2" t="s">
        <v>116</v>
      </c>
      <c r="L21" s="4">
        <v>3.9763457266065087E-7</v>
      </c>
      <c r="M21" s="4"/>
      <c r="N21" s="4"/>
      <c r="O21" s="4"/>
      <c r="P21" s="4"/>
    </row>
    <row r="22" spans="2:16" x14ac:dyDescent="0.25">
      <c r="C22" s="16">
        <v>120.589</v>
      </c>
      <c r="D22" s="16">
        <v>73.057000000000002</v>
      </c>
      <c r="E22" s="4"/>
      <c r="F22" s="4"/>
      <c r="G22" s="16">
        <v>108.595</v>
      </c>
      <c r="H22" s="16">
        <v>62.436</v>
      </c>
      <c r="I22" s="4"/>
      <c r="J22" s="4"/>
      <c r="K22" s="4"/>
      <c r="L22" s="4"/>
      <c r="M22" s="4"/>
      <c r="N22" s="4"/>
      <c r="O22" s="4"/>
      <c r="P22" s="4"/>
    </row>
    <row r="23" spans="2:16" x14ac:dyDescent="0.25">
      <c r="C23" s="16">
        <v>111.53700000000001</v>
      </c>
      <c r="D23" s="16">
        <v>77.117000000000004</v>
      </c>
      <c r="E23" s="4"/>
      <c r="F23" s="4"/>
      <c r="G23" s="16">
        <v>174.20599999999999</v>
      </c>
      <c r="H23" s="16">
        <v>110.849</v>
      </c>
      <c r="I23" s="4"/>
      <c r="J23" s="4"/>
      <c r="K23" s="4"/>
      <c r="L23" s="4"/>
      <c r="M23" s="4"/>
      <c r="N23" s="4"/>
      <c r="O23" s="4"/>
      <c r="P23" s="4"/>
    </row>
    <row r="24" spans="2:16" x14ac:dyDescent="0.25">
      <c r="C24" s="16">
        <v>110.164</v>
      </c>
      <c r="D24" s="16">
        <v>75.733000000000004</v>
      </c>
      <c r="E24" s="4"/>
      <c r="F24" s="4"/>
      <c r="G24" s="16">
        <v>150.59899999999999</v>
      </c>
      <c r="H24" s="16">
        <v>98.325999999999993</v>
      </c>
      <c r="I24" s="4"/>
      <c r="J24" s="4"/>
      <c r="K24" s="4"/>
      <c r="L24" s="4"/>
      <c r="M24" s="4"/>
      <c r="N24" s="4"/>
      <c r="O24" s="4"/>
      <c r="P24" s="4"/>
    </row>
    <row r="25" spans="2:16" x14ac:dyDescent="0.25">
      <c r="C25" s="16">
        <v>105.902</v>
      </c>
      <c r="D25" s="16">
        <v>79.02</v>
      </c>
      <c r="E25" s="4"/>
      <c r="F25" s="4"/>
      <c r="G25" s="16">
        <v>135.05000000000001</v>
      </c>
      <c r="H25" s="16">
        <v>90.111999999999995</v>
      </c>
      <c r="I25" s="4"/>
      <c r="J25" s="4"/>
      <c r="K25" s="4"/>
      <c r="L25" s="4"/>
      <c r="M25" s="4"/>
      <c r="N25" s="4"/>
      <c r="O25" s="4"/>
      <c r="P25" s="4"/>
    </row>
    <row r="26" spans="2:16" x14ac:dyDescent="0.25"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2:16" x14ac:dyDescent="0.25">
      <c r="B27" s="2" t="s">
        <v>116</v>
      </c>
      <c r="D27" s="4">
        <v>3.8464632052910102E-10</v>
      </c>
      <c r="E27" s="4"/>
      <c r="F27" s="2" t="s">
        <v>116</v>
      </c>
      <c r="H27" s="4">
        <v>8.3411308268884981E-15</v>
      </c>
      <c r="I27" s="4"/>
      <c r="J27" s="4"/>
      <c r="K27" s="4"/>
      <c r="L27" s="4"/>
      <c r="M27" s="4"/>
      <c r="N27" s="4"/>
      <c r="O27" s="4"/>
      <c r="P27" s="4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AE006-D1A9-475C-A7B3-2230EBD8FCA7}">
  <dimension ref="B2:I17"/>
  <sheetViews>
    <sheetView workbookViewId="0">
      <selection activeCell="K24" sqref="K24"/>
    </sheetView>
  </sheetViews>
  <sheetFormatPr defaultRowHeight="15" x14ac:dyDescent="0.25"/>
  <cols>
    <col min="2" max="2" width="25.7109375" customWidth="1"/>
    <col min="3" max="8" width="10" customWidth="1"/>
  </cols>
  <sheetData>
    <row r="2" spans="2:9" x14ac:dyDescent="0.25">
      <c r="B2" s="1" t="s">
        <v>56</v>
      </c>
    </row>
    <row r="3" spans="2:9" x14ac:dyDescent="0.25">
      <c r="B3" s="1"/>
    </row>
    <row r="4" spans="2:9" x14ac:dyDescent="0.25">
      <c r="B4" s="33"/>
      <c r="C4" s="177" t="s">
        <v>104</v>
      </c>
      <c r="D4" s="179"/>
      <c r="E4" s="177" t="s">
        <v>105</v>
      </c>
      <c r="F4" s="179"/>
      <c r="G4" s="177" t="s">
        <v>106</v>
      </c>
      <c r="H4" s="179"/>
    </row>
    <row r="5" spans="2:9" x14ac:dyDescent="0.25">
      <c r="B5" s="33"/>
      <c r="C5" s="110" t="s">
        <v>143</v>
      </c>
      <c r="D5" s="152" t="s">
        <v>144</v>
      </c>
      <c r="E5" s="110" t="s">
        <v>143</v>
      </c>
      <c r="F5" s="152" t="s">
        <v>144</v>
      </c>
      <c r="G5" s="110" t="s">
        <v>143</v>
      </c>
      <c r="H5" s="109" t="s">
        <v>144</v>
      </c>
    </row>
    <row r="6" spans="2:9" x14ac:dyDescent="0.25">
      <c r="B6" s="25" t="s">
        <v>45</v>
      </c>
      <c r="C6" s="37">
        <v>32.4</v>
      </c>
      <c r="D6" s="46">
        <v>20.5</v>
      </c>
      <c r="E6" s="37">
        <v>20.2</v>
      </c>
      <c r="F6" s="46">
        <v>11.2</v>
      </c>
      <c r="G6" s="37">
        <v>12.2</v>
      </c>
      <c r="H6" s="35">
        <v>13.1</v>
      </c>
    </row>
    <row r="7" spans="2:9" x14ac:dyDescent="0.25">
      <c r="B7" s="25" t="s">
        <v>52</v>
      </c>
      <c r="C7" s="37">
        <v>29.1</v>
      </c>
      <c r="D7" s="46">
        <v>21.1</v>
      </c>
      <c r="E7" s="37">
        <v>20.7</v>
      </c>
      <c r="F7" s="46">
        <v>11.7</v>
      </c>
      <c r="G7" s="37">
        <v>9.5</v>
      </c>
      <c r="H7" s="35">
        <v>11.7</v>
      </c>
    </row>
    <row r="8" spans="2:9" x14ac:dyDescent="0.25">
      <c r="B8" s="25" t="s">
        <v>53</v>
      </c>
      <c r="C8" s="37">
        <v>27.1</v>
      </c>
      <c r="D8" s="46">
        <v>14.9</v>
      </c>
      <c r="E8" s="37">
        <v>17</v>
      </c>
      <c r="F8" s="46">
        <v>9.1999999999999993</v>
      </c>
      <c r="G8" s="37">
        <v>11.3</v>
      </c>
      <c r="H8" s="35">
        <v>11</v>
      </c>
    </row>
    <row r="9" spans="2:9" x14ac:dyDescent="0.25">
      <c r="B9" s="25" t="s">
        <v>54</v>
      </c>
      <c r="C9" s="37">
        <v>29.6</v>
      </c>
      <c r="D9" s="46">
        <v>15.1</v>
      </c>
      <c r="E9" s="37">
        <v>16.5</v>
      </c>
      <c r="F9" s="46">
        <v>9.3000000000000007</v>
      </c>
      <c r="G9" s="37">
        <v>12.7</v>
      </c>
      <c r="H9" s="35">
        <v>10.199999999999999</v>
      </c>
    </row>
    <row r="10" spans="2:9" x14ac:dyDescent="0.25">
      <c r="B10" s="26" t="s">
        <v>55</v>
      </c>
      <c r="C10" s="38">
        <v>26</v>
      </c>
      <c r="D10" s="27">
        <v>12.3</v>
      </c>
      <c r="E10" s="38">
        <v>16.5</v>
      </c>
      <c r="F10" s="27">
        <v>9.4</v>
      </c>
      <c r="G10" s="38">
        <v>11.9</v>
      </c>
      <c r="H10" s="36">
        <v>10.8</v>
      </c>
    </row>
    <row r="12" spans="2:9" x14ac:dyDescent="0.25">
      <c r="B12" s="2" t="s">
        <v>1</v>
      </c>
      <c r="C12" s="147">
        <v>28.839999999999996</v>
      </c>
      <c r="D12" s="147">
        <v>16.779999999999998</v>
      </c>
      <c r="E12" s="147">
        <v>18.18</v>
      </c>
      <c r="F12" s="147">
        <v>10.159999999999998</v>
      </c>
      <c r="G12" s="147">
        <v>11.52</v>
      </c>
      <c r="H12" s="147">
        <v>11.36</v>
      </c>
      <c r="I12" s="32"/>
    </row>
    <row r="13" spans="2:9" x14ac:dyDescent="0.25">
      <c r="B13" s="2" t="s">
        <v>156</v>
      </c>
      <c r="C13" s="135">
        <v>1.1048076755707299</v>
      </c>
      <c r="D13" s="135">
        <v>1.716508083290031</v>
      </c>
      <c r="E13" s="135">
        <v>0.93455871939647583</v>
      </c>
      <c r="F13" s="135">
        <v>0.53347914673397123</v>
      </c>
      <c r="G13" s="135">
        <v>0.55353410012392179</v>
      </c>
      <c r="H13" s="135">
        <v>0.49658836071740542</v>
      </c>
      <c r="I13" s="32"/>
    </row>
    <row r="14" spans="2:9" x14ac:dyDescent="0.25">
      <c r="C14" s="32"/>
      <c r="D14" s="32"/>
      <c r="E14" s="32"/>
      <c r="F14" s="32"/>
      <c r="G14" s="32"/>
      <c r="H14" s="32"/>
      <c r="I14" s="32"/>
    </row>
    <row r="15" spans="2:9" x14ac:dyDescent="0.25">
      <c r="B15" s="2" t="s">
        <v>149</v>
      </c>
      <c r="D15" s="6">
        <v>6.5215898274674749E-4</v>
      </c>
      <c r="E15" s="6"/>
      <c r="F15" s="6">
        <v>2.2876212226284376E-4</v>
      </c>
      <c r="G15" s="6"/>
      <c r="H15" s="6">
        <v>0.83508957835641029</v>
      </c>
    </row>
    <row r="16" spans="2:9" x14ac:dyDescent="0.25">
      <c r="B16" s="2" t="s">
        <v>174</v>
      </c>
      <c r="E16" s="3">
        <v>9.0358389684012616E-5</v>
      </c>
      <c r="F16" s="3"/>
    </row>
    <row r="17" spans="2:7" x14ac:dyDescent="0.25">
      <c r="B17" s="2" t="s">
        <v>175</v>
      </c>
      <c r="G17" s="3">
        <v>9.5582145012521255E-6</v>
      </c>
    </row>
  </sheetData>
  <mergeCells count="3">
    <mergeCell ref="C4:D4"/>
    <mergeCell ref="E4:F4"/>
    <mergeCell ref="G4:H4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F7D3E-DB9B-445F-9237-25187F22DB79}">
  <dimension ref="B2:P37"/>
  <sheetViews>
    <sheetView workbookViewId="0">
      <selection activeCell="G35" sqref="G35"/>
    </sheetView>
  </sheetViews>
  <sheetFormatPr defaultRowHeight="15" x14ac:dyDescent="0.25"/>
  <cols>
    <col min="2" max="2" width="26.140625" customWidth="1"/>
    <col min="3" max="14" width="16.28515625" customWidth="1"/>
  </cols>
  <sheetData>
    <row r="2" spans="2:10" x14ac:dyDescent="0.25">
      <c r="B2" s="23" t="s">
        <v>148</v>
      </c>
      <c r="C2" s="174" t="s">
        <v>112</v>
      </c>
      <c r="D2" s="175"/>
      <c r="E2" s="175"/>
      <c r="F2" s="175"/>
      <c r="G2" s="174" t="s">
        <v>113</v>
      </c>
      <c r="H2" s="175"/>
      <c r="I2" s="175"/>
      <c r="J2" s="176"/>
    </row>
    <row r="3" spans="2:10" x14ac:dyDescent="0.25">
      <c r="B3" s="23"/>
      <c r="C3" s="108" t="s">
        <v>139</v>
      </c>
      <c r="D3" s="116" t="s">
        <v>140</v>
      </c>
      <c r="E3" s="153" t="s">
        <v>176</v>
      </c>
      <c r="F3" s="116" t="s">
        <v>177</v>
      </c>
      <c r="G3" s="152" t="s">
        <v>139</v>
      </c>
      <c r="H3" s="116" t="s">
        <v>140</v>
      </c>
      <c r="I3" s="153" t="s">
        <v>176</v>
      </c>
      <c r="J3" s="116" t="s">
        <v>177</v>
      </c>
    </row>
    <row r="4" spans="2:10" x14ac:dyDescent="0.25">
      <c r="B4" s="25" t="s">
        <v>107</v>
      </c>
      <c r="C4" s="96">
        <v>1.000596</v>
      </c>
      <c r="D4" s="97">
        <v>0.104675</v>
      </c>
      <c r="E4" s="102">
        <v>0.74393799999999999</v>
      </c>
      <c r="F4" s="97">
        <v>0.101315</v>
      </c>
      <c r="G4" s="102">
        <v>1.0033399999999999</v>
      </c>
      <c r="H4" s="97">
        <v>2.098805</v>
      </c>
      <c r="I4" s="102">
        <v>1.1614070000000001</v>
      </c>
      <c r="J4" s="97">
        <v>2.3216079999999999</v>
      </c>
    </row>
    <row r="5" spans="2:10" x14ac:dyDescent="0.25">
      <c r="B5" s="25" t="s">
        <v>108</v>
      </c>
      <c r="C5" s="96">
        <v>1.0005189999999999</v>
      </c>
      <c r="D5" s="97">
        <v>0.15365500000000001</v>
      </c>
      <c r="E5" s="102">
        <v>0.78867399999999999</v>
      </c>
      <c r="F5" s="97">
        <v>0.174067</v>
      </c>
      <c r="G5" s="102">
        <v>1.0040770000000001</v>
      </c>
      <c r="H5" s="97">
        <v>1.9515579999999999</v>
      </c>
      <c r="I5" s="102">
        <v>0.84946500000000003</v>
      </c>
      <c r="J5" s="97">
        <v>1.734049</v>
      </c>
    </row>
    <row r="6" spans="2:10" x14ac:dyDescent="0.25">
      <c r="B6" s="26" t="s">
        <v>109</v>
      </c>
      <c r="C6" s="98">
        <v>1.0001949999999999</v>
      </c>
      <c r="D6" s="99">
        <v>0.116353</v>
      </c>
      <c r="E6" s="104">
        <v>0.92103999999999997</v>
      </c>
      <c r="F6" s="99">
        <v>0.21184800000000001</v>
      </c>
      <c r="G6" s="104">
        <v>1.0061929999999999</v>
      </c>
      <c r="H6" s="99">
        <v>1.60842</v>
      </c>
      <c r="I6" s="104">
        <v>0.75830399999999998</v>
      </c>
      <c r="J6" s="99">
        <v>2.1859039999999998</v>
      </c>
    </row>
    <row r="7" spans="2:10" x14ac:dyDescent="0.25">
      <c r="B7" s="2"/>
    </row>
    <row r="8" spans="2:10" x14ac:dyDescent="0.25">
      <c r="B8" s="2" t="s">
        <v>182</v>
      </c>
      <c r="C8" s="7">
        <f>AVERAGE(C4:C6)</f>
        <v>1.0004366666666666</v>
      </c>
      <c r="D8" s="7">
        <f t="shared" ref="D8:J8" si="0">AVERAGE(D4:D6)</f>
        <v>0.12489433333333333</v>
      </c>
      <c r="E8" s="7">
        <f t="shared" si="0"/>
        <v>0.81788399999999994</v>
      </c>
      <c r="F8" s="7">
        <f t="shared" si="0"/>
        <v>0.16241000000000003</v>
      </c>
      <c r="G8" s="7">
        <f t="shared" si="0"/>
        <v>1.0045366666666666</v>
      </c>
      <c r="H8" s="7">
        <f t="shared" si="0"/>
        <v>1.886261</v>
      </c>
      <c r="I8" s="7">
        <f t="shared" si="0"/>
        <v>0.92305866666666658</v>
      </c>
      <c r="J8" s="7">
        <f t="shared" si="0"/>
        <v>2.0805203333333333</v>
      </c>
    </row>
    <row r="9" spans="2:10" x14ac:dyDescent="0.25">
      <c r="B9" s="2" t="s">
        <v>183</v>
      </c>
      <c r="C9" s="89">
        <f>STDEV(C4:C6)</f>
        <v>2.1280115914474679E-4</v>
      </c>
      <c r="D9" s="89">
        <f t="shared" ref="D9:J9" si="1">STDEV(D4:D6)</f>
        <v>2.5582726229495905E-2</v>
      </c>
      <c r="E9" s="89">
        <f t="shared" si="1"/>
        <v>9.2093418201302527E-2</v>
      </c>
      <c r="F9" s="89">
        <f t="shared" si="1"/>
        <v>5.618095993305907E-2</v>
      </c>
      <c r="G9" s="89">
        <f t="shared" si="1"/>
        <v>1.4810038262385509E-3</v>
      </c>
      <c r="H9" s="89">
        <f t="shared" si="1"/>
        <v>0.25162896437612359</v>
      </c>
      <c r="I9" s="89">
        <f t="shared" si="1"/>
        <v>0.21138833454647735</v>
      </c>
      <c r="J9" s="89">
        <f t="shared" si="1"/>
        <v>0.30762913145593357</v>
      </c>
    </row>
    <row r="10" spans="2:10" x14ac:dyDescent="0.25">
      <c r="B10" s="2"/>
    </row>
    <row r="11" spans="2:10" x14ac:dyDescent="0.25">
      <c r="B11" s="2" t="s">
        <v>150</v>
      </c>
      <c r="D11" s="3">
        <v>4.8509182523293577E-7</v>
      </c>
      <c r="H11" s="6">
        <v>3.722782028468723E-3</v>
      </c>
    </row>
    <row r="12" spans="2:10" x14ac:dyDescent="0.25">
      <c r="B12" s="2" t="s">
        <v>178</v>
      </c>
      <c r="E12" s="6">
        <v>2.645412334093375E-2</v>
      </c>
      <c r="I12" s="6">
        <v>0.54093823559286669</v>
      </c>
    </row>
    <row r="13" spans="2:10" x14ac:dyDescent="0.25">
      <c r="B13" s="2" t="s">
        <v>179</v>
      </c>
      <c r="E13" s="107"/>
      <c r="F13" s="6">
        <v>0.35190483270962519</v>
      </c>
      <c r="I13" s="107"/>
      <c r="J13" s="6">
        <v>0.44489524759069332</v>
      </c>
    </row>
    <row r="17" spans="2:14" x14ac:dyDescent="0.25">
      <c r="B17" s="23" t="s">
        <v>148</v>
      </c>
      <c r="C17" s="174" t="s">
        <v>118</v>
      </c>
      <c r="D17" s="175"/>
      <c r="E17" s="175"/>
      <c r="F17" s="175"/>
      <c r="G17" s="174" t="s">
        <v>119</v>
      </c>
      <c r="H17" s="175"/>
      <c r="I17" s="175"/>
      <c r="J17" s="175"/>
      <c r="K17" s="174" t="s">
        <v>121</v>
      </c>
      <c r="L17" s="175"/>
      <c r="M17" s="175"/>
      <c r="N17" s="176"/>
    </row>
    <row r="18" spans="2:14" x14ac:dyDescent="0.25">
      <c r="B18" s="34"/>
      <c r="C18" s="114" t="s">
        <v>139</v>
      </c>
      <c r="D18" s="115" t="s">
        <v>140</v>
      </c>
      <c r="E18" s="116" t="s">
        <v>176</v>
      </c>
      <c r="F18" s="154" t="s">
        <v>177</v>
      </c>
      <c r="G18" s="113" t="s">
        <v>139</v>
      </c>
      <c r="H18" s="115" t="s">
        <v>140</v>
      </c>
      <c r="I18" s="116" t="s">
        <v>176</v>
      </c>
      <c r="J18" s="154" t="s">
        <v>177</v>
      </c>
      <c r="K18" s="113" t="s">
        <v>139</v>
      </c>
      <c r="L18" s="115" t="s">
        <v>140</v>
      </c>
      <c r="M18" s="116" t="s">
        <v>176</v>
      </c>
      <c r="N18" s="154" t="s">
        <v>177</v>
      </c>
    </row>
    <row r="19" spans="2:14" x14ac:dyDescent="0.25">
      <c r="B19" s="25" t="s">
        <v>107</v>
      </c>
      <c r="C19" s="139">
        <v>1.0002409999999999</v>
      </c>
      <c r="D19" s="139">
        <v>0.192158</v>
      </c>
      <c r="E19" s="145">
        <v>0.89315100000000003</v>
      </c>
      <c r="F19" s="141">
        <v>0.21460399999999999</v>
      </c>
      <c r="G19" s="140">
        <v>1.0029840000000001</v>
      </c>
      <c r="H19" s="139">
        <v>0.52232800000000001</v>
      </c>
      <c r="I19" s="145">
        <v>1.2557050000000001</v>
      </c>
      <c r="J19" s="141">
        <v>0.57168600000000003</v>
      </c>
      <c r="K19" s="140">
        <v>1.015496</v>
      </c>
      <c r="L19" s="139">
        <v>0.124917</v>
      </c>
      <c r="M19" s="145">
        <v>0.54476500000000005</v>
      </c>
      <c r="N19" s="141">
        <v>0.16919699999999999</v>
      </c>
    </row>
    <row r="20" spans="2:14" x14ac:dyDescent="0.25">
      <c r="B20" s="25" t="s">
        <v>108</v>
      </c>
      <c r="C20" s="96">
        <v>1.002459</v>
      </c>
      <c r="D20" s="96">
        <v>0.17053399999999999</v>
      </c>
      <c r="E20" s="97">
        <v>0.89967399999999997</v>
      </c>
      <c r="F20" s="103">
        <v>0.15761500000000001</v>
      </c>
      <c r="G20" s="102">
        <v>1.011177</v>
      </c>
      <c r="H20" s="96">
        <v>0.68839799999999995</v>
      </c>
      <c r="I20" s="97">
        <v>1.6281950000000001</v>
      </c>
      <c r="J20" s="103">
        <v>0.66820199999999996</v>
      </c>
      <c r="K20" s="102">
        <v>1.015717</v>
      </c>
      <c r="L20" s="96">
        <v>0.15162300000000001</v>
      </c>
      <c r="M20" s="97">
        <v>0.81678600000000001</v>
      </c>
      <c r="N20" s="103">
        <v>0.12897400000000001</v>
      </c>
    </row>
    <row r="21" spans="2:14" x14ac:dyDescent="0.25">
      <c r="B21" s="26" t="s">
        <v>109</v>
      </c>
      <c r="C21" s="98">
        <v>1.000073</v>
      </c>
      <c r="D21" s="98">
        <v>0.19766600000000001</v>
      </c>
      <c r="E21" s="99">
        <v>1.315949</v>
      </c>
      <c r="F21" s="105">
        <v>0.24741099999999999</v>
      </c>
      <c r="G21" s="104">
        <v>1.0079</v>
      </c>
      <c r="H21" s="98">
        <v>0.536138</v>
      </c>
      <c r="I21" s="99">
        <v>0.58776899999999999</v>
      </c>
      <c r="J21" s="105">
        <v>0.55125800000000003</v>
      </c>
      <c r="K21" s="104">
        <v>1.0376399999999999</v>
      </c>
      <c r="L21" s="98">
        <v>0.19567899999999999</v>
      </c>
      <c r="M21" s="99">
        <v>0.74953899999999996</v>
      </c>
      <c r="N21" s="105">
        <v>9.5501000000000003E-2</v>
      </c>
    </row>
    <row r="23" spans="2:14" x14ac:dyDescent="0.25">
      <c r="B23" s="2" t="s">
        <v>182</v>
      </c>
      <c r="C23" s="7">
        <f>AVERAGE(C19:C21)</f>
        <v>1.0009243333333333</v>
      </c>
      <c r="D23" s="7">
        <f t="shared" ref="D23:N23" si="2">AVERAGE(D19:D21)</f>
        <v>0.18678600000000001</v>
      </c>
      <c r="E23" s="7">
        <f t="shared" si="2"/>
        <v>1.0362580000000001</v>
      </c>
      <c r="F23" s="7">
        <f t="shared" si="2"/>
        <v>0.2065433333333333</v>
      </c>
      <c r="G23" s="7">
        <f t="shared" si="2"/>
        <v>1.0073536666666667</v>
      </c>
      <c r="H23" s="7">
        <f t="shared" si="2"/>
        <v>0.58228800000000003</v>
      </c>
      <c r="I23" s="7">
        <f t="shared" si="2"/>
        <v>1.1572230000000001</v>
      </c>
      <c r="J23" s="7">
        <f t="shared" si="2"/>
        <v>0.59704866666666667</v>
      </c>
      <c r="K23" s="7">
        <f t="shared" si="2"/>
        <v>1.0229509999999999</v>
      </c>
      <c r="L23" s="7">
        <f t="shared" si="2"/>
        <v>0.15740633333333334</v>
      </c>
      <c r="M23" s="7">
        <f t="shared" si="2"/>
        <v>0.70369666666666664</v>
      </c>
      <c r="N23" s="7">
        <f t="shared" si="2"/>
        <v>0.13122399999999998</v>
      </c>
    </row>
    <row r="24" spans="2:14" x14ac:dyDescent="0.25">
      <c r="B24" s="2" t="s">
        <v>183</v>
      </c>
      <c r="C24" s="89">
        <f>STDEV(C19:C21)</f>
        <v>1.3317121811162384E-3</v>
      </c>
      <c r="D24" s="89">
        <f t="shared" ref="D24:N24" si="3">STDEV(D19:D21)</f>
        <v>1.4341553053975716E-2</v>
      </c>
      <c r="E24" s="89">
        <f t="shared" si="3"/>
        <v>0.2422414683595687</v>
      </c>
      <c r="F24" s="89">
        <f t="shared" si="3"/>
        <v>4.5437442317249166E-2</v>
      </c>
      <c r="G24" s="89">
        <f t="shared" si="3"/>
        <v>4.1237328154637865E-3</v>
      </c>
      <c r="H24" s="89">
        <f t="shared" si="3"/>
        <v>9.2153014600717356E-2</v>
      </c>
      <c r="I24" s="89">
        <f t="shared" si="3"/>
        <v>0.52715803475997591</v>
      </c>
      <c r="J24" s="89">
        <f t="shared" si="3"/>
        <v>6.2461375499850535E-2</v>
      </c>
      <c r="K24" s="89">
        <f t="shared" si="3"/>
        <v>1.2721527070285192E-2</v>
      </c>
      <c r="L24" s="89">
        <f t="shared" si="3"/>
        <v>3.5733742727754286E-2</v>
      </c>
      <c r="M24" s="89">
        <f t="shared" si="3"/>
        <v>0.14168625817041414</v>
      </c>
      <c r="N24" s="89">
        <f t="shared" si="3"/>
        <v>3.6899484806701591E-2</v>
      </c>
    </row>
    <row r="26" spans="2:14" x14ac:dyDescent="0.25">
      <c r="B26" s="2" t="s">
        <v>150</v>
      </c>
      <c r="D26" s="3">
        <v>6.526132408333285E-8</v>
      </c>
      <c r="H26" s="6">
        <v>1.3357427889644086E-3</v>
      </c>
      <c r="L26" s="3">
        <v>2.4482899482276086E-6</v>
      </c>
    </row>
    <row r="27" spans="2:14" x14ac:dyDescent="0.25">
      <c r="B27" s="2" t="s">
        <v>178</v>
      </c>
      <c r="E27" s="6">
        <v>0.8130013487130564</v>
      </c>
      <c r="I27" s="6">
        <v>0.64823834926132196</v>
      </c>
      <c r="M27" s="6">
        <v>1.7734086881452497E-2</v>
      </c>
    </row>
    <row r="28" spans="2:14" x14ac:dyDescent="0.25">
      <c r="B28" s="2" t="s">
        <v>179</v>
      </c>
      <c r="E28" s="107"/>
      <c r="F28" s="6">
        <v>0.51234085005208141</v>
      </c>
      <c r="I28" s="107"/>
      <c r="J28" s="6">
        <v>0.82962856220512349</v>
      </c>
      <c r="M28" s="107"/>
      <c r="N28" s="6">
        <v>0.42717673253558364</v>
      </c>
    </row>
    <row r="32" spans="2:14" x14ac:dyDescent="0.25">
      <c r="E32" s="19"/>
      <c r="H32" s="19"/>
      <c r="K32" s="19"/>
      <c r="N32" s="19"/>
    </row>
    <row r="33" spans="4:16" x14ac:dyDescent="0.25">
      <c r="D33" s="68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</row>
    <row r="34" spans="4:16" x14ac:dyDescent="0.25">
      <c r="D34" s="68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</row>
    <row r="35" spans="4:16" x14ac:dyDescent="0.25">
      <c r="D35" s="68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</row>
    <row r="36" spans="4:16" x14ac:dyDescent="0.25">
      <c r="D36" s="68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</row>
    <row r="37" spans="4:16" x14ac:dyDescent="0.25">
      <c r="D37" s="68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</row>
  </sheetData>
  <mergeCells count="5">
    <mergeCell ref="C2:F2"/>
    <mergeCell ref="G2:J2"/>
    <mergeCell ref="C17:F17"/>
    <mergeCell ref="G17:J17"/>
    <mergeCell ref="K17:N17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6B505-1139-4D0B-A253-3D5504024642}">
  <dimension ref="A1"/>
  <sheetViews>
    <sheetView workbookViewId="0">
      <selection activeCell="V34" sqref="V3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B644A-BB0C-413A-B285-361A932E51B8}">
  <dimension ref="B2:D24"/>
  <sheetViews>
    <sheetView workbookViewId="0">
      <selection activeCell="D5" sqref="D5:D19"/>
    </sheetView>
  </sheetViews>
  <sheetFormatPr defaultRowHeight="15" x14ac:dyDescent="0.25"/>
  <cols>
    <col min="3" max="4" width="11" customWidth="1"/>
  </cols>
  <sheetData>
    <row r="2" spans="3:4" x14ac:dyDescent="0.25">
      <c r="C2" s="1" t="s">
        <v>80</v>
      </c>
    </row>
    <row r="4" spans="3:4" x14ac:dyDescent="0.25">
      <c r="C4" s="71" t="s">
        <v>74</v>
      </c>
      <c r="D4" s="71" t="s">
        <v>69</v>
      </c>
    </row>
    <row r="5" spans="3:4" x14ac:dyDescent="0.25">
      <c r="C5" s="16">
        <v>46.710999999999999</v>
      </c>
      <c r="D5" s="16">
        <v>208.25299999999999</v>
      </c>
    </row>
    <row r="6" spans="3:4" x14ac:dyDescent="0.25">
      <c r="C6" s="16">
        <v>63.808</v>
      </c>
      <c r="D6" s="16">
        <v>176.512</v>
      </c>
    </row>
    <row r="7" spans="3:4" x14ac:dyDescent="0.25">
      <c r="C7" s="16">
        <v>52.584000000000003</v>
      </c>
      <c r="D7" s="16">
        <v>173.89699999999999</v>
      </c>
    </row>
    <row r="8" spans="3:4" x14ac:dyDescent="0.25">
      <c r="C8" s="16">
        <v>32.945999999999998</v>
      </c>
      <c r="D8" s="16">
        <v>129.208</v>
      </c>
    </row>
    <row r="9" spans="3:4" x14ac:dyDescent="0.25">
      <c r="C9" s="16">
        <v>42.253999999999998</v>
      </c>
      <c r="D9" s="16">
        <v>159.155</v>
      </c>
    </row>
    <row r="10" spans="3:4" x14ac:dyDescent="0.25">
      <c r="C10" s="16">
        <v>43.722999999999999</v>
      </c>
      <c r="D10" s="16">
        <v>202</v>
      </c>
    </row>
    <row r="11" spans="3:4" x14ac:dyDescent="0.25">
      <c r="C11" s="16">
        <v>38.593000000000004</v>
      </c>
      <c r="D11" s="16">
        <v>168.51300000000001</v>
      </c>
    </row>
    <row r="12" spans="3:4" x14ac:dyDescent="0.25">
      <c r="C12" s="16">
        <v>36.125</v>
      </c>
      <c r="D12" s="16">
        <v>209.845</v>
      </c>
    </row>
    <row r="13" spans="3:4" x14ac:dyDescent="0.25">
      <c r="C13" s="16">
        <v>38.545999999999999</v>
      </c>
      <c r="D13" s="16">
        <v>213.65100000000001</v>
      </c>
    </row>
    <row r="14" spans="3:4" x14ac:dyDescent="0.25">
      <c r="C14" s="16">
        <v>33.616999999999997</v>
      </c>
      <c r="D14" s="16">
        <v>193.77099999999999</v>
      </c>
    </row>
    <row r="15" spans="3:4" x14ac:dyDescent="0.25">
      <c r="C15" s="16">
        <v>39.46</v>
      </c>
      <c r="D15" s="16">
        <v>150.80600000000001</v>
      </c>
    </row>
    <row r="16" spans="3:4" x14ac:dyDescent="0.25">
      <c r="C16" s="16">
        <v>48.572000000000003</v>
      </c>
      <c r="D16" s="16">
        <v>181.636</v>
      </c>
    </row>
    <row r="17" spans="2:4" x14ac:dyDescent="0.25">
      <c r="C17" s="16">
        <v>46.924999999999997</v>
      </c>
      <c r="D17" s="16">
        <v>182.91900000000001</v>
      </c>
    </row>
    <row r="18" spans="2:4" x14ac:dyDescent="0.25">
      <c r="C18" s="16">
        <v>38.593000000000004</v>
      </c>
      <c r="D18" s="16">
        <v>159.72900000000001</v>
      </c>
    </row>
    <row r="19" spans="2:4" x14ac:dyDescent="0.25">
      <c r="C19" s="16">
        <v>41.194000000000003</v>
      </c>
      <c r="D19" s="16">
        <v>165.14400000000001</v>
      </c>
    </row>
    <row r="20" spans="2:4" x14ac:dyDescent="0.25">
      <c r="C20" s="16">
        <v>32.25</v>
      </c>
      <c r="D20" s="16"/>
    </row>
    <row r="21" spans="2:4" x14ac:dyDescent="0.25">
      <c r="C21" s="16">
        <v>42.012</v>
      </c>
      <c r="D21" s="16"/>
    </row>
    <row r="22" spans="2:4" x14ac:dyDescent="0.25">
      <c r="C22" s="16">
        <v>51.651000000000003</v>
      </c>
      <c r="D22" s="16"/>
    </row>
    <row r="24" spans="2:4" x14ac:dyDescent="0.25">
      <c r="B24" s="2" t="s">
        <v>116</v>
      </c>
      <c r="D24" s="3">
        <v>2.5574577005722161E-13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8335E-A642-430D-A6E8-81AA402E358C}">
  <dimension ref="B2:D24"/>
  <sheetViews>
    <sheetView workbookViewId="0">
      <selection activeCell="F25" sqref="F25"/>
    </sheetView>
  </sheetViews>
  <sheetFormatPr defaultRowHeight="15" x14ac:dyDescent="0.25"/>
  <cols>
    <col min="3" max="4" width="11" customWidth="1"/>
  </cols>
  <sheetData>
    <row r="2" spans="3:4" x14ac:dyDescent="0.25">
      <c r="C2" s="1" t="s">
        <v>80</v>
      </c>
    </row>
    <row r="4" spans="3:4" x14ac:dyDescent="0.25">
      <c r="C4" s="71" t="s">
        <v>74</v>
      </c>
      <c r="D4" s="71" t="s">
        <v>69</v>
      </c>
    </row>
    <row r="5" spans="3:4" x14ac:dyDescent="0.25">
      <c r="C5" s="16">
        <v>150.08099999999999</v>
      </c>
      <c r="D5" s="16">
        <v>89.388000000000005</v>
      </c>
    </row>
    <row r="6" spans="3:4" x14ac:dyDescent="0.25">
      <c r="C6" s="16">
        <v>145.66900000000001</v>
      </c>
      <c r="D6" s="16">
        <v>79.658000000000001</v>
      </c>
    </row>
    <row r="7" spans="3:4" x14ac:dyDescent="0.25">
      <c r="C7" s="16">
        <v>137.977</v>
      </c>
      <c r="D7" s="16">
        <v>85.274000000000001</v>
      </c>
    </row>
    <row r="8" spans="3:4" x14ac:dyDescent="0.25">
      <c r="C8" s="16">
        <v>106.34399999999999</v>
      </c>
      <c r="D8" s="16">
        <v>140.636</v>
      </c>
    </row>
    <row r="9" spans="3:4" x14ac:dyDescent="0.25">
      <c r="C9" s="16">
        <v>135.85</v>
      </c>
      <c r="D9" s="16">
        <v>146.86000000000001</v>
      </c>
    </row>
    <row r="10" spans="3:4" x14ac:dyDescent="0.25">
      <c r="C10" s="16">
        <v>105.31100000000001</v>
      </c>
      <c r="D10" s="16">
        <v>137.94999999999999</v>
      </c>
    </row>
    <row r="11" spans="3:4" x14ac:dyDescent="0.25">
      <c r="C11" s="16">
        <v>83.066000000000003</v>
      </c>
      <c r="D11" s="16">
        <v>140.535</v>
      </c>
    </row>
    <row r="12" spans="3:4" x14ac:dyDescent="0.25">
      <c r="C12" s="16">
        <v>85.617000000000004</v>
      </c>
      <c r="D12" s="16">
        <v>153.78100000000001</v>
      </c>
    </row>
    <row r="13" spans="3:4" x14ac:dyDescent="0.25">
      <c r="C13" s="16">
        <v>89.897999999999996</v>
      </c>
      <c r="D13" s="16">
        <v>145.05099999999999</v>
      </c>
    </row>
    <row r="14" spans="3:4" x14ac:dyDescent="0.25">
      <c r="C14" s="16">
        <v>46.488999999999997</v>
      </c>
      <c r="D14" s="16">
        <v>89.733000000000004</v>
      </c>
    </row>
    <row r="15" spans="3:4" x14ac:dyDescent="0.25">
      <c r="C15" s="16">
        <v>68.106999999999999</v>
      </c>
      <c r="D15" s="16">
        <v>101.875</v>
      </c>
    </row>
    <row r="16" spans="3:4" x14ac:dyDescent="0.25">
      <c r="C16" s="16">
        <v>58.5</v>
      </c>
      <c r="D16" s="16">
        <v>122.324</v>
      </c>
    </row>
    <row r="17" spans="2:4" x14ac:dyDescent="0.25">
      <c r="C17" s="16">
        <v>54.417000000000002</v>
      </c>
      <c r="D17" s="16">
        <v>105.79300000000001</v>
      </c>
    </row>
    <row r="18" spans="2:4" x14ac:dyDescent="0.25">
      <c r="C18" s="16">
        <v>56.204999999999998</v>
      </c>
      <c r="D18" s="16">
        <v>112.819</v>
      </c>
    </row>
    <row r="19" spans="2:4" x14ac:dyDescent="0.25">
      <c r="C19" s="16">
        <v>68.837000000000003</v>
      </c>
      <c r="D19" s="16">
        <v>110.601</v>
      </c>
    </row>
    <row r="20" spans="2:4" x14ac:dyDescent="0.25">
      <c r="C20" s="16">
        <v>67.114000000000004</v>
      </c>
      <c r="D20" s="16">
        <v>168.55</v>
      </c>
    </row>
    <row r="21" spans="2:4" x14ac:dyDescent="0.25">
      <c r="C21" s="16">
        <v>76.808000000000007</v>
      </c>
      <c r="D21" s="16">
        <v>139.797</v>
      </c>
    </row>
    <row r="22" spans="2:4" x14ac:dyDescent="0.25">
      <c r="C22" s="16">
        <v>96.156000000000006</v>
      </c>
      <c r="D22" s="16">
        <v>166.98599999999999</v>
      </c>
    </row>
    <row r="24" spans="2:4" x14ac:dyDescent="0.25">
      <c r="B24" s="2" t="s">
        <v>116</v>
      </c>
      <c r="D24" s="5">
        <v>2.4837675199600767E-3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59</vt:i4>
      </vt:variant>
    </vt:vector>
  </HeadingPairs>
  <TitlesOfParts>
    <vt:vector size="59" baseType="lpstr">
      <vt:lpstr>Fig.1b</vt:lpstr>
      <vt:lpstr>Fig. 1d</vt:lpstr>
      <vt:lpstr>Fig. 1f</vt:lpstr>
      <vt:lpstr>Fig. 2a</vt:lpstr>
      <vt:lpstr>Fig. 2b</vt:lpstr>
      <vt:lpstr>Fig. 2c</vt:lpstr>
      <vt:lpstr>Fig. 2d</vt:lpstr>
      <vt:lpstr>Fig. 2e</vt:lpstr>
      <vt:lpstr>Fig. 2f</vt:lpstr>
      <vt:lpstr>Fig. 2g</vt:lpstr>
      <vt:lpstr>Fig. 2h</vt:lpstr>
      <vt:lpstr>Fig. 3a</vt:lpstr>
      <vt:lpstr>Fig. 3b</vt:lpstr>
      <vt:lpstr>Fig. 3c</vt:lpstr>
      <vt:lpstr>Fig. 3d</vt:lpstr>
      <vt:lpstr>Fig. 4a</vt:lpstr>
      <vt:lpstr>Fig. 4b</vt:lpstr>
      <vt:lpstr>Fig. 4c</vt:lpstr>
      <vt:lpstr>Fig. 4d</vt:lpstr>
      <vt:lpstr>Fig. 4e</vt:lpstr>
      <vt:lpstr>Fig. 4f</vt:lpstr>
      <vt:lpstr>Fig. 5a</vt:lpstr>
      <vt:lpstr>Fig. 5b</vt:lpstr>
      <vt:lpstr>Fig. 5c</vt:lpstr>
      <vt:lpstr>Fig. 5d</vt:lpstr>
      <vt:lpstr>Fig. 5e</vt:lpstr>
      <vt:lpstr>Fig. 5f</vt:lpstr>
      <vt:lpstr>Fig. 5g</vt:lpstr>
      <vt:lpstr>Fig. 5h</vt:lpstr>
      <vt:lpstr>Fig. 5i</vt:lpstr>
      <vt:lpstr>Fig. 5j</vt:lpstr>
      <vt:lpstr>Fig. 6b</vt:lpstr>
      <vt:lpstr>Fig. 6c</vt:lpstr>
      <vt:lpstr>Fig. 6e</vt:lpstr>
      <vt:lpstr>Fig. 7a</vt:lpstr>
      <vt:lpstr>Fig. 7b</vt:lpstr>
      <vt:lpstr>Fig. 7c</vt:lpstr>
      <vt:lpstr>Fig. 7d</vt:lpstr>
      <vt:lpstr>Fig. 7e</vt:lpstr>
      <vt:lpstr>Fig. S1b</vt:lpstr>
      <vt:lpstr>Fig. S1c</vt:lpstr>
      <vt:lpstr>Fig. S1d</vt:lpstr>
      <vt:lpstr>Fig. S1e</vt:lpstr>
      <vt:lpstr>Fig. S3a</vt:lpstr>
      <vt:lpstr>Fig. S4b</vt:lpstr>
      <vt:lpstr>Fig. S4c</vt:lpstr>
      <vt:lpstr>Fig. S4d</vt:lpstr>
      <vt:lpstr>Fig. S5a</vt:lpstr>
      <vt:lpstr>Fig. S5b</vt:lpstr>
      <vt:lpstr>Fig. S5c</vt:lpstr>
      <vt:lpstr>Fig. S6a</vt:lpstr>
      <vt:lpstr>Fig. S6b</vt:lpstr>
      <vt:lpstr>Fig. S8a</vt:lpstr>
      <vt:lpstr>Fig. S8b</vt:lpstr>
      <vt:lpstr>Fig. S8c</vt:lpstr>
      <vt:lpstr>Fig. S9a</vt:lpstr>
      <vt:lpstr>Fig. S9b</vt:lpstr>
      <vt:lpstr>Fig. S10a</vt:lpstr>
      <vt:lpstr>Fig. S10b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Wen-Hui Lien</dc:creator>
  <cp:lastModifiedBy>Wen-Hui Lien</cp:lastModifiedBy>
  <dcterms:created xsi:type="dcterms:W3CDTF">2022-06-02T13:19:09Z</dcterms:created>
  <dcterms:modified xsi:type="dcterms:W3CDTF">2022-06-29T11:10:50Z</dcterms:modified>
</cp:coreProperties>
</file>