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mitmukherjee/Desktop/PM X manuscript data slides/FINAL FILES/"/>
    </mc:Choice>
  </mc:AlternateContent>
  <xr:revisionPtr revIDLastSave="0" documentId="13_ncr:1_{C52B3F81-0D82-3641-A455-93C2A9E0ACEC}" xr6:coauthVersionLast="47" xr6:coauthVersionMax="47" xr10:uidLastSave="{00000000-0000-0000-0000-000000000000}"/>
  <bookViews>
    <workbookView xWindow="40" yWindow="500" windowWidth="27520" windowHeight="16360" firstSheet="3" activeTab="5" xr2:uid="{C64E81B2-81AC-E44E-B50C-80A406C2AC8F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7" r:id="rId6"/>
    <sheet name="Figure 7" sheetId="8" r:id="rId7"/>
    <sheet name="Figure 8" sheetId="9" r:id="rId8"/>
    <sheet name="Supplementary table 1" sheetId="17" r:id="rId9"/>
    <sheet name="Supplementary Figure 3" sheetId="14" r:id="rId10"/>
    <sheet name="Supplementary Figure 5" sheetId="15" r:id="rId11"/>
    <sheet name="Supplementary Figure 6" sheetId="12" r:id="rId12"/>
    <sheet name="Supplementary Figure 8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5" i="5" l="1"/>
  <c r="I8" i="17" l="1"/>
  <c r="J8" i="17"/>
  <c r="I12" i="17"/>
  <c r="J12" i="17"/>
  <c r="I13" i="17"/>
  <c r="J13" i="17"/>
  <c r="J7" i="17"/>
  <c r="I7" i="17"/>
  <c r="S1107" i="4"/>
  <c r="T1107" i="4" s="1"/>
  <c r="S1106" i="4"/>
  <c r="T1106" i="4" s="1"/>
  <c r="S1105" i="4"/>
  <c r="T1105" i="4" s="1"/>
  <c r="S1104" i="4"/>
  <c r="T1104" i="4" s="1"/>
  <c r="S1103" i="4"/>
  <c r="T1103" i="4" s="1"/>
  <c r="S1102" i="4"/>
  <c r="T1102" i="4" s="1"/>
  <c r="T1101" i="4"/>
  <c r="S1101" i="4"/>
  <c r="S1100" i="4"/>
  <c r="T1100" i="4" s="1"/>
  <c r="S1099" i="4"/>
  <c r="T1099" i="4" s="1"/>
  <c r="S1098" i="4"/>
  <c r="T1098" i="4" s="1"/>
  <c r="T1097" i="4"/>
  <c r="S1097" i="4"/>
  <c r="S1096" i="4"/>
  <c r="T1096" i="4" s="1"/>
  <c r="S1095" i="4"/>
  <c r="T1095" i="4" s="1"/>
  <c r="S1094" i="4"/>
  <c r="T1094" i="4" s="1"/>
  <c r="S1093" i="4"/>
  <c r="T1093" i="4" s="1"/>
  <c r="S1092" i="4"/>
  <c r="T1092" i="4" s="1"/>
  <c r="S1091" i="4"/>
  <c r="T1091" i="4" s="1"/>
  <c r="S1090" i="4"/>
  <c r="T1090" i="4" s="1"/>
  <c r="T1089" i="4"/>
  <c r="S1089" i="4"/>
  <c r="S1088" i="4"/>
  <c r="T1088" i="4" s="1"/>
  <c r="S1087" i="4"/>
  <c r="T1087" i="4" s="1"/>
  <c r="S1086" i="4"/>
  <c r="T1086" i="4" s="1"/>
  <c r="T1085" i="4"/>
  <c r="S1085" i="4"/>
  <c r="T1084" i="4"/>
  <c r="S1084" i="4"/>
  <c r="S1083" i="4"/>
  <c r="T1083" i="4" s="1"/>
  <c r="S1082" i="4"/>
  <c r="T1082" i="4" s="1"/>
  <c r="S1081" i="4"/>
  <c r="T1081" i="4" s="1"/>
  <c r="T1080" i="4"/>
  <c r="S1080" i="4"/>
  <c r="S1079" i="4"/>
  <c r="T1079" i="4" s="1"/>
  <c r="S1078" i="4"/>
  <c r="T1078" i="4" s="1"/>
  <c r="S1077" i="4"/>
  <c r="T1077" i="4" s="1"/>
  <c r="T1076" i="4"/>
  <c r="S1076" i="4"/>
  <c r="S1075" i="4"/>
  <c r="T1075" i="4" s="1"/>
  <c r="S1074" i="4"/>
  <c r="T1074" i="4" s="1"/>
  <c r="T1073" i="4"/>
  <c r="S1073" i="4"/>
  <c r="S1072" i="4"/>
  <c r="T1072" i="4" s="1"/>
  <c r="S1071" i="4"/>
  <c r="T1071" i="4" s="1"/>
  <c r="S1070" i="4"/>
  <c r="T1070" i="4" s="1"/>
  <c r="T1069" i="4"/>
  <c r="S1069" i="4"/>
  <c r="T1068" i="4"/>
  <c r="S1068" i="4"/>
  <c r="S1067" i="4"/>
  <c r="T1067" i="4" s="1"/>
  <c r="S1066" i="4"/>
  <c r="T1066" i="4" s="1"/>
  <c r="S1065" i="4"/>
  <c r="T1065" i="4" s="1"/>
  <c r="T1064" i="4"/>
  <c r="S1064" i="4"/>
  <c r="S1063" i="4"/>
  <c r="T1063" i="4" s="1"/>
  <c r="S1062" i="4"/>
  <c r="T1062" i="4" s="1"/>
  <c r="S1061" i="4"/>
  <c r="T1061" i="4" s="1"/>
  <c r="T1060" i="4"/>
  <c r="S1060" i="4"/>
  <c r="S1059" i="4"/>
  <c r="T1059" i="4" s="1"/>
  <c r="S1058" i="4"/>
  <c r="T1058" i="4" s="1"/>
  <c r="T1057" i="4"/>
  <c r="S1057" i="4"/>
  <c r="S1056" i="4"/>
  <c r="T1056" i="4" s="1"/>
  <c r="S1055" i="4"/>
  <c r="T1055" i="4" s="1"/>
  <c r="S1054" i="4"/>
  <c r="T1054" i="4" s="1"/>
  <c r="T1053" i="4"/>
  <c r="S1053" i="4"/>
  <c r="T1052" i="4"/>
  <c r="S1052" i="4"/>
  <c r="S1051" i="4"/>
  <c r="T1051" i="4" s="1"/>
  <c r="S1050" i="4"/>
  <c r="T1050" i="4" s="1"/>
  <c r="S1049" i="4"/>
  <c r="T1049" i="4" s="1"/>
  <c r="T1048" i="4"/>
  <c r="S1048" i="4"/>
  <c r="S1047" i="4"/>
  <c r="T1047" i="4" s="1"/>
  <c r="S1046" i="4"/>
  <c r="T1046" i="4" s="1"/>
  <c r="S1045" i="4"/>
  <c r="T1045" i="4" s="1"/>
  <c r="S1044" i="4"/>
  <c r="T1044" i="4" s="1"/>
  <c r="S1043" i="4"/>
  <c r="T1043" i="4" s="1"/>
  <c r="S1042" i="4"/>
  <c r="T1042" i="4" s="1"/>
  <c r="T1041" i="4"/>
  <c r="S1041" i="4"/>
  <c r="S1040" i="4"/>
  <c r="T1040" i="4" s="1"/>
  <c r="S1039" i="4"/>
  <c r="T1039" i="4" s="1"/>
  <c r="S1038" i="4"/>
  <c r="T1038" i="4" s="1"/>
  <c r="T1037" i="4"/>
  <c r="S1037" i="4"/>
  <c r="T1036" i="4"/>
  <c r="S1036" i="4"/>
  <c r="S1035" i="4"/>
  <c r="T1035" i="4" s="1"/>
  <c r="S1034" i="4"/>
  <c r="T1034" i="4" s="1"/>
  <c r="S1033" i="4"/>
  <c r="T1033" i="4" s="1"/>
  <c r="T1032" i="4"/>
  <c r="S1032" i="4"/>
  <c r="S1031" i="4"/>
  <c r="T1031" i="4" s="1"/>
  <c r="S1030" i="4"/>
  <c r="T1030" i="4" s="1"/>
  <c r="S1029" i="4"/>
  <c r="T1029" i="4" s="1"/>
  <c r="T1028" i="4"/>
  <c r="S1028" i="4"/>
  <c r="S1027" i="4"/>
  <c r="T1027" i="4" s="1"/>
  <c r="S1026" i="4"/>
  <c r="T1026" i="4" s="1"/>
  <c r="T1025" i="4"/>
  <c r="S1025" i="4"/>
  <c r="S1024" i="4"/>
  <c r="T1024" i="4" s="1"/>
  <c r="S1023" i="4"/>
  <c r="T1023" i="4" s="1"/>
  <c r="S1022" i="4"/>
  <c r="T1022" i="4" s="1"/>
  <c r="T1021" i="4"/>
  <c r="S1021" i="4"/>
  <c r="T1020" i="4"/>
  <c r="S1020" i="4"/>
  <c r="S1019" i="4"/>
  <c r="T1019" i="4" s="1"/>
  <c r="S1018" i="4"/>
  <c r="T1018" i="4" s="1"/>
  <c r="S1017" i="4"/>
  <c r="T1017" i="4" s="1"/>
  <c r="T1016" i="4"/>
  <c r="S1016" i="4"/>
  <c r="S1015" i="4"/>
  <c r="T1015" i="4" s="1"/>
  <c r="S1014" i="4"/>
  <c r="T1014" i="4" s="1"/>
  <c r="S1013" i="4"/>
  <c r="T1013" i="4" s="1"/>
  <c r="T1012" i="4"/>
  <c r="S1012" i="4"/>
  <c r="S1011" i="4"/>
  <c r="T1011" i="4" s="1"/>
  <c r="S1010" i="4"/>
  <c r="T1010" i="4" s="1"/>
  <c r="T1009" i="4"/>
  <c r="S1009" i="4"/>
  <c r="S1008" i="4"/>
  <c r="T1008" i="4" s="1"/>
  <c r="S1007" i="4"/>
  <c r="T1007" i="4" s="1"/>
  <c r="S1006" i="4"/>
  <c r="T1006" i="4" s="1"/>
  <c r="T1005" i="4"/>
  <c r="S1005" i="4"/>
  <c r="T1004" i="4"/>
  <c r="S1004" i="4"/>
  <c r="S1003" i="4"/>
  <c r="T1003" i="4" s="1"/>
  <c r="S1002" i="4"/>
  <c r="T1002" i="4" s="1"/>
  <c r="S1001" i="4"/>
  <c r="T1001" i="4" s="1"/>
  <c r="T1000" i="4"/>
  <c r="S1000" i="4"/>
  <c r="S999" i="4"/>
  <c r="T999" i="4" s="1"/>
  <c r="S998" i="4"/>
  <c r="T998" i="4" s="1"/>
  <c r="S997" i="4"/>
  <c r="T997" i="4" s="1"/>
  <c r="T996" i="4"/>
  <c r="S996" i="4"/>
  <c r="S995" i="4"/>
  <c r="T995" i="4" s="1"/>
  <c r="S994" i="4"/>
  <c r="T994" i="4" s="1"/>
  <c r="T993" i="4"/>
  <c r="S993" i="4"/>
  <c r="S992" i="4"/>
  <c r="T992" i="4" s="1"/>
  <c r="S991" i="4"/>
  <c r="T991" i="4" s="1"/>
  <c r="S990" i="4"/>
  <c r="T990" i="4" s="1"/>
  <c r="T989" i="4"/>
  <c r="S989" i="4"/>
  <c r="T988" i="4"/>
  <c r="S988" i="4"/>
  <c r="S987" i="4"/>
  <c r="T987" i="4" s="1"/>
  <c r="S986" i="4"/>
  <c r="T986" i="4" s="1"/>
  <c r="S985" i="4"/>
  <c r="T985" i="4" s="1"/>
  <c r="T984" i="4"/>
  <c r="S984" i="4"/>
  <c r="S983" i="4"/>
  <c r="T983" i="4" s="1"/>
  <c r="S982" i="4"/>
  <c r="T982" i="4" s="1"/>
  <c r="S981" i="4"/>
  <c r="T981" i="4" s="1"/>
  <c r="S980" i="4"/>
  <c r="T980" i="4" s="1"/>
  <c r="S979" i="4"/>
  <c r="T979" i="4" s="1"/>
  <c r="S978" i="4"/>
  <c r="T978" i="4" s="1"/>
  <c r="T977" i="4"/>
  <c r="S977" i="4"/>
  <c r="S976" i="4"/>
  <c r="T976" i="4" s="1"/>
  <c r="S975" i="4"/>
  <c r="T975" i="4" s="1"/>
  <c r="S974" i="4"/>
  <c r="T974" i="4" s="1"/>
  <c r="T973" i="4"/>
  <c r="S973" i="4"/>
  <c r="T972" i="4"/>
  <c r="S972" i="4"/>
  <c r="S971" i="4"/>
  <c r="T971" i="4" s="1"/>
  <c r="S970" i="4"/>
  <c r="T970" i="4" s="1"/>
  <c r="S969" i="4"/>
  <c r="T969" i="4" s="1"/>
  <c r="T968" i="4"/>
  <c r="S968" i="4"/>
  <c r="S967" i="4"/>
  <c r="T967" i="4" s="1"/>
  <c r="S966" i="4"/>
  <c r="T966" i="4" s="1"/>
  <c r="S965" i="4"/>
  <c r="T965" i="4" s="1"/>
  <c r="T964" i="4"/>
  <c r="S964" i="4"/>
  <c r="S963" i="4"/>
  <c r="T963" i="4" s="1"/>
  <c r="S962" i="4"/>
  <c r="T962" i="4" s="1"/>
  <c r="T961" i="4"/>
  <c r="S961" i="4"/>
  <c r="S960" i="4"/>
  <c r="T960" i="4" s="1"/>
  <c r="S959" i="4"/>
  <c r="T959" i="4" s="1"/>
  <c r="S958" i="4"/>
  <c r="T958" i="4" s="1"/>
  <c r="T957" i="4"/>
  <c r="S957" i="4"/>
  <c r="T956" i="4"/>
  <c r="S956" i="4"/>
  <c r="S955" i="4"/>
  <c r="T955" i="4" s="1"/>
  <c r="S954" i="4"/>
  <c r="T954" i="4" s="1"/>
  <c r="S953" i="4"/>
  <c r="T953" i="4" s="1"/>
  <c r="T952" i="4"/>
  <c r="S952" i="4"/>
  <c r="S951" i="4"/>
  <c r="T951" i="4" s="1"/>
  <c r="S950" i="4"/>
  <c r="T950" i="4" s="1"/>
  <c r="S949" i="4"/>
  <c r="T949" i="4" s="1"/>
  <c r="T948" i="4"/>
  <c r="S948" i="4"/>
  <c r="S947" i="4"/>
  <c r="T947" i="4" s="1"/>
  <c r="S946" i="4"/>
  <c r="T946" i="4" s="1"/>
  <c r="T945" i="4"/>
  <c r="S945" i="4"/>
  <c r="S944" i="4"/>
  <c r="T944" i="4" s="1"/>
  <c r="S943" i="4"/>
  <c r="T943" i="4" s="1"/>
  <c r="S942" i="4"/>
  <c r="T942" i="4" s="1"/>
  <c r="T941" i="4"/>
  <c r="S941" i="4"/>
  <c r="T940" i="4"/>
  <c r="S940" i="4"/>
  <c r="S939" i="4"/>
  <c r="T939" i="4" s="1"/>
  <c r="S938" i="4"/>
  <c r="T938" i="4" s="1"/>
  <c r="S937" i="4"/>
  <c r="T937" i="4" s="1"/>
  <c r="T936" i="4"/>
  <c r="S936" i="4"/>
  <c r="S935" i="4"/>
  <c r="T935" i="4" s="1"/>
  <c r="S934" i="4"/>
  <c r="T934" i="4" s="1"/>
  <c r="S933" i="4"/>
  <c r="T933" i="4" s="1"/>
  <c r="T932" i="4"/>
  <c r="S932" i="4"/>
  <c r="S931" i="4"/>
  <c r="T931" i="4" s="1"/>
  <c r="S930" i="4"/>
  <c r="T930" i="4" s="1"/>
  <c r="T929" i="4"/>
  <c r="S929" i="4"/>
  <c r="S928" i="4"/>
  <c r="T928" i="4" s="1"/>
  <c r="S927" i="4"/>
  <c r="T927" i="4" s="1"/>
  <c r="S926" i="4"/>
  <c r="T926" i="4" s="1"/>
  <c r="T925" i="4"/>
  <c r="S925" i="4"/>
  <c r="T924" i="4"/>
  <c r="S924" i="4"/>
  <c r="S923" i="4"/>
  <c r="T923" i="4" s="1"/>
  <c r="S922" i="4"/>
  <c r="T922" i="4" s="1"/>
  <c r="S921" i="4"/>
  <c r="T921" i="4" s="1"/>
  <c r="T920" i="4"/>
  <c r="S920" i="4"/>
  <c r="S919" i="4"/>
  <c r="T919" i="4" s="1"/>
  <c r="S918" i="4"/>
  <c r="T918" i="4" s="1"/>
  <c r="S917" i="4"/>
  <c r="T917" i="4" s="1"/>
  <c r="S916" i="4"/>
  <c r="T916" i="4" s="1"/>
  <c r="S915" i="4"/>
  <c r="T915" i="4" s="1"/>
  <c r="S914" i="4"/>
  <c r="T914" i="4" s="1"/>
  <c r="T913" i="4"/>
  <c r="S913" i="4"/>
  <c r="S912" i="4"/>
  <c r="T912" i="4" s="1"/>
  <c r="S911" i="4"/>
  <c r="T911" i="4" s="1"/>
  <c r="S910" i="4"/>
  <c r="T910" i="4" s="1"/>
  <c r="T909" i="4"/>
  <c r="S909" i="4"/>
  <c r="T908" i="4"/>
  <c r="S908" i="4"/>
  <c r="S907" i="4"/>
  <c r="T907" i="4" s="1"/>
  <c r="S906" i="4"/>
  <c r="T906" i="4" s="1"/>
  <c r="S905" i="4"/>
  <c r="T905" i="4" s="1"/>
  <c r="T904" i="4"/>
  <c r="S904" i="4"/>
  <c r="S903" i="4"/>
  <c r="T903" i="4" s="1"/>
  <c r="S902" i="4"/>
  <c r="T902" i="4" s="1"/>
  <c r="S901" i="4"/>
  <c r="T901" i="4" s="1"/>
  <c r="S900" i="4"/>
  <c r="T900" i="4" s="1"/>
  <c r="S899" i="4"/>
  <c r="T899" i="4" s="1"/>
  <c r="S898" i="4"/>
  <c r="T898" i="4" s="1"/>
  <c r="T897" i="4"/>
  <c r="S897" i="4"/>
  <c r="S896" i="4"/>
  <c r="T896" i="4" s="1"/>
  <c r="S895" i="4"/>
  <c r="T895" i="4" s="1"/>
  <c r="S894" i="4"/>
  <c r="T894" i="4" s="1"/>
  <c r="T893" i="4"/>
  <c r="S893" i="4"/>
  <c r="T892" i="4"/>
  <c r="S892" i="4"/>
  <c r="S891" i="4"/>
  <c r="T891" i="4" s="1"/>
  <c r="S890" i="4"/>
  <c r="T890" i="4" s="1"/>
  <c r="S889" i="4"/>
  <c r="T889" i="4" s="1"/>
  <c r="T888" i="4"/>
  <c r="S888" i="4"/>
  <c r="S887" i="4"/>
  <c r="T887" i="4" s="1"/>
  <c r="S886" i="4"/>
  <c r="T886" i="4" s="1"/>
  <c r="S885" i="4"/>
  <c r="T885" i="4" s="1"/>
  <c r="T884" i="4"/>
  <c r="S884" i="4"/>
  <c r="S883" i="4"/>
  <c r="T883" i="4" s="1"/>
  <c r="S882" i="4"/>
  <c r="T882" i="4" s="1"/>
  <c r="T881" i="4"/>
  <c r="S881" i="4"/>
  <c r="S880" i="4"/>
  <c r="T880" i="4" s="1"/>
  <c r="S879" i="4"/>
  <c r="T879" i="4" s="1"/>
  <c r="S878" i="4"/>
  <c r="T878" i="4" s="1"/>
  <c r="T877" i="4"/>
  <c r="S877" i="4"/>
  <c r="T876" i="4"/>
  <c r="S876" i="4"/>
  <c r="S875" i="4"/>
  <c r="T875" i="4" s="1"/>
  <c r="S874" i="4"/>
  <c r="T874" i="4" s="1"/>
  <c r="S873" i="4"/>
  <c r="T873" i="4" s="1"/>
  <c r="T872" i="4"/>
  <c r="S872" i="4"/>
  <c r="S871" i="4"/>
  <c r="T871" i="4" s="1"/>
  <c r="S870" i="4"/>
  <c r="T870" i="4" s="1"/>
  <c r="S869" i="4"/>
  <c r="T869" i="4" s="1"/>
  <c r="T868" i="4"/>
  <c r="S868" i="4"/>
  <c r="S867" i="4"/>
  <c r="T867" i="4" s="1"/>
  <c r="S866" i="4"/>
  <c r="T866" i="4" s="1"/>
  <c r="T865" i="4"/>
  <c r="S865" i="4"/>
  <c r="S864" i="4"/>
  <c r="T864" i="4" s="1"/>
  <c r="S863" i="4"/>
  <c r="T863" i="4" s="1"/>
  <c r="S862" i="4"/>
  <c r="T862" i="4" s="1"/>
  <c r="T861" i="4"/>
  <c r="S861" i="4"/>
  <c r="T860" i="4"/>
  <c r="S860" i="4"/>
  <c r="S859" i="4"/>
  <c r="T859" i="4" s="1"/>
  <c r="S858" i="4"/>
  <c r="T858" i="4" s="1"/>
  <c r="S857" i="4"/>
  <c r="T857" i="4" s="1"/>
  <c r="T856" i="4"/>
  <c r="S856" i="4"/>
  <c r="S855" i="4"/>
  <c r="T855" i="4" s="1"/>
  <c r="S854" i="4"/>
  <c r="T854" i="4" s="1"/>
  <c r="S853" i="4"/>
  <c r="T853" i="4" s="1"/>
  <c r="S852" i="4"/>
  <c r="T852" i="4" s="1"/>
  <c r="S851" i="4"/>
  <c r="T851" i="4" s="1"/>
  <c r="S850" i="4"/>
  <c r="T850" i="4" s="1"/>
  <c r="T849" i="4"/>
  <c r="S849" i="4"/>
  <c r="S848" i="4"/>
  <c r="T848" i="4" s="1"/>
  <c r="S847" i="4"/>
  <c r="T847" i="4" s="1"/>
  <c r="S846" i="4"/>
  <c r="T846" i="4" s="1"/>
  <c r="T845" i="4"/>
  <c r="S845" i="4"/>
  <c r="T844" i="4"/>
  <c r="S844" i="4"/>
  <c r="S843" i="4"/>
  <c r="T843" i="4" s="1"/>
  <c r="S842" i="4"/>
  <c r="T842" i="4" s="1"/>
  <c r="S841" i="4"/>
  <c r="T841" i="4" s="1"/>
  <c r="T840" i="4"/>
  <c r="S840" i="4"/>
  <c r="S839" i="4"/>
  <c r="T839" i="4" s="1"/>
  <c r="S838" i="4"/>
  <c r="T838" i="4" s="1"/>
  <c r="S837" i="4"/>
  <c r="T837" i="4" s="1"/>
  <c r="S836" i="4"/>
  <c r="T836" i="4" s="1"/>
  <c r="S835" i="4"/>
  <c r="T835" i="4" s="1"/>
  <c r="S834" i="4"/>
  <c r="T834" i="4" s="1"/>
  <c r="T833" i="4"/>
  <c r="S833" i="4"/>
  <c r="S832" i="4"/>
  <c r="T832" i="4" s="1"/>
  <c r="S831" i="4"/>
  <c r="T831" i="4" s="1"/>
  <c r="S830" i="4"/>
  <c r="T830" i="4" s="1"/>
  <c r="T829" i="4"/>
  <c r="S829" i="4"/>
  <c r="T828" i="4"/>
  <c r="S828" i="4"/>
  <c r="S827" i="4"/>
  <c r="T827" i="4" s="1"/>
  <c r="S826" i="4"/>
  <c r="T826" i="4" s="1"/>
  <c r="S825" i="4"/>
  <c r="T825" i="4" s="1"/>
  <c r="S824" i="4"/>
  <c r="T824" i="4" s="1"/>
  <c r="S823" i="4"/>
  <c r="T823" i="4" s="1"/>
  <c r="S822" i="4"/>
  <c r="T822" i="4" s="1"/>
  <c r="T821" i="4"/>
  <c r="S821" i="4"/>
  <c r="T820" i="4"/>
  <c r="S820" i="4"/>
  <c r="S819" i="4"/>
  <c r="T819" i="4" s="1"/>
  <c r="T818" i="4"/>
  <c r="S818" i="4"/>
  <c r="S817" i="4"/>
  <c r="T817" i="4" s="1"/>
  <c r="T816" i="4"/>
  <c r="S816" i="4"/>
  <c r="S815" i="4"/>
  <c r="T815" i="4" s="1"/>
  <c r="T814" i="4"/>
  <c r="S814" i="4"/>
  <c r="S813" i="4"/>
  <c r="T813" i="4" s="1"/>
  <c r="S812" i="4"/>
  <c r="T812" i="4" s="1"/>
  <c r="S811" i="4"/>
  <c r="T811" i="4" s="1"/>
  <c r="S810" i="4"/>
  <c r="T810" i="4" s="1"/>
  <c r="T809" i="4"/>
  <c r="S809" i="4"/>
  <c r="S808" i="4"/>
  <c r="T808" i="4" s="1"/>
  <c r="S807" i="4"/>
  <c r="T807" i="4" s="1"/>
  <c r="T806" i="4"/>
  <c r="S806" i="4"/>
  <c r="T805" i="4"/>
  <c r="S805" i="4"/>
  <c r="S804" i="4"/>
  <c r="T804" i="4" s="1"/>
  <c r="S803" i="4"/>
  <c r="T803" i="4" s="1"/>
  <c r="S802" i="4"/>
  <c r="T802" i="4" s="1"/>
  <c r="S801" i="4"/>
  <c r="T801" i="4" s="1"/>
  <c r="T800" i="4"/>
  <c r="S800" i="4"/>
  <c r="S799" i="4"/>
  <c r="T799" i="4" s="1"/>
  <c r="T798" i="4"/>
  <c r="S798" i="4"/>
  <c r="T797" i="4"/>
  <c r="S797" i="4"/>
  <c r="T796" i="4"/>
  <c r="S796" i="4"/>
  <c r="S795" i="4"/>
  <c r="T795" i="4" s="1"/>
  <c r="S794" i="4"/>
  <c r="T794" i="4" s="1"/>
  <c r="T793" i="4"/>
  <c r="S793" i="4"/>
  <c r="S792" i="4"/>
  <c r="T792" i="4" s="1"/>
  <c r="S791" i="4"/>
  <c r="T791" i="4" s="1"/>
  <c r="S790" i="4"/>
  <c r="T790" i="4" s="1"/>
  <c r="S789" i="4"/>
  <c r="T789" i="4" s="1"/>
  <c r="T788" i="4"/>
  <c r="S788" i="4"/>
  <c r="S787" i="4"/>
  <c r="T787" i="4" s="1"/>
  <c r="T786" i="4"/>
  <c r="S786" i="4"/>
  <c r="S785" i="4"/>
  <c r="T785" i="4" s="1"/>
  <c r="S784" i="4"/>
  <c r="T784" i="4" s="1"/>
  <c r="S783" i="4"/>
  <c r="T783" i="4" s="1"/>
  <c r="T782" i="4"/>
  <c r="S782" i="4"/>
  <c r="S781" i="4"/>
  <c r="T781" i="4" s="1"/>
  <c r="S780" i="4"/>
  <c r="T780" i="4" s="1"/>
  <c r="S779" i="4"/>
  <c r="T779" i="4" s="1"/>
  <c r="S778" i="4"/>
  <c r="T778" i="4" s="1"/>
  <c r="T777" i="4"/>
  <c r="S777" i="4"/>
  <c r="S776" i="4"/>
  <c r="T776" i="4" s="1"/>
  <c r="S775" i="4"/>
  <c r="T775" i="4" s="1"/>
  <c r="T774" i="4"/>
  <c r="S774" i="4"/>
  <c r="T773" i="4"/>
  <c r="S773" i="4"/>
  <c r="S772" i="4"/>
  <c r="T772" i="4" s="1"/>
  <c r="S771" i="4"/>
  <c r="T771" i="4" s="1"/>
  <c r="S770" i="4"/>
  <c r="T770" i="4" s="1"/>
  <c r="S769" i="4"/>
  <c r="T769" i="4" s="1"/>
  <c r="T768" i="4"/>
  <c r="S768" i="4"/>
  <c r="S767" i="4"/>
  <c r="T767" i="4" s="1"/>
  <c r="S766" i="4"/>
  <c r="T766" i="4" s="1"/>
  <c r="S765" i="4"/>
  <c r="T765" i="4" s="1"/>
  <c r="T764" i="4"/>
  <c r="S764" i="4"/>
  <c r="S763" i="4"/>
  <c r="T763" i="4" s="1"/>
  <c r="S762" i="4"/>
  <c r="T762" i="4" s="1"/>
  <c r="S761" i="4"/>
  <c r="T761" i="4" s="1"/>
  <c r="T760" i="4"/>
  <c r="S760" i="4"/>
  <c r="S759" i="4"/>
  <c r="T759" i="4" s="1"/>
  <c r="S758" i="4"/>
  <c r="T758" i="4" s="1"/>
  <c r="S757" i="4"/>
  <c r="T757" i="4" s="1"/>
  <c r="T756" i="4"/>
  <c r="S756" i="4"/>
  <c r="S755" i="4"/>
  <c r="T755" i="4" s="1"/>
  <c r="S754" i="4"/>
  <c r="T754" i="4" s="1"/>
  <c r="S753" i="4"/>
  <c r="T753" i="4" s="1"/>
  <c r="T752" i="4"/>
  <c r="S752" i="4"/>
  <c r="S751" i="4"/>
  <c r="T751" i="4" s="1"/>
  <c r="S750" i="4"/>
  <c r="T750" i="4" s="1"/>
  <c r="S749" i="4"/>
  <c r="T749" i="4" s="1"/>
  <c r="T748" i="4"/>
  <c r="S748" i="4"/>
  <c r="S747" i="4"/>
  <c r="T747" i="4" s="1"/>
  <c r="S746" i="4"/>
  <c r="T746" i="4" s="1"/>
  <c r="S745" i="4"/>
  <c r="T745" i="4" s="1"/>
  <c r="T744" i="4"/>
  <c r="S744" i="4"/>
  <c r="S743" i="4"/>
  <c r="T743" i="4" s="1"/>
  <c r="S742" i="4"/>
  <c r="T742" i="4" s="1"/>
  <c r="S741" i="4"/>
  <c r="T741" i="4" s="1"/>
  <c r="T740" i="4"/>
  <c r="S740" i="4"/>
  <c r="S739" i="4"/>
  <c r="T739" i="4" s="1"/>
  <c r="S738" i="4"/>
  <c r="T738" i="4" s="1"/>
  <c r="S737" i="4"/>
  <c r="T737" i="4" s="1"/>
  <c r="T736" i="4"/>
  <c r="S736" i="4"/>
  <c r="S735" i="4"/>
  <c r="T735" i="4" s="1"/>
  <c r="S734" i="4"/>
  <c r="T734" i="4" s="1"/>
  <c r="S733" i="4"/>
  <c r="T733" i="4" s="1"/>
  <c r="T732" i="4"/>
  <c r="S732" i="4"/>
  <c r="S731" i="4"/>
  <c r="T731" i="4" s="1"/>
  <c r="S730" i="4"/>
  <c r="T730" i="4" s="1"/>
  <c r="S729" i="4"/>
  <c r="T729" i="4" s="1"/>
  <c r="T728" i="4"/>
  <c r="S728" i="4"/>
  <c r="S727" i="4"/>
  <c r="T727" i="4" s="1"/>
  <c r="S726" i="4"/>
  <c r="T726" i="4" s="1"/>
  <c r="S725" i="4"/>
  <c r="T725" i="4" s="1"/>
  <c r="T724" i="4"/>
  <c r="S724" i="4"/>
  <c r="S723" i="4"/>
  <c r="T723" i="4" s="1"/>
  <c r="S722" i="4"/>
  <c r="T722" i="4" s="1"/>
  <c r="S721" i="4"/>
  <c r="T721" i="4" s="1"/>
  <c r="T720" i="4"/>
  <c r="S720" i="4"/>
  <c r="S719" i="4"/>
  <c r="T719" i="4" s="1"/>
  <c r="S718" i="4"/>
  <c r="T718" i="4" s="1"/>
  <c r="S717" i="4"/>
  <c r="T717" i="4" s="1"/>
  <c r="T716" i="4"/>
  <c r="S716" i="4"/>
  <c r="S715" i="4"/>
  <c r="T715" i="4" s="1"/>
  <c r="S714" i="4"/>
  <c r="T714" i="4" s="1"/>
  <c r="S713" i="4"/>
  <c r="T713" i="4" s="1"/>
  <c r="T712" i="4"/>
  <c r="S712" i="4"/>
  <c r="S711" i="4"/>
  <c r="T711" i="4" s="1"/>
  <c r="S710" i="4"/>
  <c r="T710" i="4" s="1"/>
  <c r="S709" i="4"/>
  <c r="T709" i="4" s="1"/>
  <c r="T708" i="4"/>
  <c r="S708" i="4"/>
  <c r="S707" i="4"/>
  <c r="T707" i="4" s="1"/>
  <c r="S706" i="4"/>
  <c r="T706" i="4" s="1"/>
  <c r="S705" i="4"/>
  <c r="T705" i="4" s="1"/>
  <c r="T704" i="4"/>
  <c r="S704" i="4"/>
  <c r="S703" i="4"/>
  <c r="T703" i="4" s="1"/>
  <c r="S702" i="4"/>
  <c r="T702" i="4" s="1"/>
  <c r="S701" i="4"/>
  <c r="T701" i="4" s="1"/>
  <c r="T700" i="4"/>
  <c r="S700" i="4"/>
  <c r="S699" i="4"/>
  <c r="T699" i="4" s="1"/>
  <c r="S698" i="4"/>
  <c r="T698" i="4" s="1"/>
  <c r="S697" i="4"/>
  <c r="T697" i="4" s="1"/>
  <c r="T696" i="4"/>
  <c r="S696" i="4"/>
  <c r="S695" i="4"/>
  <c r="T695" i="4" s="1"/>
  <c r="S694" i="4"/>
  <c r="T694" i="4" s="1"/>
  <c r="S693" i="4"/>
  <c r="T693" i="4" s="1"/>
  <c r="T692" i="4"/>
  <c r="S692" i="4"/>
  <c r="S691" i="4"/>
  <c r="T691" i="4" s="1"/>
  <c r="S690" i="4"/>
  <c r="T690" i="4" s="1"/>
  <c r="S689" i="4"/>
  <c r="T689" i="4" s="1"/>
  <c r="T688" i="4"/>
  <c r="S688" i="4"/>
  <c r="S687" i="4"/>
  <c r="T687" i="4" s="1"/>
  <c r="S686" i="4"/>
  <c r="T686" i="4" s="1"/>
  <c r="S685" i="4"/>
  <c r="T685" i="4" s="1"/>
  <c r="T684" i="4"/>
  <c r="S684" i="4"/>
  <c r="S683" i="4"/>
  <c r="T683" i="4" s="1"/>
  <c r="S682" i="4"/>
  <c r="T682" i="4" s="1"/>
  <c r="S681" i="4"/>
  <c r="T681" i="4" s="1"/>
  <c r="T680" i="4"/>
  <c r="S680" i="4"/>
  <c r="S679" i="4"/>
  <c r="T679" i="4" s="1"/>
  <c r="S678" i="4"/>
  <c r="T678" i="4" s="1"/>
  <c r="S677" i="4"/>
  <c r="T677" i="4" s="1"/>
  <c r="T676" i="4"/>
  <c r="S676" i="4"/>
  <c r="S675" i="4"/>
  <c r="T675" i="4" s="1"/>
  <c r="S674" i="4"/>
  <c r="T674" i="4" s="1"/>
  <c r="S673" i="4"/>
  <c r="T673" i="4" s="1"/>
  <c r="T672" i="4"/>
  <c r="S672" i="4"/>
  <c r="S671" i="4"/>
  <c r="T671" i="4" s="1"/>
  <c r="S670" i="4"/>
  <c r="T670" i="4" s="1"/>
  <c r="S669" i="4"/>
  <c r="T669" i="4" s="1"/>
  <c r="T668" i="4"/>
  <c r="S668" i="4"/>
  <c r="S667" i="4"/>
  <c r="T667" i="4" s="1"/>
  <c r="S666" i="4"/>
  <c r="T666" i="4" s="1"/>
  <c r="S665" i="4"/>
  <c r="T665" i="4" s="1"/>
  <c r="T664" i="4"/>
  <c r="S664" i="4"/>
  <c r="S663" i="4"/>
  <c r="T663" i="4" s="1"/>
  <c r="S662" i="4"/>
  <c r="T662" i="4" s="1"/>
  <c r="S661" i="4"/>
  <c r="T661" i="4" s="1"/>
  <c r="T660" i="4"/>
  <c r="S660" i="4"/>
  <c r="S659" i="4"/>
  <c r="T659" i="4" s="1"/>
  <c r="S658" i="4"/>
  <c r="T658" i="4" s="1"/>
  <c r="S657" i="4"/>
  <c r="T657" i="4" s="1"/>
  <c r="T656" i="4"/>
  <c r="S656" i="4"/>
  <c r="S655" i="4"/>
  <c r="T655" i="4" s="1"/>
  <c r="S654" i="4"/>
  <c r="T654" i="4" s="1"/>
  <c r="S653" i="4"/>
  <c r="T653" i="4" s="1"/>
  <c r="T652" i="4"/>
  <c r="S652" i="4"/>
  <c r="S651" i="4"/>
  <c r="T651" i="4" s="1"/>
  <c r="S650" i="4"/>
  <c r="T650" i="4" s="1"/>
  <c r="S649" i="4"/>
  <c r="T649" i="4" s="1"/>
  <c r="T648" i="4"/>
  <c r="S648" i="4"/>
  <c r="S647" i="4"/>
  <c r="T647" i="4" s="1"/>
  <c r="S646" i="4"/>
  <c r="T646" i="4" s="1"/>
  <c r="S645" i="4"/>
  <c r="T645" i="4" s="1"/>
  <c r="T644" i="4"/>
  <c r="S644" i="4"/>
  <c r="S643" i="4"/>
  <c r="T643" i="4" s="1"/>
  <c r="S642" i="4"/>
  <c r="T642" i="4" s="1"/>
  <c r="S641" i="4"/>
  <c r="T641" i="4" s="1"/>
  <c r="T640" i="4"/>
  <c r="S640" i="4"/>
  <c r="S639" i="4"/>
  <c r="T639" i="4" s="1"/>
  <c r="S638" i="4"/>
  <c r="T638" i="4" s="1"/>
  <c r="S637" i="4"/>
  <c r="T637" i="4" s="1"/>
  <c r="T636" i="4"/>
  <c r="S636" i="4"/>
  <c r="S635" i="4"/>
  <c r="T635" i="4" s="1"/>
  <c r="S634" i="4"/>
  <c r="T634" i="4" s="1"/>
  <c r="S633" i="4"/>
  <c r="T633" i="4" s="1"/>
  <c r="T632" i="4"/>
  <c r="S632" i="4"/>
  <c r="S631" i="4"/>
  <c r="T631" i="4" s="1"/>
  <c r="S630" i="4"/>
  <c r="T630" i="4" s="1"/>
  <c r="S629" i="4"/>
  <c r="T629" i="4" s="1"/>
  <c r="T628" i="4"/>
  <c r="S628" i="4"/>
  <c r="S627" i="4"/>
  <c r="T627" i="4" s="1"/>
  <c r="S626" i="4"/>
  <c r="T626" i="4" s="1"/>
  <c r="S625" i="4"/>
  <c r="T625" i="4" s="1"/>
  <c r="T624" i="4"/>
  <c r="S624" i="4"/>
  <c r="S623" i="4"/>
  <c r="T623" i="4" s="1"/>
  <c r="S622" i="4"/>
  <c r="T622" i="4" s="1"/>
  <c r="S621" i="4"/>
  <c r="T621" i="4" s="1"/>
  <c r="T620" i="4"/>
  <c r="S620" i="4"/>
  <c r="S619" i="4"/>
  <c r="T619" i="4" s="1"/>
  <c r="S618" i="4"/>
  <c r="T618" i="4" s="1"/>
  <c r="S617" i="4"/>
  <c r="T617" i="4" s="1"/>
  <c r="T616" i="4"/>
  <c r="S616" i="4"/>
  <c r="S615" i="4"/>
  <c r="T615" i="4" s="1"/>
  <c r="S614" i="4"/>
  <c r="T614" i="4" s="1"/>
  <c r="S613" i="4"/>
  <c r="T613" i="4" s="1"/>
  <c r="T612" i="4"/>
  <c r="S612" i="4"/>
  <c r="S611" i="4"/>
  <c r="T611" i="4" s="1"/>
  <c r="S610" i="4"/>
  <c r="T610" i="4" s="1"/>
  <c r="S609" i="4"/>
  <c r="T609" i="4" s="1"/>
  <c r="T608" i="4"/>
  <c r="S608" i="4"/>
  <c r="S607" i="4"/>
  <c r="T607" i="4" s="1"/>
  <c r="S606" i="4"/>
  <c r="T606" i="4" s="1"/>
  <c r="S605" i="4"/>
  <c r="T605" i="4" s="1"/>
  <c r="T604" i="4"/>
  <c r="S604" i="4"/>
  <c r="S603" i="4"/>
  <c r="T603" i="4" s="1"/>
  <c r="S602" i="4"/>
  <c r="T602" i="4" s="1"/>
  <c r="S601" i="4"/>
  <c r="T601" i="4" s="1"/>
  <c r="T600" i="4"/>
  <c r="S600" i="4"/>
  <c r="S599" i="4"/>
  <c r="T599" i="4" s="1"/>
  <c r="S598" i="4"/>
  <c r="T598" i="4" s="1"/>
  <c r="S597" i="4"/>
  <c r="T597" i="4" s="1"/>
  <c r="T596" i="4"/>
  <c r="S596" i="4"/>
  <c r="S595" i="4"/>
  <c r="T595" i="4" s="1"/>
  <c r="S594" i="4"/>
  <c r="T594" i="4" s="1"/>
  <c r="S593" i="4"/>
  <c r="T593" i="4" s="1"/>
  <c r="T592" i="4"/>
  <c r="S592" i="4"/>
  <c r="S591" i="4"/>
  <c r="T591" i="4" s="1"/>
  <c r="S590" i="4"/>
  <c r="T590" i="4" s="1"/>
  <c r="S589" i="4"/>
  <c r="T589" i="4" s="1"/>
  <c r="T588" i="4"/>
  <c r="S588" i="4"/>
  <c r="S587" i="4"/>
  <c r="T587" i="4" s="1"/>
  <c r="S586" i="4"/>
  <c r="T586" i="4" s="1"/>
  <c r="S585" i="4"/>
  <c r="T585" i="4" s="1"/>
  <c r="T584" i="4"/>
  <c r="S584" i="4"/>
  <c r="S583" i="4"/>
  <c r="T583" i="4" s="1"/>
  <c r="S582" i="4"/>
  <c r="T582" i="4" s="1"/>
  <c r="S581" i="4"/>
  <c r="T581" i="4" s="1"/>
  <c r="T580" i="4"/>
  <c r="S580" i="4"/>
  <c r="S579" i="4"/>
  <c r="T579" i="4" s="1"/>
  <c r="S578" i="4"/>
  <c r="T578" i="4" s="1"/>
  <c r="S577" i="4"/>
  <c r="T577" i="4" s="1"/>
  <c r="T576" i="4"/>
  <c r="S576" i="4"/>
  <c r="S575" i="4"/>
  <c r="T575" i="4" s="1"/>
  <c r="S574" i="4"/>
  <c r="T574" i="4" s="1"/>
  <c r="S573" i="4"/>
  <c r="T573" i="4" s="1"/>
  <c r="T572" i="4"/>
  <c r="S572" i="4"/>
  <c r="S571" i="4"/>
  <c r="T571" i="4" s="1"/>
  <c r="S570" i="4"/>
  <c r="T570" i="4" s="1"/>
  <c r="S569" i="4"/>
  <c r="T569" i="4" s="1"/>
  <c r="T568" i="4"/>
  <c r="S568" i="4"/>
  <c r="S567" i="4"/>
  <c r="T567" i="4" s="1"/>
  <c r="S566" i="4"/>
  <c r="T566" i="4" s="1"/>
  <c r="S565" i="4"/>
  <c r="T565" i="4" s="1"/>
  <c r="T564" i="4"/>
  <c r="S564" i="4"/>
  <c r="S563" i="4"/>
  <c r="T563" i="4" s="1"/>
  <c r="S562" i="4"/>
  <c r="T562" i="4" s="1"/>
  <c r="S561" i="4"/>
  <c r="T561" i="4" s="1"/>
  <c r="T560" i="4"/>
  <c r="S560" i="4"/>
  <c r="S559" i="4"/>
  <c r="T559" i="4" s="1"/>
  <c r="S558" i="4"/>
  <c r="T558" i="4" s="1"/>
  <c r="S557" i="4"/>
  <c r="T557" i="4" s="1"/>
  <c r="T556" i="4"/>
  <c r="S556" i="4"/>
  <c r="S555" i="4"/>
  <c r="T555" i="4" s="1"/>
  <c r="S554" i="4"/>
  <c r="T554" i="4" s="1"/>
  <c r="S553" i="4"/>
  <c r="T553" i="4" s="1"/>
  <c r="T552" i="4"/>
  <c r="S552" i="4"/>
  <c r="S551" i="4"/>
  <c r="T551" i="4" s="1"/>
  <c r="S550" i="4"/>
  <c r="T550" i="4" s="1"/>
  <c r="S549" i="4"/>
  <c r="T549" i="4" s="1"/>
  <c r="T548" i="4"/>
  <c r="S548" i="4"/>
  <c r="S547" i="4"/>
  <c r="T547" i="4" s="1"/>
  <c r="S546" i="4"/>
  <c r="T546" i="4" s="1"/>
  <c r="S545" i="4"/>
  <c r="T545" i="4" s="1"/>
  <c r="T544" i="4"/>
  <c r="S544" i="4"/>
  <c r="S543" i="4"/>
  <c r="T543" i="4" s="1"/>
  <c r="S542" i="4"/>
  <c r="T542" i="4" s="1"/>
  <c r="S541" i="4"/>
  <c r="T541" i="4" s="1"/>
  <c r="T540" i="4"/>
  <c r="S540" i="4"/>
  <c r="S539" i="4"/>
  <c r="T539" i="4" s="1"/>
  <c r="S538" i="4"/>
  <c r="T538" i="4" s="1"/>
  <c r="S537" i="4"/>
  <c r="T537" i="4" s="1"/>
  <c r="T536" i="4"/>
  <c r="S536" i="4"/>
  <c r="S535" i="4"/>
  <c r="T535" i="4" s="1"/>
  <c r="S534" i="4"/>
  <c r="T534" i="4" s="1"/>
  <c r="S533" i="4"/>
  <c r="T533" i="4" s="1"/>
  <c r="T532" i="4"/>
  <c r="S532" i="4"/>
  <c r="T531" i="4"/>
  <c r="S531" i="4"/>
  <c r="T530" i="4"/>
  <c r="S530" i="4"/>
  <c r="S529" i="4"/>
  <c r="T529" i="4" s="1"/>
  <c r="T528" i="4"/>
  <c r="S528" i="4"/>
  <c r="S527" i="4"/>
  <c r="T527" i="4" s="1"/>
  <c r="S526" i="4"/>
  <c r="T526" i="4" s="1"/>
  <c r="S525" i="4"/>
  <c r="T525" i="4" s="1"/>
  <c r="T524" i="4"/>
  <c r="S524" i="4"/>
  <c r="T523" i="4"/>
  <c r="S523" i="4"/>
  <c r="T522" i="4"/>
  <c r="S522" i="4"/>
  <c r="S521" i="4"/>
  <c r="T521" i="4" s="1"/>
  <c r="T520" i="4"/>
  <c r="S520" i="4"/>
  <c r="S519" i="4"/>
  <c r="T519" i="4" s="1"/>
  <c r="S518" i="4"/>
  <c r="T518" i="4" s="1"/>
  <c r="S517" i="4"/>
  <c r="T517" i="4" s="1"/>
  <c r="T516" i="4"/>
  <c r="S516" i="4"/>
  <c r="T515" i="4"/>
  <c r="S515" i="4"/>
  <c r="T514" i="4"/>
  <c r="S514" i="4"/>
  <c r="S513" i="4"/>
  <c r="T513" i="4" s="1"/>
  <c r="T512" i="4"/>
  <c r="S512" i="4"/>
  <c r="S511" i="4"/>
  <c r="T511" i="4" s="1"/>
  <c r="S510" i="4"/>
  <c r="T510" i="4" s="1"/>
  <c r="S509" i="4"/>
  <c r="T509" i="4" s="1"/>
  <c r="T508" i="4"/>
  <c r="S508" i="4"/>
  <c r="T507" i="4"/>
  <c r="S507" i="4"/>
  <c r="T506" i="4"/>
  <c r="S506" i="4"/>
  <c r="S505" i="4"/>
  <c r="T505" i="4" s="1"/>
  <c r="T504" i="4"/>
  <c r="S504" i="4"/>
  <c r="S503" i="4"/>
  <c r="T503" i="4" s="1"/>
  <c r="S502" i="4"/>
  <c r="T502" i="4" s="1"/>
  <c r="S501" i="4"/>
  <c r="T501" i="4" s="1"/>
  <c r="T500" i="4"/>
  <c r="S500" i="4"/>
  <c r="T499" i="4"/>
  <c r="S499" i="4"/>
  <c r="T498" i="4"/>
  <c r="S498" i="4"/>
  <c r="S497" i="4"/>
  <c r="T497" i="4" s="1"/>
  <c r="T496" i="4"/>
  <c r="S496" i="4"/>
  <c r="S495" i="4"/>
  <c r="T495" i="4" s="1"/>
  <c r="S494" i="4"/>
  <c r="T494" i="4" s="1"/>
  <c r="S493" i="4"/>
  <c r="T493" i="4" s="1"/>
  <c r="T492" i="4"/>
  <c r="S492" i="4"/>
  <c r="T491" i="4"/>
  <c r="S491" i="4"/>
  <c r="T490" i="4"/>
  <c r="S490" i="4"/>
  <c r="S489" i="4"/>
  <c r="T489" i="4" s="1"/>
  <c r="T488" i="4"/>
  <c r="S488" i="4"/>
  <c r="S487" i="4"/>
  <c r="T487" i="4" s="1"/>
  <c r="S486" i="4"/>
  <c r="T486" i="4" s="1"/>
  <c r="S485" i="4"/>
  <c r="T485" i="4" s="1"/>
  <c r="T484" i="4"/>
  <c r="S484" i="4"/>
  <c r="T483" i="4"/>
  <c r="S483" i="4"/>
  <c r="T482" i="4"/>
  <c r="S482" i="4"/>
  <c r="S481" i="4"/>
  <c r="T481" i="4" s="1"/>
  <c r="T480" i="4"/>
  <c r="S480" i="4"/>
  <c r="S479" i="4"/>
  <c r="T479" i="4" s="1"/>
  <c r="S478" i="4"/>
  <c r="T478" i="4" s="1"/>
  <c r="S477" i="4"/>
  <c r="T477" i="4" s="1"/>
  <c r="T476" i="4"/>
  <c r="S476" i="4"/>
  <c r="T475" i="4"/>
  <c r="S475" i="4"/>
  <c r="T474" i="4"/>
  <c r="S474" i="4"/>
  <c r="S473" i="4"/>
  <c r="T473" i="4" s="1"/>
  <c r="T472" i="4"/>
  <c r="S472" i="4"/>
  <c r="S471" i="4"/>
  <c r="T471" i="4" s="1"/>
  <c r="S470" i="4"/>
  <c r="T470" i="4" s="1"/>
  <c r="S469" i="4"/>
  <c r="T469" i="4" s="1"/>
  <c r="T468" i="4"/>
  <c r="S468" i="4"/>
  <c r="T467" i="4"/>
  <c r="S467" i="4"/>
  <c r="T466" i="4"/>
  <c r="S466" i="4"/>
  <c r="S465" i="4"/>
  <c r="T465" i="4" s="1"/>
  <c r="T464" i="4"/>
  <c r="S464" i="4"/>
  <c r="S463" i="4"/>
  <c r="T463" i="4" s="1"/>
  <c r="S462" i="4"/>
  <c r="T462" i="4" s="1"/>
  <c r="S461" i="4"/>
  <c r="T461" i="4" s="1"/>
  <c r="T460" i="4"/>
  <c r="S460" i="4"/>
  <c r="T459" i="4"/>
  <c r="S459" i="4"/>
  <c r="T458" i="4"/>
  <c r="S458" i="4"/>
  <c r="S457" i="4"/>
  <c r="T457" i="4" s="1"/>
  <c r="T456" i="4"/>
  <c r="S456" i="4"/>
  <c r="S455" i="4"/>
  <c r="T455" i="4" s="1"/>
  <c r="S454" i="4"/>
  <c r="T454" i="4" s="1"/>
  <c r="S453" i="4"/>
  <c r="T453" i="4" s="1"/>
  <c r="T452" i="4"/>
  <c r="S452" i="4"/>
  <c r="T451" i="4"/>
  <c r="S451" i="4"/>
  <c r="T450" i="4"/>
  <c r="S450" i="4"/>
  <c r="T449" i="4"/>
  <c r="S449" i="4"/>
  <c r="T448" i="4"/>
  <c r="S448" i="4"/>
  <c r="T447" i="4"/>
  <c r="S447" i="4"/>
  <c r="T446" i="4"/>
  <c r="S446" i="4"/>
  <c r="T445" i="4"/>
  <c r="S445" i="4"/>
  <c r="T444" i="4"/>
  <c r="S444" i="4"/>
  <c r="T443" i="4"/>
  <c r="S443" i="4"/>
  <c r="T442" i="4"/>
  <c r="S442" i="4"/>
  <c r="T441" i="4"/>
  <c r="S441" i="4"/>
  <c r="T440" i="4"/>
  <c r="S440" i="4"/>
  <c r="S439" i="4"/>
  <c r="T439" i="4" s="1"/>
  <c r="T438" i="4"/>
  <c r="S438" i="4"/>
  <c r="T437" i="4"/>
  <c r="S437" i="4"/>
  <c r="T436" i="4"/>
  <c r="S436" i="4"/>
  <c r="T435" i="4"/>
  <c r="S435" i="4"/>
  <c r="T434" i="4"/>
  <c r="S434" i="4"/>
  <c r="T433" i="4"/>
  <c r="S433" i="4"/>
  <c r="T432" i="4"/>
  <c r="S432" i="4"/>
  <c r="S431" i="4"/>
  <c r="T431" i="4" s="1"/>
  <c r="T430" i="4"/>
  <c r="S430" i="4"/>
  <c r="T429" i="4"/>
  <c r="S429" i="4"/>
  <c r="T428" i="4"/>
  <c r="S428" i="4"/>
  <c r="S427" i="4"/>
  <c r="T427" i="4" s="1"/>
  <c r="T426" i="4"/>
  <c r="S426" i="4"/>
  <c r="T425" i="4"/>
  <c r="S425" i="4"/>
  <c r="T424" i="4"/>
  <c r="S424" i="4"/>
  <c r="S423" i="4"/>
  <c r="T423" i="4" s="1"/>
  <c r="T422" i="4"/>
  <c r="S422" i="4"/>
  <c r="T421" i="4"/>
  <c r="S421" i="4"/>
  <c r="T420" i="4"/>
  <c r="S420" i="4"/>
  <c r="S419" i="4"/>
  <c r="T419" i="4" s="1"/>
  <c r="T418" i="4"/>
  <c r="S418" i="4"/>
  <c r="T417" i="4"/>
  <c r="S417" i="4"/>
  <c r="T416" i="4"/>
  <c r="S416" i="4"/>
  <c r="S415" i="4"/>
  <c r="T415" i="4" s="1"/>
  <c r="T414" i="4"/>
  <c r="S414" i="4"/>
  <c r="T413" i="4"/>
  <c r="S413" i="4"/>
  <c r="T412" i="4"/>
  <c r="S412" i="4"/>
  <c r="T411" i="4"/>
  <c r="S411" i="4"/>
  <c r="T410" i="4"/>
  <c r="S410" i="4"/>
  <c r="T409" i="4"/>
  <c r="S409" i="4"/>
  <c r="T408" i="4"/>
  <c r="S408" i="4"/>
  <c r="T407" i="4"/>
  <c r="S407" i="4"/>
  <c r="T406" i="4"/>
  <c r="S406" i="4"/>
  <c r="T405" i="4"/>
  <c r="S405" i="4"/>
  <c r="T404" i="4"/>
  <c r="S404" i="4"/>
  <c r="T403" i="4"/>
  <c r="S403" i="4"/>
  <c r="T402" i="4"/>
  <c r="S402" i="4"/>
  <c r="T401" i="4"/>
  <c r="S401" i="4"/>
  <c r="T400" i="4"/>
  <c r="S400" i="4"/>
  <c r="S399" i="4"/>
  <c r="T399" i="4" s="1"/>
  <c r="T398" i="4"/>
  <c r="S398" i="4"/>
  <c r="T397" i="4"/>
  <c r="S397" i="4"/>
  <c r="T396" i="4"/>
  <c r="S396" i="4"/>
  <c r="S395" i="4"/>
  <c r="T395" i="4" s="1"/>
  <c r="T394" i="4"/>
  <c r="S394" i="4"/>
  <c r="T393" i="4"/>
  <c r="S393" i="4"/>
  <c r="T392" i="4"/>
  <c r="S392" i="4"/>
  <c r="S391" i="4"/>
  <c r="T391" i="4" s="1"/>
  <c r="T390" i="4"/>
  <c r="S390" i="4"/>
  <c r="T389" i="4"/>
  <c r="S389" i="4"/>
  <c r="T388" i="4"/>
  <c r="S388" i="4"/>
  <c r="S387" i="4"/>
  <c r="T387" i="4" s="1"/>
  <c r="T386" i="4"/>
  <c r="S386" i="4"/>
  <c r="T385" i="4"/>
  <c r="S385" i="4"/>
  <c r="T384" i="4"/>
  <c r="S384" i="4"/>
  <c r="S383" i="4"/>
  <c r="T383" i="4" s="1"/>
  <c r="T382" i="4"/>
  <c r="S382" i="4"/>
  <c r="T381" i="4"/>
  <c r="S381" i="4"/>
  <c r="T380" i="4"/>
  <c r="S380" i="4"/>
  <c r="S379" i="4"/>
  <c r="T379" i="4" s="1"/>
  <c r="T378" i="4"/>
  <c r="S378" i="4"/>
  <c r="T377" i="4"/>
  <c r="S377" i="4"/>
  <c r="T376" i="4"/>
  <c r="S376" i="4"/>
  <c r="T375" i="4"/>
  <c r="S375" i="4"/>
  <c r="T374" i="4"/>
  <c r="S374" i="4"/>
  <c r="T373" i="4"/>
  <c r="S373" i="4"/>
  <c r="T372" i="4"/>
  <c r="S372" i="4"/>
  <c r="T371" i="4"/>
  <c r="S371" i="4"/>
  <c r="T370" i="4"/>
  <c r="S370" i="4"/>
  <c r="T369" i="4"/>
  <c r="S369" i="4"/>
  <c r="T368" i="4"/>
  <c r="S368" i="4"/>
  <c r="S367" i="4"/>
  <c r="T367" i="4" s="1"/>
  <c r="T366" i="4"/>
  <c r="S366" i="4"/>
  <c r="T365" i="4"/>
  <c r="S365" i="4"/>
  <c r="T364" i="4"/>
  <c r="S364" i="4"/>
  <c r="S363" i="4"/>
  <c r="T363" i="4" s="1"/>
  <c r="T362" i="4"/>
  <c r="S362" i="4"/>
  <c r="T361" i="4"/>
  <c r="S361" i="4"/>
  <c r="T360" i="4"/>
  <c r="S360" i="4"/>
  <c r="S359" i="4"/>
  <c r="T359" i="4" s="1"/>
  <c r="T358" i="4"/>
  <c r="S358" i="4"/>
  <c r="T357" i="4"/>
  <c r="S357" i="4"/>
  <c r="T356" i="4"/>
  <c r="S356" i="4"/>
  <c r="S355" i="4"/>
  <c r="T355" i="4" s="1"/>
  <c r="T354" i="4"/>
  <c r="S354" i="4"/>
  <c r="T353" i="4"/>
  <c r="S353" i="4"/>
  <c r="T352" i="4"/>
  <c r="S352" i="4"/>
  <c r="S351" i="4"/>
  <c r="T351" i="4" s="1"/>
  <c r="T350" i="4"/>
  <c r="S350" i="4"/>
  <c r="T349" i="4"/>
  <c r="S349" i="4"/>
  <c r="T348" i="4"/>
  <c r="S348" i="4"/>
  <c r="S347" i="4"/>
  <c r="T347" i="4" s="1"/>
  <c r="T346" i="4"/>
  <c r="S346" i="4"/>
  <c r="T345" i="4"/>
  <c r="S345" i="4"/>
  <c r="T344" i="4"/>
  <c r="S344" i="4"/>
  <c r="S343" i="4"/>
  <c r="T343" i="4" s="1"/>
  <c r="T342" i="4"/>
  <c r="S342" i="4"/>
  <c r="T341" i="4"/>
  <c r="S341" i="4"/>
  <c r="T340" i="4"/>
  <c r="S340" i="4"/>
  <c r="S339" i="4"/>
  <c r="T339" i="4" s="1"/>
  <c r="T338" i="4"/>
  <c r="S338" i="4"/>
  <c r="T337" i="4"/>
  <c r="S337" i="4"/>
  <c r="T336" i="4"/>
  <c r="S336" i="4"/>
  <c r="S335" i="4"/>
  <c r="T335" i="4" s="1"/>
  <c r="T334" i="4"/>
  <c r="S334" i="4"/>
  <c r="T333" i="4"/>
  <c r="S333" i="4"/>
  <c r="T332" i="4"/>
  <c r="S332" i="4"/>
  <c r="S331" i="4"/>
  <c r="T331" i="4" s="1"/>
  <c r="T330" i="4"/>
  <c r="S330" i="4"/>
  <c r="T329" i="4"/>
  <c r="S329" i="4"/>
  <c r="T328" i="4"/>
  <c r="S328" i="4"/>
  <c r="T327" i="4"/>
  <c r="S327" i="4"/>
  <c r="T326" i="4"/>
  <c r="S326" i="4"/>
  <c r="T325" i="4"/>
  <c r="S325" i="4"/>
  <c r="T324" i="4"/>
  <c r="S324" i="4"/>
  <c r="T323" i="4"/>
  <c r="S323" i="4"/>
  <c r="T322" i="4"/>
  <c r="S322" i="4"/>
  <c r="T321" i="4"/>
  <c r="S321" i="4"/>
  <c r="T320" i="4"/>
  <c r="S320" i="4"/>
  <c r="T319" i="4"/>
  <c r="S319" i="4"/>
  <c r="T318" i="4"/>
  <c r="S318" i="4"/>
  <c r="T317" i="4"/>
  <c r="S317" i="4"/>
  <c r="T316" i="4"/>
  <c r="S316" i="4"/>
  <c r="T315" i="4"/>
  <c r="S315" i="4"/>
  <c r="T314" i="4"/>
  <c r="S314" i="4"/>
  <c r="T313" i="4"/>
  <c r="S313" i="4"/>
  <c r="T312" i="4"/>
  <c r="S312" i="4"/>
  <c r="T311" i="4"/>
  <c r="S311" i="4"/>
  <c r="T310" i="4"/>
  <c r="S310" i="4"/>
  <c r="T309" i="4"/>
  <c r="S309" i="4"/>
  <c r="T308" i="4"/>
  <c r="S308" i="4"/>
  <c r="T307" i="4"/>
  <c r="S307" i="4"/>
  <c r="T306" i="4"/>
  <c r="S306" i="4"/>
  <c r="T305" i="4"/>
  <c r="S305" i="4"/>
  <c r="T304" i="4"/>
  <c r="S304" i="4"/>
  <c r="S303" i="4"/>
  <c r="T303" i="4" s="1"/>
  <c r="T302" i="4"/>
  <c r="S302" i="4"/>
  <c r="T301" i="4"/>
  <c r="S301" i="4"/>
  <c r="T300" i="4"/>
  <c r="S300" i="4"/>
  <c r="S299" i="4"/>
  <c r="T299" i="4" s="1"/>
  <c r="T298" i="4"/>
  <c r="S298" i="4"/>
  <c r="T297" i="4"/>
  <c r="S297" i="4"/>
  <c r="T296" i="4"/>
  <c r="S296" i="4"/>
  <c r="S295" i="4"/>
  <c r="T295" i="4" s="1"/>
  <c r="T294" i="4"/>
  <c r="S294" i="4"/>
  <c r="T293" i="4"/>
  <c r="S293" i="4"/>
  <c r="T292" i="4"/>
  <c r="S292" i="4"/>
  <c r="S291" i="4"/>
  <c r="T291" i="4" s="1"/>
  <c r="T290" i="4"/>
  <c r="S290" i="4"/>
  <c r="T289" i="4"/>
  <c r="S289" i="4"/>
  <c r="T288" i="4"/>
  <c r="S288" i="4"/>
  <c r="S287" i="4"/>
  <c r="T287" i="4" s="1"/>
  <c r="T286" i="4"/>
  <c r="S286" i="4"/>
  <c r="T285" i="4"/>
  <c r="S285" i="4"/>
  <c r="T284" i="4"/>
  <c r="S284" i="4"/>
  <c r="S283" i="4"/>
  <c r="T283" i="4" s="1"/>
  <c r="T282" i="4"/>
  <c r="S282" i="4"/>
  <c r="T281" i="4"/>
  <c r="S281" i="4"/>
  <c r="T280" i="4"/>
  <c r="S280" i="4"/>
  <c r="S279" i="4"/>
  <c r="T279" i="4" s="1"/>
  <c r="T278" i="4"/>
  <c r="S278" i="4"/>
  <c r="T277" i="4"/>
  <c r="S277" i="4"/>
  <c r="T276" i="4"/>
  <c r="S276" i="4"/>
  <c r="S275" i="4"/>
  <c r="T275" i="4" s="1"/>
  <c r="T274" i="4"/>
  <c r="S274" i="4"/>
  <c r="T273" i="4"/>
  <c r="S273" i="4"/>
  <c r="T272" i="4"/>
  <c r="S272" i="4"/>
  <c r="S271" i="4"/>
  <c r="T271" i="4" s="1"/>
  <c r="T270" i="4"/>
  <c r="S270" i="4"/>
  <c r="T269" i="4"/>
  <c r="S269" i="4"/>
  <c r="T268" i="4"/>
  <c r="S268" i="4"/>
  <c r="S267" i="4"/>
  <c r="T267" i="4" s="1"/>
  <c r="T266" i="4"/>
  <c r="S266" i="4"/>
  <c r="T265" i="4"/>
  <c r="S265" i="4"/>
  <c r="T264" i="4"/>
  <c r="S264" i="4"/>
  <c r="S263" i="4"/>
  <c r="T263" i="4" s="1"/>
  <c r="T262" i="4"/>
  <c r="S262" i="4"/>
  <c r="T261" i="4"/>
  <c r="S261" i="4"/>
  <c r="T260" i="4"/>
  <c r="S260" i="4"/>
  <c r="S259" i="4"/>
  <c r="T259" i="4" s="1"/>
  <c r="T258" i="4"/>
  <c r="S258" i="4"/>
  <c r="T257" i="4"/>
  <c r="S257" i="4"/>
  <c r="T256" i="4"/>
  <c r="S256" i="4"/>
  <c r="S255" i="4"/>
  <c r="T255" i="4" s="1"/>
  <c r="T254" i="4"/>
  <c r="S254" i="4"/>
  <c r="T253" i="4"/>
  <c r="S253" i="4"/>
  <c r="T252" i="4"/>
  <c r="S252" i="4"/>
  <c r="S251" i="4"/>
  <c r="T251" i="4" s="1"/>
  <c r="T250" i="4"/>
  <c r="S250" i="4"/>
  <c r="T249" i="4"/>
  <c r="S249" i="4"/>
  <c r="T248" i="4"/>
  <c r="S248" i="4"/>
  <c r="S247" i="4"/>
  <c r="T247" i="4" s="1"/>
  <c r="T246" i="4"/>
  <c r="S246" i="4"/>
  <c r="T245" i="4"/>
  <c r="S245" i="4"/>
  <c r="T244" i="4"/>
  <c r="S244" i="4"/>
  <c r="S243" i="4"/>
  <c r="T243" i="4" s="1"/>
  <c r="T242" i="4"/>
  <c r="S242" i="4"/>
  <c r="T241" i="4"/>
  <c r="S241" i="4"/>
  <c r="T240" i="4"/>
  <c r="S240" i="4"/>
  <c r="S239" i="4"/>
  <c r="T239" i="4" s="1"/>
  <c r="T238" i="4"/>
  <c r="S238" i="4"/>
  <c r="T237" i="4"/>
  <c r="S237" i="4"/>
  <c r="T236" i="4"/>
  <c r="S236" i="4"/>
  <c r="S235" i="4"/>
  <c r="T235" i="4" s="1"/>
  <c r="T234" i="4"/>
  <c r="S234" i="4"/>
  <c r="T233" i="4"/>
  <c r="S233" i="4"/>
  <c r="T232" i="4"/>
  <c r="S232" i="4"/>
  <c r="S231" i="4"/>
  <c r="T231" i="4" s="1"/>
  <c r="T230" i="4"/>
  <c r="S230" i="4"/>
  <c r="T229" i="4"/>
  <c r="S229" i="4"/>
  <c r="T228" i="4"/>
  <c r="S228" i="4"/>
  <c r="S227" i="4"/>
  <c r="T227" i="4" s="1"/>
  <c r="T226" i="4"/>
  <c r="S226" i="4"/>
  <c r="T225" i="4"/>
  <c r="S225" i="4"/>
  <c r="T224" i="4"/>
  <c r="S224" i="4"/>
  <c r="S223" i="4"/>
  <c r="T223" i="4" s="1"/>
  <c r="T222" i="4"/>
  <c r="S222" i="4"/>
  <c r="T221" i="4"/>
  <c r="S221" i="4"/>
  <c r="T220" i="4"/>
  <c r="S220" i="4"/>
  <c r="S219" i="4"/>
  <c r="T219" i="4" s="1"/>
  <c r="T218" i="4"/>
  <c r="S218" i="4"/>
  <c r="T217" i="4"/>
  <c r="S217" i="4"/>
  <c r="T216" i="4"/>
  <c r="S216" i="4"/>
  <c r="S215" i="4"/>
  <c r="T215" i="4" s="1"/>
  <c r="T214" i="4"/>
  <c r="S214" i="4"/>
  <c r="T213" i="4"/>
  <c r="S213" i="4"/>
  <c r="T212" i="4"/>
  <c r="S212" i="4"/>
  <c r="S211" i="4"/>
  <c r="T211" i="4" s="1"/>
  <c r="T210" i="4"/>
  <c r="S210" i="4"/>
  <c r="T209" i="4"/>
  <c r="S209" i="4"/>
  <c r="T208" i="4"/>
  <c r="S208" i="4"/>
  <c r="S207" i="4"/>
  <c r="T207" i="4" s="1"/>
  <c r="T206" i="4"/>
  <c r="S206" i="4"/>
  <c r="T205" i="4"/>
  <c r="S205" i="4"/>
  <c r="T204" i="4"/>
  <c r="S204" i="4"/>
  <c r="S203" i="4"/>
  <c r="T203" i="4" s="1"/>
  <c r="T202" i="4"/>
  <c r="S202" i="4"/>
  <c r="T201" i="4"/>
  <c r="S201" i="4"/>
  <c r="T200" i="4"/>
  <c r="S200" i="4"/>
  <c r="S199" i="4"/>
  <c r="T199" i="4" s="1"/>
  <c r="T198" i="4"/>
  <c r="S198" i="4"/>
  <c r="T197" i="4"/>
  <c r="S197" i="4"/>
  <c r="T196" i="4"/>
  <c r="S196" i="4"/>
  <c r="S195" i="4"/>
  <c r="T195" i="4" s="1"/>
  <c r="T194" i="4"/>
  <c r="S194" i="4"/>
  <c r="T193" i="4"/>
  <c r="S193" i="4"/>
  <c r="T192" i="4"/>
  <c r="S192" i="4"/>
  <c r="S191" i="4"/>
  <c r="T191" i="4" s="1"/>
  <c r="T190" i="4"/>
  <c r="S190" i="4"/>
  <c r="T189" i="4"/>
  <c r="S189" i="4"/>
  <c r="T188" i="4"/>
  <c r="S188" i="4"/>
  <c r="S187" i="4"/>
  <c r="T187" i="4" s="1"/>
  <c r="T186" i="4"/>
  <c r="S186" i="4"/>
  <c r="T185" i="4"/>
  <c r="S185" i="4"/>
  <c r="T184" i="4"/>
  <c r="S184" i="4"/>
  <c r="S183" i="4"/>
  <c r="T183" i="4" s="1"/>
  <c r="T182" i="4"/>
  <c r="S182" i="4"/>
  <c r="T181" i="4"/>
  <c r="S181" i="4"/>
  <c r="T180" i="4"/>
  <c r="S180" i="4"/>
  <c r="S179" i="4"/>
  <c r="T179" i="4" s="1"/>
  <c r="T178" i="4"/>
  <c r="S178" i="4"/>
  <c r="T177" i="4"/>
  <c r="S177" i="4"/>
  <c r="T176" i="4"/>
  <c r="S176" i="4"/>
  <c r="S175" i="4"/>
  <c r="T175" i="4" s="1"/>
  <c r="T174" i="4"/>
  <c r="S174" i="4"/>
  <c r="T173" i="4"/>
  <c r="S173" i="4"/>
  <c r="T172" i="4"/>
  <c r="S172" i="4"/>
  <c r="S171" i="4"/>
  <c r="T171" i="4" s="1"/>
  <c r="T170" i="4"/>
  <c r="S170" i="4"/>
  <c r="T169" i="4"/>
  <c r="S169" i="4"/>
  <c r="T168" i="4"/>
  <c r="S168" i="4"/>
  <c r="S167" i="4"/>
  <c r="T167" i="4" s="1"/>
  <c r="T166" i="4"/>
  <c r="S166" i="4"/>
  <c r="T165" i="4"/>
  <c r="S165" i="4"/>
  <c r="T164" i="4"/>
  <c r="S164" i="4"/>
  <c r="S163" i="4"/>
  <c r="T163" i="4" s="1"/>
  <c r="T162" i="4"/>
  <c r="S162" i="4"/>
  <c r="T161" i="4"/>
  <c r="S161" i="4"/>
  <c r="T160" i="4"/>
  <c r="S160" i="4"/>
  <c r="S159" i="4"/>
  <c r="T159" i="4" s="1"/>
  <c r="T158" i="4"/>
  <c r="S158" i="4"/>
  <c r="T157" i="4"/>
  <c r="S157" i="4"/>
  <c r="T156" i="4"/>
  <c r="S156" i="4"/>
  <c r="S155" i="4"/>
  <c r="T155" i="4" s="1"/>
  <c r="T154" i="4"/>
  <c r="S154" i="4"/>
  <c r="T153" i="4"/>
  <c r="S153" i="4"/>
  <c r="T152" i="4"/>
  <c r="S152" i="4"/>
  <c r="S151" i="4"/>
  <c r="T151" i="4" s="1"/>
  <c r="T150" i="4"/>
  <c r="S150" i="4"/>
  <c r="T149" i="4"/>
  <c r="S149" i="4"/>
  <c r="T148" i="4"/>
  <c r="S148" i="4"/>
  <c r="S147" i="4"/>
  <c r="T147" i="4" s="1"/>
  <c r="T146" i="4"/>
  <c r="S146" i="4"/>
  <c r="T145" i="4"/>
  <c r="S145" i="4"/>
  <c r="T144" i="4"/>
  <c r="S144" i="4"/>
  <c r="S143" i="4"/>
  <c r="T143" i="4" s="1"/>
  <c r="T142" i="4"/>
  <c r="S142" i="4"/>
  <c r="T141" i="4"/>
  <c r="S141" i="4"/>
  <c r="T140" i="4"/>
  <c r="S140" i="4"/>
  <c r="S139" i="4"/>
  <c r="T139" i="4" s="1"/>
  <c r="T138" i="4"/>
  <c r="S138" i="4"/>
  <c r="T137" i="4"/>
  <c r="S137" i="4"/>
  <c r="T136" i="4"/>
  <c r="S136" i="4"/>
  <c r="S135" i="4"/>
  <c r="T135" i="4" s="1"/>
  <c r="T134" i="4"/>
  <c r="S134" i="4"/>
  <c r="T133" i="4"/>
  <c r="S133" i="4"/>
  <c r="T132" i="4"/>
  <c r="S132" i="4"/>
  <c r="S131" i="4"/>
  <c r="T131" i="4" s="1"/>
  <c r="T130" i="4"/>
  <c r="S130" i="4"/>
  <c r="T129" i="4"/>
  <c r="S129" i="4"/>
  <c r="T128" i="4"/>
  <c r="S128" i="4"/>
  <c r="S127" i="4"/>
  <c r="T127" i="4" s="1"/>
  <c r="T126" i="4"/>
  <c r="S126" i="4"/>
  <c r="T125" i="4"/>
  <c r="S125" i="4"/>
  <c r="T124" i="4"/>
  <c r="S124" i="4"/>
  <c r="S123" i="4"/>
  <c r="T123" i="4" s="1"/>
  <c r="T122" i="4"/>
  <c r="S122" i="4"/>
  <c r="T121" i="4"/>
  <c r="S121" i="4"/>
  <c r="T120" i="4"/>
  <c r="S120" i="4"/>
  <c r="S119" i="4"/>
  <c r="T119" i="4" s="1"/>
  <c r="T118" i="4"/>
  <c r="S118" i="4"/>
  <c r="T117" i="4"/>
  <c r="S117" i="4"/>
  <c r="T116" i="4"/>
  <c r="S116" i="4"/>
  <c r="S115" i="4"/>
  <c r="T115" i="4" s="1"/>
  <c r="T114" i="4"/>
  <c r="S114" i="4"/>
  <c r="T113" i="4"/>
  <c r="S113" i="4"/>
  <c r="T112" i="4"/>
  <c r="S112" i="4"/>
  <c r="S111" i="4"/>
  <c r="T111" i="4" s="1"/>
  <c r="T110" i="4"/>
  <c r="S110" i="4"/>
  <c r="T109" i="4"/>
  <c r="S109" i="4"/>
  <c r="T108" i="4"/>
  <c r="S108" i="4"/>
  <c r="S107" i="4"/>
  <c r="T107" i="4" s="1"/>
  <c r="T106" i="4"/>
  <c r="S106" i="4"/>
  <c r="T105" i="4"/>
  <c r="S105" i="4"/>
  <c r="T104" i="4"/>
  <c r="S104" i="4"/>
  <c r="S103" i="4"/>
  <c r="T103" i="4" s="1"/>
  <c r="T102" i="4"/>
  <c r="S102" i="4"/>
  <c r="T101" i="4"/>
  <c r="S101" i="4"/>
  <c r="T100" i="4"/>
  <c r="S100" i="4"/>
  <c r="S99" i="4"/>
  <c r="T99" i="4" s="1"/>
  <c r="T98" i="4"/>
  <c r="S98" i="4"/>
  <c r="T97" i="4"/>
  <c r="S97" i="4"/>
  <c r="T96" i="4"/>
  <c r="S96" i="4"/>
  <c r="S95" i="4"/>
  <c r="T95" i="4" s="1"/>
  <c r="T94" i="4"/>
  <c r="S94" i="4"/>
  <c r="T93" i="4"/>
  <c r="S93" i="4"/>
  <c r="T92" i="4"/>
  <c r="S92" i="4"/>
  <c r="S91" i="4"/>
  <c r="T91" i="4" s="1"/>
  <c r="T90" i="4"/>
  <c r="S90" i="4"/>
  <c r="T89" i="4"/>
  <c r="S89" i="4"/>
  <c r="T88" i="4"/>
  <c r="S88" i="4"/>
  <c r="S87" i="4"/>
  <c r="T87" i="4" s="1"/>
  <c r="T86" i="4"/>
  <c r="S86" i="4"/>
  <c r="T85" i="4"/>
  <c r="S85" i="4"/>
  <c r="T84" i="4"/>
  <c r="S84" i="4"/>
  <c r="S83" i="4"/>
  <c r="T83" i="4" s="1"/>
  <c r="T82" i="4"/>
  <c r="S82" i="4"/>
  <c r="T81" i="4"/>
  <c r="S81" i="4"/>
  <c r="T80" i="4"/>
  <c r="S80" i="4"/>
  <c r="S79" i="4"/>
  <c r="T79" i="4" s="1"/>
  <c r="T78" i="4"/>
  <c r="S78" i="4"/>
  <c r="T77" i="4"/>
  <c r="S77" i="4"/>
  <c r="T76" i="4"/>
  <c r="S76" i="4"/>
  <c r="S75" i="4"/>
  <c r="T75" i="4" s="1"/>
  <c r="T74" i="4"/>
  <c r="S74" i="4"/>
  <c r="T73" i="4"/>
  <c r="S73" i="4"/>
  <c r="T72" i="4"/>
  <c r="S72" i="4"/>
  <c r="T71" i="4"/>
  <c r="S71" i="4"/>
  <c r="T70" i="4"/>
  <c r="S70" i="4"/>
  <c r="T69" i="4"/>
  <c r="S69" i="4"/>
  <c r="T68" i="4"/>
  <c r="S68" i="4"/>
  <c r="T67" i="4"/>
  <c r="S67" i="4"/>
  <c r="T66" i="4"/>
  <c r="S66" i="4"/>
  <c r="T65" i="4"/>
  <c r="S65" i="4"/>
  <c r="T64" i="4"/>
  <c r="S64" i="4"/>
  <c r="T63" i="4"/>
  <c r="S63" i="4"/>
  <c r="T62" i="4"/>
  <c r="S62" i="4"/>
  <c r="T61" i="4"/>
  <c r="S61" i="4"/>
  <c r="T60" i="4"/>
  <c r="S60" i="4"/>
  <c r="T59" i="4"/>
  <c r="S59" i="4"/>
  <c r="T58" i="4"/>
  <c r="S58" i="4"/>
  <c r="T57" i="4"/>
  <c r="S57" i="4"/>
  <c r="T56" i="4"/>
  <c r="S56" i="4"/>
  <c r="T55" i="4"/>
  <c r="S55" i="4"/>
  <c r="T54" i="4"/>
  <c r="S54" i="4"/>
  <c r="T53" i="4"/>
  <c r="S53" i="4"/>
  <c r="T52" i="4"/>
  <c r="S52" i="4"/>
  <c r="T51" i="4"/>
  <c r="S51" i="4"/>
  <c r="T50" i="4"/>
  <c r="S50" i="4"/>
  <c r="T49" i="4"/>
  <c r="S49" i="4"/>
  <c r="T48" i="4"/>
  <c r="S48" i="4"/>
  <c r="T47" i="4"/>
  <c r="S47" i="4"/>
  <c r="T46" i="4"/>
  <c r="S46" i="4"/>
  <c r="T45" i="4"/>
  <c r="S45" i="4"/>
  <c r="T44" i="4"/>
  <c r="S44" i="4"/>
  <c r="T43" i="4"/>
  <c r="S43" i="4"/>
  <c r="T42" i="4"/>
  <c r="S42" i="4"/>
  <c r="T41" i="4"/>
  <c r="S41" i="4"/>
  <c r="T40" i="4"/>
  <c r="S40" i="4"/>
  <c r="T39" i="4"/>
  <c r="S39" i="4"/>
  <c r="T38" i="4"/>
  <c r="S38" i="4"/>
  <c r="T37" i="4"/>
  <c r="S37" i="4"/>
  <c r="T36" i="4"/>
  <c r="S36" i="4"/>
  <c r="T35" i="4"/>
  <c r="S35" i="4"/>
  <c r="T34" i="4"/>
  <c r="S34" i="4"/>
  <c r="T33" i="4"/>
  <c r="S33" i="4"/>
  <c r="T32" i="4"/>
  <c r="S32" i="4"/>
  <c r="T31" i="4"/>
  <c r="S31" i="4"/>
  <c r="T30" i="4"/>
  <c r="S30" i="4"/>
  <c r="T29" i="4"/>
  <c r="S29" i="4"/>
  <c r="T28" i="4"/>
  <c r="S28" i="4"/>
  <c r="T27" i="4"/>
  <c r="S27" i="4"/>
  <c r="T26" i="4"/>
  <c r="S26" i="4"/>
  <c r="T25" i="4"/>
  <c r="S25" i="4"/>
  <c r="T24" i="4"/>
  <c r="S24" i="4"/>
  <c r="T23" i="4"/>
  <c r="S23" i="4"/>
  <c r="T22" i="4"/>
  <c r="S22" i="4"/>
  <c r="T21" i="4"/>
  <c r="S21" i="4"/>
  <c r="T20" i="4"/>
  <c r="S20" i="4"/>
  <c r="T19" i="4"/>
  <c r="S19" i="4"/>
  <c r="T18" i="4"/>
  <c r="S18" i="4"/>
  <c r="T17" i="4"/>
  <c r="S17" i="4"/>
  <c r="T16" i="4"/>
  <c r="S16" i="4"/>
  <c r="T15" i="4"/>
  <c r="S15" i="4"/>
  <c r="T14" i="4"/>
  <c r="S14" i="4"/>
  <c r="T13" i="4"/>
  <c r="S13" i="4"/>
  <c r="T12" i="4"/>
  <c r="S12" i="4"/>
  <c r="T11" i="4"/>
  <c r="S11" i="4"/>
  <c r="T10" i="4"/>
  <c r="S10" i="4"/>
  <c r="T9" i="4"/>
  <c r="S9" i="4"/>
  <c r="T8" i="4"/>
  <c r="S8" i="4"/>
  <c r="T7" i="4"/>
  <c r="S7" i="4"/>
  <c r="M1107" i="4"/>
  <c r="N1107" i="4" s="1"/>
  <c r="M1106" i="4"/>
  <c r="N1106" i="4" s="1"/>
  <c r="M1105" i="4"/>
  <c r="N1105" i="4" s="1"/>
  <c r="M1104" i="4"/>
  <c r="N1104" i="4" s="1"/>
  <c r="M1103" i="4"/>
  <c r="N1103" i="4" s="1"/>
  <c r="M1102" i="4"/>
  <c r="N1102" i="4" s="1"/>
  <c r="N1101" i="4"/>
  <c r="M1101" i="4"/>
  <c r="M1100" i="4"/>
  <c r="N1100" i="4" s="1"/>
  <c r="M1099" i="4"/>
  <c r="N1099" i="4" s="1"/>
  <c r="M1098" i="4"/>
  <c r="N1098" i="4" s="1"/>
  <c r="N1097" i="4"/>
  <c r="M1097" i="4"/>
  <c r="N1096" i="4"/>
  <c r="M1096" i="4"/>
  <c r="M1095" i="4"/>
  <c r="N1095" i="4" s="1"/>
  <c r="M1094" i="4"/>
  <c r="N1094" i="4" s="1"/>
  <c r="M1093" i="4"/>
  <c r="N1093" i="4" s="1"/>
  <c r="N1092" i="4"/>
  <c r="M1092" i="4"/>
  <c r="M1091" i="4"/>
  <c r="N1091" i="4" s="1"/>
  <c r="M1090" i="4"/>
  <c r="N1090" i="4" s="1"/>
  <c r="M1089" i="4"/>
  <c r="N1089" i="4" s="1"/>
  <c r="M1088" i="4"/>
  <c r="N1088" i="4" s="1"/>
  <c r="M1087" i="4"/>
  <c r="N1087" i="4" s="1"/>
  <c r="M1086" i="4"/>
  <c r="N1086" i="4" s="1"/>
  <c r="N1085" i="4"/>
  <c r="M1085" i="4"/>
  <c r="M1084" i="4"/>
  <c r="N1084" i="4" s="1"/>
  <c r="M1083" i="4"/>
  <c r="N1083" i="4" s="1"/>
  <c r="M1082" i="4"/>
  <c r="N1082" i="4" s="1"/>
  <c r="N1081" i="4"/>
  <c r="M1081" i="4"/>
  <c r="N1080" i="4"/>
  <c r="M1080" i="4"/>
  <c r="M1079" i="4"/>
  <c r="N1079" i="4" s="1"/>
  <c r="M1078" i="4"/>
  <c r="N1078" i="4" s="1"/>
  <c r="M1077" i="4"/>
  <c r="N1077" i="4" s="1"/>
  <c r="N1076" i="4"/>
  <c r="M1076" i="4"/>
  <c r="M1075" i="4"/>
  <c r="N1075" i="4" s="1"/>
  <c r="M1074" i="4"/>
  <c r="N1074" i="4" s="1"/>
  <c r="M1073" i="4"/>
  <c r="N1073" i="4" s="1"/>
  <c r="M1072" i="4"/>
  <c r="N1072" i="4" s="1"/>
  <c r="M1071" i="4"/>
  <c r="N1071" i="4" s="1"/>
  <c r="M1070" i="4"/>
  <c r="N1070" i="4" s="1"/>
  <c r="N1069" i="4"/>
  <c r="M1069" i="4"/>
  <c r="M1068" i="4"/>
  <c r="N1068" i="4" s="1"/>
  <c r="M1067" i="4"/>
  <c r="N1067" i="4" s="1"/>
  <c r="M1066" i="4"/>
  <c r="N1066" i="4" s="1"/>
  <c r="N1065" i="4"/>
  <c r="M1065" i="4"/>
  <c r="N1064" i="4"/>
  <c r="M1064" i="4"/>
  <c r="M1063" i="4"/>
  <c r="N1063" i="4" s="1"/>
  <c r="M1062" i="4"/>
  <c r="N1062" i="4" s="1"/>
  <c r="M1061" i="4"/>
  <c r="N1061" i="4" s="1"/>
  <c r="N1060" i="4"/>
  <c r="M1060" i="4"/>
  <c r="M1059" i="4"/>
  <c r="N1059" i="4" s="1"/>
  <c r="M1058" i="4"/>
  <c r="N1058" i="4" s="1"/>
  <c r="M1057" i="4"/>
  <c r="N1057" i="4" s="1"/>
  <c r="M1056" i="4"/>
  <c r="N1056" i="4" s="1"/>
  <c r="M1055" i="4"/>
  <c r="N1055" i="4" s="1"/>
  <c r="M1054" i="4"/>
  <c r="N1054" i="4" s="1"/>
  <c r="N1053" i="4"/>
  <c r="M1053" i="4"/>
  <c r="M1052" i="4"/>
  <c r="N1052" i="4" s="1"/>
  <c r="M1051" i="4"/>
  <c r="N1051" i="4" s="1"/>
  <c r="M1050" i="4"/>
  <c r="N1050" i="4" s="1"/>
  <c r="N1049" i="4"/>
  <c r="M1049" i="4"/>
  <c r="N1048" i="4"/>
  <c r="M1048" i="4"/>
  <c r="M1047" i="4"/>
  <c r="N1047" i="4" s="1"/>
  <c r="M1046" i="4"/>
  <c r="N1046" i="4" s="1"/>
  <c r="M1045" i="4"/>
  <c r="N1045" i="4" s="1"/>
  <c r="N1044" i="4"/>
  <c r="M1044" i="4"/>
  <c r="M1043" i="4"/>
  <c r="N1043" i="4" s="1"/>
  <c r="M1042" i="4"/>
  <c r="N1042" i="4" s="1"/>
  <c r="M1041" i="4"/>
  <c r="N1041" i="4" s="1"/>
  <c r="N1040" i="4"/>
  <c r="M1040" i="4"/>
  <c r="M1039" i="4"/>
  <c r="N1039" i="4" s="1"/>
  <c r="M1038" i="4"/>
  <c r="N1038" i="4" s="1"/>
  <c r="N1037" i="4"/>
  <c r="M1037" i="4"/>
  <c r="M1036" i="4"/>
  <c r="N1036" i="4" s="1"/>
  <c r="M1035" i="4"/>
  <c r="N1035" i="4" s="1"/>
  <c r="M1034" i="4"/>
  <c r="N1034" i="4" s="1"/>
  <c r="N1033" i="4"/>
  <c r="M1033" i="4"/>
  <c r="N1032" i="4"/>
  <c r="M1032" i="4"/>
  <c r="M1031" i="4"/>
  <c r="N1031" i="4" s="1"/>
  <c r="M1030" i="4"/>
  <c r="N1030" i="4" s="1"/>
  <c r="M1029" i="4"/>
  <c r="N1029" i="4" s="1"/>
  <c r="N1028" i="4"/>
  <c r="M1028" i="4"/>
  <c r="M1027" i="4"/>
  <c r="N1027" i="4" s="1"/>
  <c r="M1026" i="4"/>
  <c r="N1026" i="4" s="1"/>
  <c r="M1025" i="4"/>
  <c r="N1025" i="4" s="1"/>
  <c r="N1024" i="4"/>
  <c r="M1024" i="4"/>
  <c r="M1023" i="4"/>
  <c r="N1023" i="4" s="1"/>
  <c r="M1022" i="4"/>
  <c r="N1022" i="4" s="1"/>
  <c r="N1021" i="4"/>
  <c r="M1021" i="4"/>
  <c r="M1020" i="4"/>
  <c r="N1020" i="4" s="1"/>
  <c r="M1019" i="4"/>
  <c r="N1019" i="4" s="1"/>
  <c r="M1018" i="4"/>
  <c r="N1018" i="4" s="1"/>
  <c r="N1017" i="4"/>
  <c r="M1017" i="4"/>
  <c r="N1016" i="4"/>
  <c r="M1016" i="4"/>
  <c r="M1015" i="4"/>
  <c r="N1015" i="4" s="1"/>
  <c r="M1014" i="4"/>
  <c r="N1014" i="4" s="1"/>
  <c r="M1013" i="4"/>
  <c r="N1013" i="4" s="1"/>
  <c r="N1012" i="4"/>
  <c r="M1012" i="4"/>
  <c r="M1011" i="4"/>
  <c r="N1011" i="4" s="1"/>
  <c r="M1010" i="4"/>
  <c r="N1010" i="4" s="1"/>
  <c r="M1009" i="4"/>
  <c r="N1009" i="4" s="1"/>
  <c r="M1008" i="4"/>
  <c r="N1008" i="4" s="1"/>
  <c r="M1007" i="4"/>
  <c r="N1007" i="4" s="1"/>
  <c r="M1006" i="4"/>
  <c r="N1006" i="4" s="1"/>
  <c r="N1005" i="4"/>
  <c r="M1005" i="4"/>
  <c r="M1004" i="4"/>
  <c r="N1004" i="4" s="1"/>
  <c r="M1003" i="4"/>
  <c r="N1003" i="4" s="1"/>
  <c r="M1002" i="4"/>
  <c r="N1002" i="4" s="1"/>
  <c r="N1001" i="4"/>
  <c r="M1001" i="4"/>
  <c r="N1000" i="4"/>
  <c r="M1000" i="4"/>
  <c r="M999" i="4"/>
  <c r="N999" i="4" s="1"/>
  <c r="M998" i="4"/>
  <c r="N998" i="4" s="1"/>
  <c r="M997" i="4"/>
  <c r="N997" i="4" s="1"/>
  <c r="M996" i="4"/>
  <c r="N996" i="4" s="1"/>
  <c r="M995" i="4"/>
  <c r="N995" i="4" s="1"/>
  <c r="M994" i="4"/>
  <c r="N994" i="4" s="1"/>
  <c r="N993" i="4"/>
  <c r="M993" i="4"/>
  <c r="N992" i="4"/>
  <c r="M992" i="4"/>
  <c r="M991" i="4"/>
  <c r="N991" i="4" s="1"/>
  <c r="N990" i="4"/>
  <c r="M990" i="4"/>
  <c r="M989" i="4"/>
  <c r="N989" i="4" s="1"/>
  <c r="N988" i="4"/>
  <c r="M988" i="4"/>
  <c r="M987" i="4"/>
  <c r="N987" i="4" s="1"/>
  <c r="N986" i="4"/>
  <c r="M986" i="4"/>
  <c r="M985" i="4"/>
  <c r="N985" i="4" s="1"/>
  <c r="N984" i="4"/>
  <c r="M984" i="4"/>
  <c r="M983" i="4"/>
  <c r="N983" i="4" s="1"/>
  <c r="M982" i="4"/>
  <c r="N982" i="4" s="1"/>
  <c r="N981" i="4"/>
  <c r="M981" i="4"/>
  <c r="M980" i="4"/>
  <c r="N980" i="4" s="1"/>
  <c r="M979" i="4"/>
  <c r="N979" i="4" s="1"/>
  <c r="N978" i="4"/>
  <c r="M978" i="4"/>
  <c r="N977" i="4"/>
  <c r="M977" i="4"/>
  <c r="M976" i="4"/>
  <c r="N976" i="4" s="1"/>
  <c r="M975" i="4"/>
  <c r="N975" i="4" s="1"/>
  <c r="M974" i="4"/>
  <c r="N974" i="4" s="1"/>
  <c r="M973" i="4"/>
  <c r="N973" i="4" s="1"/>
  <c r="N972" i="4"/>
  <c r="M972" i="4"/>
  <c r="M971" i="4"/>
  <c r="N971" i="4" s="1"/>
  <c r="M970" i="4"/>
  <c r="N970" i="4" s="1"/>
  <c r="N969" i="4"/>
  <c r="M969" i="4"/>
  <c r="N968" i="4"/>
  <c r="M968" i="4"/>
  <c r="M967" i="4"/>
  <c r="N967" i="4" s="1"/>
  <c r="M966" i="4"/>
  <c r="N966" i="4" s="1"/>
  <c r="M965" i="4"/>
  <c r="N965" i="4" s="1"/>
  <c r="M964" i="4"/>
  <c r="N964" i="4" s="1"/>
  <c r="M963" i="4"/>
  <c r="N963" i="4" s="1"/>
  <c r="M962" i="4"/>
  <c r="N962" i="4" s="1"/>
  <c r="M961" i="4"/>
  <c r="N961" i="4" s="1"/>
  <c r="N960" i="4"/>
  <c r="M960" i="4"/>
  <c r="M959" i="4"/>
  <c r="N959" i="4" s="1"/>
  <c r="N958" i="4"/>
  <c r="M958" i="4"/>
  <c r="M957" i="4"/>
  <c r="N957" i="4" s="1"/>
  <c r="M956" i="4"/>
  <c r="N956" i="4" s="1"/>
  <c r="M955" i="4"/>
  <c r="N955" i="4" s="1"/>
  <c r="N954" i="4"/>
  <c r="M954" i="4"/>
  <c r="M953" i="4"/>
  <c r="N953" i="4" s="1"/>
  <c r="M952" i="4"/>
  <c r="N952" i="4" s="1"/>
  <c r="M951" i="4"/>
  <c r="N951" i="4" s="1"/>
  <c r="M950" i="4"/>
  <c r="N950" i="4" s="1"/>
  <c r="N949" i="4"/>
  <c r="M949" i="4"/>
  <c r="M948" i="4"/>
  <c r="N948" i="4" s="1"/>
  <c r="M947" i="4"/>
  <c r="N947" i="4" s="1"/>
  <c r="N946" i="4"/>
  <c r="M946" i="4"/>
  <c r="N945" i="4"/>
  <c r="M945" i="4"/>
  <c r="M944" i="4"/>
  <c r="N944" i="4" s="1"/>
  <c r="M943" i="4"/>
  <c r="N943" i="4" s="1"/>
  <c r="M942" i="4"/>
  <c r="N942" i="4" s="1"/>
  <c r="M941" i="4"/>
  <c r="N941" i="4" s="1"/>
  <c r="N940" i="4"/>
  <c r="M940" i="4"/>
  <c r="M939" i="4"/>
  <c r="N939" i="4" s="1"/>
  <c r="N938" i="4"/>
  <c r="M938" i="4"/>
  <c r="N937" i="4"/>
  <c r="M937" i="4"/>
  <c r="N936" i="4"/>
  <c r="M936" i="4"/>
  <c r="M935" i="4"/>
  <c r="N935" i="4" s="1"/>
  <c r="M934" i="4"/>
  <c r="N934" i="4" s="1"/>
  <c r="N933" i="4"/>
  <c r="M933" i="4"/>
  <c r="M932" i="4"/>
  <c r="N932" i="4" s="1"/>
  <c r="M931" i="4"/>
  <c r="N931" i="4" s="1"/>
  <c r="M930" i="4"/>
  <c r="N930" i="4" s="1"/>
  <c r="N929" i="4"/>
  <c r="M929" i="4"/>
  <c r="N928" i="4"/>
  <c r="M928" i="4"/>
  <c r="M927" i="4"/>
  <c r="N927" i="4" s="1"/>
  <c r="N926" i="4"/>
  <c r="M926" i="4"/>
  <c r="M925" i="4"/>
  <c r="N925" i="4" s="1"/>
  <c r="N924" i="4"/>
  <c r="M924" i="4"/>
  <c r="M923" i="4"/>
  <c r="N923" i="4" s="1"/>
  <c r="N922" i="4"/>
  <c r="M922" i="4"/>
  <c r="M921" i="4"/>
  <c r="N921" i="4" s="1"/>
  <c r="M920" i="4"/>
  <c r="N920" i="4" s="1"/>
  <c r="M919" i="4"/>
  <c r="N919" i="4" s="1"/>
  <c r="M918" i="4"/>
  <c r="N918" i="4" s="1"/>
  <c r="N917" i="4"/>
  <c r="M917" i="4"/>
  <c r="M916" i="4"/>
  <c r="N916" i="4" s="1"/>
  <c r="M915" i="4"/>
  <c r="N915" i="4" s="1"/>
  <c r="N914" i="4"/>
  <c r="M914" i="4"/>
  <c r="N913" i="4"/>
  <c r="M913" i="4"/>
  <c r="M912" i="4"/>
  <c r="N912" i="4" s="1"/>
  <c r="M911" i="4"/>
  <c r="N911" i="4" s="1"/>
  <c r="M910" i="4"/>
  <c r="N910" i="4" s="1"/>
  <c r="M909" i="4"/>
  <c r="N909" i="4" s="1"/>
  <c r="N908" i="4"/>
  <c r="M908" i="4"/>
  <c r="M907" i="4"/>
  <c r="N907" i="4" s="1"/>
  <c r="N906" i="4"/>
  <c r="M906" i="4"/>
  <c r="N905" i="4"/>
  <c r="M905" i="4"/>
  <c r="N904" i="4"/>
  <c r="M904" i="4"/>
  <c r="M903" i="4"/>
  <c r="N903" i="4" s="1"/>
  <c r="M902" i="4"/>
  <c r="N902" i="4" s="1"/>
  <c r="N901" i="4"/>
  <c r="M901" i="4"/>
  <c r="M900" i="4"/>
  <c r="N900" i="4" s="1"/>
  <c r="M899" i="4"/>
  <c r="N899" i="4" s="1"/>
  <c r="M898" i="4"/>
  <c r="N898" i="4" s="1"/>
  <c r="M897" i="4"/>
  <c r="N897" i="4" s="1"/>
  <c r="N896" i="4"/>
  <c r="M896" i="4"/>
  <c r="M895" i="4"/>
  <c r="N895" i="4" s="1"/>
  <c r="N894" i="4"/>
  <c r="M894" i="4"/>
  <c r="M893" i="4"/>
  <c r="N893" i="4" s="1"/>
  <c r="M892" i="4"/>
  <c r="N892" i="4" s="1"/>
  <c r="M891" i="4"/>
  <c r="N891" i="4" s="1"/>
  <c r="N890" i="4"/>
  <c r="M890" i="4"/>
  <c r="M889" i="4"/>
  <c r="N889" i="4" s="1"/>
  <c r="M888" i="4"/>
  <c r="N888" i="4" s="1"/>
  <c r="M887" i="4"/>
  <c r="N887" i="4" s="1"/>
  <c r="M886" i="4"/>
  <c r="N886" i="4" s="1"/>
  <c r="N885" i="4"/>
  <c r="M885" i="4"/>
  <c r="M884" i="4"/>
  <c r="N884" i="4" s="1"/>
  <c r="M883" i="4"/>
  <c r="N883" i="4" s="1"/>
  <c r="N882" i="4"/>
  <c r="M882" i="4"/>
  <c r="N881" i="4"/>
  <c r="M881" i="4"/>
  <c r="M880" i="4"/>
  <c r="N880" i="4" s="1"/>
  <c r="M879" i="4"/>
  <c r="N879" i="4" s="1"/>
  <c r="N878" i="4"/>
  <c r="M878" i="4"/>
  <c r="M877" i="4"/>
  <c r="N877" i="4" s="1"/>
  <c r="N876" i="4"/>
  <c r="M876" i="4"/>
  <c r="M875" i="4"/>
  <c r="N875" i="4" s="1"/>
  <c r="M874" i="4"/>
  <c r="N874" i="4" s="1"/>
  <c r="N873" i="4"/>
  <c r="M873" i="4"/>
  <c r="N872" i="4"/>
  <c r="M872" i="4"/>
  <c r="M871" i="4"/>
  <c r="N871" i="4" s="1"/>
  <c r="M870" i="4"/>
  <c r="N870" i="4" s="1"/>
  <c r="M869" i="4"/>
  <c r="N869" i="4" s="1"/>
  <c r="M868" i="4"/>
  <c r="N868" i="4" s="1"/>
  <c r="M867" i="4"/>
  <c r="N867" i="4" s="1"/>
  <c r="M866" i="4"/>
  <c r="N866" i="4" s="1"/>
  <c r="M865" i="4"/>
  <c r="N865" i="4" s="1"/>
  <c r="N864" i="4"/>
  <c r="M864" i="4"/>
  <c r="M863" i="4"/>
  <c r="N863" i="4" s="1"/>
  <c r="N862" i="4"/>
  <c r="M862" i="4"/>
  <c r="M861" i="4"/>
  <c r="N861" i="4" s="1"/>
  <c r="M860" i="4"/>
  <c r="N860" i="4" s="1"/>
  <c r="M859" i="4"/>
  <c r="N859" i="4" s="1"/>
  <c r="N858" i="4"/>
  <c r="M858" i="4"/>
  <c r="M857" i="4"/>
  <c r="N857" i="4" s="1"/>
  <c r="M856" i="4"/>
  <c r="N856" i="4" s="1"/>
  <c r="M855" i="4"/>
  <c r="N855" i="4" s="1"/>
  <c r="M854" i="4"/>
  <c r="N854" i="4" s="1"/>
  <c r="N853" i="4"/>
  <c r="M853" i="4"/>
  <c r="M852" i="4"/>
  <c r="N852" i="4" s="1"/>
  <c r="M851" i="4"/>
  <c r="N851" i="4" s="1"/>
  <c r="N850" i="4"/>
  <c r="M850" i="4"/>
  <c r="N849" i="4"/>
  <c r="M849" i="4"/>
  <c r="M848" i="4"/>
  <c r="N848" i="4" s="1"/>
  <c r="M847" i="4"/>
  <c r="N847" i="4" s="1"/>
  <c r="N846" i="4"/>
  <c r="M846" i="4"/>
  <c r="M845" i="4"/>
  <c r="N845" i="4" s="1"/>
  <c r="N844" i="4"/>
  <c r="M844" i="4"/>
  <c r="M843" i="4"/>
  <c r="N843" i="4" s="1"/>
  <c r="N842" i="4"/>
  <c r="M842" i="4"/>
  <c r="N841" i="4"/>
  <c r="M841" i="4"/>
  <c r="N840" i="4"/>
  <c r="M840" i="4"/>
  <c r="M839" i="4"/>
  <c r="N839" i="4" s="1"/>
  <c r="M838" i="4"/>
  <c r="N838" i="4" s="1"/>
  <c r="N837" i="4"/>
  <c r="M837" i="4"/>
  <c r="M836" i="4"/>
  <c r="N836" i="4" s="1"/>
  <c r="M835" i="4"/>
  <c r="N835" i="4" s="1"/>
  <c r="M834" i="4"/>
  <c r="N834" i="4" s="1"/>
  <c r="M833" i="4"/>
  <c r="N833" i="4" s="1"/>
  <c r="N832" i="4"/>
  <c r="M832" i="4"/>
  <c r="M831" i="4"/>
  <c r="N831" i="4" s="1"/>
  <c r="N830" i="4"/>
  <c r="M830" i="4"/>
  <c r="M829" i="4"/>
  <c r="N829" i="4" s="1"/>
  <c r="M828" i="4"/>
  <c r="N828" i="4" s="1"/>
  <c r="M827" i="4"/>
  <c r="N827" i="4" s="1"/>
  <c r="N826" i="4"/>
  <c r="M826" i="4"/>
  <c r="M825" i="4"/>
  <c r="N825" i="4" s="1"/>
  <c r="N824" i="4"/>
  <c r="M824" i="4"/>
  <c r="M823" i="4"/>
  <c r="N823" i="4" s="1"/>
  <c r="M822" i="4"/>
  <c r="N822" i="4" s="1"/>
  <c r="N821" i="4"/>
  <c r="M821" i="4"/>
  <c r="M820" i="4"/>
  <c r="N820" i="4" s="1"/>
  <c r="M819" i="4"/>
  <c r="N819" i="4" s="1"/>
  <c r="N818" i="4"/>
  <c r="M818" i="4"/>
  <c r="N817" i="4"/>
  <c r="M817" i="4"/>
  <c r="M816" i="4"/>
  <c r="N816" i="4" s="1"/>
  <c r="M815" i="4"/>
  <c r="N815" i="4" s="1"/>
  <c r="M814" i="4"/>
  <c r="N814" i="4" s="1"/>
  <c r="M813" i="4"/>
  <c r="N813" i="4" s="1"/>
  <c r="N812" i="4"/>
  <c r="M812" i="4"/>
  <c r="M811" i="4"/>
  <c r="N811" i="4" s="1"/>
  <c r="M810" i="4"/>
  <c r="N810" i="4" s="1"/>
  <c r="N809" i="4"/>
  <c r="M809" i="4"/>
  <c r="N808" i="4"/>
  <c r="M808" i="4"/>
  <c r="M807" i="4"/>
  <c r="N807" i="4" s="1"/>
  <c r="M806" i="4"/>
  <c r="N806" i="4" s="1"/>
  <c r="M805" i="4"/>
  <c r="N805" i="4" s="1"/>
  <c r="M804" i="4"/>
  <c r="N804" i="4" s="1"/>
  <c r="M803" i="4"/>
  <c r="N803" i="4" s="1"/>
  <c r="M802" i="4"/>
  <c r="N802" i="4" s="1"/>
  <c r="M801" i="4"/>
  <c r="N801" i="4" s="1"/>
  <c r="N800" i="4"/>
  <c r="M800" i="4"/>
  <c r="M799" i="4"/>
  <c r="N799" i="4" s="1"/>
  <c r="N798" i="4"/>
  <c r="M798" i="4"/>
  <c r="M797" i="4"/>
  <c r="N797" i="4" s="1"/>
  <c r="M796" i="4"/>
  <c r="N796" i="4" s="1"/>
  <c r="M795" i="4"/>
  <c r="N795" i="4" s="1"/>
  <c r="N794" i="4"/>
  <c r="M794" i="4"/>
  <c r="M793" i="4"/>
  <c r="N793" i="4" s="1"/>
  <c r="N792" i="4"/>
  <c r="M792" i="4"/>
  <c r="M791" i="4"/>
  <c r="N791" i="4" s="1"/>
  <c r="M790" i="4"/>
  <c r="N790" i="4" s="1"/>
  <c r="N789" i="4"/>
  <c r="M789" i="4"/>
  <c r="M788" i="4"/>
  <c r="N788" i="4" s="1"/>
  <c r="M787" i="4"/>
  <c r="N787" i="4" s="1"/>
  <c r="N786" i="4"/>
  <c r="M786" i="4"/>
  <c r="N785" i="4"/>
  <c r="M785" i="4"/>
  <c r="M784" i="4"/>
  <c r="N784" i="4" s="1"/>
  <c r="M783" i="4"/>
  <c r="N783" i="4" s="1"/>
  <c r="M782" i="4"/>
  <c r="N782" i="4" s="1"/>
  <c r="N781" i="4"/>
  <c r="M781" i="4"/>
  <c r="N780" i="4"/>
  <c r="M780" i="4"/>
  <c r="M779" i="4"/>
  <c r="N779" i="4" s="1"/>
  <c r="N778" i="4"/>
  <c r="M778" i="4"/>
  <c r="N777" i="4"/>
  <c r="M777" i="4"/>
  <c r="M776" i="4"/>
  <c r="N776" i="4" s="1"/>
  <c r="M775" i="4"/>
  <c r="N775" i="4" s="1"/>
  <c r="M774" i="4"/>
  <c r="N774" i="4" s="1"/>
  <c r="N773" i="4"/>
  <c r="M773" i="4"/>
  <c r="N772" i="4"/>
  <c r="M772" i="4"/>
  <c r="M771" i="4"/>
  <c r="N771" i="4" s="1"/>
  <c r="M770" i="4"/>
  <c r="N770" i="4" s="1"/>
  <c r="M769" i="4"/>
  <c r="N769" i="4" s="1"/>
  <c r="N768" i="4"/>
  <c r="M768" i="4"/>
  <c r="N767" i="4"/>
  <c r="M767" i="4"/>
  <c r="M766" i="4"/>
  <c r="N766" i="4" s="1"/>
  <c r="M765" i="4"/>
  <c r="N765" i="4" s="1"/>
  <c r="M764" i="4"/>
  <c r="N764" i="4" s="1"/>
  <c r="M763" i="4"/>
  <c r="N763" i="4" s="1"/>
  <c r="M762" i="4"/>
  <c r="N762" i="4" s="1"/>
  <c r="M761" i="4"/>
  <c r="N761" i="4" s="1"/>
  <c r="M760" i="4"/>
  <c r="N760" i="4" s="1"/>
  <c r="N759" i="4"/>
  <c r="M759" i="4"/>
  <c r="M758" i="4"/>
  <c r="N758" i="4" s="1"/>
  <c r="N757" i="4"/>
  <c r="M757" i="4"/>
  <c r="M756" i="4"/>
  <c r="N756" i="4" s="1"/>
  <c r="M755" i="4"/>
  <c r="N755" i="4" s="1"/>
  <c r="M754" i="4"/>
  <c r="N754" i="4" s="1"/>
  <c r="N753" i="4"/>
  <c r="M753" i="4"/>
  <c r="M752" i="4"/>
  <c r="N752" i="4" s="1"/>
  <c r="M751" i="4"/>
  <c r="N751" i="4" s="1"/>
  <c r="M750" i="4"/>
  <c r="N750" i="4" s="1"/>
  <c r="M749" i="4"/>
  <c r="N749" i="4" s="1"/>
  <c r="N748" i="4"/>
  <c r="M748" i="4"/>
  <c r="M747" i="4"/>
  <c r="N747" i="4" s="1"/>
  <c r="M746" i="4"/>
  <c r="N746" i="4" s="1"/>
  <c r="N745" i="4"/>
  <c r="M745" i="4"/>
  <c r="N744" i="4"/>
  <c r="M744" i="4"/>
  <c r="M743" i="4"/>
  <c r="N743" i="4" s="1"/>
  <c r="M742" i="4"/>
  <c r="N742" i="4" s="1"/>
  <c r="M741" i="4"/>
  <c r="N741" i="4" s="1"/>
  <c r="M740" i="4"/>
  <c r="N740" i="4" s="1"/>
  <c r="N739" i="4"/>
  <c r="M739" i="4"/>
  <c r="M738" i="4"/>
  <c r="N738" i="4" s="1"/>
  <c r="M737" i="4"/>
  <c r="N737" i="4" s="1"/>
  <c r="N736" i="4"/>
  <c r="M736" i="4"/>
  <c r="N735" i="4"/>
  <c r="M735" i="4"/>
  <c r="M734" i="4"/>
  <c r="N734" i="4" s="1"/>
  <c r="M733" i="4"/>
  <c r="N733" i="4" s="1"/>
  <c r="M732" i="4"/>
  <c r="N732" i="4" s="1"/>
  <c r="M731" i="4"/>
  <c r="N731" i="4" s="1"/>
  <c r="M730" i="4"/>
  <c r="N730" i="4" s="1"/>
  <c r="M729" i="4"/>
  <c r="N729" i="4" s="1"/>
  <c r="M728" i="4"/>
  <c r="N728" i="4" s="1"/>
  <c r="N727" i="4"/>
  <c r="M727" i="4"/>
  <c r="M726" i="4"/>
  <c r="N726" i="4" s="1"/>
  <c r="N725" i="4"/>
  <c r="M725" i="4"/>
  <c r="M724" i="4"/>
  <c r="N724" i="4" s="1"/>
  <c r="M723" i="4"/>
  <c r="N723" i="4" s="1"/>
  <c r="M722" i="4"/>
  <c r="N722" i="4" s="1"/>
  <c r="N721" i="4"/>
  <c r="M721" i="4"/>
  <c r="M720" i="4"/>
  <c r="N720" i="4" s="1"/>
  <c r="M719" i="4"/>
  <c r="N719" i="4" s="1"/>
  <c r="M718" i="4"/>
  <c r="N718" i="4" s="1"/>
  <c r="M717" i="4"/>
  <c r="N717" i="4" s="1"/>
  <c r="N716" i="4"/>
  <c r="M716" i="4"/>
  <c r="M715" i="4"/>
  <c r="N715" i="4" s="1"/>
  <c r="M714" i="4"/>
  <c r="N714" i="4" s="1"/>
  <c r="N713" i="4"/>
  <c r="M713" i="4"/>
  <c r="N712" i="4"/>
  <c r="M712" i="4"/>
  <c r="M711" i="4"/>
  <c r="N711" i="4" s="1"/>
  <c r="M710" i="4"/>
  <c r="N710" i="4" s="1"/>
  <c r="M709" i="4"/>
  <c r="N709" i="4" s="1"/>
  <c r="M708" i="4"/>
  <c r="N708" i="4" s="1"/>
  <c r="N707" i="4"/>
  <c r="M707" i="4"/>
  <c r="M706" i="4"/>
  <c r="N706" i="4" s="1"/>
  <c r="M705" i="4"/>
  <c r="N705" i="4" s="1"/>
  <c r="N704" i="4"/>
  <c r="M704" i="4"/>
  <c r="N703" i="4"/>
  <c r="M703" i="4"/>
  <c r="M702" i="4"/>
  <c r="N702" i="4" s="1"/>
  <c r="M701" i="4"/>
  <c r="N701" i="4" s="1"/>
  <c r="M700" i="4"/>
  <c r="N700" i="4" s="1"/>
  <c r="M699" i="4"/>
  <c r="N699" i="4" s="1"/>
  <c r="M698" i="4"/>
  <c r="N698" i="4" s="1"/>
  <c r="M697" i="4"/>
  <c r="N697" i="4" s="1"/>
  <c r="M696" i="4"/>
  <c r="N696" i="4" s="1"/>
  <c r="N695" i="4"/>
  <c r="M695" i="4"/>
  <c r="M694" i="4"/>
  <c r="N694" i="4" s="1"/>
  <c r="N693" i="4"/>
  <c r="M693" i="4"/>
  <c r="M692" i="4"/>
  <c r="N692" i="4" s="1"/>
  <c r="M691" i="4"/>
  <c r="N691" i="4" s="1"/>
  <c r="M690" i="4"/>
  <c r="N690" i="4" s="1"/>
  <c r="N689" i="4"/>
  <c r="M689" i="4"/>
  <c r="M688" i="4"/>
  <c r="N688" i="4" s="1"/>
  <c r="M687" i="4"/>
  <c r="N687" i="4" s="1"/>
  <c r="M686" i="4"/>
  <c r="N686" i="4" s="1"/>
  <c r="M685" i="4"/>
  <c r="N685" i="4" s="1"/>
  <c r="N684" i="4"/>
  <c r="M684" i="4"/>
  <c r="M683" i="4"/>
  <c r="N683" i="4" s="1"/>
  <c r="M682" i="4"/>
  <c r="N682" i="4" s="1"/>
  <c r="N681" i="4"/>
  <c r="M681" i="4"/>
  <c r="N680" i="4"/>
  <c r="M680" i="4"/>
  <c r="M679" i="4"/>
  <c r="N679" i="4" s="1"/>
  <c r="M678" i="4"/>
  <c r="N678" i="4" s="1"/>
  <c r="M677" i="4"/>
  <c r="N677" i="4" s="1"/>
  <c r="M676" i="4"/>
  <c r="N676" i="4" s="1"/>
  <c r="N675" i="4"/>
  <c r="M675" i="4"/>
  <c r="M674" i="4"/>
  <c r="N674" i="4" s="1"/>
  <c r="M673" i="4"/>
  <c r="N673" i="4" s="1"/>
  <c r="N672" i="4"/>
  <c r="M672" i="4"/>
  <c r="N671" i="4"/>
  <c r="M671" i="4"/>
  <c r="M670" i="4"/>
  <c r="N670" i="4" s="1"/>
  <c r="M669" i="4"/>
  <c r="N669" i="4" s="1"/>
  <c r="M668" i="4"/>
  <c r="N668" i="4" s="1"/>
  <c r="M667" i="4"/>
  <c r="N667" i="4" s="1"/>
  <c r="M666" i="4"/>
  <c r="N666" i="4" s="1"/>
  <c r="M665" i="4"/>
  <c r="N665" i="4" s="1"/>
  <c r="M664" i="4"/>
  <c r="N664" i="4" s="1"/>
  <c r="N663" i="4"/>
  <c r="M663" i="4"/>
  <c r="M662" i="4"/>
  <c r="N662" i="4" s="1"/>
  <c r="N661" i="4"/>
  <c r="M661" i="4"/>
  <c r="M660" i="4"/>
  <c r="N660" i="4" s="1"/>
  <c r="M659" i="4"/>
  <c r="N659" i="4" s="1"/>
  <c r="M658" i="4"/>
  <c r="N658" i="4" s="1"/>
  <c r="N657" i="4"/>
  <c r="M657" i="4"/>
  <c r="M656" i="4"/>
  <c r="N656" i="4" s="1"/>
  <c r="M655" i="4"/>
  <c r="N655" i="4" s="1"/>
  <c r="M654" i="4"/>
  <c r="N654" i="4" s="1"/>
  <c r="M653" i="4"/>
  <c r="N653" i="4" s="1"/>
  <c r="N652" i="4"/>
  <c r="M652" i="4"/>
  <c r="M651" i="4"/>
  <c r="N651" i="4" s="1"/>
  <c r="M650" i="4"/>
  <c r="N650" i="4" s="1"/>
  <c r="N649" i="4"/>
  <c r="M649" i="4"/>
  <c r="N648" i="4"/>
  <c r="M648" i="4"/>
  <c r="M647" i="4"/>
  <c r="N647" i="4" s="1"/>
  <c r="M646" i="4"/>
  <c r="N646" i="4" s="1"/>
  <c r="M645" i="4"/>
  <c r="N645" i="4" s="1"/>
  <c r="M644" i="4"/>
  <c r="N644" i="4" s="1"/>
  <c r="N643" i="4"/>
  <c r="M643" i="4"/>
  <c r="M642" i="4"/>
  <c r="N642" i="4" s="1"/>
  <c r="M641" i="4"/>
  <c r="N641" i="4" s="1"/>
  <c r="N640" i="4"/>
  <c r="M640" i="4"/>
  <c r="N639" i="4"/>
  <c r="M639" i="4"/>
  <c r="M638" i="4"/>
  <c r="N638" i="4" s="1"/>
  <c r="M637" i="4"/>
  <c r="N637" i="4" s="1"/>
  <c r="M636" i="4"/>
  <c r="N636" i="4" s="1"/>
  <c r="M635" i="4"/>
  <c r="N635" i="4" s="1"/>
  <c r="M634" i="4"/>
  <c r="N634" i="4" s="1"/>
  <c r="M633" i="4"/>
  <c r="N633" i="4" s="1"/>
  <c r="M632" i="4"/>
  <c r="N632" i="4" s="1"/>
  <c r="N631" i="4"/>
  <c r="M631" i="4"/>
  <c r="M630" i="4"/>
  <c r="N630" i="4" s="1"/>
  <c r="N629" i="4"/>
  <c r="M629" i="4"/>
  <c r="M628" i="4"/>
  <c r="N628" i="4" s="1"/>
  <c r="M627" i="4"/>
  <c r="N627" i="4" s="1"/>
  <c r="M626" i="4"/>
  <c r="N626" i="4" s="1"/>
  <c r="N625" i="4"/>
  <c r="M625" i="4"/>
  <c r="M624" i="4"/>
  <c r="N624" i="4" s="1"/>
  <c r="M623" i="4"/>
  <c r="N623" i="4" s="1"/>
  <c r="M622" i="4"/>
  <c r="N622" i="4" s="1"/>
  <c r="M621" i="4"/>
  <c r="N621" i="4" s="1"/>
  <c r="N620" i="4"/>
  <c r="M620" i="4"/>
  <c r="M619" i="4"/>
  <c r="N619" i="4" s="1"/>
  <c r="M618" i="4"/>
  <c r="N618" i="4" s="1"/>
  <c r="N617" i="4"/>
  <c r="M617" i="4"/>
  <c r="N616" i="4"/>
  <c r="M616" i="4"/>
  <c r="M615" i="4"/>
  <c r="N615" i="4" s="1"/>
  <c r="M614" i="4"/>
  <c r="N614" i="4" s="1"/>
  <c r="M613" i="4"/>
  <c r="N613" i="4" s="1"/>
  <c r="M612" i="4"/>
  <c r="N612" i="4" s="1"/>
  <c r="N611" i="4"/>
  <c r="M611" i="4"/>
  <c r="M610" i="4"/>
  <c r="N610" i="4" s="1"/>
  <c r="M609" i="4"/>
  <c r="N609" i="4" s="1"/>
  <c r="N608" i="4"/>
  <c r="M608" i="4"/>
  <c r="N607" i="4"/>
  <c r="M607" i="4"/>
  <c r="M606" i="4"/>
  <c r="N606" i="4" s="1"/>
  <c r="M605" i="4"/>
  <c r="N605" i="4" s="1"/>
  <c r="M604" i="4"/>
  <c r="N604" i="4" s="1"/>
  <c r="M603" i="4"/>
  <c r="N603" i="4" s="1"/>
  <c r="M602" i="4"/>
  <c r="N602" i="4" s="1"/>
  <c r="M601" i="4"/>
  <c r="N601" i="4" s="1"/>
  <c r="M600" i="4"/>
  <c r="N600" i="4" s="1"/>
  <c r="N599" i="4"/>
  <c r="M599" i="4"/>
  <c r="M598" i="4"/>
  <c r="N598" i="4" s="1"/>
  <c r="N597" i="4"/>
  <c r="M597" i="4"/>
  <c r="M596" i="4"/>
  <c r="N596" i="4" s="1"/>
  <c r="M595" i="4"/>
  <c r="N595" i="4" s="1"/>
  <c r="M594" i="4"/>
  <c r="N594" i="4" s="1"/>
  <c r="N593" i="4"/>
  <c r="M593" i="4"/>
  <c r="M592" i="4"/>
  <c r="N592" i="4" s="1"/>
  <c r="M591" i="4"/>
  <c r="N591" i="4" s="1"/>
  <c r="M590" i="4"/>
  <c r="N590" i="4" s="1"/>
  <c r="M589" i="4"/>
  <c r="N589" i="4" s="1"/>
  <c r="N588" i="4"/>
  <c r="M588" i="4"/>
  <c r="M587" i="4"/>
  <c r="N587" i="4" s="1"/>
  <c r="M586" i="4"/>
  <c r="N586" i="4" s="1"/>
  <c r="N585" i="4"/>
  <c r="M585" i="4"/>
  <c r="N584" i="4"/>
  <c r="M584" i="4"/>
  <c r="M583" i="4"/>
  <c r="N583" i="4" s="1"/>
  <c r="M582" i="4"/>
  <c r="N582" i="4" s="1"/>
  <c r="M581" i="4"/>
  <c r="N581" i="4" s="1"/>
  <c r="M580" i="4"/>
  <c r="N580" i="4" s="1"/>
  <c r="N579" i="4"/>
  <c r="M579" i="4"/>
  <c r="M578" i="4"/>
  <c r="N578" i="4" s="1"/>
  <c r="M577" i="4"/>
  <c r="N577" i="4" s="1"/>
  <c r="N576" i="4"/>
  <c r="M576" i="4"/>
  <c r="N575" i="4"/>
  <c r="M575" i="4"/>
  <c r="M574" i="4"/>
  <c r="N574" i="4" s="1"/>
  <c r="M573" i="4"/>
  <c r="N573" i="4" s="1"/>
  <c r="M572" i="4"/>
  <c r="N572" i="4" s="1"/>
  <c r="M571" i="4"/>
  <c r="N571" i="4" s="1"/>
  <c r="M570" i="4"/>
  <c r="N570" i="4" s="1"/>
  <c r="M569" i="4"/>
  <c r="N569" i="4" s="1"/>
  <c r="M568" i="4"/>
  <c r="N568" i="4" s="1"/>
  <c r="N567" i="4"/>
  <c r="M567" i="4"/>
  <c r="N566" i="4"/>
  <c r="M566" i="4"/>
  <c r="M565" i="4"/>
  <c r="N565" i="4" s="1"/>
  <c r="M564" i="4"/>
  <c r="N564" i="4" s="1"/>
  <c r="N563" i="4"/>
  <c r="M563" i="4"/>
  <c r="N562" i="4"/>
  <c r="M562" i="4"/>
  <c r="M561" i="4"/>
  <c r="N561" i="4" s="1"/>
  <c r="M560" i="4"/>
  <c r="N560" i="4" s="1"/>
  <c r="N559" i="4"/>
  <c r="M559" i="4"/>
  <c r="N558" i="4"/>
  <c r="M558" i="4"/>
  <c r="M557" i="4"/>
  <c r="N557" i="4" s="1"/>
  <c r="M556" i="4"/>
  <c r="N556" i="4" s="1"/>
  <c r="N555" i="4"/>
  <c r="M555" i="4"/>
  <c r="N554" i="4"/>
  <c r="M554" i="4"/>
  <c r="M553" i="4"/>
  <c r="N553" i="4" s="1"/>
  <c r="M552" i="4"/>
  <c r="N552" i="4" s="1"/>
  <c r="N551" i="4"/>
  <c r="M551" i="4"/>
  <c r="N550" i="4"/>
  <c r="M550" i="4"/>
  <c r="M549" i="4"/>
  <c r="N549" i="4" s="1"/>
  <c r="M548" i="4"/>
  <c r="N548" i="4" s="1"/>
  <c r="N547" i="4"/>
  <c r="M547" i="4"/>
  <c r="N546" i="4"/>
  <c r="M546" i="4"/>
  <c r="M545" i="4"/>
  <c r="N545" i="4" s="1"/>
  <c r="M544" i="4"/>
  <c r="N544" i="4" s="1"/>
  <c r="N543" i="4"/>
  <c r="M543" i="4"/>
  <c r="N542" i="4"/>
  <c r="M542" i="4"/>
  <c r="M541" i="4"/>
  <c r="N541" i="4" s="1"/>
  <c r="M540" i="4"/>
  <c r="N540" i="4" s="1"/>
  <c r="N539" i="4"/>
  <c r="M539" i="4"/>
  <c r="N538" i="4"/>
  <c r="M538" i="4"/>
  <c r="M537" i="4"/>
  <c r="N537" i="4" s="1"/>
  <c r="M536" i="4"/>
  <c r="N536" i="4" s="1"/>
  <c r="N535" i="4"/>
  <c r="M535" i="4"/>
  <c r="N534" i="4"/>
  <c r="M534" i="4"/>
  <c r="M533" i="4"/>
  <c r="N533" i="4" s="1"/>
  <c r="M532" i="4"/>
  <c r="N532" i="4" s="1"/>
  <c r="N531" i="4"/>
  <c r="M531" i="4"/>
  <c r="N530" i="4"/>
  <c r="M530" i="4"/>
  <c r="M529" i="4"/>
  <c r="N529" i="4" s="1"/>
  <c r="M528" i="4"/>
  <c r="N528" i="4" s="1"/>
  <c r="N527" i="4"/>
  <c r="M527" i="4"/>
  <c r="N526" i="4"/>
  <c r="M526" i="4"/>
  <c r="M525" i="4"/>
  <c r="N525" i="4" s="1"/>
  <c r="M524" i="4"/>
  <c r="N524" i="4" s="1"/>
  <c r="N523" i="4"/>
  <c r="M523" i="4"/>
  <c r="N522" i="4"/>
  <c r="M522" i="4"/>
  <c r="M521" i="4"/>
  <c r="N521" i="4" s="1"/>
  <c r="M520" i="4"/>
  <c r="N520" i="4" s="1"/>
  <c r="N519" i="4"/>
  <c r="M519" i="4"/>
  <c r="N518" i="4"/>
  <c r="M518" i="4"/>
  <c r="M517" i="4"/>
  <c r="N517" i="4" s="1"/>
  <c r="M516" i="4"/>
  <c r="N516" i="4" s="1"/>
  <c r="N515" i="4"/>
  <c r="M515" i="4"/>
  <c r="N514" i="4"/>
  <c r="M514" i="4"/>
  <c r="M513" i="4"/>
  <c r="N513" i="4" s="1"/>
  <c r="M512" i="4"/>
  <c r="N512" i="4" s="1"/>
  <c r="N511" i="4"/>
  <c r="M511" i="4"/>
  <c r="N510" i="4"/>
  <c r="M510" i="4"/>
  <c r="M509" i="4"/>
  <c r="N509" i="4" s="1"/>
  <c r="M508" i="4"/>
  <c r="N508" i="4" s="1"/>
  <c r="N507" i="4"/>
  <c r="M507" i="4"/>
  <c r="N506" i="4"/>
  <c r="M506" i="4"/>
  <c r="M505" i="4"/>
  <c r="N505" i="4" s="1"/>
  <c r="M504" i="4"/>
  <c r="N504" i="4" s="1"/>
  <c r="N503" i="4"/>
  <c r="M503" i="4"/>
  <c r="N502" i="4"/>
  <c r="M502" i="4"/>
  <c r="M501" i="4"/>
  <c r="N501" i="4" s="1"/>
  <c r="M500" i="4"/>
  <c r="N500" i="4" s="1"/>
  <c r="N499" i="4"/>
  <c r="M499" i="4"/>
  <c r="N498" i="4"/>
  <c r="M498" i="4"/>
  <c r="M497" i="4"/>
  <c r="N497" i="4" s="1"/>
  <c r="M496" i="4"/>
  <c r="N496" i="4" s="1"/>
  <c r="N495" i="4"/>
  <c r="M495" i="4"/>
  <c r="N494" i="4"/>
  <c r="M494" i="4"/>
  <c r="M493" i="4"/>
  <c r="N493" i="4" s="1"/>
  <c r="M492" i="4"/>
  <c r="N492" i="4" s="1"/>
  <c r="N491" i="4"/>
  <c r="M491" i="4"/>
  <c r="N490" i="4"/>
  <c r="M490" i="4"/>
  <c r="M489" i="4"/>
  <c r="N489" i="4" s="1"/>
  <c r="M488" i="4"/>
  <c r="N488" i="4" s="1"/>
  <c r="N487" i="4"/>
  <c r="M487" i="4"/>
  <c r="N486" i="4"/>
  <c r="M486" i="4"/>
  <c r="M485" i="4"/>
  <c r="N485" i="4" s="1"/>
  <c r="M484" i="4"/>
  <c r="N484" i="4" s="1"/>
  <c r="N483" i="4"/>
  <c r="M483" i="4"/>
  <c r="N482" i="4"/>
  <c r="M482" i="4"/>
  <c r="M481" i="4"/>
  <c r="N481" i="4" s="1"/>
  <c r="M480" i="4"/>
  <c r="N480" i="4" s="1"/>
  <c r="N479" i="4"/>
  <c r="M479" i="4"/>
  <c r="N478" i="4"/>
  <c r="M478" i="4"/>
  <c r="M477" i="4"/>
  <c r="N477" i="4" s="1"/>
  <c r="M476" i="4"/>
  <c r="N476" i="4" s="1"/>
  <c r="N475" i="4"/>
  <c r="M475" i="4"/>
  <c r="N474" i="4"/>
  <c r="M474" i="4"/>
  <c r="M473" i="4"/>
  <c r="N473" i="4" s="1"/>
  <c r="M472" i="4"/>
  <c r="N472" i="4" s="1"/>
  <c r="N471" i="4"/>
  <c r="M471" i="4"/>
  <c r="N470" i="4"/>
  <c r="M470" i="4"/>
  <c r="M469" i="4"/>
  <c r="N469" i="4" s="1"/>
  <c r="M468" i="4"/>
  <c r="N468" i="4" s="1"/>
  <c r="N467" i="4"/>
  <c r="M467" i="4"/>
  <c r="N466" i="4"/>
  <c r="M466" i="4"/>
  <c r="M465" i="4"/>
  <c r="N465" i="4" s="1"/>
  <c r="M464" i="4"/>
  <c r="N464" i="4" s="1"/>
  <c r="N463" i="4"/>
  <c r="M463" i="4"/>
  <c r="N462" i="4"/>
  <c r="M462" i="4"/>
  <c r="M461" i="4"/>
  <c r="N461" i="4" s="1"/>
  <c r="M460" i="4"/>
  <c r="N460" i="4" s="1"/>
  <c r="N459" i="4"/>
  <c r="M459" i="4"/>
  <c r="N458" i="4"/>
  <c r="M458" i="4"/>
  <c r="M457" i="4"/>
  <c r="N457" i="4" s="1"/>
  <c r="M456" i="4"/>
  <c r="N456" i="4" s="1"/>
  <c r="N455" i="4"/>
  <c r="M455" i="4"/>
  <c r="N454" i="4"/>
  <c r="M454" i="4"/>
  <c r="M453" i="4"/>
  <c r="N453" i="4" s="1"/>
  <c r="M452" i="4"/>
  <c r="N452" i="4" s="1"/>
  <c r="N451" i="4"/>
  <c r="M451" i="4"/>
  <c r="N450" i="4"/>
  <c r="M450" i="4"/>
  <c r="M449" i="4"/>
  <c r="N449" i="4" s="1"/>
  <c r="M448" i="4"/>
  <c r="N448" i="4" s="1"/>
  <c r="N447" i="4"/>
  <c r="M447" i="4"/>
  <c r="N446" i="4"/>
  <c r="M446" i="4"/>
  <c r="M445" i="4"/>
  <c r="N445" i="4" s="1"/>
  <c r="M444" i="4"/>
  <c r="N444" i="4" s="1"/>
  <c r="N443" i="4"/>
  <c r="M443" i="4"/>
  <c r="N442" i="4"/>
  <c r="M442" i="4"/>
  <c r="M441" i="4"/>
  <c r="N441" i="4" s="1"/>
  <c r="M440" i="4"/>
  <c r="N440" i="4" s="1"/>
  <c r="N439" i="4"/>
  <c r="M439" i="4"/>
  <c r="N438" i="4"/>
  <c r="M438" i="4"/>
  <c r="M437" i="4"/>
  <c r="N437" i="4" s="1"/>
  <c r="M436" i="4"/>
  <c r="N436" i="4" s="1"/>
  <c r="N435" i="4"/>
  <c r="M435" i="4"/>
  <c r="N434" i="4"/>
  <c r="M434" i="4"/>
  <c r="M433" i="4"/>
  <c r="N433" i="4" s="1"/>
  <c r="M432" i="4"/>
  <c r="N432" i="4" s="1"/>
  <c r="N431" i="4"/>
  <c r="M431" i="4"/>
  <c r="N430" i="4"/>
  <c r="M430" i="4"/>
  <c r="M429" i="4"/>
  <c r="N429" i="4" s="1"/>
  <c r="M428" i="4"/>
  <c r="N428" i="4" s="1"/>
  <c r="N427" i="4"/>
  <c r="M427" i="4"/>
  <c r="N426" i="4"/>
  <c r="M426" i="4"/>
  <c r="M425" i="4"/>
  <c r="N425" i="4" s="1"/>
  <c r="M424" i="4"/>
  <c r="N424" i="4" s="1"/>
  <c r="N423" i="4"/>
  <c r="M423" i="4"/>
  <c r="N422" i="4"/>
  <c r="M422" i="4"/>
  <c r="M421" i="4"/>
  <c r="N421" i="4" s="1"/>
  <c r="M420" i="4"/>
  <c r="N420" i="4" s="1"/>
  <c r="N419" i="4"/>
  <c r="M419" i="4"/>
  <c r="N418" i="4"/>
  <c r="M418" i="4"/>
  <c r="M417" i="4"/>
  <c r="N417" i="4" s="1"/>
  <c r="M416" i="4"/>
  <c r="N416" i="4" s="1"/>
  <c r="N415" i="4"/>
  <c r="M415" i="4"/>
  <c r="N414" i="4"/>
  <c r="M414" i="4"/>
  <c r="M413" i="4"/>
  <c r="N413" i="4" s="1"/>
  <c r="M412" i="4"/>
  <c r="N412" i="4" s="1"/>
  <c r="N411" i="4"/>
  <c r="M411" i="4"/>
  <c r="N410" i="4"/>
  <c r="M410" i="4"/>
  <c r="M409" i="4"/>
  <c r="N409" i="4" s="1"/>
  <c r="M408" i="4"/>
  <c r="N408" i="4" s="1"/>
  <c r="N407" i="4"/>
  <c r="M407" i="4"/>
  <c r="N406" i="4"/>
  <c r="M406" i="4"/>
  <c r="M405" i="4"/>
  <c r="N405" i="4" s="1"/>
  <c r="M404" i="4"/>
  <c r="N404" i="4" s="1"/>
  <c r="N403" i="4"/>
  <c r="M403" i="4"/>
  <c r="N402" i="4"/>
  <c r="M402" i="4"/>
  <c r="M401" i="4"/>
  <c r="N401" i="4" s="1"/>
  <c r="M400" i="4"/>
  <c r="N400" i="4" s="1"/>
  <c r="N399" i="4"/>
  <c r="M399" i="4"/>
  <c r="N398" i="4"/>
  <c r="M398" i="4"/>
  <c r="M397" i="4"/>
  <c r="N397" i="4" s="1"/>
  <c r="M396" i="4"/>
  <c r="N396" i="4" s="1"/>
  <c r="N395" i="4"/>
  <c r="M395" i="4"/>
  <c r="N394" i="4"/>
  <c r="M394" i="4"/>
  <c r="M393" i="4"/>
  <c r="N393" i="4" s="1"/>
  <c r="M392" i="4"/>
  <c r="N392" i="4" s="1"/>
  <c r="N391" i="4"/>
  <c r="M391" i="4"/>
  <c r="N390" i="4"/>
  <c r="M390" i="4"/>
  <c r="M389" i="4"/>
  <c r="N389" i="4" s="1"/>
  <c r="M388" i="4"/>
  <c r="N388" i="4" s="1"/>
  <c r="N387" i="4"/>
  <c r="M387" i="4"/>
  <c r="N386" i="4"/>
  <c r="M386" i="4"/>
  <c r="M385" i="4"/>
  <c r="N385" i="4" s="1"/>
  <c r="M384" i="4"/>
  <c r="N384" i="4" s="1"/>
  <c r="N383" i="4"/>
  <c r="M383" i="4"/>
  <c r="N382" i="4"/>
  <c r="M382" i="4"/>
  <c r="M381" i="4"/>
  <c r="N381" i="4" s="1"/>
  <c r="M380" i="4"/>
  <c r="N380" i="4" s="1"/>
  <c r="N379" i="4"/>
  <c r="M379" i="4"/>
  <c r="N378" i="4"/>
  <c r="M378" i="4"/>
  <c r="M377" i="4"/>
  <c r="N377" i="4" s="1"/>
  <c r="M376" i="4"/>
  <c r="N376" i="4" s="1"/>
  <c r="N375" i="4"/>
  <c r="M375" i="4"/>
  <c r="N374" i="4"/>
  <c r="M374" i="4"/>
  <c r="M373" i="4"/>
  <c r="N373" i="4" s="1"/>
  <c r="M372" i="4"/>
  <c r="N372" i="4" s="1"/>
  <c r="N371" i="4"/>
  <c r="M371" i="4"/>
  <c r="N370" i="4"/>
  <c r="M370" i="4"/>
  <c r="M369" i="4"/>
  <c r="N369" i="4" s="1"/>
  <c r="M368" i="4"/>
  <c r="N368" i="4" s="1"/>
  <c r="N367" i="4"/>
  <c r="M367" i="4"/>
  <c r="N366" i="4"/>
  <c r="M366" i="4"/>
  <c r="M365" i="4"/>
  <c r="N365" i="4" s="1"/>
  <c r="M364" i="4"/>
  <c r="N364" i="4" s="1"/>
  <c r="N363" i="4"/>
  <c r="M363" i="4"/>
  <c r="N362" i="4"/>
  <c r="M362" i="4"/>
  <c r="M361" i="4"/>
  <c r="N361" i="4" s="1"/>
  <c r="M360" i="4"/>
  <c r="N360" i="4" s="1"/>
  <c r="N359" i="4"/>
  <c r="M359" i="4"/>
  <c r="N358" i="4"/>
  <c r="M358" i="4"/>
  <c r="M357" i="4"/>
  <c r="N357" i="4" s="1"/>
  <c r="M356" i="4"/>
  <c r="N356" i="4" s="1"/>
  <c r="N355" i="4"/>
  <c r="M355" i="4"/>
  <c r="N354" i="4"/>
  <c r="M354" i="4"/>
  <c r="M353" i="4"/>
  <c r="N353" i="4" s="1"/>
  <c r="M352" i="4"/>
  <c r="N352" i="4" s="1"/>
  <c r="N351" i="4"/>
  <c r="M351" i="4"/>
  <c r="N350" i="4"/>
  <c r="M350" i="4"/>
  <c r="M349" i="4"/>
  <c r="N349" i="4" s="1"/>
  <c r="M348" i="4"/>
  <c r="N348" i="4" s="1"/>
  <c r="N347" i="4"/>
  <c r="M347" i="4"/>
  <c r="N346" i="4"/>
  <c r="M346" i="4"/>
  <c r="M345" i="4"/>
  <c r="N345" i="4" s="1"/>
  <c r="M344" i="4"/>
  <c r="N344" i="4" s="1"/>
  <c r="N343" i="4"/>
  <c r="M343" i="4"/>
  <c r="N342" i="4"/>
  <c r="M342" i="4"/>
  <c r="M341" i="4"/>
  <c r="N341" i="4" s="1"/>
  <c r="M340" i="4"/>
  <c r="N340" i="4" s="1"/>
  <c r="N339" i="4"/>
  <c r="M339" i="4"/>
  <c r="N338" i="4"/>
  <c r="M338" i="4"/>
  <c r="M337" i="4"/>
  <c r="N337" i="4" s="1"/>
  <c r="M336" i="4"/>
  <c r="N336" i="4" s="1"/>
  <c r="N335" i="4"/>
  <c r="M335" i="4"/>
  <c r="N334" i="4"/>
  <c r="M334" i="4"/>
  <c r="M333" i="4"/>
  <c r="N333" i="4" s="1"/>
  <c r="M332" i="4"/>
  <c r="N332" i="4" s="1"/>
  <c r="N331" i="4"/>
  <c r="M331" i="4"/>
  <c r="N330" i="4"/>
  <c r="M330" i="4"/>
  <c r="M329" i="4"/>
  <c r="N329" i="4" s="1"/>
  <c r="M328" i="4"/>
  <c r="N328" i="4" s="1"/>
  <c r="N327" i="4"/>
  <c r="M327" i="4"/>
  <c r="N326" i="4"/>
  <c r="M326" i="4"/>
  <c r="M325" i="4"/>
  <c r="N325" i="4" s="1"/>
  <c r="N324" i="4"/>
  <c r="M324" i="4"/>
  <c r="N323" i="4"/>
  <c r="M323" i="4"/>
  <c r="N322" i="4"/>
  <c r="M322" i="4"/>
  <c r="M321" i="4"/>
  <c r="N321" i="4" s="1"/>
  <c r="M320" i="4"/>
  <c r="N320" i="4" s="1"/>
  <c r="N319" i="4"/>
  <c r="M319" i="4"/>
  <c r="N318" i="4"/>
  <c r="M318" i="4"/>
  <c r="M317" i="4"/>
  <c r="N317" i="4" s="1"/>
  <c r="N316" i="4"/>
  <c r="M316" i="4"/>
  <c r="N315" i="4"/>
  <c r="M315" i="4"/>
  <c r="N314" i="4"/>
  <c r="M314" i="4"/>
  <c r="M313" i="4"/>
  <c r="N313" i="4" s="1"/>
  <c r="M312" i="4"/>
  <c r="N312" i="4" s="1"/>
  <c r="N311" i="4"/>
  <c r="M311" i="4"/>
  <c r="N310" i="4"/>
  <c r="M310" i="4"/>
  <c r="M309" i="4"/>
  <c r="N309" i="4" s="1"/>
  <c r="N308" i="4"/>
  <c r="M308" i="4"/>
  <c r="N307" i="4"/>
  <c r="M307" i="4"/>
  <c r="N306" i="4"/>
  <c r="M306" i="4"/>
  <c r="M305" i="4"/>
  <c r="N305" i="4" s="1"/>
  <c r="M304" i="4"/>
  <c r="N304" i="4" s="1"/>
  <c r="N303" i="4"/>
  <c r="M303" i="4"/>
  <c r="N302" i="4"/>
  <c r="M302" i="4"/>
  <c r="M301" i="4"/>
  <c r="N301" i="4" s="1"/>
  <c r="M300" i="4"/>
  <c r="N300" i="4" s="1"/>
  <c r="N299" i="4"/>
  <c r="M299" i="4"/>
  <c r="N298" i="4"/>
  <c r="M298" i="4"/>
  <c r="M297" i="4"/>
  <c r="N297" i="4" s="1"/>
  <c r="M296" i="4"/>
  <c r="N296" i="4" s="1"/>
  <c r="N295" i="4"/>
  <c r="M295" i="4"/>
  <c r="N294" i="4"/>
  <c r="M294" i="4"/>
  <c r="M293" i="4"/>
  <c r="N293" i="4" s="1"/>
  <c r="N292" i="4"/>
  <c r="M292" i="4"/>
  <c r="N291" i="4"/>
  <c r="M291" i="4"/>
  <c r="N290" i="4"/>
  <c r="M290" i="4"/>
  <c r="M289" i="4"/>
  <c r="N289" i="4" s="1"/>
  <c r="M288" i="4"/>
  <c r="N288" i="4" s="1"/>
  <c r="N287" i="4"/>
  <c r="M287" i="4"/>
  <c r="N286" i="4"/>
  <c r="M286" i="4"/>
  <c r="M285" i="4"/>
  <c r="N285" i="4" s="1"/>
  <c r="N284" i="4"/>
  <c r="M284" i="4"/>
  <c r="N283" i="4"/>
  <c r="M283" i="4"/>
  <c r="N282" i="4"/>
  <c r="M282" i="4"/>
  <c r="M281" i="4"/>
  <c r="N281" i="4" s="1"/>
  <c r="M280" i="4"/>
  <c r="N280" i="4" s="1"/>
  <c r="N279" i="4"/>
  <c r="M279" i="4"/>
  <c r="N278" i="4"/>
  <c r="M278" i="4"/>
  <c r="M277" i="4"/>
  <c r="N277" i="4" s="1"/>
  <c r="N276" i="4"/>
  <c r="M276" i="4"/>
  <c r="N275" i="4"/>
  <c r="M275" i="4"/>
  <c r="N274" i="4"/>
  <c r="M274" i="4"/>
  <c r="M273" i="4"/>
  <c r="N273" i="4" s="1"/>
  <c r="M272" i="4"/>
  <c r="N272" i="4" s="1"/>
  <c r="N271" i="4"/>
  <c r="M271" i="4"/>
  <c r="N270" i="4"/>
  <c r="M270" i="4"/>
  <c r="M269" i="4"/>
  <c r="N269" i="4" s="1"/>
  <c r="M268" i="4"/>
  <c r="N268" i="4" s="1"/>
  <c r="N267" i="4"/>
  <c r="M267" i="4"/>
  <c r="N266" i="4"/>
  <c r="M266" i="4"/>
  <c r="M265" i="4"/>
  <c r="N265" i="4" s="1"/>
  <c r="M264" i="4"/>
  <c r="N264" i="4" s="1"/>
  <c r="N263" i="4"/>
  <c r="M263" i="4"/>
  <c r="N262" i="4"/>
  <c r="M262" i="4"/>
  <c r="M261" i="4"/>
  <c r="N261" i="4" s="1"/>
  <c r="N260" i="4"/>
  <c r="M260" i="4"/>
  <c r="N259" i="4"/>
  <c r="M259" i="4"/>
  <c r="N258" i="4"/>
  <c r="M258" i="4"/>
  <c r="M257" i="4"/>
  <c r="N257" i="4" s="1"/>
  <c r="M256" i="4"/>
  <c r="N256" i="4" s="1"/>
  <c r="N255" i="4"/>
  <c r="M255" i="4"/>
  <c r="N254" i="4"/>
  <c r="M254" i="4"/>
  <c r="M253" i="4"/>
  <c r="N253" i="4" s="1"/>
  <c r="N252" i="4"/>
  <c r="M252" i="4"/>
  <c r="N251" i="4"/>
  <c r="M251" i="4"/>
  <c r="N250" i="4"/>
  <c r="M250" i="4"/>
  <c r="M249" i="4"/>
  <c r="N249" i="4" s="1"/>
  <c r="M248" i="4"/>
  <c r="N248" i="4" s="1"/>
  <c r="N247" i="4"/>
  <c r="M247" i="4"/>
  <c r="N246" i="4"/>
  <c r="M246" i="4"/>
  <c r="M245" i="4"/>
  <c r="N245" i="4" s="1"/>
  <c r="N244" i="4"/>
  <c r="M244" i="4"/>
  <c r="N243" i="4"/>
  <c r="M243" i="4"/>
  <c r="N242" i="4"/>
  <c r="M242" i="4"/>
  <c r="M241" i="4"/>
  <c r="N241" i="4" s="1"/>
  <c r="M240" i="4"/>
  <c r="N240" i="4" s="1"/>
  <c r="N239" i="4"/>
  <c r="M239" i="4"/>
  <c r="N238" i="4"/>
  <c r="M238" i="4"/>
  <c r="M237" i="4"/>
  <c r="N237" i="4" s="1"/>
  <c r="M236" i="4"/>
  <c r="N236" i="4" s="1"/>
  <c r="N235" i="4"/>
  <c r="M235" i="4"/>
  <c r="N234" i="4"/>
  <c r="M234" i="4"/>
  <c r="M233" i="4"/>
  <c r="N233" i="4" s="1"/>
  <c r="M232" i="4"/>
  <c r="N232" i="4" s="1"/>
  <c r="N231" i="4"/>
  <c r="M231" i="4"/>
  <c r="N230" i="4"/>
  <c r="M230" i="4"/>
  <c r="M229" i="4"/>
  <c r="N229" i="4" s="1"/>
  <c r="N228" i="4"/>
  <c r="M228" i="4"/>
  <c r="N227" i="4"/>
  <c r="M227" i="4"/>
  <c r="N226" i="4"/>
  <c r="M226" i="4"/>
  <c r="M225" i="4"/>
  <c r="N225" i="4" s="1"/>
  <c r="M224" i="4"/>
  <c r="N224" i="4" s="1"/>
  <c r="N223" i="4"/>
  <c r="M223" i="4"/>
  <c r="N222" i="4"/>
  <c r="M222" i="4"/>
  <c r="M221" i="4"/>
  <c r="N221" i="4" s="1"/>
  <c r="N220" i="4"/>
  <c r="M220" i="4"/>
  <c r="N219" i="4"/>
  <c r="M219" i="4"/>
  <c r="N218" i="4"/>
  <c r="M218" i="4"/>
  <c r="M217" i="4"/>
  <c r="N217" i="4" s="1"/>
  <c r="M216" i="4"/>
  <c r="N216" i="4" s="1"/>
  <c r="N215" i="4"/>
  <c r="M215" i="4"/>
  <c r="N214" i="4"/>
  <c r="M214" i="4"/>
  <c r="M213" i="4"/>
  <c r="N213" i="4" s="1"/>
  <c r="N212" i="4"/>
  <c r="M212" i="4"/>
  <c r="N211" i="4"/>
  <c r="M211" i="4"/>
  <c r="N210" i="4"/>
  <c r="M210" i="4"/>
  <c r="M209" i="4"/>
  <c r="N209" i="4" s="1"/>
  <c r="M208" i="4"/>
  <c r="N208" i="4" s="1"/>
  <c r="N207" i="4"/>
  <c r="M207" i="4"/>
  <c r="N206" i="4"/>
  <c r="M206" i="4"/>
  <c r="M205" i="4"/>
  <c r="N205" i="4" s="1"/>
  <c r="M204" i="4"/>
  <c r="N204" i="4" s="1"/>
  <c r="N203" i="4"/>
  <c r="M203" i="4"/>
  <c r="N202" i="4"/>
  <c r="M202" i="4"/>
  <c r="M201" i="4"/>
  <c r="N201" i="4" s="1"/>
  <c r="M200" i="4"/>
  <c r="N200" i="4" s="1"/>
  <c r="N199" i="4"/>
  <c r="M199" i="4"/>
  <c r="N198" i="4"/>
  <c r="M198" i="4"/>
  <c r="M197" i="4"/>
  <c r="N197" i="4" s="1"/>
  <c r="N196" i="4"/>
  <c r="M196" i="4"/>
  <c r="N195" i="4"/>
  <c r="M195" i="4"/>
  <c r="N194" i="4"/>
  <c r="M194" i="4"/>
  <c r="M193" i="4"/>
  <c r="N193" i="4" s="1"/>
  <c r="M192" i="4"/>
  <c r="N192" i="4" s="1"/>
  <c r="N191" i="4"/>
  <c r="M191" i="4"/>
  <c r="N190" i="4"/>
  <c r="M190" i="4"/>
  <c r="M189" i="4"/>
  <c r="N189" i="4" s="1"/>
  <c r="N188" i="4"/>
  <c r="M188" i="4"/>
  <c r="N187" i="4"/>
  <c r="M187" i="4"/>
  <c r="N186" i="4"/>
  <c r="M186" i="4"/>
  <c r="M185" i="4"/>
  <c r="N185" i="4" s="1"/>
  <c r="M184" i="4"/>
  <c r="N184" i="4" s="1"/>
  <c r="N183" i="4"/>
  <c r="M183" i="4"/>
  <c r="N182" i="4"/>
  <c r="M182" i="4"/>
  <c r="M181" i="4"/>
  <c r="N181" i="4" s="1"/>
  <c r="N180" i="4"/>
  <c r="M180" i="4"/>
  <c r="N179" i="4"/>
  <c r="M179" i="4"/>
  <c r="N178" i="4"/>
  <c r="M178" i="4"/>
  <c r="M177" i="4"/>
  <c r="N177" i="4" s="1"/>
  <c r="M176" i="4"/>
  <c r="N176" i="4" s="1"/>
  <c r="N175" i="4"/>
  <c r="M175" i="4"/>
  <c r="N174" i="4"/>
  <c r="M174" i="4"/>
  <c r="M173" i="4"/>
  <c r="N173" i="4" s="1"/>
  <c r="M172" i="4"/>
  <c r="N172" i="4" s="1"/>
  <c r="N171" i="4"/>
  <c r="M171" i="4"/>
  <c r="N170" i="4"/>
  <c r="M170" i="4"/>
  <c r="M169" i="4"/>
  <c r="N169" i="4" s="1"/>
  <c r="M168" i="4"/>
  <c r="N168" i="4" s="1"/>
  <c r="N167" i="4"/>
  <c r="M167" i="4"/>
  <c r="N166" i="4"/>
  <c r="M166" i="4"/>
  <c r="M165" i="4"/>
  <c r="N165" i="4" s="1"/>
  <c r="N164" i="4"/>
  <c r="M164" i="4"/>
  <c r="N163" i="4"/>
  <c r="M163" i="4"/>
  <c r="N162" i="4"/>
  <c r="M162" i="4"/>
  <c r="M161" i="4"/>
  <c r="N161" i="4" s="1"/>
  <c r="M160" i="4"/>
  <c r="N160" i="4" s="1"/>
  <c r="N159" i="4"/>
  <c r="M159" i="4"/>
  <c r="N158" i="4"/>
  <c r="M158" i="4"/>
  <c r="M157" i="4"/>
  <c r="N157" i="4" s="1"/>
  <c r="N156" i="4"/>
  <c r="M156" i="4"/>
  <c r="N155" i="4"/>
  <c r="M155" i="4"/>
  <c r="N154" i="4"/>
  <c r="M154" i="4"/>
  <c r="M153" i="4"/>
  <c r="N153" i="4" s="1"/>
  <c r="M152" i="4"/>
  <c r="N152" i="4" s="1"/>
  <c r="N151" i="4"/>
  <c r="M151" i="4"/>
  <c r="N150" i="4"/>
  <c r="M150" i="4"/>
  <c r="M149" i="4"/>
  <c r="N149" i="4" s="1"/>
  <c r="N148" i="4"/>
  <c r="M148" i="4"/>
  <c r="N147" i="4"/>
  <c r="M147" i="4"/>
  <c r="N146" i="4"/>
  <c r="M146" i="4"/>
  <c r="M145" i="4"/>
  <c r="N145" i="4" s="1"/>
  <c r="M144" i="4"/>
  <c r="N144" i="4" s="1"/>
  <c r="N143" i="4"/>
  <c r="M143" i="4"/>
  <c r="N142" i="4"/>
  <c r="M142" i="4"/>
  <c r="M141" i="4"/>
  <c r="N141" i="4" s="1"/>
  <c r="M140" i="4"/>
  <c r="N140" i="4" s="1"/>
  <c r="N139" i="4"/>
  <c r="M139" i="4"/>
  <c r="N138" i="4"/>
  <c r="M138" i="4"/>
  <c r="M137" i="4"/>
  <c r="N137" i="4" s="1"/>
  <c r="M136" i="4"/>
  <c r="N136" i="4" s="1"/>
  <c r="N135" i="4"/>
  <c r="M135" i="4"/>
  <c r="N134" i="4"/>
  <c r="M134" i="4"/>
  <c r="M133" i="4"/>
  <c r="N133" i="4" s="1"/>
  <c r="N132" i="4"/>
  <c r="M132" i="4"/>
  <c r="N131" i="4"/>
  <c r="M131" i="4"/>
  <c r="N130" i="4"/>
  <c r="M130" i="4"/>
  <c r="M129" i="4"/>
  <c r="N129" i="4" s="1"/>
  <c r="M128" i="4"/>
  <c r="N128" i="4" s="1"/>
  <c r="N127" i="4"/>
  <c r="M127" i="4"/>
  <c r="N126" i="4"/>
  <c r="M126" i="4"/>
  <c r="M125" i="4"/>
  <c r="N125" i="4" s="1"/>
  <c r="N124" i="4"/>
  <c r="M124" i="4"/>
  <c r="N123" i="4"/>
  <c r="M123" i="4"/>
  <c r="N122" i="4"/>
  <c r="M122" i="4"/>
  <c r="M121" i="4"/>
  <c r="N121" i="4" s="1"/>
  <c r="M120" i="4"/>
  <c r="N120" i="4" s="1"/>
  <c r="N119" i="4"/>
  <c r="M119" i="4"/>
  <c r="N118" i="4"/>
  <c r="M118" i="4"/>
  <c r="M117" i="4"/>
  <c r="N117" i="4" s="1"/>
  <c r="N116" i="4"/>
  <c r="M116" i="4"/>
  <c r="N115" i="4"/>
  <c r="M115" i="4"/>
  <c r="N114" i="4"/>
  <c r="M114" i="4"/>
  <c r="M113" i="4"/>
  <c r="N113" i="4" s="1"/>
  <c r="M112" i="4"/>
  <c r="N112" i="4" s="1"/>
  <c r="N111" i="4"/>
  <c r="M111" i="4"/>
  <c r="N110" i="4"/>
  <c r="M110" i="4"/>
  <c r="M109" i="4"/>
  <c r="N109" i="4" s="1"/>
  <c r="M108" i="4"/>
  <c r="N108" i="4" s="1"/>
  <c r="N107" i="4"/>
  <c r="M107" i="4"/>
  <c r="N106" i="4"/>
  <c r="M106" i="4"/>
  <c r="M105" i="4"/>
  <c r="N105" i="4" s="1"/>
  <c r="M104" i="4"/>
  <c r="N104" i="4" s="1"/>
  <c r="N103" i="4"/>
  <c r="M103" i="4"/>
  <c r="N102" i="4"/>
  <c r="M102" i="4"/>
  <c r="M101" i="4"/>
  <c r="N101" i="4" s="1"/>
  <c r="N100" i="4"/>
  <c r="M100" i="4"/>
  <c r="N99" i="4"/>
  <c r="M99" i="4"/>
  <c r="N98" i="4"/>
  <c r="M98" i="4"/>
  <c r="M97" i="4"/>
  <c r="N97" i="4" s="1"/>
  <c r="N96" i="4"/>
  <c r="M96" i="4"/>
  <c r="N95" i="4"/>
  <c r="M95" i="4"/>
  <c r="N94" i="4"/>
  <c r="M94" i="4"/>
  <c r="M93" i="4"/>
  <c r="N93" i="4" s="1"/>
  <c r="N92" i="4"/>
  <c r="M92" i="4"/>
  <c r="N91" i="4"/>
  <c r="M91" i="4"/>
  <c r="N90" i="4"/>
  <c r="M90" i="4"/>
  <c r="M89" i="4"/>
  <c r="N89" i="4" s="1"/>
  <c r="M88" i="4"/>
  <c r="N88" i="4" s="1"/>
  <c r="N87" i="4"/>
  <c r="M87" i="4"/>
  <c r="N86" i="4"/>
  <c r="M86" i="4"/>
  <c r="M85" i="4"/>
  <c r="N85" i="4" s="1"/>
  <c r="N84" i="4"/>
  <c r="M84" i="4"/>
  <c r="N83" i="4"/>
  <c r="M83" i="4"/>
  <c r="N82" i="4"/>
  <c r="M82" i="4"/>
  <c r="M81" i="4"/>
  <c r="N81" i="4" s="1"/>
  <c r="M80" i="4"/>
  <c r="N80" i="4" s="1"/>
  <c r="N79" i="4"/>
  <c r="M79" i="4"/>
  <c r="N78" i="4"/>
  <c r="M78" i="4"/>
  <c r="M77" i="4"/>
  <c r="N77" i="4" s="1"/>
  <c r="M76" i="4"/>
  <c r="N76" i="4" s="1"/>
  <c r="N75" i="4"/>
  <c r="M75" i="4"/>
  <c r="N74" i="4"/>
  <c r="M74" i="4"/>
  <c r="M73" i="4"/>
  <c r="N73" i="4" s="1"/>
  <c r="M72" i="4"/>
  <c r="N72" i="4" s="1"/>
  <c r="N71" i="4"/>
  <c r="M71" i="4"/>
  <c r="N70" i="4"/>
  <c r="M70" i="4"/>
  <c r="M69" i="4"/>
  <c r="N69" i="4" s="1"/>
  <c r="N68" i="4"/>
  <c r="M68" i="4"/>
  <c r="N67" i="4"/>
  <c r="M67" i="4"/>
  <c r="N66" i="4"/>
  <c r="M66" i="4"/>
  <c r="M65" i="4"/>
  <c r="N65" i="4" s="1"/>
  <c r="N64" i="4"/>
  <c r="M64" i="4"/>
  <c r="N63" i="4"/>
  <c r="M63" i="4"/>
  <c r="N62" i="4"/>
  <c r="M62" i="4"/>
  <c r="M61" i="4"/>
  <c r="N61" i="4" s="1"/>
  <c r="N60" i="4"/>
  <c r="M60" i="4"/>
  <c r="N59" i="4"/>
  <c r="M59" i="4"/>
  <c r="N58" i="4"/>
  <c r="M58" i="4"/>
  <c r="M57" i="4"/>
  <c r="N57" i="4" s="1"/>
  <c r="M56" i="4"/>
  <c r="N56" i="4" s="1"/>
  <c r="N55" i="4"/>
  <c r="M55" i="4"/>
  <c r="N54" i="4"/>
  <c r="M54" i="4"/>
  <c r="M53" i="4"/>
  <c r="N53" i="4" s="1"/>
  <c r="N52" i="4"/>
  <c r="M52" i="4"/>
  <c r="N51" i="4"/>
  <c r="M51" i="4"/>
  <c r="N50" i="4"/>
  <c r="M50" i="4"/>
  <c r="M49" i="4"/>
  <c r="N49" i="4" s="1"/>
  <c r="M48" i="4"/>
  <c r="N48" i="4" s="1"/>
  <c r="N47" i="4"/>
  <c r="M47" i="4"/>
  <c r="N46" i="4"/>
  <c r="M46" i="4"/>
  <c r="M45" i="4"/>
  <c r="N45" i="4" s="1"/>
  <c r="M44" i="4"/>
  <c r="N44" i="4" s="1"/>
  <c r="N43" i="4"/>
  <c r="M43" i="4"/>
  <c r="N42" i="4"/>
  <c r="M42" i="4"/>
  <c r="M41" i="4"/>
  <c r="N41" i="4" s="1"/>
  <c r="M40" i="4"/>
  <c r="N40" i="4" s="1"/>
  <c r="N39" i="4"/>
  <c r="M39" i="4"/>
  <c r="N38" i="4"/>
  <c r="M38" i="4"/>
  <c r="M37" i="4"/>
  <c r="N37" i="4" s="1"/>
  <c r="N36" i="4"/>
  <c r="M36" i="4"/>
  <c r="N35" i="4"/>
  <c r="M35" i="4"/>
  <c r="N34" i="4"/>
  <c r="M34" i="4"/>
  <c r="M33" i="4"/>
  <c r="N33" i="4" s="1"/>
  <c r="N32" i="4"/>
  <c r="M32" i="4"/>
  <c r="N31" i="4"/>
  <c r="M31" i="4"/>
  <c r="N30" i="4"/>
  <c r="M30" i="4"/>
  <c r="M29" i="4"/>
  <c r="N29" i="4" s="1"/>
  <c r="N28" i="4"/>
  <c r="M28" i="4"/>
  <c r="N27" i="4"/>
  <c r="M27" i="4"/>
  <c r="N26" i="4"/>
  <c r="M26" i="4"/>
  <c r="M25" i="4"/>
  <c r="N25" i="4" s="1"/>
  <c r="M24" i="4"/>
  <c r="N24" i="4" s="1"/>
  <c r="N23" i="4"/>
  <c r="M23" i="4"/>
  <c r="N22" i="4"/>
  <c r="M22" i="4"/>
  <c r="M21" i="4"/>
  <c r="N21" i="4" s="1"/>
  <c r="N20" i="4"/>
  <c r="M20" i="4"/>
  <c r="N19" i="4"/>
  <c r="M19" i="4"/>
  <c r="N18" i="4"/>
  <c r="M18" i="4"/>
  <c r="M17" i="4"/>
  <c r="N17" i="4" s="1"/>
  <c r="M16" i="4"/>
  <c r="N16" i="4" s="1"/>
  <c r="N15" i="4"/>
  <c r="M15" i="4"/>
  <c r="N14" i="4"/>
  <c r="M14" i="4"/>
  <c r="M13" i="4"/>
  <c r="N13" i="4" s="1"/>
  <c r="M12" i="4"/>
  <c r="N12" i="4" s="1"/>
  <c r="N11" i="4"/>
  <c r="M11" i="4"/>
  <c r="N10" i="4"/>
  <c r="M10" i="4"/>
  <c r="M9" i="4"/>
  <c r="N9" i="4" s="1"/>
  <c r="M8" i="4"/>
  <c r="N8" i="4" s="1"/>
  <c r="N7" i="4"/>
  <c r="M7" i="4"/>
  <c r="X8" i="5" l="1"/>
  <c r="Y8" i="5"/>
  <c r="X9" i="5"/>
  <c r="Y9" i="5"/>
  <c r="X10" i="5"/>
  <c r="Y10" i="5"/>
  <c r="X15" i="5"/>
  <c r="Y15" i="5"/>
  <c r="X16" i="5"/>
  <c r="Y16" i="5"/>
  <c r="X17" i="5"/>
  <c r="Y17" i="5"/>
  <c r="X21" i="5"/>
  <c r="Y21" i="5"/>
  <c r="X22" i="5"/>
  <c r="Y22" i="5"/>
  <c r="X23" i="5"/>
  <c r="Y23" i="5"/>
  <c r="X24" i="5"/>
  <c r="Y24" i="5"/>
  <c r="X28" i="5"/>
  <c r="Y28" i="5"/>
  <c r="X29" i="5"/>
  <c r="Y29" i="5"/>
  <c r="X30" i="5"/>
  <c r="Y30" i="5"/>
  <c r="X31" i="5"/>
  <c r="Y31" i="5"/>
  <c r="X35" i="5"/>
  <c r="Y35" i="5"/>
  <c r="X36" i="5"/>
  <c r="Y36" i="5"/>
  <c r="X37" i="5"/>
  <c r="Y37" i="5"/>
  <c r="X38" i="5"/>
  <c r="Y38" i="5"/>
  <c r="X42" i="5"/>
  <c r="Y42" i="5"/>
  <c r="X43" i="5"/>
  <c r="Y43" i="5"/>
  <c r="X44" i="5"/>
  <c r="Y44" i="5"/>
  <c r="X45" i="5"/>
  <c r="Y45" i="5"/>
  <c r="Y7" i="5"/>
  <c r="X7" i="5"/>
  <c r="W14" i="5"/>
  <c r="D15" i="5"/>
  <c r="F15" i="5"/>
  <c r="H15" i="5"/>
</calcChain>
</file>

<file path=xl/sharedStrings.xml><?xml version="1.0" encoding="utf-8"?>
<sst xmlns="http://schemas.openxmlformats.org/spreadsheetml/2006/main" count="304" uniqueCount="129">
  <si>
    <t>WT(pH 5.5)</t>
  </si>
  <si>
    <t>WT(pH 6.5)</t>
  </si>
  <si>
    <t>WT(pH 7.5)</t>
  </si>
  <si>
    <r>
      <t>Quad</t>
    </r>
    <r>
      <rPr>
        <vertAlign val="superscript"/>
        <sz val="12"/>
        <rFont val="Arial"/>
        <family val="2"/>
      </rPr>
      <t xml:space="preserve">mut </t>
    </r>
    <r>
      <rPr>
        <sz val="12"/>
        <rFont val="Arial"/>
        <family val="2"/>
      </rPr>
      <t>(pH 5.5)</t>
    </r>
  </si>
  <si>
    <r>
      <t>Quad</t>
    </r>
    <r>
      <rPr>
        <vertAlign val="superscript"/>
        <sz val="12"/>
        <rFont val="Arial"/>
        <family val="2"/>
      </rPr>
      <t xml:space="preserve">mut </t>
    </r>
    <r>
      <rPr>
        <sz val="12"/>
        <rFont val="Arial"/>
        <family val="2"/>
      </rPr>
      <t>(pH 6.5)</t>
    </r>
  </si>
  <si>
    <r>
      <t>Quad</t>
    </r>
    <r>
      <rPr>
        <vertAlign val="superscript"/>
        <sz val="12"/>
        <rFont val="Arial"/>
        <family val="2"/>
      </rPr>
      <t xml:space="preserve">mut </t>
    </r>
    <r>
      <rPr>
        <sz val="12"/>
        <rFont val="Arial"/>
        <family val="2"/>
      </rPr>
      <t>(pH 7.5)</t>
    </r>
  </si>
  <si>
    <r>
      <t>Cat</t>
    </r>
    <r>
      <rPr>
        <vertAlign val="superscript"/>
        <sz val="12"/>
        <rFont val="Arial"/>
        <family val="2"/>
      </rPr>
      <t xml:space="preserve">dead </t>
    </r>
    <r>
      <rPr>
        <sz val="12"/>
        <rFont val="Arial"/>
        <family val="2"/>
      </rPr>
      <t>(pH 5.5)</t>
    </r>
  </si>
  <si>
    <r>
      <t>Cat</t>
    </r>
    <r>
      <rPr>
        <vertAlign val="superscript"/>
        <sz val="12"/>
        <rFont val="Arial"/>
        <family val="2"/>
      </rPr>
      <t xml:space="preserve">dead </t>
    </r>
    <r>
      <rPr>
        <sz val="12"/>
        <rFont val="Arial"/>
        <family val="2"/>
      </rPr>
      <t>(pH 6.5)</t>
    </r>
  </si>
  <si>
    <r>
      <t>Cat</t>
    </r>
    <r>
      <rPr>
        <vertAlign val="superscript"/>
        <sz val="12"/>
        <rFont val="Arial"/>
        <family val="2"/>
      </rPr>
      <t xml:space="preserve">dead </t>
    </r>
    <r>
      <rPr>
        <sz val="12"/>
        <rFont val="Arial"/>
        <family val="2"/>
      </rPr>
      <t>(pH 7.5)</t>
    </r>
  </si>
  <si>
    <t>Figure 3</t>
  </si>
  <si>
    <t>Mean RFU (PM X activity)</t>
  </si>
  <si>
    <t>WT(pH 5.5) + CWHM-117</t>
  </si>
  <si>
    <r>
      <t>Quad</t>
    </r>
    <r>
      <rPr>
        <vertAlign val="superscript"/>
        <sz val="12"/>
        <rFont val="Arial"/>
        <family val="2"/>
      </rPr>
      <t xml:space="preserve">mut </t>
    </r>
    <r>
      <rPr>
        <sz val="12"/>
        <rFont val="Arial"/>
        <family val="2"/>
      </rPr>
      <t>(pH 5.5) + CWHM-117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</si>
  <si>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 xml:space="preserve"> +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</si>
  <si>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 xml:space="preserve"> -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</si>
  <si>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>::PM X WT +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</si>
  <si>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>::PM X WT -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</si>
  <si>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>::PM X NF/SD</t>
    </r>
    <r>
      <rPr>
        <vertAlign val="superscript"/>
        <sz val="12"/>
        <rFont val="Arial"/>
        <family val="2"/>
      </rPr>
      <t>mut</t>
    </r>
    <r>
      <rPr>
        <sz val="12"/>
        <rFont val="Arial"/>
        <family val="2"/>
      </rPr>
      <t xml:space="preserve"> +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</si>
  <si>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>::PM X NF/SD</t>
    </r>
    <r>
      <rPr>
        <vertAlign val="superscript"/>
        <sz val="12"/>
        <rFont val="Arial"/>
        <family val="2"/>
      </rPr>
      <t>mut</t>
    </r>
    <r>
      <rPr>
        <sz val="12"/>
        <rFont val="Arial"/>
        <family val="2"/>
      </rPr>
      <t xml:space="preserve"> -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</si>
  <si>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>::PM X SS/IA</t>
    </r>
    <r>
      <rPr>
        <vertAlign val="superscript"/>
        <sz val="12"/>
        <rFont val="Arial"/>
        <family val="2"/>
      </rPr>
      <t>mut</t>
    </r>
    <r>
      <rPr>
        <sz val="12"/>
        <rFont val="Arial"/>
        <family val="2"/>
      </rPr>
      <t xml:space="preserve"> +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</si>
  <si>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>::PM X SS/IA</t>
    </r>
    <r>
      <rPr>
        <vertAlign val="superscript"/>
        <sz val="12"/>
        <rFont val="Arial"/>
        <family val="2"/>
      </rPr>
      <t>mut</t>
    </r>
    <r>
      <rPr>
        <sz val="12"/>
        <rFont val="Arial"/>
        <family val="2"/>
      </rPr>
      <t xml:space="preserve"> - aTc</t>
    </r>
  </si>
  <si>
    <t>PM Xapt::PM XQuad mut - aTc</t>
  </si>
  <si>
    <t>PM Xapt::PM XQuad mut + aTc</t>
  </si>
  <si>
    <t>Figure 2a Parasite growth percentage after 96 hrs.</t>
  </si>
  <si>
    <t>Figure 2b</t>
  </si>
  <si>
    <t>WT : SUB1</t>
  </si>
  <si>
    <t>WT : PM V</t>
  </si>
  <si>
    <t>delA : SUB1</t>
  </si>
  <si>
    <t>delA : PM V</t>
  </si>
  <si>
    <t>delB : SUB1</t>
  </si>
  <si>
    <t>delB : PM V</t>
  </si>
  <si>
    <t>delPD : SUB1</t>
  </si>
  <si>
    <t>delPD : PM V</t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</si>
  <si>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 xml:space="preserve"> + dPD +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</si>
  <si>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 xml:space="preserve"> + dPD -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</si>
  <si>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 xml:space="preserve"> + dA +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</si>
  <si>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 xml:space="preserve"> + dA -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</si>
  <si>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 xml:space="preserve"> + dB +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</si>
  <si>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 xml:space="preserve"> + dB- aTc</t>
    </r>
  </si>
  <si>
    <t>AMA1</t>
  </si>
  <si>
    <t>EBA-175</t>
  </si>
  <si>
    <t>RAP1</t>
  </si>
  <si>
    <t>RON4</t>
  </si>
  <si>
    <t xml:space="preserve">Pearson's colocalization index </t>
  </si>
  <si>
    <t>With PM X</t>
  </si>
  <si>
    <t>With SUB1</t>
  </si>
  <si>
    <t>replicate 3</t>
  </si>
  <si>
    <t>replicate 2</t>
  </si>
  <si>
    <t>replicate 1</t>
  </si>
  <si>
    <t>Replicate 1</t>
  </si>
  <si>
    <t>RFU 1</t>
  </si>
  <si>
    <t>RFU 2</t>
  </si>
  <si>
    <t>RFU 3</t>
  </si>
  <si>
    <t>Replicate 2</t>
  </si>
  <si>
    <t>Replicate 3</t>
  </si>
  <si>
    <t>Repeat 1</t>
  </si>
  <si>
    <t>Repeat 2</t>
  </si>
  <si>
    <t>Repeat 3</t>
  </si>
  <si>
    <t>hr</t>
  </si>
  <si>
    <t>sample 1</t>
  </si>
  <si>
    <t>sample 2</t>
  </si>
  <si>
    <t>sample 3</t>
  </si>
  <si>
    <t>WT (pH 5.5)</t>
  </si>
  <si>
    <t>WT (pH 6.5)</t>
  </si>
  <si>
    <t>WT (pH 7.5)</t>
  </si>
  <si>
    <t>WT (pH 5.5 + CW-117))</t>
  </si>
  <si>
    <r>
      <t>Quad</t>
    </r>
    <r>
      <rPr>
        <vertAlign val="superscript"/>
        <sz val="12"/>
        <rFont val="Arial"/>
        <family val="2"/>
      </rPr>
      <t>mut</t>
    </r>
    <r>
      <rPr>
        <sz val="12"/>
        <rFont val="Arial"/>
        <family val="2"/>
      </rPr>
      <t xml:space="preserve"> (pH 5.5)</t>
    </r>
  </si>
  <si>
    <r>
      <t>Quad</t>
    </r>
    <r>
      <rPr>
        <vertAlign val="superscript"/>
        <sz val="12"/>
        <rFont val="Arial"/>
        <family val="2"/>
      </rPr>
      <t>mut</t>
    </r>
    <r>
      <rPr>
        <sz val="12"/>
        <rFont val="Arial"/>
        <family val="2"/>
      </rPr>
      <t xml:space="preserve"> (pH 6.5)</t>
    </r>
  </si>
  <si>
    <r>
      <t>Quad</t>
    </r>
    <r>
      <rPr>
        <vertAlign val="superscript"/>
        <sz val="12"/>
        <rFont val="Arial"/>
        <family val="2"/>
      </rPr>
      <t>mut</t>
    </r>
    <r>
      <rPr>
        <sz val="12"/>
        <rFont val="Arial"/>
        <family val="2"/>
      </rPr>
      <t xml:space="preserve"> (pH 7.5)</t>
    </r>
  </si>
  <si>
    <r>
      <t>Quad</t>
    </r>
    <r>
      <rPr>
        <vertAlign val="superscript"/>
        <sz val="12"/>
        <rFont val="Arial"/>
        <family val="2"/>
      </rPr>
      <t>mut</t>
    </r>
    <r>
      <rPr>
        <sz val="12"/>
        <rFont val="Arial"/>
        <family val="2"/>
      </rPr>
      <t xml:space="preserve"> (pH 5.5 + CW-117)</t>
    </r>
  </si>
  <si>
    <t>WT</t>
  </si>
  <si>
    <t>WT + CWHM-117</t>
  </si>
  <si>
    <t>delA</t>
  </si>
  <si>
    <t>delA + CWHM-117</t>
  </si>
  <si>
    <t>delB</t>
  </si>
  <si>
    <t>delB + CWHM-117</t>
  </si>
  <si>
    <t>hrs.</t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</si>
  <si>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 xml:space="preserve"> +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</si>
  <si>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 xml:space="preserve"> -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</si>
  <si>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>::PM X_D266G +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</si>
  <si>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>::PM X_D266G - aTc</t>
    </r>
  </si>
  <si>
    <r>
      <t>PM X</t>
    </r>
    <r>
      <rPr>
        <vertAlign val="superscript"/>
        <sz val="12"/>
        <rFont val="Arial"/>
        <family val="2"/>
      </rPr>
      <t>apt</t>
    </r>
    <r>
      <rPr>
        <sz val="12"/>
        <rFont val="Arial"/>
        <family val="2"/>
      </rPr>
      <t>::PM X_WT + aTc</t>
    </r>
  </si>
  <si>
    <t>PM Xapt::PM X_WT - aTc</t>
  </si>
  <si>
    <t>Parasitemia (%)</t>
  </si>
  <si>
    <t>Size</t>
  </si>
  <si>
    <t>Record</t>
  </si>
  <si>
    <t>Type</t>
  </si>
  <si>
    <t>Sample Name</t>
  </si>
  <si>
    <t>T</t>
  </si>
  <si>
    <t>Z-Ave</t>
  </si>
  <si>
    <t>PdI</t>
  </si>
  <si>
    <t>Scattering Angle</t>
  </si>
  <si>
    <t>Derived Count Rate</t>
  </si>
  <si>
    <t>Intensity Mean</t>
  </si>
  <si>
    <t>Volume Mean</t>
  </si>
  <si>
    <t>Number Mean</t>
  </si>
  <si>
    <t>PdI Width</t>
  </si>
  <si>
    <t>Mean Count Rate</t>
  </si>
  <si>
    <t xml:space="preserve"> </t>
  </si>
  <si>
    <t>°C</t>
  </si>
  <si>
    <t>d.nm</t>
  </si>
  <si>
    <t>°</t>
  </si>
  <si>
    <t>kcps</t>
  </si>
  <si>
    <t>PM X_frac1</t>
  </si>
  <si>
    <t>PM X_frac2</t>
  </si>
  <si>
    <t>PM X_frac3</t>
  </si>
  <si>
    <t>average</t>
  </si>
  <si>
    <t>stdev</t>
  </si>
  <si>
    <t>CD(mdeg)</t>
  </si>
  <si>
    <t>Plotted values</t>
  </si>
  <si>
    <t xml:space="preserve">wave length (nm) </t>
  </si>
  <si>
    <t>pH7.5 (sample_average)</t>
  </si>
  <si>
    <t>pH7.5 (blank_average)</t>
  </si>
  <si>
    <t>sample-blank</t>
  </si>
  <si>
    <t>molar ellipticity</t>
  </si>
  <si>
    <t>pH5.5 (sample_average)</t>
  </si>
  <si>
    <t>pH5.5 (blank_average)</t>
  </si>
  <si>
    <t>% of alpha helices</t>
  </si>
  <si>
    <t>% of beta strands</t>
  </si>
  <si>
    <t>pH</t>
  </si>
  <si>
    <t>Calculated secondary structure elements</t>
  </si>
  <si>
    <t>SUB1:PM V (WT)</t>
  </si>
  <si>
    <t>p value:</t>
  </si>
  <si>
    <t>SUB1: PM V (delA)</t>
  </si>
  <si>
    <t>SUB1: PM V (delB)</t>
  </si>
  <si>
    <t>SUB1: PM V (delPD)</t>
  </si>
  <si>
    <t>ttest (p values)</t>
  </si>
  <si>
    <t xml:space="preserve">delA 48 hrs(+atc): delA 48 hrs(-atc) </t>
  </si>
  <si>
    <t xml:space="preserve">delA 96 hrs(+atc): delA 48 hrs(-atc)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</si>
</sst>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10" borderId="2" xfId="0" applyFont="1" applyFill="1" applyBorder="1"/>
    <xf numFmtId="0" fontId="3" fillId="0" borderId="0" xfId="0" applyFont="1" applyBorder="1"/>
    <xf numFmtId="0" fontId="0" fillId="6" borderId="1" xfId="0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0" fontId="0" fillId="0" borderId="0" xfId="0" applyFill="1"/>
    <xf numFmtId="0" fontId="6" fillId="6" borderId="1" xfId="0" applyFont="1" applyFill="1" applyBorder="1"/>
    <xf numFmtId="0" fontId="0" fillId="3" borderId="1" xfId="0" applyFill="1" applyBorder="1"/>
    <xf numFmtId="0" fontId="6" fillId="3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2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3" fillId="0" borderId="6" xfId="0" applyFont="1" applyFill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tiff"/><Relationship Id="rId7" Type="http://schemas.openxmlformats.org/officeDocument/2006/relationships/image" Target="../media/image15.tiff"/><Relationship Id="rId2" Type="http://schemas.openxmlformats.org/officeDocument/2006/relationships/image" Target="../media/image10.tiff"/><Relationship Id="rId1" Type="http://schemas.openxmlformats.org/officeDocument/2006/relationships/image" Target="../media/image9.tiff"/><Relationship Id="rId6" Type="http://schemas.openxmlformats.org/officeDocument/2006/relationships/image" Target="../media/image14.tiff"/><Relationship Id="rId5" Type="http://schemas.openxmlformats.org/officeDocument/2006/relationships/image" Target="../media/image13.tiff"/><Relationship Id="rId4" Type="http://schemas.openxmlformats.org/officeDocument/2006/relationships/image" Target="../media/image1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tiff"/><Relationship Id="rId2" Type="http://schemas.openxmlformats.org/officeDocument/2006/relationships/image" Target="../media/image18.tiff"/><Relationship Id="rId1" Type="http://schemas.openxmlformats.org/officeDocument/2006/relationships/image" Target="../media/image17.tiff"/><Relationship Id="rId6" Type="http://schemas.openxmlformats.org/officeDocument/2006/relationships/image" Target="../media/image22.tiff"/><Relationship Id="rId5" Type="http://schemas.openxmlformats.org/officeDocument/2006/relationships/image" Target="../media/image21.tiff"/><Relationship Id="rId4" Type="http://schemas.openxmlformats.org/officeDocument/2006/relationships/image" Target="../media/image20.tif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tiff"/><Relationship Id="rId1" Type="http://schemas.openxmlformats.org/officeDocument/2006/relationships/image" Target="../media/image23.tif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tiff"/><Relationship Id="rId6" Type="http://schemas.openxmlformats.org/officeDocument/2006/relationships/image" Target="../media/image30.tiff"/><Relationship Id="rId5" Type="http://schemas.openxmlformats.org/officeDocument/2006/relationships/image" Target="../media/image29.png"/><Relationship Id="rId10" Type="http://schemas.openxmlformats.org/officeDocument/2006/relationships/image" Target="../media/image33.png"/><Relationship Id="rId4" Type="http://schemas.openxmlformats.org/officeDocument/2006/relationships/image" Target="../media/image28.tiff"/><Relationship Id="rId9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774700</xdr:colOff>
      <xdr:row>37</xdr:row>
      <xdr:rowOff>45129</xdr:rowOff>
    </xdr:from>
    <xdr:to>
      <xdr:col>11</xdr:col>
      <xdr:colOff>720024</xdr:colOff>
      <xdr:row>55</xdr:row>
      <xdr:rowOff>25400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722251B5-1C85-2141-B3A5-4BF2C39F14C1}"/>
            </a:ext>
          </a:extLst>
        </xdr:cNvPr>
        <xdr:cNvGrpSpPr/>
      </xdr:nvGrpSpPr>
      <xdr:grpSpPr>
        <a:xfrm>
          <a:off x="4902200" y="7563529"/>
          <a:ext cx="4898324" cy="3637871"/>
          <a:chOff x="8255000" y="908729"/>
          <a:chExt cx="4898324" cy="3637871"/>
        </a:xfrm>
      </xdr:grpSpPr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AB13C48A-5429-2741-86D1-218DD1666F19}"/>
              </a:ext>
            </a:extLst>
          </xdr:cNvPr>
          <xdr:cNvGrpSpPr/>
        </xdr:nvGrpSpPr>
        <xdr:grpSpPr>
          <a:xfrm>
            <a:off x="11125199" y="1066800"/>
            <a:ext cx="2028125" cy="3393569"/>
            <a:chOff x="7429499" y="1016000"/>
            <a:chExt cx="2028125" cy="3393569"/>
          </a:xfrm>
        </xdr:grpSpPr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5B860F9C-3309-7D45-986D-F4E67A24BB1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tretch>
              <a:fillRect/>
            </a:stretch>
          </xdr:blipFill>
          <xdr:spPr>
            <a:xfrm>
              <a:off x="7429499" y="1016000"/>
              <a:ext cx="2021245" cy="3073400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9B435858-575F-8043-98BE-03F5E3B3FF0E}"/>
                </a:ext>
              </a:extLst>
            </xdr:cNvPr>
            <xdr:cNvSpPr txBox="1"/>
          </xdr:nvSpPr>
          <xdr:spPr>
            <a:xfrm>
              <a:off x="7442200" y="4140200"/>
              <a:ext cx="2015424" cy="269369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1d, right panel, Coomassie</a:t>
              </a:r>
            </a:p>
          </xdr:txBody>
        </xdr:sp>
      </xdr:grp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13562E7B-82FA-0441-B726-06290E23FF2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8255000" y="908729"/>
            <a:ext cx="2463800" cy="3269571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9B8CBBAD-8EE3-9646-8208-7661C0EC1024}"/>
              </a:ext>
            </a:extLst>
          </xdr:cNvPr>
          <xdr:cNvSpPr txBox="1"/>
        </xdr:nvSpPr>
        <xdr:spPr>
          <a:xfrm>
            <a:off x="8686798" y="4241800"/>
            <a:ext cx="1866901" cy="30480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1d, left panel, Coomassie</a:t>
            </a:r>
          </a:p>
        </xdr:txBody>
      </xdr:sp>
    </xdr:grpSp>
    <xdr:clientData/>
  </xdr:twoCellAnchor>
  <xdr:twoCellAnchor>
    <xdr:from>
      <xdr:col>6</xdr:col>
      <xdr:colOff>622300</xdr:colOff>
      <xdr:row>1</xdr:row>
      <xdr:rowOff>88900</xdr:rowOff>
    </xdr:from>
    <xdr:to>
      <xdr:col>10</xdr:col>
      <xdr:colOff>558800</xdr:colOff>
      <xdr:row>17</xdr:row>
      <xdr:rowOff>98405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8FFCCCEC-D5E0-1746-A5BB-D0120DC04D5B}"/>
            </a:ext>
          </a:extLst>
        </xdr:cNvPr>
        <xdr:cNvGrpSpPr/>
      </xdr:nvGrpSpPr>
      <xdr:grpSpPr>
        <a:xfrm>
          <a:off x="5575300" y="292100"/>
          <a:ext cx="3238500" cy="3260705"/>
          <a:chOff x="1701800" y="1981200"/>
          <a:chExt cx="3238500" cy="3260705"/>
        </a:xfrm>
      </xdr:grpSpPr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EE76D8A8-A34A-DB4A-923D-EE5EF285CF56}"/>
              </a:ext>
            </a:extLst>
          </xdr:cNvPr>
          <xdr:cNvGrpSpPr/>
        </xdr:nvGrpSpPr>
        <xdr:grpSpPr>
          <a:xfrm>
            <a:off x="2959100" y="1981200"/>
            <a:ext cx="1981200" cy="2984500"/>
            <a:chOff x="2959100" y="1981200"/>
            <a:chExt cx="1981200" cy="2984500"/>
          </a:xfrm>
        </xdr:grpSpPr>
        <xdr:pic>
          <xdr:nvPicPr>
            <xdr:cNvPr id="11" name="Picture 10">
              <a:extLst>
                <a:ext uri="{FF2B5EF4-FFF2-40B4-BE49-F238E27FC236}">
                  <a16:creationId xmlns:a16="http://schemas.microsoft.com/office/drawing/2014/main" id="{A768D38B-9874-6444-B0A6-B3D3F92F669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/>
          </xdr:blipFill>
          <xdr:spPr>
            <a:xfrm>
              <a:off x="2959100" y="1981200"/>
              <a:ext cx="1981200" cy="2984500"/>
            </a:xfrm>
            <a:prstGeom prst="rect">
              <a:avLst/>
            </a:prstGeom>
          </xdr:spPr>
        </xdr:pic>
        <xdr:sp macro="" textlink="">
          <xdr:nvSpPr>
            <xdr:cNvPr id="12" name="Rectangle 11">
              <a:extLst>
                <a:ext uri="{FF2B5EF4-FFF2-40B4-BE49-F238E27FC236}">
                  <a16:creationId xmlns:a16="http://schemas.microsoft.com/office/drawing/2014/main" id="{A53DAF0E-E63D-BD45-917F-DCA38042EA09}"/>
                </a:ext>
              </a:extLst>
            </xdr:cNvPr>
            <xdr:cNvSpPr/>
          </xdr:nvSpPr>
          <xdr:spPr>
            <a:xfrm>
              <a:off x="3213100" y="2514600"/>
              <a:ext cx="698500" cy="2298700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6261743E-F6E8-AA46-AB88-0AE56578CB2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1854201" y="2082800"/>
            <a:ext cx="825500" cy="2755900"/>
          </a:xfrm>
          <a:prstGeom prst="rect">
            <a:avLst/>
          </a:prstGeom>
        </xdr:spPr>
      </xdr:pic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F5C51FFB-4873-8C48-802B-393C05A8AF5B}"/>
              </a:ext>
            </a:extLst>
          </xdr:cNvPr>
          <xdr:cNvSpPr txBox="1"/>
        </xdr:nvSpPr>
        <xdr:spPr>
          <a:xfrm>
            <a:off x="1701800" y="4972729"/>
            <a:ext cx="1160126" cy="269176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1b, left panel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C2AA04CC-A46C-B041-B3B5-56CB2471B50B}"/>
              </a:ext>
            </a:extLst>
          </xdr:cNvPr>
          <xdr:cNvSpPr txBox="1"/>
        </xdr:nvSpPr>
        <xdr:spPr>
          <a:xfrm>
            <a:off x="3263900" y="4972729"/>
            <a:ext cx="1160126" cy="269176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1b, right panel</a:t>
            </a:r>
          </a:p>
        </xdr:txBody>
      </xdr:sp>
    </xdr:grpSp>
    <xdr:clientData/>
  </xdr:twoCellAnchor>
  <xdr:twoCellAnchor>
    <xdr:from>
      <xdr:col>7</xdr:col>
      <xdr:colOff>711200</xdr:colOff>
      <xdr:row>19</xdr:row>
      <xdr:rowOff>63500</xdr:rowOff>
    </xdr:from>
    <xdr:to>
      <xdr:col>9</xdr:col>
      <xdr:colOff>735820</xdr:colOff>
      <xdr:row>34</xdr:row>
      <xdr:rowOff>27876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39927242-CAFC-7940-A1EE-752BD4F24AC2}"/>
            </a:ext>
          </a:extLst>
        </xdr:cNvPr>
        <xdr:cNvGrpSpPr/>
      </xdr:nvGrpSpPr>
      <xdr:grpSpPr>
        <a:xfrm>
          <a:off x="6489700" y="3924300"/>
          <a:ext cx="1675620" cy="3012376"/>
          <a:chOff x="12674600" y="304800"/>
          <a:chExt cx="1675620" cy="3012376"/>
        </a:xfrm>
      </xdr:grpSpPr>
      <xdr:grpSp>
        <xdr:nvGrpSpPr>
          <xdr:cNvPr id="23" name="Group 22">
            <a:extLst>
              <a:ext uri="{FF2B5EF4-FFF2-40B4-BE49-F238E27FC236}">
                <a16:creationId xmlns:a16="http://schemas.microsoft.com/office/drawing/2014/main" id="{371B4702-0966-154C-BEA0-39CF0AF4DF47}"/>
              </a:ext>
            </a:extLst>
          </xdr:cNvPr>
          <xdr:cNvGrpSpPr/>
        </xdr:nvGrpSpPr>
        <xdr:grpSpPr>
          <a:xfrm>
            <a:off x="12674600" y="304800"/>
            <a:ext cx="1675620" cy="2654300"/>
            <a:chOff x="12674600" y="304800"/>
            <a:chExt cx="1675620" cy="2654300"/>
          </a:xfrm>
        </xdr:grpSpPr>
        <xdr:pic>
          <xdr:nvPicPr>
            <xdr:cNvPr id="20" name="Picture 19">
              <a:extLst>
                <a:ext uri="{FF2B5EF4-FFF2-40B4-BE49-F238E27FC236}">
                  <a16:creationId xmlns:a16="http://schemas.microsoft.com/office/drawing/2014/main" id="{AD6C1C53-8CFC-D94C-BED4-556EE926E05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tretch>
              <a:fillRect/>
            </a:stretch>
          </xdr:blipFill>
          <xdr:spPr>
            <a:xfrm>
              <a:off x="12674600" y="304800"/>
              <a:ext cx="1675620" cy="2654300"/>
            </a:xfrm>
            <a:prstGeom prst="rect">
              <a:avLst/>
            </a:prstGeom>
          </xdr:spPr>
        </xdr:pic>
        <xdr:sp macro="" textlink="">
          <xdr:nvSpPr>
            <xdr:cNvPr id="21" name="Rectangle 20">
              <a:extLst>
                <a:ext uri="{FF2B5EF4-FFF2-40B4-BE49-F238E27FC236}">
                  <a16:creationId xmlns:a16="http://schemas.microsoft.com/office/drawing/2014/main" id="{54B29287-CCE7-3348-8BE8-AF4DF6C06CE5}"/>
                </a:ext>
              </a:extLst>
            </xdr:cNvPr>
            <xdr:cNvSpPr/>
          </xdr:nvSpPr>
          <xdr:spPr>
            <a:xfrm>
              <a:off x="13157200" y="901700"/>
              <a:ext cx="1155700" cy="7620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963DCD8A-3C06-404F-B639-0107D87998F7}"/>
              </a:ext>
            </a:extLst>
          </xdr:cNvPr>
          <xdr:cNvSpPr txBox="1"/>
        </xdr:nvSpPr>
        <xdr:spPr>
          <a:xfrm>
            <a:off x="12966700" y="3048000"/>
            <a:ext cx="1160126" cy="269176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1c, right panel</a:t>
            </a:r>
          </a:p>
        </xdr:txBody>
      </xdr:sp>
    </xdr:grpSp>
    <xdr:clientData/>
  </xdr:twoCellAnchor>
  <xdr:twoCellAnchor>
    <xdr:from>
      <xdr:col>5</xdr:col>
      <xdr:colOff>721500</xdr:colOff>
      <xdr:row>56</xdr:row>
      <xdr:rowOff>114300</xdr:rowOff>
    </xdr:from>
    <xdr:to>
      <xdr:col>13</xdr:col>
      <xdr:colOff>609600</xdr:colOff>
      <xdr:row>78</xdr:row>
      <xdr:rowOff>127000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28345E80-3E3B-2B4B-9DA6-633A6D2594A2}"/>
            </a:ext>
          </a:extLst>
        </xdr:cNvPr>
        <xdr:cNvGrpSpPr/>
      </xdr:nvGrpSpPr>
      <xdr:grpSpPr>
        <a:xfrm>
          <a:off x="4849000" y="11493500"/>
          <a:ext cx="6492100" cy="4483100"/>
          <a:chOff x="4849000" y="11493500"/>
          <a:chExt cx="6492100" cy="4483100"/>
        </a:xfrm>
      </xdr:grpSpPr>
      <xdr:pic>
        <xdr:nvPicPr>
          <xdr:cNvPr id="26" name="Picture 25">
            <a:extLst>
              <a:ext uri="{FF2B5EF4-FFF2-40B4-BE49-F238E27FC236}">
                <a16:creationId xmlns:a16="http://schemas.microsoft.com/office/drawing/2014/main" id="{8FC3B8F7-1380-6A4B-A243-5AAD09B872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8293100" y="11493500"/>
            <a:ext cx="3048000" cy="4483100"/>
          </a:xfrm>
          <a:prstGeom prst="rect">
            <a:avLst/>
          </a:prstGeom>
        </xdr:spPr>
      </xdr:pic>
      <xdr:pic>
        <xdr:nvPicPr>
          <xdr:cNvPr id="28" name="Picture 27">
            <a:extLst>
              <a:ext uri="{FF2B5EF4-FFF2-40B4-BE49-F238E27FC236}">
                <a16:creationId xmlns:a16="http://schemas.microsoft.com/office/drawing/2014/main" id="{410F7E13-8EA0-744D-9070-2925B81E0F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4849000" y="11605400"/>
            <a:ext cx="3048000" cy="3365500"/>
          </a:xfrm>
          <a:prstGeom prst="rect">
            <a:avLst/>
          </a:prstGeom>
        </xdr:spPr>
      </xdr:pic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A20C2CFE-1752-E940-B2FC-95403BE7CE69}"/>
              </a:ext>
            </a:extLst>
          </xdr:cNvPr>
          <xdr:cNvSpPr/>
        </xdr:nvSpPr>
        <xdr:spPr>
          <a:xfrm>
            <a:off x="8585200" y="13195300"/>
            <a:ext cx="2743200" cy="7747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989DAA90-7F4F-7C43-A0A7-37FFD8FEDC56}"/>
              </a:ext>
            </a:extLst>
          </xdr:cNvPr>
          <xdr:cNvSpPr/>
        </xdr:nvSpPr>
        <xdr:spPr>
          <a:xfrm>
            <a:off x="4864100" y="12103100"/>
            <a:ext cx="2679700" cy="17653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11</xdr:col>
      <xdr:colOff>127000</xdr:colOff>
      <xdr:row>79</xdr:row>
      <xdr:rowOff>19728</xdr:rowOff>
    </xdr:from>
    <xdr:to>
      <xdr:col>12</xdr:col>
      <xdr:colOff>673099</xdr:colOff>
      <xdr:row>80</xdr:row>
      <xdr:rowOff>126999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AA6AB83-84D2-0147-ACCA-81009C53B919}"/>
            </a:ext>
          </a:extLst>
        </xdr:cNvPr>
        <xdr:cNvSpPr txBox="1"/>
      </xdr:nvSpPr>
      <xdr:spPr>
        <a:xfrm>
          <a:off x="9207500" y="16072528"/>
          <a:ext cx="1371599" cy="31047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1e, bottom panel</a:t>
          </a:r>
        </a:p>
      </xdr:txBody>
    </xdr:sp>
    <xdr:clientData/>
  </xdr:twoCellAnchor>
  <xdr:twoCellAnchor>
    <xdr:from>
      <xdr:col>6</xdr:col>
      <xdr:colOff>762000</xdr:colOff>
      <xdr:row>74</xdr:row>
      <xdr:rowOff>32429</xdr:rowOff>
    </xdr:from>
    <xdr:to>
      <xdr:col>8</xdr:col>
      <xdr:colOff>271126</xdr:colOff>
      <xdr:row>75</xdr:row>
      <xdr:rowOff>98405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17C7D15-4D4D-B942-AD1D-CA4ED75E6B69}"/>
            </a:ext>
          </a:extLst>
        </xdr:cNvPr>
        <xdr:cNvSpPr txBox="1"/>
      </xdr:nvSpPr>
      <xdr:spPr>
        <a:xfrm>
          <a:off x="5715000" y="15069229"/>
          <a:ext cx="1160126" cy="26917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1e, top panel</a:t>
          </a:r>
        </a:p>
      </xdr:txBody>
    </xdr:sp>
    <xdr:clientData/>
  </xdr:twoCellAnchor>
  <xdr:twoCellAnchor>
    <xdr:from>
      <xdr:col>6</xdr:col>
      <xdr:colOff>596900</xdr:colOff>
      <xdr:row>39</xdr:row>
      <xdr:rowOff>114300</xdr:rowOff>
    </xdr:from>
    <xdr:to>
      <xdr:col>8</xdr:col>
      <xdr:colOff>622300</xdr:colOff>
      <xdr:row>52</xdr:row>
      <xdr:rowOff>25400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903D193E-D5FD-A74D-A257-A5EF16DD2D0A}"/>
            </a:ext>
          </a:extLst>
        </xdr:cNvPr>
        <xdr:cNvSpPr/>
      </xdr:nvSpPr>
      <xdr:spPr>
        <a:xfrm>
          <a:off x="5549900" y="8039100"/>
          <a:ext cx="1676400" cy="25527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495300</xdr:colOff>
      <xdr:row>17</xdr:row>
      <xdr:rowOff>190500</xdr:rowOff>
    </xdr:from>
    <xdr:to>
      <xdr:col>7</xdr:col>
      <xdr:colOff>241300</xdr:colOff>
      <xdr:row>32</xdr:row>
      <xdr:rowOff>190500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127581F2-F6B2-7E44-A5F6-689101BE4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3644900"/>
          <a:ext cx="3048000" cy="3048000"/>
        </a:xfrm>
        <a:prstGeom prst="rect">
          <a:avLst/>
        </a:prstGeom>
      </xdr:spPr>
    </xdr:pic>
    <xdr:clientData/>
  </xdr:twoCellAnchor>
  <xdr:twoCellAnchor>
    <xdr:from>
      <xdr:col>4</xdr:col>
      <xdr:colOff>114300</xdr:colOff>
      <xdr:row>22</xdr:row>
      <xdr:rowOff>63500</xdr:rowOff>
    </xdr:from>
    <xdr:to>
      <xdr:col>6</xdr:col>
      <xdr:colOff>673100</xdr:colOff>
      <xdr:row>26</xdr:row>
      <xdr:rowOff>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669510A-E82D-D343-B154-A003703CA3AC}"/>
            </a:ext>
          </a:extLst>
        </xdr:cNvPr>
        <xdr:cNvSpPr/>
      </xdr:nvSpPr>
      <xdr:spPr>
        <a:xfrm>
          <a:off x="3416300" y="4533900"/>
          <a:ext cx="2209800" cy="7493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685800</xdr:colOff>
      <xdr:row>33</xdr:row>
      <xdr:rowOff>38100</xdr:rowOff>
    </xdr:from>
    <xdr:to>
      <xdr:col>6</xdr:col>
      <xdr:colOff>194926</xdr:colOff>
      <xdr:row>34</xdr:row>
      <xdr:rowOff>104076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104EDA5-756D-DC46-BA73-C768EDA388B2}"/>
            </a:ext>
          </a:extLst>
        </xdr:cNvPr>
        <xdr:cNvSpPr txBox="1"/>
      </xdr:nvSpPr>
      <xdr:spPr>
        <a:xfrm>
          <a:off x="3987800" y="6743700"/>
          <a:ext cx="1160126" cy="26917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1c, left panel</a:t>
          </a:r>
        </a:p>
      </xdr:txBody>
    </xdr:sp>
    <xdr:clientData/>
  </xdr:twoCellAnchor>
  <xdr:oneCellAnchor>
    <xdr:from>
      <xdr:col>6</xdr:col>
      <xdr:colOff>402880</xdr:colOff>
      <xdr:row>1</xdr:row>
      <xdr:rowOff>0</xdr:rowOff>
    </xdr:from>
    <xdr:ext cx="458331" cy="26917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4C8DB0A-2DA0-864C-8507-E8BAAE8EDEB4}"/>
            </a:ext>
          </a:extLst>
        </xdr:cNvPr>
        <xdr:cNvSpPr txBox="1"/>
      </xdr:nvSpPr>
      <xdr:spPr>
        <a:xfrm>
          <a:off x="5355880" y="2032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6</xdr:col>
      <xdr:colOff>425069</xdr:colOff>
      <xdr:row>1</xdr:row>
      <xdr:rowOff>173209</xdr:rowOff>
    </xdr:from>
    <xdr:ext cx="441468" cy="269176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C652993-F07D-9444-9ECD-9C0CBE6D5EFA}"/>
            </a:ext>
          </a:extLst>
        </xdr:cNvPr>
        <xdr:cNvSpPr txBox="1"/>
      </xdr:nvSpPr>
      <xdr:spPr>
        <a:xfrm>
          <a:off x="5378069" y="3764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6</xdr:col>
      <xdr:colOff>431957</xdr:colOff>
      <xdr:row>3</xdr:row>
      <xdr:rowOff>95018</xdr:rowOff>
    </xdr:from>
    <xdr:ext cx="441468" cy="269176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DCC20AD-E8D9-8741-BA7E-23BC662C7438}"/>
            </a:ext>
          </a:extLst>
        </xdr:cNvPr>
        <xdr:cNvSpPr txBox="1"/>
      </xdr:nvSpPr>
      <xdr:spPr>
        <a:xfrm>
          <a:off x="5384957" y="7046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6</xdr:col>
      <xdr:colOff>512139</xdr:colOff>
      <xdr:row>5</xdr:row>
      <xdr:rowOff>166931</xdr:rowOff>
    </xdr:from>
    <xdr:ext cx="355867" cy="269176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E233D0A-E49D-894D-9E9F-2286A63E7032}"/>
            </a:ext>
          </a:extLst>
        </xdr:cNvPr>
        <xdr:cNvSpPr txBox="1"/>
      </xdr:nvSpPr>
      <xdr:spPr>
        <a:xfrm>
          <a:off x="5465139" y="11829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6</xdr:col>
      <xdr:colOff>511529</xdr:colOff>
      <xdr:row>7</xdr:row>
      <xdr:rowOff>142446</xdr:rowOff>
    </xdr:from>
    <xdr:ext cx="355867" cy="269176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18A1E18-9E4E-8540-A580-2C70653512BA}"/>
            </a:ext>
          </a:extLst>
        </xdr:cNvPr>
        <xdr:cNvSpPr txBox="1"/>
      </xdr:nvSpPr>
      <xdr:spPr>
        <a:xfrm>
          <a:off x="5464529" y="15648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6</xdr:col>
      <xdr:colOff>533718</xdr:colOff>
      <xdr:row>9</xdr:row>
      <xdr:rowOff>10854</xdr:rowOff>
    </xdr:from>
    <xdr:ext cx="355867" cy="269176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82505AC-5052-5242-982D-89F0A2018BDB}"/>
            </a:ext>
          </a:extLst>
        </xdr:cNvPr>
        <xdr:cNvSpPr txBox="1"/>
      </xdr:nvSpPr>
      <xdr:spPr>
        <a:xfrm>
          <a:off x="5486718" y="18396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6</xdr:col>
      <xdr:colOff>533108</xdr:colOff>
      <xdr:row>10</xdr:row>
      <xdr:rowOff>174268</xdr:rowOff>
    </xdr:from>
    <xdr:ext cx="355867" cy="269176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A3A1DDA-1E9B-CA45-AA4E-4A2DD99A16AA}"/>
            </a:ext>
          </a:extLst>
        </xdr:cNvPr>
        <xdr:cNvSpPr txBox="1"/>
      </xdr:nvSpPr>
      <xdr:spPr>
        <a:xfrm>
          <a:off x="5486108" y="22062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6</xdr:col>
      <xdr:colOff>507098</xdr:colOff>
      <xdr:row>12</xdr:row>
      <xdr:rowOff>42372</xdr:rowOff>
    </xdr:from>
    <xdr:ext cx="355867" cy="269176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5AF2DFF-D7BA-9B46-8A84-921033930B0B}"/>
            </a:ext>
          </a:extLst>
        </xdr:cNvPr>
        <xdr:cNvSpPr txBox="1"/>
      </xdr:nvSpPr>
      <xdr:spPr>
        <a:xfrm>
          <a:off x="5460098" y="24807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6</xdr:col>
      <xdr:colOff>421248</xdr:colOff>
      <xdr:row>4</xdr:row>
      <xdr:rowOff>192331</xdr:rowOff>
    </xdr:from>
    <xdr:ext cx="441468" cy="269176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6AF397A-2BE1-054A-8846-FBDE142352B4}"/>
            </a:ext>
          </a:extLst>
        </xdr:cNvPr>
        <xdr:cNvSpPr txBox="1"/>
      </xdr:nvSpPr>
      <xdr:spPr>
        <a:xfrm>
          <a:off x="5374248" y="10051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6</xdr:col>
      <xdr:colOff>508610</xdr:colOff>
      <xdr:row>13</xdr:row>
      <xdr:rowOff>115526</xdr:rowOff>
    </xdr:from>
    <xdr:ext cx="355867" cy="26917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E71D147-5EAD-AF41-A938-18B517FE592C}"/>
            </a:ext>
          </a:extLst>
        </xdr:cNvPr>
        <xdr:cNvSpPr txBox="1"/>
      </xdr:nvSpPr>
      <xdr:spPr>
        <a:xfrm>
          <a:off x="5461610" y="275712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6</xdr:col>
      <xdr:colOff>508000</xdr:colOff>
      <xdr:row>14</xdr:row>
      <xdr:rowOff>95328</xdr:rowOff>
    </xdr:from>
    <xdr:ext cx="355867" cy="269176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FB8BC07-9703-BA4B-AA7D-8092FBDABDD1}"/>
            </a:ext>
          </a:extLst>
        </xdr:cNvPr>
        <xdr:cNvSpPr txBox="1"/>
      </xdr:nvSpPr>
      <xdr:spPr>
        <a:xfrm>
          <a:off x="5461000" y="294012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8</xdr:col>
      <xdr:colOff>98080</xdr:colOff>
      <xdr:row>3</xdr:row>
      <xdr:rowOff>114300</xdr:rowOff>
    </xdr:from>
    <xdr:ext cx="458331" cy="269176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A5EDA1A-9F84-914A-8E9D-AB2448949DB9}"/>
            </a:ext>
          </a:extLst>
        </xdr:cNvPr>
        <xdr:cNvSpPr txBox="1"/>
      </xdr:nvSpPr>
      <xdr:spPr>
        <a:xfrm>
          <a:off x="6702080" y="7239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8</xdr:col>
      <xdr:colOff>120269</xdr:colOff>
      <xdr:row>4</xdr:row>
      <xdr:rowOff>160509</xdr:rowOff>
    </xdr:from>
    <xdr:ext cx="441468" cy="269176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FAE51F0-F274-3143-A526-2CB056866F4D}"/>
            </a:ext>
          </a:extLst>
        </xdr:cNvPr>
        <xdr:cNvSpPr txBox="1"/>
      </xdr:nvSpPr>
      <xdr:spPr>
        <a:xfrm>
          <a:off x="6724269" y="9733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8</xdr:col>
      <xdr:colOff>127157</xdr:colOff>
      <xdr:row>6</xdr:row>
      <xdr:rowOff>18818</xdr:rowOff>
    </xdr:from>
    <xdr:ext cx="441468" cy="269176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E01F917-53C9-1343-8780-1FF4DBF1FCCE}"/>
            </a:ext>
          </a:extLst>
        </xdr:cNvPr>
        <xdr:cNvSpPr txBox="1"/>
      </xdr:nvSpPr>
      <xdr:spPr>
        <a:xfrm>
          <a:off x="6731157" y="12380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8</xdr:col>
      <xdr:colOff>220039</xdr:colOff>
      <xdr:row>7</xdr:row>
      <xdr:rowOff>179631</xdr:rowOff>
    </xdr:from>
    <xdr:ext cx="355867" cy="269176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D845841-B255-884E-8B19-B5B3AC565D91}"/>
            </a:ext>
          </a:extLst>
        </xdr:cNvPr>
        <xdr:cNvSpPr txBox="1"/>
      </xdr:nvSpPr>
      <xdr:spPr>
        <a:xfrm>
          <a:off x="6824039" y="16020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8</xdr:col>
      <xdr:colOff>219429</xdr:colOff>
      <xdr:row>9</xdr:row>
      <xdr:rowOff>53546</xdr:rowOff>
    </xdr:from>
    <xdr:ext cx="355867" cy="269176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025208A-9807-BF49-9117-2A1851C1B96B}"/>
            </a:ext>
          </a:extLst>
        </xdr:cNvPr>
        <xdr:cNvSpPr txBox="1"/>
      </xdr:nvSpPr>
      <xdr:spPr>
        <a:xfrm>
          <a:off x="6823429" y="18823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8</xdr:col>
      <xdr:colOff>228918</xdr:colOff>
      <xdr:row>10</xdr:row>
      <xdr:rowOff>61654</xdr:rowOff>
    </xdr:from>
    <xdr:ext cx="355867" cy="269176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A19280A-78AA-2743-A0F5-712891FEA7E2}"/>
            </a:ext>
          </a:extLst>
        </xdr:cNvPr>
        <xdr:cNvSpPr txBox="1"/>
      </xdr:nvSpPr>
      <xdr:spPr>
        <a:xfrm>
          <a:off x="6832918" y="20936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8</xdr:col>
      <xdr:colOff>228308</xdr:colOff>
      <xdr:row>11</xdr:row>
      <xdr:rowOff>98068</xdr:rowOff>
    </xdr:from>
    <xdr:ext cx="355867" cy="269176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039C764-FC6C-2B43-AA5F-DF6B5A488F56}"/>
            </a:ext>
          </a:extLst>
        </xdr:cNvPr>
        <xdr:cNvSpPr txBox="1"/>
      </xdr:nvSpPr>
      <xdr:spPr>
        <a:xfrm>
          <a:off x="6832308" y="23332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8</xdr:col>
      <xdr:colOff>227698</xdr:colOff>
      <xdr:row>12</xdr:row>
      <xdr:rowOff>55072</xdr:rowOff>
    </xdr:from>
    <xdr:ext cx="355867" cy="269176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A9BBEC6-8920-8F42-B6E3-4CE7704B1B66}"/>
            </a:ext>
          </a:extLst>
        </xdr:cNvPr>
        <xdr:cNvSpPr txBox="1"/>
      </xdr:nvSpPr>
      <xdr:spPr>
        <a:xfrm>
          <a:off x="6831698" y="24934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8</xdr:col>
      <xdr:colOff>129148</xdr:colOff>
      <xdr:row>7</xdr:row>
      <xdr:rowOff>52631</xdr:rowOff>
    </xdr:from>
    <xdr:ext cx="441468" cy="269176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9EC5454-9B5B-514A-A707-681E13D419F1}"/>
            </a:ext>
          </a:extLst>
        </xdr:cNvPr>
        <xdr:cNvSpPr txBox="1"/>
      </xdr:nvSpPr>
      <xdr:spPr>
        <a:xfrm>
          <a:off x="6733148" y="14750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8</xdr:col>
      <xdr:colOff>203810</xdr:colOff>
      <xdr:row>13</xdr:row>
      <xdr:rowOff>13926</xdr:rowOff>
    </xdr:from>
    <xdr:ext cx="355867" cy="269176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E161ED7-5D61-F64E-B68C-0856D1530894}"/>
            </a:ext>
          </a:extLst>
        </xdr:cNvPr>
        <xdr:cNvSpPr txBox="1"/>
      </xdr:nvSpPr>
      <xdr:spPr>
        <a:xfrm>
          <a:off x="6807810" y="265552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8</xdr:col>
      <xdr:colOff>215900</xdr:colOff>
      <xdr:row>13</xdr:row>
      <xdr:rowOff>171528</xdr:rowOff>
    </xdr:from>
    <xdr:ext cx="355867" cy="269176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69D7293-E1C4-374D-91D0-17FEC219EFF1}"/>
            </a:ext>
          </a:extLst>
        </xdr:cNvPr>
        <xdr:cNvSpPr txBox="1"/>
      </xdr:nvSpPr>
      <xdr:spPr>
        <a:xfrm>
          <a:off x="6819900" y="281312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3</xdr:col>
      <xdr:colOff>136180</xdr:colOff>
      <xdr:row>18</xdr:row>
      <xdr:rowOff>63500</xdr:rowOff>
    </xdr:from>
    <xdr:ext cx="458331" cy="269176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12A49EC-2F99-9845-A700-CEFDB321F724}"/>
            </a:ext>
          </a:extLst>
        </xdr:cNvPr>
        <xdr:cNvSpPr txBox="1"/>
      </xdr:nvSpPr>
      <xdr:spPr>
        <a:xfrm>
          <a:off x="2612680" y="37211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3</xdr:col>
      <xdr:colOff>132969</xdr:colOff>
      <xdr:row>19</xdr:row>
      <xdr:rowOff>109709</xdr:rowOff>
    </xdr:from>
    <xdr:ext cx="441468" cy="269176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1DDD968-EB62-A545-B7C0-D5298C276C07}"/>
            </a:ext>
          </a:extLst>
        </xdr:cNvPr>
        <xdr:cNvSpPr txBox="1"/>
      </xdr:nvSpPr>
      <xdr:spPr>
        <a:xfrm>
          <a:off x="2609469" y="39705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3</xdr:col>
      <xdr:colOff>139857</xdr:colOff>
      <xdr:row>20</xdr:row>
      <xdr:rowOff>183918</xdr:rowOff>
    </xdr:from>
    <xdr:ext cx="441468" cy="269176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116C358-713A-B045-B846-8366B3C629E4}"/>
            </a:ext>
          </a:extLst>
        </xdr:cNvPr>
        <xdr:cNvSpPr txBox="1"/>
      </xdr:nvSpPr>
      <xdr:spPr>
        <a:xfrm>
          <a:off x="2616357" y="42479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3</xdr:col>
      <xdr:colOff>232739</xdr:colOff>
      <xdr:row>22</xdr:row>
      <xdr:rowOff>179631</xdr:rowOff>
    </xdr:from>
    <xdr:ext cx="355867" cy="269176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88A9770-C5AE-5248-A614-4E55A570D417}"/>
            </a:ext>
          </a:extLst>
        </xdr:cNvPr>
        <xdr:cNvSpPr txBox="1"/>
      </xdr:nvSpPr>
      <xdr:spPr>
        <a:xfrm>
          <a:off x="2709239" y="46500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3</xdr:col>
      <xdr:colOff>232129</xdr:colOff>
      <xdr:row>24</xdr:row>
      <xdr:rowOff>91646</xdr:rowOff>
    </xdr:from>
    <xdr:ext cx="355867" cy="26917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7AF5D9E-478E-7A42-A757-BFFFC8A820F6}"/>
            </a:ext>
          </a:extLst>
        </xdr:cNvPr>
        <xdr:cNvSpPr txBox="1"/>
      </xdr:nvSpPr>
      <xdr:spPr>
        <a:xfrm>
          <a:off x="2708629" y="49684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3</xdr:col>
      <xdr:colOff>241618</xdr:colOff>
      <xdr:row>25</xdr:row>
      <xdr:rowOff>99754</xdr:rowOff>
    </xdr:from>
    <xdr:ext cx="355867" cy="269176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BACA434-40D8-E246-BAB1-4DD5803DD6E0}"/>
            </a:ext>
          </a:extLst>
        </xdr:cNvPr>
        <xdr:cNvSpPr txBox="1"/>
      </xdr:nvSpPr>
      <xdr:spPr>
        <a:xfrm>
          <a:off x="2718118" y="51797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3</xdr:col>
      <xdr:colOff>241008</xdr:colOff>
      <xdr:row>26</xdr:row>
      <xdr:rowOff>199668</xdr:rowOff>
    </xdr:from>
    <xdr:ext cx="355867" cy="26917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FEAE56B-8352-8A46-8669-49BAE3D25B60}"/>
            </a:ext>
          </a:extLst>
        </xdr:cNvPr>
        <xdr:cNvSpPr txBox="1"/>
      </xdr:nvSpPr>
      <xdr:spPr>
        <a:xfrm>
          <a:off x="2717508" y="54828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3</xdr:col>
      <xdr:colOff>240398</xdr:colOff>
      <xdr:row>28</xdr:row>
      <xdr:rowOff>16972</xdr:rowOff>
    </xdr:from>
    <xdr:ext cx="355867" cy="269176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E8FA2E0-90F5-8248-AA52-911BFC54398E}"/>
            </a:ext>
          </a:extLst>
        </xdr:cNvPr>
        <xdr:cNvSpPr txBox="1"/>
      </xdr:nvSpPr>
      <xdr:spPr>
        <a:xfrm>
          <a:off x="2716898" y="57065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3</xdr:col>
      <xdr:colOff>154548</xdr:colOff>
      <xdr:row>22</xdr:row>
      <xdr:rowOff>14531</xdr:rowOff>
    </xdr:from>
    <xdr:ext cx="441468" cy="269176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9AB0D48-569A-FB4E-8DB7-2A7E771A9033}"/>
            </a:ext>
          </a:extLst>
        </xdr:cNvPr>
        <xdr:cNvSpPr txBox="1"/>
      </xdr:nvSpPr>
      <xdr:spPr>
        <a:xfrm>
          <a:off x="2631048" y="44849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3</xdr:col>
      <xdr:colOff>216510</xdr:colOff>
      <xdr:row>29</xdr:row>
      <xdr:rowOff>102826</xdr:rowOff>
    </xdr:from>
    <xdr:ext cx="355867" cy="269176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7C4B3C8-0887-A54C-9403-E89C4A419E8A}"/>
            </a:ext>
          </a:extLst>
        </xdr:cNvPr>
        <xdr:cNvSpPr txBox="1"/>
      </xdr:nvSpPr>
      <xdr:spPr>
        <a:xfrm>
          <a:off x="2693010" y="599562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3</xdr:col>
      <xdr:colOff>215900</xdr:colOff>
      <xdr:row>30</xdr:row>
      <xdr:rowOff>82628</xdr:rowOff>
    </xdr:from>
    <xdr:ext cx="355867" cy="269176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C4213F5-77BC-AD44-9649-243DCB6A72C5}"/>
            </a:ext>
          </a:extLst>
        </xdr:cNvPr>
        <xdr:cNvSpPr txBox="1"/>
      </xdr:nvSpPr>
      <xdr:spPr>
        <a:xfrm>
          <a:off x="2692400" y="617862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7</xdr:col>
      <xdr:colOff>339380</xdr:colOff>
      <xdr:row>18</xdr:row>
      <xdr:rowOff>50800</xdr:rowOff>
    </xdr:from>
    <xdr:ext cx="458331" cy="269176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13817F3-3037-ED47-B6D3-2A74B158C444}"/>
            </a:ext>
          </a:extLst>
        </xdr:cNvPr>
        <xdr:cNvSpPr txBox="1"/>
      </xdr:nvSpPr>
      <xdr:spPr>
        <a:xfrm>
          <a:off x="6117880" y="37084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7</xdr:col>
      <xdr:colOff>317657</xdr:colOff>
      <xdr:row>19</xdr:row>
      <xdr:rowOff>158518</xdr:rowOff>
    </xdr:from>
    <xdr:ext cx="441468" cy="269176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DF07951-1A8C-7842-B93A-B9F91893F474}"/>
            </a:ext>
          </a:extLst>
        </xdr:cNvPr>
        <xdr:cNvSpPr txBox="1"/>
      </xdr:nvSpPr>
      <xdr:spPr>
        <a:xfrm>
          <a:off x="6096157" y="40193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7</xdr:col>
      <xdr:colOff>410539</xdr:colOff>
      <xdr:row>22</xdr:row>
      <xdr:rowOff>27231</xdr:rowOff>
    </xdr:from>
    <xdr:ext cx="355867" cy="269176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1DBE8D5-291F-764B-A9CC-ED0F8DF27A62}"/>
            </a:ext>
          </a:extLst>
        </xdr:cNvPr>
        <xdr:cNvSpPr txBox="1"/>
      </xdr:nvSpPr>
      <xdr:spPr>
        <a:xfrm>
          <a:off x="6189039" y="44976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7</xdr:col>
      <xdr:colOff>409929</xdr:colOff>
      <xdr:row>24</xdr:row>
      <xdr:rowOff>2746</xdr:rowOff>
    </xdr:from>
    <xdr:ext cx="355867" cy="269176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F22265F-0DBB-B14E-BA34-9FCF5CA47067}"/>
            </a:ext>
          </a:extLst>
        </xdr:cNvPr>
        <xdr:cNvSpPr txBox="1"/>
      </xdr:nvSpPr>
      <xdr:spPr>
        <a:xfrm>
          <a:off x="6188429" y="48795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7</xdr:col>
      <xdr:colOff>394018</xdr:colOff>
      <xdr:row>25</xdr:row>
      <xdr:rowOff>74354</xdr:rowOff>
    </xdr:from>
    <xdr:ext cx="355867" cy="26917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1EC744A-6AA4-EA48-8040-7017E1B76287}"/>
            </a:ext>
          </a:extLst>
        </xdr:cNvPr>
        <xdr:cNvSpPr txBox="1"/>
      </xdr:nvSpPr>
      <xdr:spPr>
        <a:xfrm>
          <a:off x="6172518" y="51543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7</xdr:col>
      <xdr:colOff>393408</xdr:colOff>
      <xdr:row>26</xdr:row>
      <xdr:rowOff>199668</xdr:rowOff>
    </xdr:from>
    <xdr:ext cx="355867" cy="269176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A42420C-758D-1144-A467-190A3BCE6596}"/>
            </a:ext>
          </a:extLst>
        </xdr:cNvPr>
        <xdr:cNvSpPr txBox="1"/>
      </xdr:nvSpPr>
      <xdr:spPr>
        <a:xfrm>
          <a:off x="6171908" y="54828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7</xdr:col>
      <xdr:colOff>392798</xdr:colOff>
      <xdr:row>28</xdr:row>
      <xdr:rowOff>80472</xdr:rowOff>
    </xdr:from>
    <xdr:ext cx="355867" cy="269176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31E43C9-56B9-064A-9416-8F4BD5B3C204}"/>
            </a:ext>
          </a:extLst>
        </xdr:cNvPr>
        <xdr:cNvSpPr txBox="1"/>
      </xdr:nvSpPr>
      <xdr:spPr>
        <a:xfrm>
          <a:off x="6171298" y="57700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7</xdr:col>
      <xdr:colOff>319648</xdr:colOff>
      <xdr:row>21</xdr:row>
      <xdr:rowOff>52631</xdr:rowOff>
    </xdr:from>
    <xdr:ext cx="441468" cy="269176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C6110C6-17E3-E44F-8A4A-6472DAE2F5B6}"/>
            </a:ext>
          </a:extLst>
        </xdr:cNvPr>
        <xdr:cNvSpPr txBox="1"/>
      </xdr:nvSpPr>
      <xdr:spPr>
        <a:xfrm>
          <a:off x="6098148" y="43198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7</xdr:col>
      <xdr:colOff>368910</xdr:colOff>
      <xdr:row>29</xdr:row>
      <xdr:rowOff>166326</xdr:rowOff>
    </xdr:from>
    <xdr:ext cx="355867" cy="269176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08D4F65-5D0E-6041-87A4-06238FF6455E}"/>
            </a:ext>
          </a:extLst>
        </xdr:cNvPr>
        <xdr:cNvSpPr txBox="1"/>
      </xdr:nvSpPr>
      <xdr:spPr>
        <a:xfrm>
          <a:off x="6147410" y="605912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7</xdr:col>
      <xdr:colOff>368300</xdr:colOff>
      <xdr:row>30</xdr:row>
      <xdr:rowOff>146128</xdr:rowOff>
    </xdr:from>
    <xdr:ext cx="355867" cy="269176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B66385F-6567-A946-A22F-34B84F9CDACE}"/>
            </a:ext>
          </a:extLst>
        </xdr:cNvPr>
        <xdr:cNvSpPr txBox="1"/>
      </xdr:nvSpPr>
      <xdr:spPr>
        <a:xfrm>
          <a:off x="6146800" y="624212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6</xdr:col>
      <xdr:colOff>263180</xdr:colOff>
      <xdr:row>38</xdr:row>
      <xdr:rowOff>139700</xdr:rowOff>
    </xdr:from>
    <xdr:ext cx="458331" cy="269176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04497EB-E256-554D-A5AB-2F1134DA8A76}"/>
            </a:ext>
          </a:extLst>
        </xdr:cNvPr>
        <xdr:cNvSpPr txBox="1"/>
      </xdr:nvSpPr>
      <xdr:spPr>
        <a:xfrm>
          <a:off x="5216180" y="78613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6</xdr:col>
      <xdr:colOff>247269</xdr:colOff>
      <xdr:row>40</xdr:row>
      <xdr:rowOff>8109</xdr:rowOff>
    </xdr:from>
    <xdr:ext cx="441468" cy="269176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528F0F2-F604-7D4C-996B-4133596EEEDA}"/>
            </a:ext>
          </a:extLst>
        </xdr:cNvPr>
        <xdr:cNvSpPr txBox="1"/>
      </xdr:nvSpPr>
      <xdr:spPr>
        <a:xfrm>
          <a:off x="5200269" y="81361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6</xdr:col>
      <xdr:colOff>216057</xdr:colOff>
      <xdr:row>41</xdr:row>
      <xdr:rowOff>95018</xdr:rowOff>
    </xdr:from>
    <xdr:ext cx="441468" cy="269176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B80810E-F6DF-2046-B710-060D2E4EF5A0}"/>
            </a:ext>
          </a:extLst>
        </xdr:cNvPr>
        <xdr:cNvSpPr txBox="1"/>
      </xdr:nvSpPr>
      <xdr:spPr>
        <a:xfrm>
          <a:off x="5169057" y="84262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6</xdr:col>
      <xdr:colOff>308939</xdr:colOff>
      <xdr:row>43</xdr:row>
      <xdr:rowOff>179631</xdr:rowOff>
    </xdr:from>
    <xdr:ext cx="355867" cy="269176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B6F70B7-4D6D-8340-B323-4E37091FBDD1}"/>
            </a:ext>
          </a:extLst>
        </xdr:cNvPr>
        <xdr:cNvSpPr txBox="1"/>
      </xdr:nvSpPr>
      <xdr:spPr>
        <a:xfrm>
          <a:off x="5261939" y="89172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6</xdr:col>
      <xdr:colOff>308329</xdr:colOff>
      <xdr:row>45</xdr:row>
      <xdr:rowOff>78946</xdr:rowOff>
    </xdr:from>
    <xdr:ext cx="355867" cy="269176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1E76AA8-F538-6A48-8DE3-FA120ACDAE20}"/>
            </a:ext>
          </a:extLst>
        </xdr:cNvPr>
        <xdr:cNvSpPr txBox="1"/>
      </xdr:nvSpPr>
      <xdr:spPr>
        <a:xfrm>
          <a:off x="5261329" y="92229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6</xdr:col>
      <xdr:colOff>292418</xdr:colOff>
      <xdr:row>46</xdr:row>
      <xdr:rowOff>150554</xdr:rowOff>
    </xdr:from>
    <xdr:ext cx="355867" cy="269176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EEAFAAA-2A24-B947-B837-8707230CD6BC}"/>
            </a:ext>
          </a:extLst>
        </xdr:cNvPr>
        <xdr:cNvSpPr txBox="1"/>
      </xdr:nvSpPr>
      <xdr:spPr>
        <a:xfrm>
          <a:off x="5245418" y="94977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6</xdr:col>
      <xdr:colOff>291808</xdr:colOff>
      <xdr:row>47</xdr:row>
      <xdr:rowOff>199668</xdr:rowOff>
    </xdr:from>
    <xdr:ext cx="355867" cy="269176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67E4864-7FE4-254F-89E9-EE548C19F4A8}"/>
            </a:ext>
          </a:extLst>
        </xdr:cNvPr>
        <xdr:cNvSpPr txBox="1"/>
      </xdr:nvSpPr>
      <xdr:spPr>
        <a:xfrm>
          <a:off x="5244808" y="97500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6</xdr:col>
      <xdr:colOff>291198</xdr:colOff>
      <xdr:row>48</xdr:row>
      <xdr:rowOff>194772</xdr:rowOff>
    </xdr:from>
    <xdr:ext cx="355867" cy="269176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678A3A2-0044-D847-BD79-B3A2F951BC9D}"/>
            </a:ext>
          </a:extLst>
        </xdr:cNvPr>
        <xdr:cNvSpPr txBox="1"/>
      </xdr:nvSpPr>
      <xdr:spPr>
        <a:xfrm>
          <a:off x="5244198" y="99483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6</xdr:col>
      <xdr:colOff>230748</xdr:colOff>
      <xdr:row>43</xdr:row>
      <xdr:rowOff>14531</xdr:rowOff>
    </xdr:from>
    <xdr:ext cx="441468" cy="269176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81AF07A-7013-D941-8C29-5E0D9303C3C5}"/>
            </a:ext>
          </a:extLst>
        </xdr:cNvPr>
        <xdr:cNvSpPr txBox="1"/>
      </xdr:nvSpPr>
      <xdr:spPr>
        <a:xfrm>
          <a:off x="5183748" y="87521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6</xdr:col>
      <xdr:colOff>305410</xdr:colOff>
      <xdr:row>50</xdr:row>
      <xdr:rowOff>1226</xdr:rowOff>
    </xdr:from>
    <xdr:ext cx="355867" cy="269176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116B4F3-96D0-B24A-BAFD-AF729473343B}"/>
            </a:ext>
          </a:extLst>
        </xdr:cNvPr>
        <xdr:cNvSpPr txBox="1"/>
      </xdr:nvSpPr>
      <xdr:spPr>
        <a:xfrm>
          <a:off x="5258410" y="1016122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6</xdr:col>
      <xdr:colOff>304800</xdr:colOff>
      <xdr:row>50</xdr:row>
      <xdr:rowOff>184228</xdr:rowOff>
    </xdr:from>
    <xdr:ext cx="355867" cy="269176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EAA0ABA-BFAF-EA4B-979D-A9CB99A98AC6}"/>
            </a:ext>
          </a:extLst>
        </xdr:cNvPr>
        <xdr:cNvSpPr txBox="1"/>
      </xdr:nvSpPr>
      <xdr:spPr>
        <a:xfrm>
          <a:off x="5257800" y="1034422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9</xdr:col>
      <xdr:colOff>47280</xdr:colOff>
      <xdr:row>36</xdr:row>
      <xdr:rowOff>152400</xdr:rowOff>
    </xdr:from>
    <xdr:ext cx="458331" cy="269176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AF112AA-BB57-EF4C-9BE6-4CFBB642E037}"/>
            </a:ext>
          </a:extLst>
        </xdr:cNvPr>
        <xdr:cNvSpPr txBox="1"/>
      </xdr:nvSpPr>
      <xdr:spPr>
        <a:xfrm>
          <a:off x="7476780" y="74676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9</xdr:col>
      <xdr:colOff>82169</xdr:colOff>
      <xdr:row>39</xdr:row>
      <xdr:rowOff>198609</xdr:rowOff>
    </xdr:from>
    <xdr:ext cx="441468" cy="269176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F089D47-CD8A-544F-B4FB-5492116891E5}"/>
            </a:ext>
          </a:extLst>
        </xdr:cNvPr>
        <xdr:cNvSpPr txBox="1"/>
      </xdr:nvSpPr>
      <xdr:spPr>
        <a:xfrm>
          <a:off x="7511669" y="81234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9</xdr:col>
      <xdr:colOff>76357</xdr:colOff>
      <xdr:row>38</xdr:row>
      <xdr:rowOff>31518</xdr:rowOff>
    </xdr:from>
    <xdr:ext cx="441468" cy="269176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948690EE-7655-074F-B42A-D2A25F3DF821}"/>
            </a:ext>
          </a:extLst>
        </xdr:cNvPr>
        <xdr:cNvSpPr txBox="1"/>
      </xdr:nvSpPr>
      <xdr:spPr>
        <a:xfrm>
          <a:off x="7505857" y="77531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9</xdr:col>
      <xdr:colOff>181939</xdr:colOff>
      <xdr:row>40</xdr:row>
      <xdr:rowOff>179631</xdr:rowOff>
    </xdr:from>
    <xdr:ext cx="355867" cy="269176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4F9BBA9-1804-3849-823B-BEBFC041ACE7}"/>
            </a:ext>
          </a:extLst>
        </xdr:cNvPr>
        <xdr:cNvSpPr txBox="1"/>
      </xdr:nvSpPr>
      <xdr:spPr>
        <a:xfrm>
          <a:off x="7611439" y="83076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9</xdr:col>
      <xdr:colOff>181329</xdr:colOff>
      <xdr:row>43</xdr:row>
      <xdr:rowOff>104346</xdr:rowOff>
    </xdr:from>
    <xdr:ext cx="355867" cy="269176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60EC6B7-B82B-5648-BC39-D27CB2F596BE}"/>
            </a:ext>
          </a:extLst>
        </xdr:cNvPr>
        <xdr:cNvSpPr txBox="1"/>
      </xdr:nvSpPr>
      <xdr:spPr>
        <a:xfrm>
          <a:off x="7610829" y="88419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9</xdr:col>
      <xdr:colOff>165418</xdr:colOff>
      <xdr:row>45</xdr:row>
      <xdr:rowOff>10854</xdr:rowOff>
    </xdr:from>
    <xdr:ext cx="355867" cy="269176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8576857B-24F4-B546-98F7-22DAA4E37754}"/>
            </a:ext>
          </a:extLst>
        </xdr:cNvPr>
        <xdr:cNvSpPr txBox="1"/>
      </xdr:nvSpPr>
      <xdr:spPr>
        <a:xfrm>
          <a:off x="7594918" y="91548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9</xdr:col>
      <xdr:colOff>164808</xdr:colOff>
      <xdr:row>47</xdr:row>
      <xdr:rowOff>47268</xdr:rowOff>
    </xdr:from>
    <xdr:ext cx="355867" cy="269176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29F8297-03FC-AB42-87E3-D8F6DC59F8AA}"/>
            </a:ext>
          </a:extLst>
        </xdr:cNvPr>
        <xdr:cNvSpPr txBox="1"/>
      </xdr:nvSpPr>
      <xdr:spPr>
        <a:xfrm>
          <a:off x="7594308" y="95976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9</xdr:col>
      <xdr:colOff>164198</xdr:colOff>
      <xdr:row>48</xdr:row>
      <xdr:rowOff>118572</xdr:rowOff>
    </xdr:from>
    <xdr:ext cx="355867" cy="269176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59517A7-D0BE-A540-BF4E-2BF310A62674}"/>
            </a:ext>
          </a:extLst>
        </xdr:cNvPr>
        <xdr:cNvSpPr txBox="1"/>
      </xdr:nvSpPr>
      <xdr:spPr>
        <a:xfrm>
          <a:off x="7593698" y="98721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9</xdr:col>
      <xdr:colOff>140310</xdr:colOff>
      <xdr:row>50</xdr:row>
      <xdr:rowOff>52026</xdr:rowOff>
    </xdr:from>
    <xdr:ext cx="355867" cy="269176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5BC32476-E69A-E443-8AD1-AE8FB8930E72}"/>
            </a:ext>
          </a:extLst>
        </xdr:cNvPr>
        <xdr:cNvSpPr txBox="1"/>
      </xdr:nvSpPr>
      <xdr:spPr>
        <a:xfrm>
          <a:off x="7569810" y="1021202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9</xdr:col>
      <xdr:colOff>139700</xdr:colOff>
      <xdr:row>51</xdr:row>
      <xdr:rowOff>31828</xdr:rowOff>
    </xdr:from>
    <xdr:ext cx="355867" cy="269176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E81CB25-A5D5-7146-9304-562DC47CEA79}"/>
            </a:ext>
          </a:extLst>
        </xdr:cNvPr>
        <xdr:cNvSpPr txBox="1"/>
      </xdr:nvSpPr>
      <xdr:spPr>
        <a:xfrm>
          <a:off x="7569200" y="1039502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5</xdr:col>
      <xdr:colOff>339380</xdr:colOff>
      <xdr:row>55</xdr:row>
      <xdr:rowOff>101600</xdr:rowOff>
    </xdr:from>
    <xdr:ext cx="458331" cy="269176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A04C749-8C4C-6349-96F8-B667FF2F147A}"/>
            </a:ext>
          </a:extLst>
        </xdr:cNvPr>
        <xdr:cNvSpPr txBox="1"/>
      </xdr:nvSpPr>
      <xdr:spPr>
        <a:xfrm>
          <a:off x="4466880" y="112776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5</xdr:col>
      <xdr:colOff>323469</xdr:colOff>
      <xdr:row>56</xdr:row>
      <xdr:rowOff>173209</xdr:rowOff>
    </xdr:from>
    <xdr:ext cx="441468" cy="269176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677E682-701C-0E4E-8B60-0B61E40EF346}"/>
            </a:ext>
          </a:extLst>
        </xdr:cNvPr>
        <xdr:cNvSpPr txBox="1"/>
      </xdr:nvSpPr>
      <xdr:spPr>
        <a:xfrm>
          <a:off x="4450969" y="115524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5</xdr:col>
      <xdr:colOff>355757</xdr:colOff>
      <xdr:row>58</xdr:row>
      <xdr:rowOff>120418</xdr:rowOff>
    </xdr:from>
    <xdr:ext cx="441468" cy="269176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3A5179B-5BA1-0E4E-B9B6-A319A6FF5F90}"/>
            </a:ext>
          </a:extLst>
        </xdr:cNvPr>
        <xdr:cNvSpPr txBox="1"/>
      </xdr:nvSpPr>
      <xdr:spPr>
        <a:xfrm>
          <a:off x="4483257" y="119060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5</xdr:col>
      <xdr:colOff>448639</xdr:colOff>
      <xdr:row>61</xdr:row>
      <xdr:rowOff>14531</xdr:rowOff>
    </xdr:from>
    <xdr:ext cx="355867" cy="269176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B7A396D-47E7-6E4B-AA31-97022405C071}"/>
            </a:ext>
          </a:extLst>
        </xdr:cNvPr>
        <xdr:cNvSpPr txBox="1"/>
      </xdr:nvSpPr>
      <xdr:spPr>
        <a:xfrm>
          <a:off x="4576139" y="124097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5</xdr:col>
      <xdr:colOff>435329</xdr:colOff>
      <xdr:row>63</xdr:row>
      <xdr:rowOff>78946</xdr:rowOff>
    </xdr:from>
    <xdr:ext cx="355867" cy="269176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FCD9BC1-8627-AF40-BCB6-8F6239476849}"/>
            </a:ext>
          </a:extLst>
        </xdr:cNvPr>
        <xdr:cNvSpPr txBox="1"/>
      </xdr:nvSpPr>
      <xdr:spPr>
        <a:xfrm>
          <a:off x="4562829" y="128805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5</xdr:col>
      <xdr:colOff>444818</xdr:colOff>
      <xdr:row>64</xdr:row>
      <xdr:rowOff>201354</xdr:rowOff>
    </xdr:from>
    <xdr:ext cx="355867" cy="269176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9BE3E51-0928-C745-8F3D-5E389703CE88}"/>
            </a:ext>
          </a:extLst>
        </xdr:cNvPr>
        <xdr:cNvSpPr txBox="1"/>
      </xdr:nvSpPr>
      <xdr:spPr>
        <a:xfrm>
          <a:off x="4572318" y="132061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5</xdr:col>
      <xdr:colOff>444208</xdr:colOff>
      <xdr:row>66</xdr:row>
      <xdr:rowOff>161568</xdr:rowOff>
    </xdr:from>
    <xdr:ext cx="355867" cy="269176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9C6A959-96C7-FA4A-8D79-3C8592510CF4}"/>
            </a:ext>
          </a:extLst>
        </xdr:cNvPr>
        <xdr:cNvSpPr txBox="1"/>
      </xdr:nvSpPr>
      <xdr:spPr>
        <a:xfrm>
          <a:off x="4571708" y="135727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5</xdr:col>
      <xdr:colOff>443598</xdr:colOff>
      <xdr:row>68</xdr:row>
      <xdr:rowOff>67772</xdr:rowOff>
    </xdr:from>
    <xdr:ext cx="355867" cy="269176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2D2DA8F-64B9-5F4A-85A6-648EDC962116}"/>
            </a:ext>
          </a:extLst>
        </xdr:cNvPr>
        <xdr:cNvSpPr txBox="1"/>
      </xdr:nvSpPr>
      <xdr:spPr>
        <a:xfrm>
          <a:off x="4571098" y="138853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5</xdr:col>
      <xdr:colOff>370448</xdr:colOff>
      <xdr:row>60</xdr:row>
      <xdr:rowOff>65331</xdr:rowOff>
    </xdr:from>
    <xdr:ext cx="441468" cy="269176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B35F286-7418-D145-A9E1-0D485594D8CF}"/>
            </a:ext>
          </a:extLst>
        </xdr:cNvPr>
        <xdr:cNvSpPr txBox="1"/>
      </xdr:nvSpPr>
      <xdr:spPr>
        <a:xfrm>
          <a:off x="4497948" y="122573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5</xdr:col>
      <xdr:colOff>419710</xdr:colOff>
      <xdr:row>70</xdr:row>
      <xdr:rowOff>26626</xdr:rowOff>
    </xdr:from>
    <xdr:ext cx="355867" cy="269176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544A8E2-D6C9-D04C-BFC2-557B606BA5CA}"/>
            </a:ext>
          </a:extLst>
        </xdr:cNvPr>
        <xdr:cNvSpPr txBox="1"/>
      </xdr:nvSpPr>
      <xdr:spPr>
        <a:xfrm>
          <a:off x="4547210" y="1425062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5</xdr:col>
      <xdr:colOff>419100</xdr:colOff>
      <xdr:row>71</xdr:row>
      <xdr:rowOff>6428</xdr:rowOff>
    </xdr:from>
    <xdr:ext cx="355867" cy="269176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889DDBE-FCE2-EE46-A67F-8D6E9D563616}"/>
            </a:ext>
          </a:extLst>
        </xdr:cNvPr>
        <xdr:cNvSpPr txBox="1"/>
      </xdr:nvSpPr>
      <xdr:spPr>
        <a:xfrm>
          <a:off x="4546600" y="1443362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9</xdr:col>
      <xdr:colOff>504480</xdr:colOff>
      <xdr:row>58</xdr:row>
      <xdr:rowOff>88900</xdr:rowOff>
    </xdr:from>
    <xdr:ext cx="458331" cy="269176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65AB41-FBA7-BF46-AECB-171FBB037C99}"/>
            </a:ext>
          </a:extLst>
        </xdr:cNvPr>
        <xdr:cNvSpPr txBox="1"/>
      </xdr:nvSpPr>
      <xdr:spPr>
        <a:xfrm>
          <a:off x="7933980" y="118745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9</xdr:col>
      <xdr:colOff>513969</xdr:colOff>
      <xdr:row>59</xdr:row>
      <xdr:rowOff>109709</xdr:rowOff>
    </xdr:from>
    <xdr:ext cx="441468" cy="269176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45C92BBA-8B83-2340-BFCC-073FBFB46C93}"/>
            </a:ext>
          </a:extLst>
        </xdr:cNvPr>
        <xdr:cNvSpPr txBox="1"/>
      </xdr:nvSpPr>
      <xdr:spPr>
        <a:xfrm>
          <a:off x="7943469" y="120985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9</xdr:col>
      <xdr:colOff>520857</xdr:colOff>
      <xdr:row>61</xdr:row>
      <xdr:rowOff>171218</xdr:rowOff>
    </xdr:from>
    <xdr:ext cx="441468" cy="269176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F831E8A-CBCA-2343-AA07-1090214A5130}"/>
            </a:ext>
          </a:extLst>
        </xdr:cNvPr>
        <xdr:cNvSpPr txBox="1"/>
      </xdr:nvSpPr>
      <xdr:spPr>
        <a:xfrm>
          <a:off x="7950357" y="125664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9</xdr:col>
      <xdr:colOff>588339</xdr:colOff>
      <xdr:row>64</xdr:row>
      <xdr:rowOff>141531</xdr:rowOff>
    </xdr:from>
    <xdr:ext cx="355867" cy="269176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FB9706A-276E-DB43-B06B-2CEB0FF3B530}"/>
            </a:ext>
          </a:extLst>
        </xdr:cNvPr>
        <xdr:cNvSpPr txBox="1"/>
      </xdr:nvSpPr>
      <xdr:spPr>
        <a:xfrm>
          <a:off x="8017839" y="131463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9</xdr:col>
      <xdr:colOff>600429</xdr:colOff>
      <xdr:row>67</xdr:row>
      <xdr:rowOff>53546</xdr:rowOff>
    </xdr:from>
    <xdr:ext cx="355867" cy="269176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38A6875-A3F5-FA40-B713-2D8FC56F27B5}"/>
            </a:ext>
          </a:extLst>
        </xdr:cNvPr>
        <xdr:cNvSpPr txBox="1"/>
      </xdr:nvSpPr>
      <xdr:spPr>
        <a:xfrm>
          <a:off x="8029929" y="136679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9</xdr:col>
      <xdr:colOff>609918</xdr:colOff>
      <xdr:row>68</xdr:row>
      <xdr:rowOff>163254</xdr:rowOff>
    </xdr:from>
    <xdr:ext cx="355867" cy="269176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DAFA14F-76C5-614C-A3EF-0BC8DEAF56C6}"/>
            </a:ext>
          </a:extLst>
        </xdr:cNvPr>
        <xdr:cNvSpPr txBox="1"/>
      </xdr:nvSpPr>
      <xdr:spPr>
        <a:xfrm>
          <a:off x="8039418" y="139808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9</xdr:col>
      <xdr:colOff>609308</xdr:colOff>
      <xdr:row>71</xdr:row>
      <xdr:rowOff>34568</xdr:rowOff>
    </xdr:from>
    <xdr:ext cx="355867" cy="269176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EE72DB8-C5C1-E446-A8A2-0B990F31C2AF}"/>
            </a:ext>
          </a:extLst>
        </xdr:cNvPr>
        <xdr:cNvSpPr txBox="1"/>
      </xdr:nvSpPr>
      <xdr:spPr>
        <a:xfrm>
          <a:off x="8038808" y="144617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9</xdr:col>
      <xdr:colOff>595998</xdr:colOff>
      <xdr:row>72</xdr:row>
      <xdr:rowOff>156672</xdr:rowOff>
    </xdr:from>
    <xdr:ext cx="355867" cy="269176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9FA92E5-A2D1-754E-A9E9-27105B44ABE6}"/>
            </a:ext>
          </a:extLst>
        </xdr:cNvPr>
        <xdr:cNvSpPr txBox="1"/>
      </xdr:nvSpPr>
      <xdr:spPr>
        <a:xfrm>
          <a:off x="8025498" y="147870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9</xdr:col>
      <xdr:colOff>535548</xdr:colOff>
      <xdr:row>63</xdr:row>
      <xdr:rowOff>116131</xdr:rowOff>
    </xdr:from>
    <xdr:ext cx="441468" cy="269176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363C361-E05C-0546-9FC0-027681B27EFF}"/>
            </a:ext>
          </a:extLst>
        </xdr:cNvPr>
        <xdr:cNvSpPr txBox="1"/>
      </xdr:nvSpPr>
      <xdr:spPr>
        <a:xfrm>
          <a:off x="7965048" y="129177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9</xdr:col>
      <xdr:colOff>584810</xdr:colOff>
      <xdr:row>74</xdr:row>
      <xdr:rowOff>128226</xdr:rowOff>
    </xdr:from>
    <xdr:ext cx="355867" cy="269176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8DD9A8B3-CA52-A947-B9DB-178A2047A7DD}"/>
            </a:ext>
          </a:extLst>
        </xdr:cNvPr>
        <xdr:cNvSpPr txBox="1"/>
      </xdr:nvSpPr>
      <xdr:spPr>
        <a:xfrm>
          <a:off x="8014310" y="1516502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9</xdr:col>
      <xdr:colOff>609600</xdr:colOff>
      <xdr:row>75</xdr:row>
      <xdr:rowOff>146128</xdr:rowOff>
    </xdr:from>
    <xdr:ext cx="355867" cy="269176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7000833-2A46-034C-BE08-7D10D599D43D}"/>
            </a:ext>
          </a:extLst>
        </xdr:cNvPr>
        <xdr:cNvSpPr txBox="1"/>
      </xdr:nvSpPr>
      <xdr:spPr>
        <a:xfrm>
          <a:off x="8039100" y="1538612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twoCellAnchor>
    <xdr:from>
      <xdr:col>6</xdr:col>
      <xdr:colOff>749300</xdr:colOff>
      <xdr:row>68</xdr:row>
      <xdr:rowOff>184829</xdr:rowOff>
    </xdr:from>
    <xdr:to>
      <xdr:col>8</xdr:col>
      <xdr:colOff>258426</xdr:colOff>
      <xdr:row>70</xdr:row>
      <xdr:rowOff>47605</xdr:rowOff>
    </xdr:to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C22854C-8BB8-434A-943A-9B7D7F31D5A8}"/>
            </a:ext>
          </a:extLst>
        </xdr:cNvPr>
        <xdr:cNvSpPr txBox="1"/>
      </xdr:nvSpPr>
      <xdr:spPr>
        <a:xfrm>
          <a:off x="5702300" y="14002429"/>
          <a:ext cx="1160126" cy="2691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twoCellAnchor>
  <xdr:twoCellAnchor>
    <xdr:from>
      <xdr:col>11</xdr:col>
      <xdr:colOff>444500</xdr:colOff>
      <xdr:row>69</xdr:row>
      <xdr:rowOff>38100</xdr:rowOff>
    </xdr:from>
    <xdr:to>
      <xdr:col>12</xdr:col>
      <xdr:colOff>779126</xdr:colOff>
      <xdr:row>70</xdr:row>
      <xdr:rowOff>111105</xdr:rowOff>
    </xdr:to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FF6C84A1-46DF-C149-B6EA-FF005F541C72}"/>
            </a:ext>
          </a:extLst>
        </xdr:cNvPr>
        <xdr:cNvSpPr txBox="1"/>
      </xdr:nvSpPr>
      <xdr:spPr>
        <a:xfrm>
          <a:off x="9525000" y="14058900"/>
          <a:ext cx="1160126" cy="27620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anti-PM V</a:t>
          </a:r>
        </a:p>
      </xdr:txBody>
    </xdr:sp>
    <xdr:clientData/>
  </xdr:twoCellAnchor>
  <xdr:twoCellAnchor>
    <xdr:from>
      <xdr:col>4</xdr:col>
      <xdr:colOff>774700</xdr:colOff>
      <xdr:row>26</xdr:row>
      <xdr:rowOff>127000</xdr:rowOff>
    </xdr:from>
    <xdr:to>
      <xdr:col>6</xdr:col>
      <xdr:colOff>283826</xdr:colOff>
      <xdr:row>27</xdr:row>
      <xdr:rowOff>192976</xdr:rowOff>
    </xdr:to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BA1E9E0-555F-B345-81AF-3C96C03CD5C9}"/>
            </a:ext>
          </a:extLst>
        </xdr:cNvPr>
        <xdr:cNvSpPr txBox="1"/>
      </xdr:nvSpPr>
      <xdr:spPr>
        <a:xfrm>
          <a:off x="4076700" y="5410200"/>
          <a:ext cx="1160126" cy="2691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anti-His</a:t>
          </a:r>
        </a:p>
      </xdr:txBody>
    </xdr:sp>
    <xdr:clientData/>
  </xdr:twoCellAnchor>
  <xdr:twoCellAnchor>
    <xdr:from>
      <xdr:col>8</xdr:col>
      <xdr:colOff>381000</xdr:colOff>
      <xdr:row>26</xdr:row>
      <xdr:rowOff>127000</xdr:rowOff>
    </xdr:from>
    <xdr:to>
      <xdr:col>9</xdr:col>
      <xdr:colOff>715626</xdr:colOff>
      <xdr:row>27</xdr:row>
      <xdr:rowOff>192976</xdr:rowOff>
    </xdr:to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0B4DE7F-5DAA-B148-B91C-43E157A7E92F}"/>
            </a:ext>
          </a:extLst>
        </xdr:cNvPr>
        <xdr:cNvSpPr txBox="1"/>
      </xdr:nvSpPr>
      <xdr:spPr>
        <a:xfrm>
          <a:off x="6985000" y="5410200"/>
          <a:ext cx="1160126" cy="2691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anti-His</a:t>
          </a:r>
        </a:p>
      </xdr:txBody>
    </xdr:sp>
    <xdr:clientData/>
  </xdr:twoCellAnchor>
  <xdr:twoCellAnchor>
    <xdr:from>
      <xdr:col>5</xdr:col>
      <xdr:colOff>241300</xdr:colOff>
      <xdr:row>10</xdr:row>
      <xdr:rowOff>50800</xdr:rowOff>
    </xdr:from>
    <xdr:to>
      <xdr:col>6</xdr:col>
      <xdr:colOff>575926</xdr:colOff>
      <xdr:row>11</xdr:row>
      <xdr:rowOff>116776</xdr:rowOff>
    </xdr:to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2B4D0F1-625D-C348-A159-886882815E23}"/>
            </a:ext>
          </a:extLst>
        </xdr:cNvPr>
        <xdr:cNvSpPr txBox="1"/>
      </xdr:nvSpPr>
      <xdr:spPr>
        <a:xfrm>
          <a:off x="4368800" y="2082800"/>
          <a:ext cx="1160126" cy="2691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anti-His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148881</xdr:colOff>
      <xdr:row>48</xdr:row>
      <xdr:rowOff>145207</xdr:rowOff>
    </xdr:from>
    <xdr:to>
      <xdr:col>3</xdr:col>
      <xdr:colOff>107109</xdr:colOff>
      <xdr:row>63</xdr:row>
      <xdr:rowOff>107106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AEF577D-88C8-314B-A55F-F11AE1EAAC47}"/>
            </a:ext>
          </a:extLst>
        </xdr:cNvPr>
        <xdr:cNvGrpSpPr/>
      </xdr:nvGrpSpPr>
      <xdr:grpSpPr>
        <a:xfrm>
          <a:off x="1281170" y="9784966"/>
          <a:ext cx="4380276" cy="2945634"/>
          <a:chOff x="3873500" y="2095500"/>
          <a:chExt cx="3048000" cy="23749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2B6F4AAC-C2D3-C349-BA58-E51122D5E6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3873500" y="2095500"/>
            <a:ext cx="3048000" cy="2374900"/>
          </a:xfrm>
          <a:prstGeom prst="rect">
            <a:avLst/>
          </a:prstGeom>
          <a:ln>
            <a:solidFill>
              <a:schemeClr val="bg1"/>
            </a:solidFill>
          </a:ln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C5D45529-9299-4041-97B9-27E7109F6557}"/>
              </a:ext>
            </a:extLst>
          </xdr:cNvPr>
          <xdr:cNvSpPr/>
        </xdr:nvSpPr>
        <xdr:spPr>
          <a:xfrm>
            <a:off x="4267200" y="3238500"/>
            <a:ext cx="2641600" cy="4953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3</xdr:col>
      <xdr:colOff>2016854</xdr:colOff>
      <xdr:row>49</xdr:row>
      <xdr:rowOff>122409</xdr:rowOff>
    </xdr:from>
    <xdr:to>
      <xdr:col>5</xdr:col>
      <xdr:colOff>642651</xdr:colOff>
      <xdr:row>63</xdr:row>
      <xdr:rowOff>88900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A1EC02FF-23F2-264C-AA71-D7CD500A2837}"/>
            </a:ext>
          </a:extLst>
        </xdr:cNvPr>
        <xdr:cNvGrpSpPr/>
      </xdr:nvGrpSpPr>
      <xdr:grpSpPr>
        <a:xfrm>
          <a:off x="7571191" y="9961084"/>
          <a:ext cx="3384472" cy="2751310"/>
          <a:chOff x="7747000" y="2044700"/>
          <a:chExt cx="3035300" cy="3556000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51C278F5-7D16-E047-BD0B-5AD4060894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47000" y="2044700"/>
            <a:ext cx="3035300" cy="3556000"/>
          </a:xfrm>
          <a:prstGeom prst="rect">
            <a:avLst/>
          </a:prstGeom>
        </xdr:spPr>
      </xdr:pic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EAFE20AC-E534-D341-929B-8370FB03FBCB}"/>
              </a:ext>
            </a:extLst>
          </xdr:cNvPr>
          <xdr:cNvSpPr/>
        </xdr:nvSpPr>
        <xdr:spPr>
          <a:xfrm>
            <a:off x="9512300" y="2946400"/>
            <a:ext cx="1244600" cy="9017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130979</xdr:colOff>
      <xdr:row>28</xdr:row>
      <xdr:rowOff>45902</xdr:rowOff>
    </xdr:from>
    <xdr:to>
      <xdr:col>3</xdr:col>
      <xdr:colOff>107109</xdr:colOff>
      <xdr:row>42</xdr:row>
      <xdr:rowOff>175503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6BDA834C-1DDA-D744-9A56-D70A7B189541}"/>
            </a:ext>
          </a:extLst>
        </xdr:cNvPr>
        <xdr:cNvGrpSpPr/>
      </xdr:nvGrpSpPr>
      <xdr:grpSpPr>
        <a:xfrm>
          <a:off x="1263268" y="5707348"/>
          <a:ext cx="4398178" cy="2914420"/>
          <a:chOff x="3886200" y="4838700"/>
          <a:chExt cx="3048000" cy="2209800"/>
        </a:xfrm>
      </xdr:grpSpPr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97BEAB30-B047-BC41-9985-03E5A0130DF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3886200" y="4838700"/>
            <a:ext cx="3048000" cy="2209800"/>
          </a:xfrm>
          <a:prstGeom prst="rect">
            <a:avLst/>
          </a:prstGeom>
          <a:ln>
            <a:solidFill>
              <a:schemeClr val="bg1"/>
            </a:solidFill>
          </a:ln>
        </xdr:spPr>
      </xdr:pic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4A31D67E-6742-AC4D-9DE3-7FE60721E741}"/>
              </a:ext>
            </a:extLst>
          </xdr:cNvPr>
          <xdr:cNvSpPr/>
        </xdr:nvSpPr>
        <xdr:spPr>
          <a:xfrm>
            <a:off x="4521200" y="5486400"/>
            <a:ext cx="2197100" cy="4953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3</xdr:col>
      <xdr:colOff>2095960</xdr:colOff>
      <xdr:row>91</xdr:row>
      <xdr:rowOff>14995</xdr:rowOff>
    </xdr:from>
    <xdr:to>
      <xdr:col>4</xdr:col>
      <xdr:colOff>1787793</xdr:colOff>
      <xdr:row>101</xdr:row>
      <xdr:rowOff>11821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90EA7CCA-5EAB-384C-9373-456FFF880238}"/>
            </a:ext>
          </a:extLst>
        </xdr:cNvPr>
        <xdr:cNvGrpSpPr/>
      </xdr:nvGrpSpPr>
      <xdr:grpSpPr>
        <a:xfrm>
          <a:off x="7650297" y="18208128"/>
          <a:ext cx="1803400" cy="1985982"/>
          <a:chOff x="7734300" y="5791200"/>
          <a:chExt cx="1803400" cy="2028825"/>
        </a:xfrm>
      </xdr:grpSpPr>
      <xdr:pic>
        <xdr:nvPicPr>
          <xdr:cNvPr id="17" name="Picture 16">
            <a:extLst>
              <a:ext uri="{FF2B5EF4-FFF2-40B4-BE49-F238E27FC236}">
                <a16:creationId xmlns:a16="http://schemas.microsoft.com/office/drawing/2014/main" id="{A3A34102-0F66-3C4D-87B4-FE023ACAE9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34300" y="5791200"/>
            <a:ext cx="1803400" cy="2028825"/>
          </a:xfrm>
          <a:prstGeom prst="rect">
            <a:avLst/>
          </a:prstGeom>
        </xdr:spPr>
      </xdr:pic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4328AE5-91B5-0F48-BA9D-65DC7E7A06EA}"/>
              </a:ext>
            </a:extLst>
          </xdr:cNvPr>
          <xdr:cNvSpPr/>
        </xdr:nvSpPr>
        <xdr:spPr>
          <a:xfrm>
            <a:off x="8153400" y="6692900"/>
            <a:ext cx="863600" cy="6096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3</xdr:col>
      <xdr:colOff>2067958</xdr:colOff>
      <xdr:row>68</xdr:row>
      <xdr:rowOff>116596</xdr:rowOff>
    </xdr:from>
    <xdr:to>
      <xdr:col>4</xdr:col>
      <xdr:colOff>2075968</xdr:colOff>
      <xdr:row>83</xdr:row>
      <xdr:rowOff>53096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BB0FC16E-479D-5144-AFCF-80903E4A3AE0}"/>
            </a:ext>
          </a:extLst>
        </xdr:cNvPr>
        <xdr:cNvGrpSpPr/>
      </xdr:nvGrpSpPr>
      <xdr:grpSpPr>
        <a:xfrm>
          <a:off x="7622295" y="13734668"/>
          <a:ext cx="2119577" cy="2920235"/>
          <a:chOff x="8902700" y="9004300"/>
          <a:chExt cx="2124015" cy="2984500"/>
        </a:xfrm>
      </xdr:grpSpPr>
      <xdr:pic>
        <xdr:nvPicPr>
          <xdr:cNvPr id="25" name="Picture 24">
            <a:extLst>
              <a:ext uri="{FF2B5EF4-FFF2-40B4-BE49-F238E27FC236}">
                <a16:creationId xmlns:a16="http://schemas.microsoft.com/office/drawing/2014/main" id="{32F130D2-0A72-1547-9882-1A23BA0ED13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b="-3"/>
          <a:stretch/>
        </xdr:blipFill>
        <xdr:spPr>
          <a:xfrm flipH="1">
            <a:off x="8902700" y="9004300"/>
            <a:ext cx="2124015" cy="2984500"/>
          </a:xfrm>
          <a:prstGeom prst="rect">
            <a:avLst/>
          </a:prstGeom>
        </xdr:spPr>
      </xdr:pic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FEF038D6-0445-964D-A1C5-7BDA5D9EBB58}"/>
              </a:ext>
            </a:extLst>
          </xdr:cNvPr>
          <xdr:cNvSpPr/>
        </xdr:nvSpPr>
        <xdr:spPr>
          <a:xfrm>
            <a:off x="9271000" y="10744200"/>
            <a:ext cx="850900" cy="4953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132508</xdr:colOff>
      <xdr:row>69</xdr:row>
      <xdr:rowOff>50491</xdr:rowOff>
    </xdr:from>
    <xdr:to>
      <xdr:col>3</xdr:col>
      <xdr:colOff>91807</xdr:colOff>
      <xdr:row>84</xdr:row>
      <xdr:rowOff>153009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113CC04F-5546-0F49-B8D7-464A191A1C46}"/>
            </a:ext>
          </a:extLst>
        </xdr:cNvPr>
        <xdr:cNvGrpSpPr/>
      </xdr:nvGrpSpPr>
      <xdr:grpSpPr>
        <a:xfrm>
          <a:off x="1264797" y="13867479"/>
          <a:ext cx="4381347" cy="3086253"/>
          <a:chOff x="3505200" y="7670800"/>
          <a:chExt cx="3048000" cy="2019300"/>
        </a:xfrm>
      </xdr:grpSpPr>
      <xdr:pic>
        <xdr:nvPicPr>
          <xdr:cNvPr id="29" name="Picture 28">
            <a:extLst>
              <a:ext uri="{FF2B5EF4-FFF2-40B4-BE49-F238E27FC236}">
                <a16:creationId xmlns:a16="http://schemas.microsoft.com/office/drawing/2014/main" id="{4655F930-8165-9A45-8436-2C54361B03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3505200" y="7670800"/>
            <a:ext cx="3048000" cy="2019300"/>
          </a:xfrm>
          <a:prstGeom prst="rect">
            <a:avLst/>
          </a:prstGeom>
          <a:ln>
            <a:solidFill>
              <a:schemeClr val="bg1"/>
            </a:solidFill>
          </a:ln>
        </xdr:spPr>
      </xdr:pic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25783C1C-3CD0-C148-87B6-6A083420FA12}"/>
              </a:ext>
            </a:extLst>
          </xdr:cNvPr>
          <xdr:cNvSpPr/>
        </xdr:nvSpPr>
        <xdr:spPr>
          <a:xfrm>
            <a:off x="3848100" y="8775700"/>
            <a:ext cx="2413000" cy="2667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129446</xdr:colOff>
      <xdr:row>91</xdr:row>
      <xdr:rowOff>45898</xdr:rowOff>
    </xdr:from>
    <xdr:to>
      <xdr:col>3</xdr:col>
      <xdr:colOff>143218</xdr:colOff>
      <xdr:row>106</xdr:row>
      <xdr:rowOff>45898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B56FEDB7-523F-9146-9364-F6F7680D9FF1}"/>
            </a:ext>
          </a:extLst>
        </xdr:cNvPr>
        <xdr:cNvGrpSpPr/>
      </xdr:nvGrpSpPr>
      <xdr:grpSpPr>
        <a:xfrm>
          <a:off x="1261735" y="18239031"/>
          <a:ext cx="4435820" cy="2983734"/>
          <a:chOff x="1261735" y="13541565"/>
          <a:chExt cx="4435820" cy="2983735"/>
        </a:xfrm>
      </xdr:grpSpPr>
      <xdr:pic>
        <xdr:nvPicPr>
          <xdr:cNvPr id="34" name="Picture 33">
            <a:extLst>
              <a:ext uri="{FF2B5EF4-FFF2-40B4-BE49-F238E27FC236}">
                <a16:creationId xmlns:a16="http://schemas.microsoft.com/office/drawing/2014/main" id="{D81C5766-223F-7649-B9CE-F405B134F4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61735" y="13541565"/>
            <a:ext cx="4435820" cy="2983735"/>
          </a:xfrm>
          <a:prstGeom prst="rect">
            <a:avLst/>
          </a:prstGeom>
          <a:ln>
            <a:solidFill>
              <a:schemeClr val="bg1"/>
            </a:solidFill>
          </a:ln>
        </xdr:spPr>
      </xdr:pic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474229F9-3FA9-974E-A43E-DC1003D59D38}"/>
              </a:ext>
            </a:extLst>
          </xdr:cNvPr>
          <xdr:cNvSpPr/>
        </xdr:nvSpPr>
        <xdr:spPr>
          <a:xfrm>
            <a:off x="1790241" y="14750362"/>
            <a:ext cx="3779398" cy="673253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oneCellAnchor>
    <xdr:from>
      <xdr:col>1</xdr:col>
      <xdr:colOff>275423</xdr:colOff>
      <xdr:row>29</xdr:row>
      <xdr:rowOff>61205</xdr:rowOff>
    </xdr:from>
    <xdr:ext cx="458331" cy="269176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73BF471-EFC1-4845-B37B-43DF5E856FC1}"/>
            </a:ext>
          </a:extLst>
        </xdr:cNvPr>
        <xdr:cNvSpPr txBox="1"/>
      </xdr:nvSpPr>
      <xdr:spPr>
        <a:xfrm>
          <a:off x="1407712" y="4666868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1</xdr:col>
      <xdr:colOff>305415</xdr:colOff>
      <xdr:row>30</xdr:row>
      <xdr:rowOff>121798</xdr:rowOff>
    </xdr:from>
    <xdr:ext cx="441468" cy="269176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A2FD801-4E49-504F-9967-62594AD568E7}"/>
            </a:ext>
          </a:extLst>
        </xdr:cNvPr>
        <xdr:cNvSpPr txBox="1"/>
      </xdr:nvSpPr>
      <xdr:spPr>
        <a:xfrm>
          <a:off x="1437704" y="4926376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1</xdr:col>
      <xdr:colOff>304805</xdr:colOff>
      <xdr:row>31</xdr:row>
      <xdr:rowOff>182389</xdr:rowOff>
    </xdr:from>
    <xdr:ext cx="441468" cy="26917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21E2D6A-A77A-F44C-9BB3-F3CBD459B467}"/>
            </a:ext>
          </a:extLst>
        </xdr:cNvPr>
        <xdr:cNvSpPr txBox="1"/>
      </xdr:nvSpPr>
      <xdr:spPr>
        <a:xfrm>
          <a:off x="1437094" y="5185883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1</xdr:col>
      <xdr:colOff>304195</xdr:colOff>
      <xdr:row>32</xdr:row>
      <xdr:rowOff>197077</xdr:rowOff>
    </xdr:from>
    <xdr:ext cx="441468" cy="269176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0F14BF2-3376-844E-91A7-B80FE77A5DF6}"/>
            </a:ext>
          </a:extLst>
        </xdr:cNvPr>
        <xdr:cNvSpPr txBox="1"/>
      </xdr:nvSpPr>
      <xdr:spPr>
        <a:xfrm>
          <a:off x="1436484" y="5399487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1</xdr:col>
      <xdr:colOff>380090</xdr:colOff>
      <xdr:row>33</xdr:row>
      <xdr:rowOff>150562</xdr:rowOff>
    </xdr:from>
    <xdr:ext cx="355867" cy="269176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B356EC8-C684-1747-A464-3950FCBBFDB8}"/>
            </a:ext>
          </a:extLst>
        </xdr:cNvPr>
        <xdr:cNvSpPr txBox="1"/>
      </xdr:nvSpPr>
      <xdr:spPr>
        <a:xfrm>
          <a:off x="1512379" y="5551887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1</xdr:col>
      <xdr:colOff>379480</xdr:colOff>
      <xdr:row>34</xdr:row>
      <xdr:rowOff>195852</xdr:rowOff>
    </xdr:from>
    <xdr:ext cx="355867" cy="269176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1B071BF-FC1D-DA48-8E16-96352714D23C}"/>
            </a:ext>
          </a:extLst>
        </xdr:cNvPr>
        <xdr:cNvSpPr txBox="1"/>
      </xdr:nvSpPr>
      <xdr:spPr>
        <a:xfrm>
          <a:off x="1511769" y="5796093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1</xdr:col>
      <xdr:colOff>378870</xdr:colOff>
      <xdr:row>36</xdr:row>
      <xdr:rowOff>11625</xdr:rowOff>
    </xdr:from>
    <xdr:ext cx="355867" cy="269176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4A25D1E-2C9A-8A4E-B634-FA5C87FC10E6}"/>
            </a:ext>
          </a:extLst>
        </xdr:cNvPr>
        <xdr:cNvSpPr txBox="1"/>
      </xdr:nvSpPr>
      <xdr:spPr>
        <a:xfrm>
          <a:off x="1511159" y="6009697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1</xdr:col>
      <xdr:colOff>362959</xdr:colOff>
      <xdr:row>37</xdr:row>
      <xdr:rowOff>56915</xdr:rowOff>
    </xdr:from>
    <xdr:ext cx="355867" cy="269176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86A8037-3C7D-AD49-9B88-68E2DA629BB5}"/>
            </a:ext>
          </a:extLst>
        </xdr:cNvPr>
        <xdr:cNvSpPr txBox="1"/>
      </xdr:nvSpPr>
      <xdr:spPr>
        <a:xfrm>
          <a:off x="1495248" y="6253903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1</xdr:col>
      <xdr:colOff>362349</xdr:colOff>
      <xdr:row>38</xdr:row>
      <xdr:rowOff>56302</xdr:rowOff>
    </xdr:from>
    <xdr:ext cx="355867" cy="269176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02576B4-B2E1-D54E-AE22-C62E0E8A5D5A}"/>
            </a:ext>
          </a:extLst>
        </xdr:cNvPr>
        <xdr:cNvSpPr txBox="1"/>
      </xdr:nvSpPr>
      <xdr:spPr>
        <a:xfrm>
          <a:off x="1494638" y="645220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1</xdr:col>
      <xdr:colOff>346438</xdr:colOff>
      <xdr:row>39</xdr:row>
      <xdr:rowOff>70991</xdr:rowOff>
    </xdr:from>
    <xdr:ext cx="355867" cy="269176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BAD82C9-7471-4148-8B69-5F65F4CCA3F0}"/>
            </a:ext>
          </a:extLst>
        </xdr:cNvPr>
        <xdr:cNvSpPr txBox="1"/>
      </xdr:nvSpPr>
      <xdr:spPr>
        <a:xfrm>
          <a:off x="1478727" y="6665810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1</xdr:col>
      <xdr:colOff>345828</xdr:colOff>
      <xdr:row>40</xdr:row>
      <xdr:rowOff>55077</xdr:rowOff>
    </xdr:from>
    <xdr:ext cx="355867" cy="269176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1F07301-6914-3D46-BE69-A2CE85EDB943}"/>
            </a:ext>
          </a:extLst>
        </xdr:cNvPr>
        <xdr:cNvSpPr txBox="1"/>
      </xdr:nvSpPr>
      <xdr:spPr>
        <a:xfrm>
          <a:off x="1478117" y="684881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1</xdr:col>
      <xdr:colOff>91195</xdr:colOff>
      <xdr:row>51</xdr:row>
      <xdr:rowOff>14688</xdr:rowOff>
    </xdr:from>
    <xdr:ext cx="458331" cy="26917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D3F8C07-E5ED-B348-9431-4EA438E56CEF}"/>
            </a:ext>
          </a:extLst>
        </xdr:cNvPr>
        <xdr:cNvSpPr txBox="1"/>
      </xdr:nvSpPr>
      <xdr:spPr>
        <a:xfrm>
          <a:off x="1223484" y="8996495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1</xdr:col>
      <xdr:colOff>75284</xdr:colOff>
      <xdr:row>52</xdr:row>
      <xdr:rowOff>90581</xdr:rowOff>
    </xdr:from>
    <xdr:ext cx="441468" cy="269176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EBC3F12-842F-1148-9CEF-805D7030CAEA}"/>
            </a:ext>
          </a:extLst>
        </xdr:cNvPr>
        <xdr:cNvSpPr txBox="1"/>
      </xdr:nvSpPr>
      <xdr:spPr>
        <a:xfrm>
          <a:off x="1207573" y="9271304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1</xdr:col>
      <xdr:colOff>44072</xdr:colOff>
      <xdr:row>53</xdr:row>
      <xdr:rowOff>181774</xdr:rowOff>
    </xdr:from>
    <xdr:ext cx="441468" cy="269176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CF169E1-C689-D542-8662-0F9E873933C2}"/>
            </a:ext>
          </a:extLst>
        </xdr:cNvPr>
        <xdr:cNvSpPr txBox="1"/>
      </xdr:nvSpPr>
      <xdr:spPr>
        <a:xfrm>
          <a:off x="1176361" y="9561413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1</xdr:col>
      <xdr:colOff>88755</xdr:colOff>
      <xdr:row>55</xdr:row>
      <xdr:rowOff>195850</xdr:rowOff>
    </xdr:from>
    <xdr:ext cx="355867" cy="269176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A53F462-FCDF-7644-A4B1-B1C8D0DFD551}"/>
            </a:ext>
          </a:extLst>
        </xdr:cNvPr>
        <xdr:cNvSpPr txBox="1"/>
      </xdr:nvSpPr>
      <xdr:spPr>
        <a:xfrm>
          <a:off x="1221044" y="9973320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1</xdr:col>
      <xdr:colOff>103446</xdr:colOff>
      <xdr:row>57</xdr:row>
      <xdr:rowOff>103429</xdr:rowOff>
    </xdr:from>
    <xdr:ext cx="355867" cy="269176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A818295-E160-E546-82EC-1D41D4BD78AD}"/>
            </a:ext>
          </a:extLst>
        </xdr:cNvPr>
        <xdr:cNvSpPr txBox="1"/>
      </xdr:nvSpPr>
      <xdr:spPr>
        <a:xfrm>
          <a:off x="1235735" y="10278730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1</xdr:col>
      <xdr:colOff>102836</xdr:colOff>
      <xdr:row>58</xdr:row>
      <xdr:rowOff>148719</xdr:rowOff>
    </xdr:from>
    <xdr:ext cx="355867" cy="269176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3D307B9-05CA-F541-A5C9-C7BADC9B6C01}"/>
            </a:ext>
          </a:extLst>
        </xdr:cNvPr>
        <xdr:cNvSpPr txBox="1"/>
      </xdr:nvSpPr>
      <xdr:spPr>
        <a:xfrm>
          <a:off x="1235125" y="1052293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1</xdr:col>
      <xdr:colOff>102226</xdr:colOff>
      <xdr:row>60</xdr:row>
      <xdr:rowOff>71599</xdr:rowOff>
    </xdr:from>
    <xdr:ext cx="355867" cy="269176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1D1BDD4-33D6-8842-B821-07622A185B4B}"/>
            </a:ext>
          </a:extLst>
        </xdr:cNvPr>
        <xdr:cNvSpPr txBox="1"/>
      </xdr:nvSpPr>
      <xdr:spPr>
        <a:xfrm>
          <a:off x="1234515" y="10843647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1</xdr:col>
      <xdr:colOff>101616</xdr:colOff>
      <xdr:row>61</xdr:row>
      <xdr:rowOff>70987</xdr:rowOff>
    </xdr:from>
    <xdr:ext cx="355867" cy="269176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123F503-0752-984B-AF24-B80BCBD4C000}"/>
            </a:ext>
          </a:extLst>
        </xdr:cNvPr>
        <xdr:cNvSpPr txBox="1"/>
      </xdr:nvSpPr>
      <xdr:spPr>
        <a:xfrm>
          <a:off x="1233905" y="1104195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1</xdr:col>
      <xdr:colOff>58763</xdr:colOff>
      <xdr:row>55</xdr:row>
      <xdr:rowOff>12848</xdr:rowOff>
    </xdr:from>
    <xdr:ext cx="441468" cy="269176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297B427-FEBF-B946-AD85-AF83A995BA60}"/>
            </a:ext>
          </a:extLst>
        </xdr:cNvPr>
        <xdr:cNvSpPr txBox="1"/>
      </xdr:nvSpPr>
      <xdr:spPr>
        <a:xfrm>
          <a:off x="1191052" y="97903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1</xdr:col>
      <xdr:colOff>75282</xdr:colOff>
      <xdr:row>69</xdr:row>
      <xdr:rowOff>136485</xdr:rowOff>
    </xdr:from>
    <xdr:ext cx="458331" cy="269176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743BF53-1B55-2745-8CC3-DC4FFA42041C}"/>
            </a:ext>
          </a:extLst>
        </xdr:cNvPr>
        <xdr:cNvSpPr txBox="1"/>
      </xdr:nvSpPr>
      <xdr:spPr>
        <a:xfrm>
          <a:off x="1207571" y="12698774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1</xdr:col>
      <xdr:colOff>59371</xdr:colOff>
      <xdr:row>71</xdr:row>
      <xdr:rowOff>13463</xdr:rowOff>
    </xdr:from>
    <xdr:ext cx="441468" cy="269176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AFE463A-917A-C74C-B782-258433D73468}"/>
            </a:ext>
          </a:extLst>
        </xdr:cNvPr>
        <xdr:cNvSpPr txBox="1"/>
      </xdr:nvSpPr>
      <xdr:spPr>
        <a:xfrm>
          <a:off x="1191660" y="12973583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1</xdr:col>
      <xdr:colOff>28159</xdr:colOff>
      <xdr:row>72</xdr:row>
      <xdr:rowOff>104656</xdr:rowOff>
    </xdr:from>
    <xdr:ext cx="441468" cy="269176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D6D3D34-AF25-B740-8BC4-B9657DE648F2}"/>
            </a:ext>
          </a:extLst>
        </xdr:cNvPr>
        <xdr:cNvSpPr txBox="1"/>
      </xdr:nvSpPr>
      <xdr:spPr>
        <a:xfrm>
          <a:off x="1160448" y="13263692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1</xdr:col>
      <xdr:colOff>57541</xdr:colOff>
      <xdr:row>75</xdr:row>
      <xdr:rowOff>11622</xdr:rowOff>
    </xdr:from>
    <xdr:ext cx="355867" cy="269176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549C626-D7A3-7A43-93F0-933B7FDDFF58}"/>
            </a:ext>
          </a:extLst>
        </xdr:cNvPr>
        <xdr:cNvSpPr txBox="1"/>
      </xdr:nvSpPr>
      <xdr:spPr>
        <a:xfrm>
          <a:off x="1189830" y="13767405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1</xdr:col>
      <xdr:colOff>56931</xdr:colOff>
      <xdr:row>76</xdr:row>
      <xdr:rowOff>194621</xdr:rowOff>
    </xdr:from>
    <xdr:ext cx="355867" cy="269176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CB844FF-61CD-6E4D-9ADF-5DF067E25927}"/>
            </a:ext>
          </a:extLst>
        </xdr:cNvPr>
        <xdr:cNvSpPr txBox="1"/>
      </xdr:nvSpPr>
      <xdr:spPr>
        <a:xfrm>
          <a:off x="1189220" y="14149320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1</xdr:col>
      <xdr:colOff>41020</xdr:colOff>
      <xdr:row>78</xdr:row>
      <xdr:rowOff>71598</xdr:rowOff>
    </xdr:from>
    <xdr:ext cx="355867" cy="269176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D95EBF9-6E36-544C-9C4E-8D7FEEDEC06E}"/>
            </a:ext>
          </a:extLst>
        </xdr:cNvPr>
        <xdr:cNvSpPr txBox="1"/>
      </xdr:nvSpPr>
      <xdr:spPr>
        <a:xfrm>
          <a:off x="1173309" y="1442412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1</xdr:col>
      <xdr:colOff>40410</xdr:colOff>
      <xdr:row>80</xdr:row>
      <xdr:rowOff>40381</xdr:rowOff>
    </xdr:from>
    <xdr:ext cx="355867" cy="269176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A2CAEAC1-F5E0-F140-834F-8E103E9F4E18}"/>
            </a:ext>
          </a:extLst>
        </xdr:cNvPr>
        <xdr:cNvSpPr txBox="1"/>
      </xdr:nvSpPr>
      <xdr:spPr>
        <a:xfrm>
          <a:off x="1172699" y="1479074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1</xdr:col>
      <xdr:colOff>39800</xdr:colOff>
      <xdr:row>81</xdr:row>
      <xdr:rowOff>39769</xdr:rowOff>
    </xdr:from>
    <xdr:ext cx="355867" cy="26917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5B98F88-49C5-F143-841F-0654350DB00F}"/>
            </a:ext>
          </a:extLst>
        </xdr:cNvPr>
        <xdr:cNvSpPr txBox="1"/>
      </xdr:nvSpPr>
      <xdr:spPr>
        <a:xfrm>
          <a:off x="1172089" y="149890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1</xdr:col>
      <xdr:colOff>42850</xdr:colOff>
      <xdr:row>74</xdr:row>
      <xdr:rowOff>58138</xdr:rowOff>
    </xdr:from>
    <xdr:ext cx="441468" cy="269176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E1DDF1B-5A72-BE42-84B7-3F0C1D126C82}"/>
            </a:ext>
          </a:extLst>
        </xdr:cNvPr>
        <xdr:cNvSpPr txBox="1"/>
      </xdr:nvSpPr>
      <xdr:spPr>
        <a:xfrm>
          <a:off x="1175139" y="13615005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1</xdr:col>
      <xdr:colOff>15912</xdr:colOff>
      <xdr:row>82</xdr:row>
      <xdr:rowOff>91807</xdr:rowOff>
    </xdr:from>
    <xdr:ext cx="355867" cy="26917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4C7DFCD-D1B3-EB4F-9F04-43F6E86120D2}"/>
            </a:ext>
          </a:extLst>
        </xdr:cNvPr>
        <xdr:cNvSpPr txBox="1"/>
      </xdr:nvSpPr>
      <xdr:spPr>
        <a:xfrm>
          <a:off x="1148201" y="15240000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1</xdr:col>
      <xdr:colOff>15302</xdr:colOff>
      <xdr:row>83</xdr:row>
      <xdr:rowOff>75894</xdr:rowOff>
    </xdr:from>
    <xdr:ext cx="355867" cy="269176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C260346-5985-BD4F-B458-AA72808F6396}"/>
            </a:ext>
          </a:extLst>
        </xdr:cNvPr>
        <xdr:cNvSpPr txBox="1"/>
      </xdr:nvSpPr>
      <xdr:spPr>
        <a:xfrm>
          <a:off x="1147591" y="1542300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1</xdr:col>
      <xdr:colOff>31213</xdr:colOff>
      <xdr:row>103</xdr:row>
      <xdr:rowOff>122409</xdr:rowOff>
    </xdr:from>
    <xdr:ext cx="355867" cy="269176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FC5157E-38E1-104C-B412-29FBDAFB0756}"/>
            </a:ext>
          </a:extLst>
        </xdr:cNvPr>
        <xdr:cNvSpPr txBox="1"/>
      </xdr:nvSpPr>
      <xdr:spPr>
        <a:xfrm>
          <a:off x="1163502" y="194478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1</xdr:col>
      <xdr:colOff>30603</xdr:colOff>
      <xdr:row>104</xdr:row>
      <xdr:rowOff>106496</xdr:rowOff>
    </xdr:from>
    <xdr:ext cx="355867" cy="269176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8AD8E04E-B68A-F942-A4B3-5541C5832AFA}"/>
            </a:ext>
          </a:extLst>
        </xdr:cNvPr>
        <xdr:cNvSpPr txBox="1"/>
      </xdr:nvSpPr>
      <xdr:spPr>
        <a:xfrm>
          <a:off x="1162892" y="19630833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1</xdr:col>
      <xdr:colOff>89971</xdr:colOff>
      <xdr:row>91</xdr:row>
      <xdr:rowOff>74666</xdr:rowOff>
    </xdr:from>
    <xdr:ext cx="458331" cy="269176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2F61F91-64C8-314D-AA0E-7B27091AC535}"/>
            </a:ext>
          </a:extLst>
        </xdr:cNvPr>
        <xdr:cNvSpPr txBox="1"/>
      </xdr:nvSpPr>
      <xdr:spPr>
        <a:xfrm>
          <a:off x="1222260" y="170131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1</xdr:col>
      <xdr:colOff>74060</xdr:colOff>
      <xdr:row>92</xdr:row>
      <xdr:rowOff>150560</xdr:rowOff>
    </xdr:from>
    <xdr:ext cx="441468" cy="269176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0806DD8-5971-3B48-976D-169CF466930D}"/>
            </a:ext>
          </a:extLst>
        </xdr:cNvPr>
        <xdr:cNvSpPr txBox="1"/>
      </xdr:nvSpPr>
      <xdr:spPr>
        <a:xfrm>
          <a:off x="1206349" y="172879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1</xdr:col>
      <xdr:colOff>42848</xdr:colOff>
      <xdr:row>94</xdr:row>
      <xdr:rowOff>42837</xdr:rowOff>
    </xdr:from>
    <xdr:ext cx="441468" cy="269176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9ED8692-616F-F048-B58D-ED0239D8051F}"/>
            </a:ext>
          </a:extLst>
        </xdr:cNvPr>
        <xdr:cNvSpPr txBox="1"/>
      </xdr:nvSpPr>
      <xdr:spPr>
        <a:xfrm>
          <a:off x="1175137" y="175780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1</xdr:col>
      <xdr:colOff>72230</xdr:colOff>
      <xdr:row>96</xdr:row>
      <xdr:rowOff>87515</xdr:rowOff>
    </xdr:from>
    <xdr:ext cx="355867" cy="269176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B327C79-962E-2B40-8946-6456B036EFDC}"/>
            </a:ext>
          </a:extLst>
        </xdr:cNvPr>
        <xdr:cNvSpPr txBox="1"/>
      </xdr:nvSpPr>
      <xdr:spPr>
        <a:xfrm>
          <a:off x="1204519" y="18020527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1</xdr:col>
      <xdr:colOff>71620</xdr:colOff>
      <xdr:row>98</xdr:row>
      <xdr:rowOff>10395</xdr:rowOff>
    </xdr:from>
    <xdr:ext cx="355867" cy="269176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16D2C13-3ECF-6D4A-9C7A-3B2AC1E3A1CC}"/>
            </a:ext>
          </a:extLst>
        </xdr:cNvPr>
        <xdr:cNvSpPr txBox="1"/>
      </xdr:nvSpPr>
      <xdr:spPr>
        <a:xfrm>
          <a:off x="1203909" y="1834123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1</xdr:col>
      <xdr:colOff>55709</xdr:colOff>
      <xdr:row>99</xdr:row>
      <xdr:rowOff>86287</xdr:rowOff>
    </xdr:from>
    <xdr:ext cx="355867" cy="269176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D39DED1-FA12-1D46-A368-C2A38ADA2DB7}"/>
            </a:ext>
          </a:extLst>
        </xdr:cNvPr>
        <xdr:cNvSpPr txBox="1"/>
      </xdr:nvSpPr>
      <xdr:spPr>
        <a:xfrm>
          <a:off x="1187998" y="186160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1</xdr:col>
      <xdr:colOff>39798</xdr:colOff>
      <xdr:row>101</xdr:row>
      <xdr:rowOff>24468</xdr:rowOff>
    </xdr:from>
    <xdr:ext cx="355867" cy="26917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EEF0E69-BB61-9449-BA9F-5C527727E06D}"/>
            </a:ext>
          </a:extLst>
        </xdr:cNvPr>
        <xdr:cNvSpPr txBox="1"/>
      </xdr:nvSpPr>
      <xdr:spPr>
        <a:xfrm>
          <a:off x="1172087" y="1895205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1</xdr:col>
      <xdr:colOff>39188</xdr:colOff>
      <xdr:row>102</xdr:row>
      <xdr:rowOff>23856</xdr:rowOff>
    </xdr:from>
    <xdr:ext cx="355867" cy="269176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3803412-6754-FD42-90DE-94826838B6DF}"/>
            </a:ext>
          </a:extLst>
        </xdr:cNvPr>
        <xdr:cNvSpPr txBox="1"/>
      </xdr:nvSpPr>
      <xdr:spPr>
        <a:xfrm>
          <a:off x="1171477" y="1915036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1</xdr:col>
      <xdr:colOff>57539</xdr:colOff>
      <xdr:row>95</xdr:row>
      <xdr:rowOff>134031</xdr:rowOff>
    </xdr:from>
    <xdr:ext cx="441468" cy="269176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B4BC43C-B78F-5A45-9B4A-0D5C13A92FF5}"/>
            </a:ext>
          </a:extLst>
        </xdr:cNvPr>
        <xdr:cNvSpPr txBox="1"/>
      </xdr:nvSpPr>
      <xdr:spPr>
        <a:xfrm>
          <a:off x="1189828" y="17868127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1</xdr:col>
      <xdr:colOff>1958554</xdr:colOff>
      <xdr:row>101</xdr:row>
      <xdr:rowOff>45903</xdr:rowOff>
    </xdr:from>
    <xdr:ext cx="1065805" cy="269176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C85C1D7-B9FB-3D4E-9E06-998396D7B77B}"/>
            </a:ext>
          </a:extLst>
        </xdr:cNvPr>
        <xdr:cNvSpPr txBox="1"/>
      </xdr:nvSpPr>
      <xdr:spPr>
        <a:xfrm>
          <a:off x="3090843" y="18973493"/>
          <a:ext cx="1065805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IB:anti SUB1</a:t>
          </a:r>
        </a:p>
      </xdr:txBody>
    </xdr:sp>
    <xdr:clientData/>
  </xdr:oneCellAnchor>
  <xdr:oneCellAnchor>
    <xdr:from>
      <xdr:col>1</xdr:col>
      <xdr:colOff>1728423</xdr:colOff>
      <xdr:row>79</xdr:row>
      <xdr:rowOff>183002</xdr:rowOff>
    </xdr:from>
    <xdr:ext cx="1065741" cy="269176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2B32725-C29C-0E4A-80E3-DC3949D99C1A}"/>
            </a:ext>
          </a:extLst>
        </xdr:cNvPr>
        <xdr:cNvSpPr txBox="1"/>
      </xdr:nvSpPr>
      <xdr:spPr>
        <a:xfrm>
          <a:off x="2860712" y="14734448"/>
          <a:ext cx="106574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IB:anti FLAG</a:t>
          </a:r>
        </a:p>
      </xdr:txBody>
    </xdr:sp>
    <xdr:clientData/>
  </xdr:oneCellAnchor>
  <xdr:oneCellAnchor>
    <xdr:from>
      <xdr:col>1</xdr:col>
      <xdr:colOff>1926727</xdr:colOff>
      <xdr:row>59</xdr:row>
      <xdr:rowOff>136486</xdr:rowOff>
    </xdr:from>
    <xdr:ext cx="1082861" cy="269176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E12578F-EFDD-064C-A259-B50B0BDF8433}"/>
            </a:ext>
          </a:extLst>
        </xdr:cNvPr>
        <xdr:cNvSpPr txBox="1"/>
      </xdr:nvSpPr>
      <xdr:spPr>
        <a:xfrm>
          <a:off x="3059016" y="10709619"/>
          <a:ext cx="108286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IB:anti AMA1</a:t>
          </a:r>
        </a:p>
      </xdr:txBody>
    </xdr:sp>
    <xdr:clientData/>
  </xdr:oneCellAnchor>
  <xdr:oneCellAnchor>
    <xdr:from>
      <xdr:col>1</xdr:col>
      <xdr:colOff>1895512</xdr:colOff>
      <xdr:row>39</xdr:row>
      <xdr:rowOff>74670</xdr:rowOff>
    </xdr:from>
    <xdr:ext cx="980140" cy="269176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B3DFFFE-323A-FA41-9239-4D6122438F24}"/>
            </a:ext>
          </a:extLst>
        </xdr:cNvPr>
        <xdr:cNvSpPr txBox="1"/>
      </xdr:nvSpPr>
      <xdr:spPr>
        <a:xfrm>
          <a:off x="3027801" y="6669489"/>
          <a:ext cx="980140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IB:anti GFP</a:t>
          </a:r>
        </a:p>
      </xdr:txBody>
    </xdr:sp>
    <xdr:clientData/>
  </xdr:oneCellAnchor>
  <xdr:twoCellAnchor>
    <xdr:from>
      <xdr:col>2</xdr:col>
      <xdr:colOff>1851447</xdr:colOff>
      <xdr:row>37</xdr:row>
      <xdr:rowOff>198915</xdr:rowOff>
    </xdr:from>
    <xdr:to>
      <xdr:col>3</xdr:col>
      <xdr:colOff>504941</xdr:colOff>
      <xdr:row>37</xdr:row>
      <xdr:rowOff>198915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532E60DD-B1D8-B745-8E6C-0CAFC167BD0C}"/>
            </a:ext>
          </a:extLst>
        </xdr:cNvPr>
        <xdr:cNvCxnSpPr/>
      </xdr:nvCxnSpPr>
      <xdr:spPr>
        <a:xfrm flipH="1">
          <a:off x="5340122" y="6395903"/>
          <a:ext cx="719156" cy="0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533093</xdr:colOff>
      <xdr:row>37</xdr:row>
      <xdr:rowOff>74057</xdr:rowOff>
    </xdr:from>
    <xdr:ext cx="860235" cy="269176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69B9D18-0AE8-C74D-8A61-A64803522D53}"/>
            </a:ext>
          </a:extLst>
        </xdr:cNvPr>
        <xdr:cNvSpPr txBox="1"/>
      </xdr:nvSpPr>
      <xdr:spPr>
        <a:xfrm>
          <a:off x="6087430" y="6271045"/>
          <a:ext cx="860235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Free GFP</a:t>
          </a:r>
        </a:p>
      </xdr:txBody>
    </xdr:sp>
    <xdr:clientData/>
  </xdr:oneCellAnchor>
  <xdr:oneCellAnchor>
    <xdr:from>
      <xdr:col>1</xdr:col>
      <xdr:colOff>1759639</xdr:colOff>
      <xdr:row>26</xdr:row>
      <xdr:rowOff>0</xdr:rowOff>
    </xdr:from>
    <xdr:ext cx="973215" cy="29880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D5F9978-5DC5-F34C-9CD3-74832B43FFF8}"/>
            </a:ext>
          </a:extLst>
        </xdr:cNvPr>
        <xdr:cNvSpPr txBox="1"/>
      </xdr:nvSpPr>
      <xdr:spPr>
        <a:xfrm>
          <a:off x="2891928" y="5263614"/>
          <a:ext cx="973215" cy="2988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Left panel</a:t>
          </a:r>
        </a:p>
      </xdr:txBody>
    </xdr:sp>
    <xdr:clientData/>
  </xdr:oneCellAnchor>
  <xdr:oneCellAnchor>
    <xdr:from>
      <xdr:col>4</xdr:col>
      <xdr:colOff>1085774</xdr:colOff>
      <xdr:row>46</xdr:row>
      <xdr:rowOff>167702</xdr:rowOff>
    </xdr:from>
    <xdr:ext cx="1092863" cy="29880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25532FE-E10E-1D40-9BE3-362D5A0E5E04}"/>
            </a:ext>
          </a:extLst>
        </xdr:cNvPr>
        <xdr:cNvSpPr txBox="1"/>
      </xdr:nvSpPr>
      <xdr:spPr>
        <a:xfrm>
          <a:off x="8751678" y="9409630"/>
          <a:ext cx="1092863" cy="2988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Right panel</a:t>
          </a:r>
        </a:p>
      </xdr:txBody>
    </xdr:sp>
    <xdr:clientData/>
  </xdr:oneCellAnchor>
  <xdr:oneCellAnchor>
    <xdr:from>
      <xdr:col>3</xdr:col>
      <xdr:colOff>1697210</xdr:colOff>
      <xdr:row>48</xdr:row>
      <xdr:rowOff>44679</xdr:rowOff>
    </xdr:from>
    <xdr:ext cx="458331" cy="269176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329D918-F915-C44E-A867-60C285613B64}"/>
            </a:ext>
          </a:extLst>
        </xdr:cNvPr>
        <xdr:cNvSpPr txBox="1"/>
      </xdr:nvSpPr>
      <xdr:spPr>
        <a:xfrm>
          <a:off x="7251547" y="8429739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3</xdr:col>
      <xdr:colOff>1681299</xdr:colOff>
      <xdr:row>49</xdr:row>
      <xdr:rowOff>120572</xdr:rowOff>
    </xdr:from>
    <xdr:ext cx="441468" cy="269176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B23E905F-6C6D-CA4E-B76B-A8E72AE34D8C}"/>
            </a:ext>
          </a:extLst>
        </xdr:cNvPr>
        <xdr:cNvSpPr txBox="1"/>
      </xdr:nvSpPr>
      <xdr:spPr>
        <a:xfrm>
          <a:off x="7235636" y="870454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3</xdr:col>
      <xdr:colOff>1650087</xdr:colOff>
      <xdr:row>51</xdr:row>
      <xdr:rowOff>12850</xdr:rowOff>
    </xdr:from>
    <xdr:ext cx="441468" cy="269176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577F570-D8B0-E04C-AAFE-2B5C25ED0DC7}"/>
            </a:ext>
          </a:extLst>
        </xdr:cNvPr>
        <xdr:cNvSpPr txBox="1"/>
      </xdr:nvSpPr>
      <xdr:spPr>
        <a:xfrm>
          <a:off x="7204424" y="8994657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3</xdr:col>
      <xdr:colOff>1740673</xdr:colOff>
      <xdr:row>53</xdr:row>
      <xdr:rowOff>88129</xdr:rowOff>
    </xdr:from>
    <xdr:ext cx="355867" cy="269176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E06DDBC-DBB2-5141-B350-CCBDBC8A82A1}"/>
            </a:ext>
          </a:extLst>
        </xdr:cNvPr>
        <xdr:cNvSpPr txBox="1"/>
      </xdr:nvSpPr>
      <xdr:spPr>
        <a:xfrm>
          <a:off x="7295010" y="94677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3</xdr:col>
      <xdr:colOff>1755364</xdr:colOff>
      <xdr:row>55</xdr:row>
      <xdr:rowOff>87514</xdr:rowOff>
    </xdr:from>
    <xdr:ext cx="355867" cy="269176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FCDADDA-6061-DA4F-8037-66388864ADB4}"/>
            </a:ext>
          </a:extLst>
        </xdr:cNvPr>
        <xdr:cNvSpPr txBox="1"/>
      </xdr:nvSpPr>
      <xdr:spPr>
        <a:xfrm>
          <a:off x="7309701" y="986498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3</xdr:col>
      <xdr:colOff>1754754</xdr:colOff>
      <xdr:row>57</xdr:row>
      <xdr:rowOff>10394</xdr:rowOff>
    </xdr:from>
    <xdr:ext cx="355867" cy="269176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A9667C2-2795-B344-A99A-14392E0528F0}"/>
            </a:ext>
          </a:extLst>
        </xdr:cNvPr>
        <xdr:cNvSpPr txBox="1"/>
      </xdr:nvSpPr>
      <xdr:spPr>
        <a:xfrm>
          <a:off x="7309091" y="10185695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3</xdr:col>
      <xdr:colOff>1754144</xdr:colOff>
      <xdr:row>59</xdr:row>
      <xdr:rowOff>9778</xdr:rowOff>
    </xdr:from>
    <xdr:ext cx="355867" cy="269176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0AF4F5D-E9DE-844B-AF49-586E3FFF5C45}"/>
            </a:ext>
          </a:extLst>
        </xdr:cNvPr>
        <xdr:cNvSpPr txBox="1"/>
      </xdr:nvSpPr>
      <xdr:spPr>
        <a:xfrm>
          <a:off x="7308481" y="1058291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3</xdr:col>
      <xdr:colOff>1753534</xdr:colOff>
      <xdr:row>60</xdr:row>
      <xdr:rowOff>85672</xdr:rowOff>
    </xdr:from>
    <xdr:ext cx="355867" cy="269176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F7FC342F-C001-6C44-ABB9-45523A2C8BC0}"/>
            </a:ext>
          </a:extLst>
        </xdr:cNvPr>
        <xdr:cNvSpPr txBox="1"/>
      </xdr:nvSpPr>
      <xdr:spPr>
        <a:xfrm>
          <a:off x="7307871" y="10857720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3</xdr:col>
      <xdr:colOff>1664778</xdr:colOff>
      <xdr:row>52</xdr:row>
      <xdr:rowOff>73441</xdr:rowOff>
    </xdr:from>
    <xdr:ext cx="441468" cy="269176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F77843D-3880-5A47-9786-D3CD77D5E2F4}"/>
            </a:ext>
          </a:extLst>
        </xdr:cNvPr>
        <xdr:cNvSpPr txBox="1"/>
      </xdr:nvSpPr>
      <xdr:spPr>
        <a:xfrm>
          <a:off x="7219115" y="9254164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4</xdr:col>
      <xdr:colOff>1130452</xdr:colOff>
      <xdr:row>57</xdr:row>
      <xdr:rowOff>135875</xdr:rowOff>
    </xdr:from>
    <xdr:ext cx="1082861" cy="269176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CB047E4-BD90-DC47-8B83-271A8938DAAE}"/>
            </a:ext>
          </a:extLst>
        </xdr:cNvPr>
        <xdr:cNvSpPr txBox="1"/>
      </xdr:nvSpPr>
      <xdr:spPr>
        <a:xfrm>
          <a:off x="8796356" y="10311176"/>
          <a:ext cx="108286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IB:anti AMA1</a:t>
          </a:r>
        </a:p>
      </xdr:txBody>
    </xdr:sp>
    <xdr:clientData/>
  </xdr:oneCellAnchor>
  <xdr:oneCellAnchor>
    <xdr:from>
      <xdr:col>4</xdr:col>
      <xdr:colOff>1727200</xdr:colOff>
      <xdr:row>70</xdr:row>
      <xdr:rowOff>120572</xdr:rowOff>
    </xdr:from>
    <xdr:ext cx="458331" cy="269176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809A4A2-69AD-B24C-9434-A9DA05718BF4}"/>
            </a:ext>
          </a:extLst>
        </xdr:cNvPr>
        <xdr:cNvSpPr txBox="1"/>
      </xdr:nvSpPr>
      <xdr:spPr>
        <a:xfrm>
          <a:off x="9393104" y="12881777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4</xdr:col>
      <xdr:colOff>1711289</xdr:colOff>
      <xdr:row>71</xdr:row>
      <xdr:rowOff>196466</xdr:rowOff>
    </xdr:from>
    <xdr:ext cx="441468" cy="269176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A12758A-0EC2-0943-A5A9-8841BAAE2719}"/>
            </a:ext>
          </a:extLst>
        </xdr:cNvPr>
        <xdr:cNvSpPr txBox="1"/>
      </xdr:nvSpPr>
      <xdr:spPr>
        <a:xfrm>
          <a:off x="9377193" y="13156586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4</xdr:col>
      <xdr:colOff>1680077</xdr:colOff>
      <xdr:row>73</xdr:row>
      <xdr:rowOff>88743</xdr:rowOff>
    </xdr:from>
    <xdr:ext cx="441468" cy="269176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8A76123-EC6B-E744-AD6F-7A056B382A9A}"/>
            </a:ext>
          </a:extLst>
        </xdr:cNvPr>
        <xdr:cNvSpPr txBox="1"/>
      </xdr:nvSpPr>
      <xdr:spPr>
        <a:xfrm>
          <a:off x="9345981" y="13446695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4</xdr:col>
      <xdr:colOff>1770663</xdr:colOff>
      <xdr:row>75</xdr:row>
      <xdr:rowOff>164023</xdr:rowOff>
    </xdr:from>
    <xdr:ext cx="355867" cy="269176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2A566B3-F190-D940-8C5E-22F7B05BFD87}"/>
            </a:ext>
          </a:extLst>
        </xdr:cNvPr>
        <xdr:cNvSpPr txBox="1"/>
      </xdr:nvSpPr>
      <xdr:spPr>
        <a:xfrm>
          <a:off x="9436567" y="1391980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4</xdr:col>
      <xdr:colOff>1785354</xdr:colOff>
      <xdr:row>77</xdr:row>
      <xdr:rowOff>71602</xdr:rowOff>
    </xdr:from>
    <xdr:ext cx="355867" cy="269176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BDBA8ED-FAD6-6248-8EF9-072EF6B5C1F5}"/>
            </a:ext>
          </a:extLst>
        </xdr:cNvPr>
        <xdr:cNvSpPr txBox="1"/>
      </xdr:nvSpPr>
      <xdr:spPr>
        <a:xfrm>
          <a:off x="9451258" y="1422521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4</xdr:col>
      <xdr:colOff>1784744</xdr:colOff>
      <xdr:row>78</xdr:row>
      <xdr:rowOff>86290</xdr:rowOff>
    </xdr:from>
    <xdr:ext cx="355867" cy="269176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6B45FB7-4C96-4C48-9204-C6CB100FD9C2}"/>
            </a:ext>
          </a:extLst>
        </xdr:cNvPr>
        <xdr:cNvSpPr txBox="1"/>
      </xdr:nvSpPr>
      <xdr:spPr>
        <a:xfrm>
          <a:off x="9450648" y="14438820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4</xdr:col>
      <xdr:colOff>1784134</xdr:colOff>
      <xdr:row>80</xdr:row>
      <xdr:rowOff>9170</xdr:rowOff>
    </xdr:from>
    <xdr:ext cx="355867" cy="269176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B761576-34A9-D048-AFF4-5AA717CF582D}"/>
            </a:ext>
          </a:extLst>
        </xdr:cNvPr>
        <xdr:cNvSpPr txBox="1"/>
      </xdr:nvSpPr>
      <xdr:spPr>
        <a:xfrm>
          <a:off x="9450038" y="147595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4</xdr:col>
      <xdr:colOff>1783524</xdr:colOff>
      <xdr:row>81</xdr:row>
      <xdr:rowOff>39160</xdr:rowOff>
    </xdr:from>
    <xdr:ext cx="355867" cy="269176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1D49859-1C1A-C44E-8590-B98CC33E38BD}"/>
            </a:ext>
          </a:extLst>
        </xdr:cNvPr>
        <xdr:cNvSpPr txBox="1"/>
      </xdr:nvSpPr>
      <xdr:spPr>
        <a:xfrm>
          <a:off x="9449428" y="14988437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  <xdr:oneCellAnchor>
    <xdr:from>
      <xdr:col>4</xdr:col>
      <xdr:colOff>1694768</xdr:colOff>
      <xdr:row>74</xdr:row>
      <xdr:rowOff>149335</xdr:rowOff>
    </xdr:from>
    <xdr:ext cx="441468" cy="269176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38D4C31-0D06-E447-89C6-58B1980EC50B}"/>
            </a:ext>
          </a:extLst>
        </xdr:cNvPr>
        <xdr:cNvSpPr txBox="1"/>
      </xdr:nvSpPr>
      <xdr:spPr>
        <a:xfrm>
          <a:off x="9360672" y="13706202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3</xdr:col>
      <xdr:colOff>1726588</xdr:colOff>
      <xdr:row>91</xdr:row>
      <xdr:rowOff>28151</xdr:rowOff>
    </xdr:from>
    <xdr:ext cx="458331" cy="269176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D206B16-518E-6648-A6B0-BD4667ED668E}"/>
            </a:ext>
          </a:extLst>
        </xdr:cNvPr>
        <xdr:cNvSpPr txBox="1"/>
      </xdr:nvSpPr>
      <xdr:spPr>
        <a:xfrm>
          <a:off x="7280925" y="16966585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oneCellAnchor>
  <xdr:oneCellAnchor>
    <xdr:from>
      <xdr:col>3</xdr:col>
      <xdr:colOff>1740670</xdr:colOff>
      <xdr:row>92</xdr:row>
      <xdr:rowOff>57527</xdr:rowOff>
    </xdr:from>
    <xdr:ext cx="441468" cy="269176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1761672-29AE-6D41-89E0-4C48A507F83E}"/>
            </a:ext>
          </a:extLst>
        </xdr:cNvPr>
        <xdr:cNvSpPr txBox="1"/>
      </xdr:nvSpPr>
      <xdr:spPr>
        <a:xfrm>
          <a:off x="7295007" y="17194876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3</xdr:col>
      <xdr:colOff>1831256</xdr:colOff>
      <xdr:row>94</xdr:row>
      <xdr:rowOff>102204</xdr:rowOff>
    </xdr:from>
    <xdr:ext cx="355867" cy="269176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CDC3CFE-423F-DE41-9474-38EE572AC1AD}"/>
            </a:ext>
          </a:extLst>
        </xdr:cNvPr>
        <xdr:cNvSpPr txBox="1"/>
      </xdr:nvSpPr>
      <xdr:spPr>
        <a:xfrm>
          <a:off x="7385593" y="17637385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3</xdr:col>
      <xdr:colOff>1830646</xdr:colOff>
      <xdr:row>96</xdr:row>
      <xdr:rowOff>86288</xdr:rowOff>
    </xdr:from>
    <xdr:ext cx="355867" cy="269176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83FE4A8D-D82F-AC44-BF0C-560D24C6185D}"/>
            </a:ext>
          </a:extLst>
        </xdr:cNvPr>
        <xdr:cNvSpPr txBox="1"/>
      </xdr:nvSpPr>
      <xdr:spPr>
        <a:xfrm>
          <a:off x="7384983" y="18019300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3</xdr:col>
      <xdr:colOff>1830036</xdr:colOff>
      <xdr:row>97</xdr:row>
      <xdr:rowOff>192782</xdr:rowOff>
    </xdr:from>
    <xdr:ext cx="355867" cy="269176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8619E6A9-4C07-1B40-8657-CF89A2C49BFB}"/>
            </a:ext>
          </a:extLst>
        </xdr:cNvPr>
        <xdr:cNvSpPr txBox="1"/>
      </xdr:nvSpPr>
      <xdr:spPr>
        <a:xfrm>
          <a:off x="7384373" y="18324710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3</xdr:col>
      <xdr:colOff>1755361</xdr:colOff>
      <xdr:row>93</xdr:row>
      <xdr:rowOff>148720</xdr:rowOff>
    </xdr:from>
    <xdr:ext cx="441468" cy="269176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769E9D6-A367-5A42-B41B-96FDB003ABE8}"/>
            </a:ext>
          </a:extLst>
        </xdr:cNvPr>
        <xdr:cNvSpPr txBox="1"/>
      </xdr:nvSpPr>
      <xdr:spPr>
        <a:xfrm>
          <a:off x="7309698" y="17484985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4</xdr:col>
      <xdr:colOff>197690</xdr:colOff>
      <xdr:row>79</xdr:row>
      <xdr:rowOff>167089</xdr:rowOff>
    </xdr:from>
    <xdr:ext cx="1065741" cy="269176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E68768C-E2F9-B849-AEB2-A67068F445F7}"/>
            </a:ext>
          </a:extLst>
        </xdr:cNvPr>
        <xdr:cNvSpPr txBox="1"/>
      </xdr:nvSpPr>
      <xdr:spPr>
        <a:xfrm>
          <a:off x="7863594" y="14718535"/>
          <a:ext cx="106574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IB:anti FLAG</a:t>
          </a:r>
        </a:p>
      </xdr:txBody>
    </xdr:sp>
    <xdr:clientData/>
  </xdr:oneCellAnchor>
  <xdr:oneCellAnchor>
    <xdr:from>
      <xdr:col>4</xdr:col>
      <xdr:colOff>288885</xdr:colOff>
      <xdr:row>98</xdr:row>
      <xdr:rowOff>151177</xdr:rowOff>
    </xdr:from>
    <xdr:ext cx="1065805" cy="269176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8E5FCE7-799F-E641-864D-CFA34569CBC3}"/>
            </a:ext>
          </a:extLst>
        </xdr:cNvPr>
        <xdr:cNvSpPr txBox="1"/>
      </xdr:nvSpPr>
      <xdr:spPr>
        <a:xfrm>
          <a:off x="7954789" y="18482020"/>
          <a:ext cx="1065805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IB:anti SUB1</a:t>
          </a:r>
        </a:p>
      </xdr:txBody>
    </xdr:sp>
    <xdr:clientData/>
  </xdr:oneCellAnchor>
  <xdr:oneCellAnchor>
    <xdr:from>
      <xdr:col>2</xdr:col>
      <xdr:colOff>1178192</xdr:colOff>
      <xdr:row>75</xdr:row>
      <xdr:rowOff>153011</xdr:rowOff>
    </xdr:from>
    <xdr:ext cx="420115" cy="25442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2CF2EB-39B3-7642-8AB0-CDEA02125A01}"/>
            </a:ext>
          </a:extLst>
        </xdr:cNvPr>
        <xdr:cNvSpPr txBox="1"/>
      </xdr:nvSpPr>
      <xdr:spPr>
        <a:xfrm>
          <a:off x="4666867" y="15163493"/>
          <a:ext cx="42011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p64</a:t>
          </a:r>
        </a:p>
      </xdr:txBody>
    </xdr:sp>
    <xdr:clientData/>
  </xdr:oneCellAnchor>
  <xdr:oneCellAnchor>
    <xdr:from>
      <xdr:col>2</xdr:col>
      <xdr:colOff>1759026</xdr:colOff>
      <xdr:row>78</xdr:row>
      <xdr:rowOff>45291</xdr:rowOff>
    </xdr:from>
    <xdr:ext cx="420115" cy="254429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D67E35B-25D5-7741-9465-3E94ACB8C5A9}"/>
            </a:ext>
          </a:extLst>
        </xdr:cNvPr>
        <xdr:cNvSpPr txBox="1"/>
      </xdr:nvSpPr>
      <xdr:spPr>
        <a:xfrm>
          <a:off x="5247701" y="15652520"/>
          <a:ext cx="42011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p45</a:t>
          </a:r>
        </a:p>
      </xdr:txBody>
    </xdr:sp>
    <xdr:clientData/>
  </xdr:oneCellAnchor>
  <xdr:oneCellAnchor>
    <xdr:from>
      <xdr:col>3</xdr:col>
      <xdr:colOff>1988545</xdr:colOff>
      <xdr:row>75</xdr:row>
      <xdr:rowOff>167700</xdr:rowOff>
    </xdr:from>
    <xdr:ext cx="420115" cy="254429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7B23755F-B6DD-864A-8965-DAADCB8F8924}"/>
            </a:ext>
          </a:extLst>
        </xdr:cNvPr>
        <xdr:cNvSpPr txBox="1"/>
      </xdr:nvSpPr>
      <xdr:spPr>
        <a:xfrm>
          <a:off x="7542882" y="15178182"/>
          <a:ext cx="42011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p64</a:t>
          </a:r>
        </a:p>
      </xdr:txBody>
    </xdr:sp>
    <xdr:clientData/>
  </xdr:oneCellAnchor>
  <xdr:oneCellAnchor>
    <xdr:from>
      <xdr:col>3</xdr:col>
      <xdr:colOff>2003234</xdr:colOff>
      <xdr:row>77</xdr:row>
      <xdr:rowOff>167090</xdr:rowOff>
    </xdr:from>
    <xdr:ext cx="420115" cy="254429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AE5765E6-99AF-D24A-BED6-DE2E0B228B14}"/>
            </a:ext>
          </a:extLst>
        </xdr:cNvPr>
        <xdr:cNvSpPr txBox="1"/>
      </xdr:nvSpPr>
      <xdr:spPr>
        <a:xfrm>
          <a:off x="7557571" y="15575403"/>
          <a:ext cx="42011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p45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9</xdr:row>
      <xdr:rowOff>177800</xdr:rowOff>
    </xdr:from>
    <xdr:to>
      <xdr:col>6</xdr:col>
      <xdr:colOff>323476</xdr:colOff>
      <xdr:row>23</xdr:row>
      <xdr:rowOff>85104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A846E92-B322-A648-98B5-44A3E526323D}"/>
            </a:ext>
          </a:extLst>
        </xdr:cNvPr>
        <xdr:cNvGrpSpPr/>
      </xdr:nvGrpSpPr>
      <xdr:grpSpPr>
        <a:xfrm>
          <a:off x="647700" y="2006600"/>
          <a:ext cx="4628776" cy="2752104"/>
          <a:chOff x="4508500" y="241300"/>
          <a:chExt cx="4628776" cy="2752104"/>
        </a:xfrm>
      </xdr:grpSpPr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EEAAA582-5445-7B42-A69D-04A3BF019979}"/>
              </a:ext>
            </a:extLst>
          </xdr:cNvPr>
          <xdr:cNvGrpSpPr/>
        </xdr:nvGrpSpPr>
        <xdr:grpSpPr>
          <a:xfrm>
            <a:off x="4826000" y="431800"/>
            <a:ext cx="4311276" cy="2527300"/>
            <a:chOff x="4826000" y="431800"/>
            <a:chExt cx="4311276" cy="2527300"/>
          </a:xfrm>
        </xdr:grpSpPr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5CF5AE6B-A68B-2140-8FE5-AFBAF9751CB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tretch>
              <a:fillRect/>
            </a:stretch>
          </xdr:blipFill>
          <xdr:spPr>
            <a:xfrm flipH="1">
              <a:off x="4826000" y="431800"/>
              <a:ext cx="4311276" cy="2527300"/>
            </a:xfrm>
            <a:prstGeom prst="rect">
              <a:avLst/>
            </a:prstGeom>
          </xdr:spPr>
        </xdr:pic>
        <xdr:sp macro="" textlink="">
          <xdr:nvSpPr>
            <xdr:cNvPr id="4" name="Rectangle 3">
              <a:extLst>
                <a:ext uri="{FF2B5EF4-FFF2-40B4-BE49-F238E27FC236}">
                  <a16:creationId xmlns:a16="http://schemas.microsoft.com/office/drawing/2014/main" id="{BCC9FF95-7D24-E745-9BED-FDFD07EC8983}"/>
                </a:ext>
              </a:extLst>
            </xdr:cNvPr>
            <xdr:cNvSpPr/>
          </xdr:nvSpPr>
          <xdr:spPr>
            <a:xfrm>
              <a:off x="4902200" y="457200"/>
              <a:ext cx="3937000" cy="2476500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9CA5D4B2-04FB-D14E-A5F3-7DF771351FAC}"/>
              </a:ext>
            </a:extLst>
          </xdr:cNvPr>
          <xdr:cNvSpPr txBox="1"/>
        </xdr:nvSpPr>
        <xdr:spPr>
          <a:xfrm>
            <a:off x="4555623" y="241300"/>
            <a:ext cx="458331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14634426-91E1-7641-B113-FA06A909E3F4}"/>
              </a:ext>
            </a:extLst>
          </xdr:cNvPr>
          <xdr:cNvSpPr txBox="1"/>
        </xdr:nvSpPr>
        <xdr:spPr>
          <a:xfrm>
            <a:off x="4539712" y="516109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EA6D003-6D13-154D-8BFB-6EFEDC4D2943}"/>
              </a:ext>
            </a:extLst>
          </xdr:cNvPr>
          <xdr:cNvSpPr txBox="1"/>
        </xdr:nvSpPr>
        <xdr:spPr>
          <a:xfrm>
            <a:off x="4508500" y="806218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3A0CD961-BF46-6F43-9716-C49E2E536973}"/>
              </a:ext>
            </a:extLst>
          </xdr:cNvPr>
          <xdr:cNvSpPr txBox="1"/>
        </xdr:nvSpPr>
        <xdr:spPr>
          <a:xfrm>
            <a:off x="4601382" y="1221031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D0954752-088A-8547-9A0F-B14127E4244F}"/>
              </a:ext>
            </a:extLst>
          </xdr:cNvPr>
          <xdr:cNvSpPr txBox="1"/>
        </xdr:nvSpPr>
        <xdr:spPr>
          <a:xfrm>
            <a:off x="4600772" y="1514046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C2C44E70-1431-3C4E-8522-148A226C42ED}"/>
              </a:ext>
            </a:extLst>
          </xdr:cNvPr>
          <xdr:cNvSpPr txBox="1"/>
        </xdr:nvSpPr>
        <xdr:spPr>
          <a:xfrm>
            <a:off x="4584861" y="1788854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ED9E4707-B12A-F048-8A94-8DDCA3E3E1B7}"/>
              </a:ext>
            </a:extLst>
          </xdr:cNvPr>
          <xdr:cNvSpPr txBox="1"/>
        </xdr:nvSpPr>
        <xdr:spPr>
          <a:xfrm>
            <a:off x="4584251" y="2091968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7D0E4745-4CE9-0D4D-A16F-499866E7B3E9}"/>
              </a:ext>
            </a:extLst>
          </xdr:cNvPr>
          <xdr:cNvSpPr txBox="1"/>
        </xdr:nvSpPr>
        <xdr:spPr>
          <a:xfrm>
            <a:off x="4583641" y="2290272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3871A5EE-A9F4-EC4C-B531-3C57DA00C7FD}"/>
              </a:ext>
            </a:extLst>
          </xdr:cNvPr>
          <xdr:cNvSpPr txBox="1"/>
        </xdr:nvSpPr>
        <xdr:spPr>
          <a:xfrm>
            <a:off x="4523191" y="1055931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60EA93DB-FAD3-FC4C-84F2-3005038519A0}"/>
              </a:ext>
            </a:extLst>
          </xdr:cNvPr>
          <xdr:cNvSpPr txBox="1"/>
        </xdr:nvSpPr>
        <xdr:spPr>
          <a:xfrm>
            <a:off x="4597853" y="2541226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E8DF7DFA-5C9A-614D-A405-C9CFD516DE3D}"/>
              </a:ext>
            </a:extLst>
          </xdr:cNvPr>
          <xdr:cNvSpPr txBox="1"/>
        </xdr:nvSpPr>
        <xdr:spPr>
          <a:xfrm>
            <a:off x="4597243" y="2724228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</xdr:grpSp>
    <xdr:clientData/>
  </xdr:twoCellAnchor>
  <xdr:oneCellAnchor>
    <xdr:from>
      <xdr:col>2</xdr:col>
      <xdr:colOff>393700</xdr:colOff>
      <xdr:row>23</xdr:row>
      <xdr:rowOff>63500</xdr:rowOff>
    </xdr:from>
    <xdr:ext cx="1823641" cy="25442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C236624-F6C2-FF4D-92BF-D48E882C8E3D}"/>
            </a:ext>
          </a:extLst>
        </xdr:cNvPr>
        <xdr:cNvSpPr txBox="1"/>
      </xdr:nvSpPr>
      <xdr:spPr>
        <a:xfrm>
          <a:off x="2044700" y="4737100"/>
          <a:ext cx="1823641" cy="25442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Figure 4c, Coomassie blot</a:t>
          </a:r>
        </a:p>
      </xdr:txBody>
    </xdr:sp>
    <xdr:clientData/>
  </xdr:oneCellAnchor>
  <xdr:oneCellAnchor>
    <xdr:from>
      <xdr:col>12</xdr:col>
      <xdr:colOff>88900</xdr:colOff>
      <xdr:row>0</xdr:row>
      <xdr:rowOff>177800</xdr:rowOff>
    </xdr:from>
    <xdr:ext cx="2011576" cy="25442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2FF7DF6-597B-7F4E-B73F-79862FB5C03D}"/>
            </a:ext>
          </a:extLst>
        </xdr:cNvPr>
        <xdr:cNvSpPr txBox="1"/>
      </xdr:nvSpPr>
      <xdr:spPr>
        <a:xfrm>
          <a:off x="9994900" y="177800"/>
          <a:ext cx="2011576" cy="25442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Figure 4d, Circular Dichroism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5500</xdr:colOff>
      <xdr:row>29</xdr:row>
      <xdr:rowOff>196000</xdr:rowOff>
    </xdr:from>
    <xdr:to>
      <xdr:col>4</xdr:col>
      <xdr:colOff>475400</xdr:colOff>
      <xdr:row>40</xdr:row>
      <xdr:rowOff>81700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6C43BF3-6528-564A-AE24-851EC95A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1000" y="6088800"/>
          <a:ext cx="3048000" cy="2171700"/>
        </a:xfrm>
        <a:prstGeom prst="rect">
          <a:avLst/>
        </a:prstGeom>
      </xdr:spPr>
    </xdr:pic>
    <xdr:clientData/>
  </xdr:twoCellAnchor>
  <xdr:twoCellAnchor editAs="oneCell">
    <xdr:from>
      <xdr:col>1</xdr:col>
      <xdr:colOff>3100</xdr:colOff>
      <xdr:row>17</xdr:row>
      <xdr:rowOff>142800</xdr:rowOff>
    </xdr:from>
    <xdr:to>
      <xdr:col>4</xdr:col>
      <xdr:colOff>473000</xdr:colOff>
      <xdr:row>28</xdr:row>
      <xdr:rowOff>53900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48AFFAF-9176-B143-8DAC-1818BBCFE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8600" y="3597200"/>
          <a:ext cx="3048000" cy="2197100"/>
        </a:xfrm>
        <a:prstGeom prst="rect">
          <a:avLst/>
        </a:prstGeom>
      </xdr:spPr>
    </xdr:pic>
    <xdr:clientData/>
  </xdr:twoCellAnchor>
  <xdr:twoCellAnchor>
    <xdr:from>
      <xdr:col>1</xdr:col>
      <xdr:colOff>700</xdr:colOff>
      <xdr:row>41</xdr:row>
      <xdr:rowOff>102300</xdr:rowOff>
    </xdr:from>
    <xdr:to>
      <xdr:col>4</xdr:col>
      <xdr:colOff>572200</xdr:colOff>
      <xdr:row>50</xdr:row>
      <xdr:rowOff>165800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F0C27B7A-F39D-7C4F-9EB6-4BB3C777BEE9}"/>
            </a:ext>
          </a:extLst>
        </xdr:cNvPr>
        <xdr:cNvGrpSpPr/>
      </xdr:nvGrpSpPr>
      <xdr:grpSpPr>
        <a:xfrm>
          <a:off x="826200" y="8585900"/>
          <a:ext cx="3149600" cy="1892300"/>
          <a:chOff x="4877500" y="673800"/>
          <a:chExt cx="3048000" cy="1892300"/>
        </a:xfrm>
      </xdr:grpSpPr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97A81495-F235-0241-A1E5-46E211EC1F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4877500" y="673800"/>
            <a:ext cx="3048000" cy="1892300"/>
          </a:xfrm>
          <a:prstGeom prst="rect">
            <a:avLst/>
          </a:prstGeom>
        </xdr:spPr>
      </xdr:pic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32112C1A-41FF-7443-A203-59C3FE2B1097}"/>
              </a:ext>
            </a:extLst>
          </xdr:cNvPr>
          <xdr:cNvSpPr/>
        </xdr:nvSpPr>
        <xdr:spPr>
          <a:xfrm>
            <a:off x="5346700" y="1409700"/>
            <a:ext cx="1282700" cy="3556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FCE33E3-5DE5-EF49-ACFF-836BF7E6F42A}"/>
              </a:ext>
            </a:extLst>
          </xdr:cNvPr>
          <xdr:cNvSpPr/>
        </xdr:nvSpPr>
        <xdr:spPr>
          <a:xfrm>
            <a:off x="6654800" y="1409700"/>
            <a:ext cx="1219200" cy="3556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292800</xdr:colOff>
      <xdr:row>21</xdr:row>
      <xdr:rowOff>191200</xdr:rowOff>
    </xdr:from>
    <xdr:to>
      <xdr:col>2</xdr:col>
      <xdr:colOff>749300</xdr:colOff>
      <xdr:row>24</xdr:row>
      <xdr:rowOff>114300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1C8226EB-7456-4D42-9681-33DD43C12544}"/>
            </a:ext>
          </a:extLst>
        </xdr:cNvPr>
        <xdr:cNvSpPr/>
      </xdr:nvSpPr>
      <xdr:spPr>
        <a:xfrm>
          <a:off x="1118300" y="4458400"/>
          <a:ext cx="1282000" cy="5327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788100</xdr:colOff>
      <xdr:row>21</xdr:row>
      <xdr:rowOff>191200</xdr:rowOff>
    </xdr:from>
    <xdr:to>
      <xdr:col>4</xdr:col>
      <xdr:colOff>419100</xdr:colOff>
      <xdr:row>24</xdr:row>
      <xdr:rowOff>114300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CD86520-70C2-DF48-8780-AAB1FC0C0D6B}"/>
            </a:ext>
          </a:extLst>
        </xdr:cNvPr>
        <xdr:cNvSpPr/>
      </xdr:nvSpPr>
      <xdr:spPr>
        <a:xfrm>
          <a:off x="2439100" y="4458400"/>
          <a:ext cx="1282000" cy="5327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330900</xdr:colOff>
      <xdr:row>34</xdr:row>
      <xdr:rowOff>102300</xdr:rowOff>
    </xdr:from>
    <xdr:to>
      <xdr:col>3</xdr:col>
      <xdr:colOff>50800</xdr:colOff>
      <xdr:row>37</xdr:row>
      <xdr:rowOff>25400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D0895F89-EA61-BA43-A994-0B994CE2BD0E}"/>
            </a:ext>
          </a:extLst>
        </xdr:cNvPr>
        <xdr:cNvSpPr/>
      </xdr:nvSpPr>
      <xdr:spPr>
        <a:xfrm>
          <a:off x="1156400" y="7011100"/>
          <a:ext cx="1370900" cy="5327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76900</xdr:colOff>
      <xdr:row>34</xdr:row>
      <xdr:rowOff>102300</xdr:rowOff>
    </xdr:from>
    <xdr:to>
      <xdr:col>4</xdr:col>
      <xdr:colOff>520700</xdr:colOff>
      <xdr:row>37</xdr:row>
      <xdr:rowOff>25400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EE523AF4-C006-484B-894C-D97DEF980E2F}"/>
            </a:ext>
          </a:extLst>
        </xdr:cNvPr>
        <xdr:cNvSpPr/>
      </xdr:nvSpPr>
      <xdr:spPr>
        <a:xfrm>
          <a:off x="2553400" y="7011100"/>
          <a:ext cx="1269300" cy="5327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617500</xdr:colOff>
      <xdr:row>17</xdr:row>
      <xdr:rowOff>160300</xdr:rowOff>
    </xdr:from>
    <xdr:to>
      <xdr:col>7</xdr:col>
      <xdr:colOff>736600</xdr:colOff>
      <xdr:row>27</xdr:row>
      <xdr:rowOff>75410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DB8F69F1-C5CA-504C-B0CF-89F3792EA1B9}"/>
            </a:ext>
          </a:extLst>
        </xdr:cNvPr>
        <xdr:cNvGrpSpPr/>
      </xdr:nvGrpSpPr>
      <xdr:grpSpPr>
        <a:xfrm>
          <a:off x="4846600" y="3665500"/>
          <a:ext cx="1770100" cy="1997910"/>
          <a:chOff x="8377200" y="350800"/>
          <a:chExt cx="1770100" cy="1947110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FF9D9065-4EFB-FA46-A31B-7A0515011C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8377200" y="350800"/>
            <a:ext cx="1770100" cy="1947110"/>
          </a:xfrm>
          <a:prstGeom prst="rect">
            <a:avLst/>
          </a:prstGeom>
        </xdr:spPr>
      </xdr:pic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9F18BF7C-C3E1-2C4D-82D6-592BBE06B6AC}"/>
              </a:ext>
            </a:extLst>
          </xdr:cNvPr>
          <xdr:cNvSpPr/>
        </xdr:nvSpPr>
        <xdr:spPr>
          <a:xfrm>
            <a:off x="8839900" y="927800"/>
            <a:ext cx="1282000" cy="5327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5</xdr:col>
      <xdr:colOff>594500</xdr:colOff>
      <xdr:row>29</xdr:row>
      <xdr:rowOff>200800</xdr:rowOff>
    </xdr:from>
    <xdr:to>
      <xdr:col>7</xdr:col>
      <xdr:colOff>711200</xdr:colOff>
      <xdr:row>40</xdr:row>
      <xdr:rowOff>79475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F0A8CF85-B453-6D47-B2D9-31E1C620BD50}"/>
            </a:ext>
          </a:extLst>
        </xdr:cNvPr>
        <xdr:cNvGrpSpPr/>
      </xdr:nvGrpSpPr>
      <xdr:grpSpPr>
        <a:xfrm>
          <a:off x="4823600" y="6195200"/>
          <a:ext cx="1767700" cy="2164675"/>
          <a:chOff x="8392300" y="2639200"/>
          <a:chExt cx="1767700" cy="2113875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290A6775-44C7-2A43-9CFA-C41A76FBEF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8392300" y="2639200"/>
            <a:ext cx="1767700" cy="2113875"/>
          </a:xfrm>
          <a:prstGeom prst="rect">
            <a:avLst/>
          </a:prstGeom>
        </xdr:spPr>
      </xdr:pic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BE8374D6-E31B-9D44-8E90-549343B6C25B}"/>
              </a:ext>
            </a:extLst>
          </xdr:cNvPr>
          <xdr:cNvSpPr/>
        </xdr:nvSpPr>
        <xdr:spPr>
          <a:xfrm>
            <a:off x="8725600" y="3467800"/>
            <a:ext cx="1396300" cy="5327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5</xdr:col>
      <xdr:colOff>584200</xdr:colOff>
      <xdr:row>41</xdr:row>
      <xdr:rowOff>190500</xdr:rowOff>
    </xdr:from>
    <xdr:to>
      <xdr:col>7</xdr:col>
      <xdr:colOff>696177</xdr:colOff>
      <xdr:row>48</xdr:row>
      <xdr:rowOff>12700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A51E0875-D602-EF4E-B160-17BB0B49B897}"/>
            </a:ext>
          </a:extLst>
        </xdr:cNvPr>
        <xdr:cNvGrpSpPr/>
      </xdr:nvGrpSpPr>
      <xdr:grpSpPr>
        <a:xfrm>
          <a:off x="4813300" y="8674100"/>
          <a:ext cx="1762977" cy="1244600"/>
          <a:chOff x="8610600" y="5054600"/>
          <a:chExt cx="1762977" cy="12446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84F8B56B-A6C5-9F49-890B-B7E30571CF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8610600" y="5054600"/>
            <a:ext cx="1762977" cy="1244600"/>
          </a:xfrm>
          <a:prstGeom prst="rect">
            <a:avLst/>
          </a:prstGeom>
        </xdr:spPr>
      </xdr:pic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CD7F027F-68AF-CA43-9154-B21D990C5DE1}"/>
              </a:ext>
            </a:extLst>
          </xdr:cNvPr>
          <xdr:cNvSpPr/>
        </xdr:nvSpPr>
        <xdr:spPr>
          <a:xfrm>
            <a:off x="8801800" y="5474400"/>
            <a:ext cx="1548700" cy="5327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oneCellAnchor>
    <xdr:from>
      <xdr:col>1</xdr:col>
      <xdr:colOff>0</xdr:colOff>
      <xdr:row>0</xdr:row>
      <xdr:rowOff>127000</xdr:rowOff>
    </xdr:from>
    <xdr:ext cx="2622385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C47796F-A861-7241-A3A1-BF9AC8CFE3C3}"/>
            </a:ext>
          </a:extLst>
        </xdr:cNvPr>
        <xdr:cNvSpPr txBox="1"/>
      </xdr:nvSpPr>
      <xdr:spPr>
        <a:xfrm>
          <a:off x="825500" y="127000"/>
          <a:ext cx="2622385" cy="2645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Figure 5c,</a:t>
          </a:r>
          <a:r>
            <a:rPr lang="en-US" sz="1100" baseline="0"/>
            <a:t> Pearson's correlation coefficient</a:t>
          </a:r>
          <a:endParaRPr lang="en-US" sz="1100"/>
        </a:p>
      </xdr:txBody>
    </xdr:sp>
    <xdr:clientData/>
  </xdr:oneCellAnchor>
  <xdr:twoCellAnchor>
    <xdr:from>
      <xdr:col>5</xdr:col>
      <xdr:colOff>237623</xdr:colOff>
      <xdr:row>17</xdr:row>
      <xdr:rowOff>38100</xdr:rowOff>
    </xdr:from>
    <xdr:to>
      <xdr:col>5</xdr:col>
      <xdr:colOff>695954</xdr:colOff>
      <xdr:row>18</xdr:row>
      <xdr:rowOff>104076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0BF7AAD-ED88-0547-B38E-580F6C6A4C03}"/>
            </a:ext>
          </a:extLst>
        </xdr:cNvPr>
        <xdr:cNvSpPr txBox="1"/>
      </xdr:nvSpPr>
      <xdr:spPr>
        <a:xfrm>
          <a:off x="4365123" y="34925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5</xdr:col>
      <xdr:colOff>221712</xdr:colOff>
      <xdr:row>18</xdr:row>
      <xdr:rowOff>109709</xdr:rowOff>
    </xdr:from>
    <xdr:to>
      <xdr:col>5</xdr:col>
      <xdr:colOff>663180</xdr:colOff>
      <xdr:row>19</xdr:row>
      <xdr:rowOff>175685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E139CA75-755F-6A46-865E-1E069B8EE055}"/>
            </a:ext>
          </a:extLst>
        </xdr:cNvPr>
        <xdr:cNvSpPr txBox="1"/>
      </xdr:nvSpPr>
      <xdr:spPr>
        <a:xfrm>
          <a:off x="4349212" y="37673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twoCellAnchor>
  <xdr:twoCellAnchor>
    <xdr:from>
      <xdr:col>5</xdr:col>
      <xdr:colOff>215900</xdr:colOff>
      <xdr:row>19</xdr:row>
      <xdr:rowOff>95018</xdr:rowOff>
    </xdr:from>
    <xdr:to>
      <xdr:col>5</xdr:col>
      <xdr:colOff>657368</xdr:colOff>
      <xdr:row>20</xdr:row>
      <xdr:rowOff>160994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A52E6E4-AD17-5642-8518-9FFDF4A27065}"/>
            </a:ext>
          </a:extLst>
        </xdr:cNvPr>
        <xdr:cNvSpPr txBox="1"/>
      </xdr:nvSpPr>
      <xdr:spPr>
        <a:xfrm>
          <a:off x="4343400" y="39558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twoCellAnchor>
  <xdr:twoCellAnchor>
    <xdr:from>
      <xdr:col>5</xdr:col>
      <xdr:colOff>308782</xdr:colOff>
      <xdr:row>21</xdr:row>
      <xdr:rowOff>65331</xdr:rowOff>
    </xdr:from>
    <xdr:to>
      <xdr:col>5</xdr:col>
      <xdr:colOff>664649</xdr:colOff>
      <xdr:row>22</xdr:row>
      <xdr:rowOff>131307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0AECB41-3A70-4B47-A05A-D70D9FDE0840}"/>
            </a:ext>
          </a:extLst>
        </xdr:cNvPr>
        <xdr:cNvSpPr txBox="1"/>
      </xdr:nvSpPr>
      <xdr:spPr>
        <a:xfrm>
          <a:off x="4436282" y="43325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twoCellAnchor>
  <xdr:twoCellAnchor>
    <xdr:from>
      <xdr:col>5</xdr:col>
      <xdr:colOff>320872</xdr:colOff>
      <xdr:row>22</xdr:row>
      <xdr:rowOff>104346</xdr:rowOff>
    </xdr:from>
    <xdr:to>
      <xdr:col>5</xdr:col>
      <xdr:colOff>676739</xdr:colOff>
      <xdr:row>23</xdr:row>
      <xdr:rowOff>170322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966DA96-B08A-9D41-8E1A-4B737F4EF710}"/>
            </a:ext>
          </a:extLst>
        </xdr:cNvPr>
        <xdr:cNvSpPr txBox="1"/>
      </xdr:nvSpPr>
      <xdr:spPr>
        <a:xfrm>
          <a:off x="4448372" y="45747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5</xdr:col>
      <xdr:colOff>317661</xdr:colOff>
      <xdr:row>23</xdr:row>
      <xdr:rowOff>99754</xdr:rowOff>
    </xdr:from>
    <xdr:to>
      <xdr:col>5</xdr:col>
      <xdr:colOff>673528</xdr:colOff>
      <xdr:row>24</xdr:row>
      <xdr:rowOff>165730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C59F352-76E8-4A47-A4B9-ED47803E1945}"/>
            </a:ext>
          </a:extLst>
        </xdr:cNvPr>
        <xdr:cNvSpPr txBox="1"/>
      </xdr:nvSpPr>
      <xdr:spPr>
        <a:xfrm>
          <a:off x="4445161" y="47733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5</xdr:col>
      <xdr:colOff>317051</xdr:colOff>
      <xdr:row>24</xdr:row>
      <xdr:rowOff>123468</xdr:rowOff>
    </xdr:from>
    <xdr:to>
      <xdr:col>5</xdr:col>
      <xdr:colOff>672918</xdr:colOff>
      <xdr:row>25</xdr:row>
      <xdr:rowOff>189444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96D0401-41CF-7F42-BE5D-F38665394569}"/>
            </a:ext>
          </a:extLst>
        </xdr:cNvPr>
        <xdr:cNvSpPr txBox="1"/>
      </xdr:nvSpPr>
      <xdr:spPr>
        <a:xfrm>
          <a:off x="4444551" y="50002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twoCellAnchor>
    <xdr:from>
      <xdr:col>5</xdr:col>
      <xdr:colOff>316441</xdr:colOff>
      <xdr:row>25</xdr:row>
      <xdr:rowOff>105872</xdr:rowOff>
    </xdr:from>
    <xdr:to>
      <xdr:col>5</xdr:col>
      <xdr:colOff>672308</xdr:colOff>
      <xdr:row>26</xdr:row>
      <xdr:rowOff>171848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9B97708-E44A-2A4D-8C29-BA2D571BA431}"/>
            </a:ext>
          </a:extLst>
        </xdr:cNvPr>
        <xdr:cNvSpPr txBox="1"/>
      </xdr:nvSpPr>
      <xdr:spPr>
        <a:xfrm>
          <a:off x="4443941" y="51858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twoCellAnchor>
  <xdr:twoCellAnchor>
    <xdr:from>
      <xdr:col>5</xdr:col>
      <xdr:colOff>230591</xdr:colOff>
      <xdr:row>20</xdr:row>
      <xdr:rowOff>103431</xdr:rowOff>
    </xdr:from>
    <xdr:to>
      <xdr:col>5</xdr:col>
      <xdr:colOff>672059</xdr:colOff>
      <xdr:row>21</xdr:row>
      <xdr:rowOff>169407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924CB62-0414-EA4C-8D91-1BB7FF61C1F6}"/>
            </a:ext>
          </a:extLst>
        </xdr:cNvPr>
        <xdr:cNvSpPr txBox="1"/>
      </xdr:nvSpPr>
      <xdr:spPr>
        <a:xfrm>
          <a:off x="4358091" y="41674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twoCellAnchor>
    <xdr:from>
      <xdr:col>0</xdr:col>
      <xdr:colOff>491623</xdr:colOff>
      <xdr:row>40</xdr:row>
      <xdr:rowOff>114300</xdr:rowOff>
    </xdr:from>
    <xdr:to>
      <xdr:col>1</xdr:col>
      <xdr:colOff>124454</xdr:colOff>
      <xdr:row>41</xdr:row>
      <xdr:rowOff>180276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396D37B-37D5-AA4E-8607-A5BA4F3C6A11}"/>
            </a:ext>
          </a:extLst>
        </xdr:cNvPr>
        <xdr:cNvSpPr txBox="1"/>
      </xdr:nvSpPr>
      <xdr:spPr>
        <a:xfrm>
          <a:off x="491623" y="82423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0</xdr:col>
      <xdr:colOff>475712</xdr:colOff>
      <xdr:row>41</xdr:row>
      <xdr:rowOff>109709</xdr:rowOff>
    </xdr:from>
    <xdr:to>
      <xdr:col>1</xdr:col>
      <xdr:colOff>91680</xdr:colOff>
      <xdr:row>42</xdr:row>
      <xdr:rowOff>175685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EB32FE9-3DD6-8342-A510-A960FC0E2643}"/>
            </a:ext>
          </a:extLst>
        </xdr:cNvPr>
        <xdr:cNvSpPr txBox="1"/>
      </xdr:nvSpPr>
      <xdr:spPr>
        <a:xfrm>
          <a:off x="475712" y="84409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twoCellAnchor>
  <xdr:twoCellAnchor>
    <xdr:from>
      <xdr:col>0</xdr:col>
      <xdr:colOff>457200</xdr:colOff>
      <xdr:row>42</xdr:row>
      <xdr:rowOff>120418</xdr:rowOff>
    </xdr:from>
    <xdr:to>
      <xdr:col>1</xdr:col>
      <xdr:colOff>73168</xdr:colOff>
      <xdr:row>43</xdr:row>
      <xdr:rowOff>186394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DF7466F-DF9A-4541-AC72-67FDEF706B27}"/>
            </a:ext>
          </a:extLst>
        </xdr:cNvPr>
        <xdr:cNvSpPr txBox="1"/>
      </xdr:nvSpPr>
      <xdr:spPr>
        <a:xfrm>
          <a:off x="457200" y="86548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twoCellAnchor>
  <xdr:twoCellAnchor>
    <xdr:from>
      <xdr:col>0</xdr:col>
      <xdr:colOff>537382</xdr:colOff>
      <xdr:row>44</xdr:row>
      <xdr:rowOff>101599</xdr:rowOff>
    </xdr:from>
    <xdr:to>
      <xdr:col>1</xdr:col>
      <xdr:colOff>139700</xdr:colOff>
      <xdr:row>45</xdr:row>
      <xdr:rowOff>144006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5BF0C47-6930-0741-8536-AC0997BAE878}"/>
            </a:ext>
          </a:extLst>
        </xdr:cNvPr>
        <xdr:cNvSpPr txBox="1"/>
      </xdr:nvSpPr>
      <xdr:spPr>
        <a:xfrm>
          <a:off x="537382" y="9042399"/>
          <a:ext cx="427818" cy="245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twoCellAnchor>
  <xdr:twoCellAnchor>
    <xdr:from>
      <xdr:col>0</xdr:col>
      <xdr:colOff>536772</xdr:colOff>
      <xdr:row>45</xdr:row>
      <xdr:rowOff>102514</xdr:rowOff>
    </xdr:from>
    <xdr:to>
      <xdr:col>1</xdr:col>
      <xdr:colOff>139090</xdr:colOff>
      <xdr:row>46</xdr:row>
      <xdr:rowOff>144921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B00B804-5CD2-5048-A595-65C2D86B3A2D}"/>
            </a:ext>
          </a:extLst>
        </xdr:cNvPr>
        <xdr:cNvSpPr txBox="1"/>
      </xdr:nvSpPr>
      <xdr:spPr>
        <a:xfrm>
          <a:off x="536772" y="9246514"/>
          <a:ext cx="427818" cy="245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0</xdr:col>
      <xdr:colOff>533561</xdr:colOff>
      <xdr:row>46</xdr:row>
      <xdr:rowOff>59822</xdr:rowOff>
    </xdr:from>
    <xdr:to>
      <xdr:col>1</xdr:col>
      <xdr:colOff>135879</xdr:colOff>
      <xdr:row>47</xdr:row>
      <xdr:rowOff>102229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C4A69BAD-04CD-E84C-8B44-9A7FDBED68C4}"/>
            </a:ext>
          </a:extLst>
        </xdr:cNvPr>
        <xdr:cNvSpPr txBox="1"/>
      </xdr:nvSpPr>
      <xdr:spPr>
        <a:xfrm>
          <a:off x="533561" y="9407022"/>
          <a:ext cx="427818" cy="245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0</xdr:col>
      <xdr:colOff>532951</xdr:colOff>
      <xdr:row>47</xdr:row>
      <xdr:rowOff>45436</xdr:rowOff>
    </xdr:from>
    <xdr:to>
      <xdr:col>1</xdr:col>
      <xdr:colOff>135269</xdr:colOff>
      <xdr:row>48</xdr:row>
      <xdr:rowOff>87843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E9985A1-E28D-EF4A-A94D-9C512D63A97A}"/>
            </a:ext>
          </a:extLst>
        </xdr:cNvPr>
        <xdr:cNvSpPr txBox="1"/>
      </xdr:nvSpPr>
      <xdr:spPr>
        <a:xfrm>
          <a:off x="532951" y="9595836"/>
          <a:ext cx="427818" cy="245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twoCellAnchor>
    <xdr:from>
      <xdr:col>0</xdr:col>
      <xdr:colOff>532341</xdr:colOff>
      <xdr:row>48</xdr:row>
      <xdr:rowOff>2440</xdr:rowOff>
    </xdr:from>
    <xdr:to>
      <xdr:col>1</xdr:col>
      <xdr:colOff>134659</xdr:colOff>
      <xdr:row>49</xdr:row>
      <xdr:rowOff>44847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44BC288-3EE9-644F-A502-4E26826C754A}"/>
            </a:ext>
          </a:extLst>
        </xdr:cNvPr>
        <xdr:cNvSpPr txBox="1"/>
      </xdr:nvSpPr>
      <xdr:spPr>
        <a:xfrm>
          <a:off x="532341" y="9756040"/>
          <a:ext cx="427818" cy="245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twoCellAnchor>
  <xdr:twoCellAnchor>
    <xdr:from>
      <xdr:col>0</xdr:col>
      <xdr:colOff>471891</xdr:colOff>
      <xdr:row>43</xdr:row>
      <xdr:rowOff>128831</xdr:rowOff>
    </xdr:from>
    <xdr:to>
      <xdr:col>1</xdr:col>
      <xdr:colOff>87859</xdr:colOff>
      <xdr:row>44</xdr:row>
      <xdr:rowOff>194807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5365358-A171-5644-84CE-767C265E8B1A}"/>
            </a:ext>
          </a:extLst>
        </xdr:cNvPr>
        <xdr:cNvSpPr txBox="1"/>
      </xdr:nvSpPr>
      <xdr:spPr>
        <a:xfrm>
          <a:off x="471891" y="88664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twoCellAnchor>
    <xdr:from>
      <xdr:col>0</xdr:col>
      <xdr:colOff>533853</xdr:colOff>
      <xdr:row>49</xdr:row>
      <xdr:rowOff>12094</xdr:rowOff>
    </xdr:from>
    <xdr:to>
      <xdr:col>1</xdr:col>
      <xdr:colOff>136171</xdr:colOff>
      <xdr:row>50</xdr:row>
      <xdr:rowOff>54501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6097AF2-487F-144E-A4A9-9A4569822338}"/>
            </a:ext>
          </a:extLst>
        </xdr:cNvPr>
        <xdr:cNvSpPr txBox="1"/>
      </xdr:nvSpPr>
      <xdr:spPr>
        <a:xfrm>
          <a:off x="533853" y="9968894"/>
          <a:ext cx="427818" cy="245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0</xdr:col>
      <xdr:colOff>533243</xdr:colOff>
      <xdr:row>49</xdr:row>
      <xdr:rowOff>195096</xdr:rowOff>
    </xdr:from>
    <xdr:to>
      <xdr:col>1</xdr:col>
      <xdr:colOff>135561</xdr:colOff>
      <xdr:row>51</xdr:row>
      <xdr:rowOff>34303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AE01ED7-1D41-8641-8248-2BC00F7C35E0}"/>
            </a:ext>
          </a:extLst>
        </xdr:cNvPr>
        <xdr:cNvSpPr txBox="1"/>
      </xdr:nvSpPr>
      <xdr:spPr>
        <a:xfrm>
          <a:off x="533243" y="10151896"/>
          <a:ext cx="427818" cy="245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twoCellAnchor>
  <xdr:twoCellAnchor>
    <xdr:from>
      <xdr:col>0</xdr:col>
      <xdr:colOff>466223</xdr:colOff>
      <xdr:row>29</xdr:row>
      <xdr:rowOff>139700</xdr:rowOff>
    </xdr:from>
    <xdr:to>
      <xdr:col>1</xdr:col>
      <xdr:colOff>99054</xdr:colOff>
      <xdr:row>31</xdr:row>
      <xdr:rowOff>2476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E67B73B-9062-FC4A-B1B5-8F077DD4EB0A}"/>
            </a:ext>
          </a:extLst>
        </xdr:cNvPr>
        <xdr:cNvSpPr txBox="1"/>
      </xdr:nvSpPr>
      <xdr:spPr>
        <a:xfrm>
          <a:off x="466223" y="60325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0</xdr:col>
      <xdr:colOff>450312</xdr:colOff>
      <xdr:row>31</xdr:row>
      <xdr:rowOff>8109</xdr:rowOff>
    </xdr:from>
    <xdr:to>
      <xdr:col>1</xdr:col>
      <xdr:colOff>66280</xdr:colOff>
      <xdr:row>32</xdr:row>
      <xdr:rowOff>74085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F806484-74CC-CC4E-BFA7-EEE5C0F18D42}"/>
            </a:ext>
          </a:extLst>
        </xdr:cNvPr>
        <xdr:cNvSpPr txBox="1"/>
      </xdr:nvSpPr>
      <xdr:spPr>
        <a:xfrm>
          <a:off x="450312" y="63073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twoCellAnchor>
  <xdr:twoCellAnchor>
    <xdr:from>
      <xdr:col>0</xdr:col>
      <xdr:colOff>444500</xdr:colOff>
      <xdr:row>32</xdr:row>
      <xdr:rowOff>18818</xdr:rowOff>
    </xdr:from>
    <xdr:to>
      <xdr:col>1</xdr:col>
      <xdr:colOff>60468</xdr:colOff>
      <xdr:row>33</xdr:row>
      <xdr:rowOff>84794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529FABF-94C2-2D47-A345-A8DC7732A5BA}"/>
            </a:ext>
          </a:extLst>
        </xdr:cNvPr>
        <xdr:cNvSpPr txBox="1"/>
      </xdr:nvSpPr>
      <xdr:spPr>
        <a:xfrm>
          <a:off x="444500" y="65212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twoCellAnchor>
  <xdr:twoCellAnchor>
    <xdr:from>
      <xdr:col>0</xdr:col>
      <xdr:colOff>537382</xdr:colOff>
      <xdr:row>33</xdr:row>
      <xdr:rowOff>166931</xdr:rowOff>
    </xdr:from>
    <xdr:to>
      <xdr:col>1</xdr:col>
      <xdr:colOff>67749</xdr:colOff>
      <xdr:row>35</xdr:row>
      <xdr:rowOff>29707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496F66C-C95F-A743-9269-447A2460D00E}"/>
            </a:ext>
          </a:extLst>
        </xdr:cNvPr>
        <xdr:cNvSpPr txBox="1"/>
      </xdr:nvSpPr>
      <xdr:spPr>
        <a:xfrm>
          <a:off x="537382" y="68725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twoCellAnchor>
  <xdr:twoCellAnchor>
    <xdr:from>
      <xdr:col>0</xdr:col>
      <xdr:colOff>536772</xdr:colOff>
      <xdr:row>34</xdr:row>
      <xdr:rowOff>193246</xdr:rowOff>
    </xdr:from>
    <xdr:to>
      <xdr:col>1</xdr:col>
      <xdr:colOff>67139</xdr:colOff>
      <xdr:row>36</xdr:row>
      <xdr:rowOff>56022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69614DF-5A4C-8140-BAAE-78EAE6571643}"/>
            </a:ext>
          </a:extLst>
        </xdr:cNvPr>
        <xdr:cNvSpPr txBox="1"/>
      </xdr:nvSpPr>
      <xdr:spPr>
        <a:xfrm>
          <a:off x="536772" y="71020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0</xdr:col>
      <xdr:colOff>533561</xdr:colOff>
      <xdr:row>36</xdr:row>
      <xdr:rowOff>23554</xdr:rowOff>
    </xdr:from>
    <xdr:to>
      <xdr:col>1</xdr:col>
      <xdr:colOff>63928</xdr:colOff>
      <xdr:row>37</xdr:row>
      <xdr:rowOff>89530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19723CB-48F1-434B-980E-95B4DCA0D418}"/>
            </a:ext>
          </a:extLst>
        </xdr:cNvPr>
        <xdr:cNvSpPr txBox="1"/>
      </xdr:nvSpPr>
      <xdr:spPr>
        <a:xfrm>
          <a:off x="533561" y="73387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0</xdr:col>
      <xdr:colOff>520251</xdr:colOff>
      <xdr:row>37</xdr:row>
      <xdr:rowOff>34568</xdr:rowOff>
    </xdr:from>
    <xdr:to>
      <xdr:col>1</xdr:col>
      <xdr:colOff>50618</xdr:colOff>
      <xdr:row>38</xdr:row>
      <xdr:rowOff>100544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DD5D970-3874-3F49-B01E-318546229899}"/>
            </a:ext>
          </a:extLst>
        </xdr:cNvPr>
        <xdr:cNvSpPr txBox="1"/>
      </xdr:nvSpPr>
      <xdr:spPr>
        <a:xfrm>
          <a:off x="520251" y="75529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twoCellAnchor>
    <xdr:from>
      <xdr:col>0</xdr:col>
      <xdr:colOff>519641</xdr:colOff>
      <xdr:row>38</xdr:row>
      <xdr:rowOff>4272</xdr:rowOff>
    </xdr:from>
    <xdr:to>
      <xdr:col>1</xdr:col>
      <xdr:colOff>50008</xdr:colOff>
      <xdr:row>39</xdr:row>
      <xdr:rowOff>70248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45DCF92-D20B-4A45-80B4-12DDB28C38E3}"/>
            </a:ext>
          </a:extLst>
        </xdr:cNvPr>
        <xdr:cNvSpPr txBox="1"/>
      </xdr:nvSpPr>
      <xdr:spPr>
        <a:xfrm>
          <a:off x="519641" y="77258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twoCellAnchor>
  <xdr:twoCellAnchor>
    <xdr:from>
      <xdr:col>0</xdr:col>
      <xdr:colOff>459191</xdr:colOff>
      <xdr:row>33</xdr:row>
      <xdr:rowOff>1831</xdr:rowOff>
    </xdr:from>
    <xdr:to>
      <xdr:col>1</xdr:col>
      <xdr:colOff>75159</xdr:colOff>
      <xdr:row>34</xdr:row>
      <xdr:rowOff>67807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B73D080-22D5-1E46-8271-B5DFD95896AB}"/>
            </a:ext>
          </a:extLst>
        </xdr:cNvPr>
        <xdr:cNvSpPr txBox="1"/>
      </xdr:nvSpPr>
      <xdr:spPr>
        <a:xfrm>
          <a:off x="459191" y="67074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twoCellAnchor>
    <xdr:from>
      <xdr:col>0</xdr:col>
      <xdr:colOff>533853</xdr:colOff>
      <xdr:row>39</xdr:row>
      <xdr:rowOff>102826</xdr:rowOff>
    </xdr:from>
    <xdr:to>
      <xdr:col>1</xdr:col>
      <xdr:colOff>64220</xdr:colOff>
      <xdr:row>40</xdr:row>
      <xdr:rowOff>168802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D7E6DEB-2F29-1344-9C76-07868DEB5B32}"/>
            </a:ext>
          </a:extLst>
        </xdr:cNvPr>
        <xdr:cNvSpPr txBox="1"/>
      </xdr:nvSpPr>
      <xdr:spPr>
        <a:xfrm>
          <a:off x="533853" y="802762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0</xdr:col>
      <xdr:colOff>415423</xdr:colOff>
      <xdr:row>18</xdr:row>
      <xdr:rowOff>165100</xdr:rowOff>
    </xdr:from>
    <xdr:to>
      <xdr:col>1</xdr:col>
      <xdr:colOff>48254</xdr:colOff>
      <xdr:row>20</xdr:row>
      <xdr:rowOff>27876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19AE91E-D06A-6D42-AAC2-0DAD1304F76D}"/>
            </a:ext>
          </a:extLst>
        </xdr:cNvPr>
        <xdr:cNvSpPr txBox="1"/>
      </xdr:nvSpPr>
      <xdr:spPr>
        <a:xfrm>
          <a:off x="415423" y="38227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0</xdr:col>
      <xdr:colOff>463012</xdr:colOff>
      <xdr:row>20</xdr:row>
      <xdr:rowOff>8109</xdr:rowOff>
    </xdr:from>
    <xdr:to>
      <xdr:col>1</xdr:col>
      <xdr:colOff>78980</xdr:colOff>
      <xdr:row>21</xdr:row>
      <xdr:rowOff>74085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945F5D1-9FEF-5D46-AB4C-1DD3EE89DC45}"/>
            </a:ext>
          </a:extLst>
        </xdr:cNvPr>
        <xdr:cNvSpPr txBox="1"/>
      </xdr:nvSpPr>
      <xdr:spPr>
        <a:xfrm>
          <a:off x="463012" y="40721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twoCellAnchor>
  <xdr:twoCellAnchor>
    <xdr:from>
      <xdr:col>0</xdr:col>
      <xdr:colOff>457200</xdr:colOff>
      <xdr:row>21</xdr:row>
      <xdr:rowOff>6118</xdr:rowOff>
    </xdr:from>
    <xdr:to>
      <xdr:col>1</xdr:col>
      <xdr:colOff>73168</xdr:colOff>
      <xdr:row>22</xdr:row>
      <xdr:rowOff>72094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9A83AE5-9F5A-B14D-B6CB-F9FBB1E6105E}"/>
            </a:ext>
          </a:extLst>
        </xdr:cNvPr>
        <xdr:cNvSpPr txBox="1"/>
      </xdr:nvSpPr>
      <xdr:spPr>
        <a:xfrm>
          <a:off x="457200" y="42733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twoCellAnchor>
  <xdr:twoCellAnchor>
    <xdr:from>
      <xdr:col>0</xdr:col>
      <xdr:colOff>550082</xdr:colOff>
      <xdr:row>22</xdr:row>
      <xdr:rowOff>179631</xdr:rowOff>
    </xdr:from>
    <xdr:to>
      <xdr:col>1</xdr:col>
      <xdr:colOff>80449</xdr:colOff>
      <xdr:row>24</xdr:row>
      <xdr:rowOff>42407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8560567-15EA-CB4B-A548-62AC58CEEFC9}"/>
            </a:ext>
          </a:extLst>
        </xdr:cNvPr>
        <xdr:cNvSpPr txBox="1"/>
      </xdr:nvSpPr>
      <xdr:spPr>
        <a:xfrm>
          <a:off x="550082" y="46500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twoCellAnchor>
  <xdr:twoCellAnchor>
    <xdr:from>
      <xdr:col>0</xdr:col>
      <xdr:colOff>549472</xdr:colOff>
      <xdr:row>23</xdr:row>
      <xdr:rowOff>193246</xdr:rowOff>
    </xdr:from>
    <xdr:to>
      <xdr:col>1</xdr:col>
      <xdr:colOff>79839</xdr:colOff>
      <xdr:row>25</xdr:row>
      <xdr:rowOff>56022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45EA457-239A-8947-8B89-2D26431D3E0F}"/>
            </a:ext>
          </a:extLst>
        </xdr:cNvPr>
        <xdr:cNvSpPr txBox="1"/>
      </xdr:nvSpPr>
      <xdr:spPr>
        <a:xfrm>
          <a:off x="549472" y="48668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0</xdr:col>
      <xdr:colOff>546261</xdr:colOff>
      <xdr:row>24</xdr:row>
      <xdr:rowOff>175954</xdr:rowOff>
    </xdr:from>
    <xdr:to>
      <xdr:col>1</xdr:col>
      <xdr:colOff>76628</xdr:colOff>
      <xdr:row>26</xdr:row>
      <xdr:rowOff>38730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8E5F707-294B-7644-9228-94EBC7C24381}"/>
            </a:ext>
          </a:extLst>
        </xdr:cNvPr>
        <xdr:cNvSpPr txBox="1"/>
      </xdr:nvSpPr>
      <xdr:spPr>
        <a:xfrm>
          <a:off x="546261" y="50527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0</xdr:col>
      <xdr:colOff>545651</xdr:colOff>
      <xdr:row>25</xdr:row>
      <xdr:rowOff>186968</xdr:rowOff>
    </xdr:from>
    <xdr:to>
      <xdr:col>1</xdr:col>
      <xdr:colOff>76018</xdr:colOff>
      <xdr:row>27</xdr:row>
      <xdr:rowOff>49744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19210E13-319F-1C40-BA34-3A92711F7270}"/>
            </a:ext>
          </a:extLst>
        </xdr:cNvPr>
        <xdr:cNvSpPr txBox="1"/>
      </xdr:nvSpPr>
      <xdr:spPr>
        <a:xfrm>
          <a:off x="545651" y="52669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twoCellAnchor>
    <xdr:from>
      <xdr:col>0</xdr:col>
      <xdr:colOff>545041</xdr:colOff>
      <xdr:row>26</xdr:row>
      <xdr:rowOff>182072</xdr:rowOff>
    </xdr:from>
    <xdr:to>
      <xdr:col>1</xdr:col>
      <xdr:colOff>75408</xdr:colOff>
      <xdr:row>28</xdr:row>
      <xdr:rowOff>44848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B84549D-9171-B74A-BD40-A959A7C642CE}"/>
            </a:ext>
          </a:extLst>
        </xdr:cNvPr>
        <xdr:cNvSpPr txBox="1"/>
      </xdr:nvSpPr>
      <xdr:spPr>
        <a:xfrm>
          <a:off x="545041" y="54652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twoCellAnchor>
  <xdr:twoCellAnchor>
    <xdr:from>
      <xdr:col>0</xdr:col>
      <xdr:colOff>471891</xdr:colOff>
      <xdr:row>22</xdr:row>
      <xdr:rowOff>14531</xdr:rowOff>
    </xdr:from>
    <xdr:to>
      <xdr:col>1</xdr:col>
      <xdr:colOff>87859</xdr:colOff>
      <xdr:row>23</xdr:row>
      <xdr:rowOff>80507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22AEB46-EFFB-4A48-B3CA-CFE09EC40E5A}"/>
            </a:ext>
          </a:extLst>
        </xdr:cNvPr>
        <xdr:cNvSpPr txBox="1"/>
      </xdr:nvSpPr>
      <xdr:spPr>
        <a:xfrm>
          <a:off x="471891" y="44849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twoCellAnchor>
    <xdr:from>
      <xdr:col>5</xdr:col>
      <xdr:colOff>224923</xdr:colOff>
      <xdr:row>29</xdr:row>
      <xdr:rowOff>50800</xdr:rowOff>
    </xdr:from>
    <xdr:to>
      <xdr:col>5</xdr:col>
      <xdr:colOff>683254</xdr:colOff>
      <xdr:row>30</xdr:row>
      <xdr:rowOff>116776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DEE2536-8999-FC49-945A-ABB0E21826E3}"/>
            </a:ext>
          </a:extLst>
        </xdr:cNvPr>
        <xdr:cNvSpPr txBox="1"/>
      </xdr:nvSpPr>
      <xdr:spPr>
        <a:xfrm>
          <a:off x="4352423" y="59436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5</xdr:col>
      <xdr:colOff>209012</xdr:colOff>
      <xdr:row>30</xdr:row>
      <xdr:rowOff>122409</xdr:rowOff>
    </xdr:from>
    <xdr:to>
      <xdr:col>5</xdr:col>
      <xdr:colOff>650480</xdr:colOff>
      <xdr:row>31</xdr:row>
      <xdr:rowOff>188385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61ABB27-047E-E947-8C69-2BF80C1AE4FC}"/>
            </a:ext>
          </a:extLst>
        </xdr:cNvPr>
        <xdr:cNvSpPr txBox="1"/>
      </xdr:nvSpPr>
      <xdr:spPr>
        <a:xfrm>
          <a:off x="4336512" y="62184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twoCellAnchor>
  <xdr:twoCellAnchor>
    <xdr:from>
      <xdr:col>5</xdr:col>
      <xdr:colOff>215900</xdr:colOff>
      <xdr:row>31</xdr:row>
      <xdr:rowOff>95018</xdr:rowOff>
    </xdr:from>
    <xdr:to>
      <xdr:col>5</xdr:col>
      <xdr:colOff>657368</xdr:colOff>
      <xdr:row>32</xdr:row>
      <xdr:rowOff>160994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389282A2-EB5F-B649-8492-DAEC8ED01842}"/>
            </a:ext>
          </a:extLst>
        </xdr:cNvPr>
        <xdr:cNvSpPr txBox="1"/>
      </xdr:nvSpPr>
      <xdr:spPr>
        <a:xfrm>
          <a:off x="4343400" y="63942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twoCellAnchor>
  <xdr:twoCellAnchor>
    <xdr:from>
      <xdr:col>5</xdr:col>
      <xdr:colOff>308782</xdr:colOff>
      <xdr:row>33</xdr:row>
      <xdr:rowOff>103431</xdr:rowOff>
    </xdr:from>
    <xdr:to>
      <xdr:col>5</xdr:col>
      <xdr:colOff>664649</xdr:colOff>
      <xdr:row>34</xdr:row>
      <xdr:rowOff>169407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E7F2CC9-AAF6-0A43-82A0-4CBD2D9521AF}"/>
            </a:ext>
          </a:extLst>
        </xdr:cNvPr>
        <xdr:cNvSpPr txBox="1"/>
      </xdr:nvSpPr>
      <xdr:spPr>
        <a:xfrm>
          <a:off x="4436282" y="68090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twoCellAnchor>
  <xdr:twoCellAnchor>
    <xdr:from>
      <xdr:col>5</xdr:col>
      <xdr:colOff>308172</xdr:colOff>
      <xdr:row>34</xdr:row>
      <xdr:rowOff>155146</xdr:rowOff>
    </xdr:from>
    <xdr:to>
      <xdr:col>5</xdr:col>
      <xdr:colOff>664039</xdr:colOff>
      <xdr:row>36</xdr:row>
      <xdr:rowOff>17922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E25DA8B-5C38-9546-BD4C-38C095AB87CB}"/>
            </a:ext>
          </a:extLst>
        </xdr:cNvPr>
        <xdr:cNvSpPr txBox="1"/>
      </xdr:nvSpPr>
      <xdr:spPr>
        <a:xfrm>
          <a:off x="4435672" y="70639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5</xdr:col>
      <xdr:colOff>292261</xdr:colOff>
      <xdr:row>35</xdr:row>
      <xdr:rowOff>163254</xdr:rowOff>
    </xdr:from>
    <xdr:to>
      <xdr:col>5</xdr:col>
      <xdr:colOff>648128</xdr:colOff>
      <xdr:row>37</xdr:row>
      <xdr:rowOff>26030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BF0BE01-D1A5-BC4B-A5CD-3F78CD66FE25}"/>
            </a:ext>
          </a:extLst>
        </xdr:cNvPr>
        <xdr:cNvSpPr txBox="1"/>
      </xdr:nvSpPr>
      <xdr:spPr>
        <a:xfrm>
          <a:off x="4419761" y="7275254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5</xdr:col>
      <xdr:colOff>291651</xdr:colOff>
      <xdr:row>37</xdr:row>
      <xdr:rowOff>9168</xdr:rowOff>
    </xdr:from>
    <xdr:to>
      <xdr:col>5</xdr:col>
      <xdr:colOff>647518</xdr:colOff>
      <xdr:row>38</xdr:row>
      <xdr:rowOff>75144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D0D8FC7-BC91-1B4F-AE68-EA66F1DD2063}"/>
            </a:ext>
          </a:extLst>
        </xdr:cNvPr>
        <xdr:cNvSpPr txBox="1"/>
      </xdr:nvSpPr>
      <xdr:spPr>
        <a:xfrm>
          <a:off x="4419151" y="75275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twoCellAnchor>
    <xdr:from>
      <xdr:col>5</xdr:col>
      <xdr:colOff>291041</xdr:colOff>
      <xdr:row>38</xdr:row>
      <xdr:rowOff>42372</xdr:rowOff>
    </xdr:from>
    <xdr:to>
      <xdr:col>5</xdr:col>
      <xdr:colOff>646908</xdr:colOff>
      <xdr:row>39</xdr:row>
      <xdr:rowOff>108348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B30A33F-70AA-B745-8C5A-56EF2D2F72A2}"/>
            </a:ext>
          </a:extLst>
        </xdr:cNvPr>
        <xdr:cNvSpPr txBox="1"/>
      </xdr:nvSpPr>
      <xdr:spPr>
        <a:xfrm>
          <a:off x="4418541" y="776397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twoCellAnchor>
  <xdr:twoCellAnchor>
    <xdr:from>
      <xdr:col>5</xdr:col>
      <xdr:colOff>230591</xdr:colOff>
      <xdr:row>32</xdr:row>
      <xdr:rowOff>141531</xdr:rowOff>
    </xdr:from>
    <xdr:to>
      <xdr:col>5</xdr:col>
      <xdr:colOff>672059</xdr:colOff>
      <xdr:row>34</xdr:row>
      <xdr:rowOff>4307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01085C8-891D-3046-A137-1C8F6F460925}"/>
            </a:ext>
          </a:extLst>
        </xdr:cNvPr>
        <xdr:cNvSpPr txBox="1"/>
      </xdr:nvSpPr>
      <xdr:spPr>
        <a:xfrm>
          <a:off x="4358091" y="66439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twoCellAnchor>
    <xdr:from>
      <xdr:col>5</xdr:col>
      <xdr:colOff>212223</xdr:colOff>
      <xdr:row>40</xdr:row>
      <xdr:rowOff>152400</xdr:rowOff>
    </xdr:from>
    <xdr:to>
      <xdr:col>5</xdr:col>
      <xdr:colOff>670554</xdr:colOff>
      <xdr:row>42</xdr:row>
      <xdr:rowOff>15176</xdr:rowOff>
    </xdr:to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0E33A96-3CDB-4D42-8586-67418202CE92}"/>
            </a:ext>
          </a:extLst>
        </xdr:cNvPr>
        <xdr:cNvSpPr txBox="1"/>
      </xdr:nvSpPr>
      <xdr:spPr>
        <a:xfrm>
          <a:off x="4339723" y="8280400"/>
          <a:ext cx="4583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5</xdr:col>
      <xdr:colOff>196312</xdr:colOff>
      <xdr:row>41</xdr:row>
      <xdr:rowOff>135109</xdr:rowOff>
    </xdr:from>
    <xdr:to>
      <xdr:col>5</xdr:col>
      <xdr:colOff>637780</xdr:colOff>
      <xdr:row>42</xdr:row>
      <xdr:rowOff>201085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32E98B8-2200-E14D-A64B-B193F9B2D1FF}"/>
            </a:ext>
          </a:extLst>
        </xdr:cNvPr>
        <xdr:cNvSpPr txBox="1"/>
      </xdr:nvSpPr>
      <xdr:spPr>
        <a:xfrm>
          <a:off x="4323812" y="8466309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twoCellAnchor>
  <xdr:twoCellAnchor>
    <xdr:from>
      <xdr:col>5</xdr:col>
      <xdr:colOff>190500</xdr:colOff>
      <xdr:row>42</xdr:row>
      <xdr:rowOff>120418</xdr:rowOff>
    </xdr:from>
    <xdr:to>
      <xdr:col>5</xdr:col>
      <xdr:colOff>631968</xdr:colOff>
      <xdr:row>43</xdr:row>
      <xdr:rowOff>186394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E0A827CD-5A2A-9341-8256-4C3BD26AD806}"/>
            </a:ext>
          </a:extLst>
        </xdr:cNvPr>
        <xdr:cNvSpPr txBox="1"/>
      </xdr:nvSpPr>
      <xdr:spPr>
        <a:xfrm>
          <a:off x="4318000" y="865481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twoCellAnchor>
  <xdr:twoCellAnchor>
    <xdr:from>
      <xdr:col>5</xdr:col>
      <xdr:colOff>257982</xdr:colOff>
      <xdr:row>45</xdr:row>
      <xdr:rowOff>27231</xdr:rowOff>
    </xdr:from>
    <xdr:to>
      <xdr:col>5</xdr:col>
      <xdr:colOff>613849</xdr:colOff>
      <xdr:row>46</xdr:row>
      <xdr:rowOff>93207</xdr:rowOff>
    </xdr:to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D38AC25-6EB0-F745-82CE-FB8B5A3269A7}"/>
            </a:ext>
          </a:extLst>
        </xdr:cNvPr>
        <xdr:cNvSpPr txBox="1"/>
      </xdr:nvSpPr>
      <xdr:spPr>
        <a:xfrm>
          <a:off x="4385482" y="9171231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twoCellAnchor>
  <xdr:twoCellAnchor>
    <xdr:from>
      <xdr:col>5</xdr:col>
      <xdr:colOff>257372</xdr:colOff>
      <xdr:row>46</xdr:row>
      <xdr:rowOff>28146</xdr:rowOff>
    </xdr:from>
    <xdr:to>
      <xdr:col>5</xdr:col>
      <xdr:colOff>613239</xdr:colOff>
      <xdr:row>47</xdr:row>
      <xdr:rowOff>94122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2415142-5F3D-E940-B1C4-4BA95635D37A}"/>
            </a:ext>
          </a:extLst>
        </xdr:cNvPr>
        <xdr:cNvSpPr txBox="1"/>
      </xdr:nvSpPr>
      <xdr:spPr>
        <a:xfrm>
          <a:off x="4384872" y="937534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5</xdr:col>
      <xdr:colOff>192491</xdr:colOff>
      <xdr:row>43</xdr:row>
      <xdr:rowOff>78031</xdr:rowOff>
    </xdr:from>
    <xdr:to>
      <xdr:col>5</xdr:col>
      <xdr:colOff>633959</xdr:colOff>
      <xdr:row>44</xdr:row>
      <xdr:rowOff>144007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85CABD0-47C7-284B-9AD2-FCEEDDE9F2B7}"/>
            </a:ext>
          </a:extLst>
        </xdr:cNvPr>
        <xdr:cNvSpPr txBox="1"/>
      </xdr:nvSpPr>
      <xdr:spPr>
        <a:xfrm>
          <a:off x="4319991" y="881563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oneCellAnchor>
    <xdr:from>
      <xdr:col>1</xdr:col>
      <xdr:colOff>38100</xdr:colOff>
      <xdr:row>16</xdr:row>
      <xdr:rowOff>12700</xdr:rowOff>
    </xdr:from>
    <xdr:ext cx="719299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8604F22-E9B8-B14D-85B3-41CFD816C428}"/>
            </a:ext>
          </a:extLst>
        </xdr:cNvPr>
        <xdr:cNvSpPr txBox="1"/>
      </xdr:nvSpPr>
      <xdr:spPr>
        <a:xfrm>
          <a:off x="863600" y="3263900"/>
          <a:ext cx="719299" cy="2645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Figure 5d</a:t>
          </a:r>
        </a:p>
      </xdr:txBody>
    </xdr:sp>
    <xdr:clientData/>
  </xdr:oneCellAnchor>
  <xdr:oneCellAnchor>
    <xdr:from>
      <xdr:col>17</xdr:col>
      <xdr:colOff>152400</xdr:colOff>
      <xdr:row>1</xdr:row>
      <xdr:rowOff>0</xdr:rowOff>
    </xdr:from>
    <xdr:ext cx="2029979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1FFF9F0-7CA1-364D-85B5-5973FA06F95E}"/>
            </a:ext>
          </a:extLst>
        </xdr:cNvPr>
        <xdr:cNvSpPr txBox="1"/>
      </xdr:nvSpPr>
      <xdr:spPr>
        <a:xfrm>
          <a:off x="14579600" y="203200"/>
          <a:ext cx="2029979" cy="2645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Figure 5e,</a:t>
          </a:r>
          <a:r>
            <a:rPr lang="en-US" sz="1100" baseline="0"/>
            <a:t> Parasite growth assay</a:t>
          </a:r>
          <a:endParaRPr lang="en-US" sz="1100"/>
        </a:p>
      </xdr:txBody>
    </xdr:sp>
    <xdr:clientData/>
  </xdr:oneCellAnchor>
  <xdr:oneCellAnchor>
    <xdr:from>
      <xdr:col>2</xdr:col>
      <xdr:colOff>228600</xdr:colOff>
      <xdr:row>26</xdr:row>
      <xdr:rowOff>165100</xdr:rowOff>
    </xdr:from>
    <xdr:ext cx="960712" cy="25442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B4A9387-DE20-034A-9FD5-D7C5DEC70A2F}"/>
            </a:ext>
          </a:extLst>
        </xdr:cNvPr>
        <xdr:cNvSpPr txBox="1"/>
      </xdr:nvSpPr>
      <xdr:spPr>
        <a:xfrm>
          <a:off x="1981200" y="5549900"/>
          <a:ext cx="960712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oneCellAnchor>
  <xdr:oneCellAnchor>
    <xdr:from>
      <xdr:col>6</xdr:col>
      <xdr:colOff>330200</xdr:colOff>
      <xdr:row>25</xdr:row>
      <xdr:rowOff>215900</xdr:rowOff>
    </xdr:from>
    <xdr:ext cx="960712" cy="254429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191931A-B134-DA4B-B882-6438E51D2132}"/>
            </a:ext>
          </a:extLst>
        </xdr:cNvPr>
        <xdr:cNvSpPr txBox="1"/>
      </xdr:nvSpPr>
      <xdr:spPr>
        <a:xfrm>
          <a:off x="5384800" y="5372100"/>
          <a:ext cx="960712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oneCellAnchor>
  <xdr:oneCellAnchor>
    <xdr:from>
      <xdr:col>6</xdr:col>
      <xdr:colOff>279400</xdr:colOff>
      <xdr:row>37</xdr:row>
      <xdr:rowOff>38100</xdr:rowOff>
    </xdr:from>
    <xdr:ext cx="1039195" cy="254429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DF04CA9-7838-D549-82BB-D5ADB75ADC19}"/>
            </a:ext>
          </a:extLst>
        </xdr:cNvPr>
        <xdr:cNvSpPr txBox="1"/>
      </xdr:nvSpPr>
      <xdr:spPr>
        <a:xfrm>
          <a:off x="5334000" y="7683500"/>
          <a:ext cx="103919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</a:p>
      </xdr:txBody>
    </xdr:sp>
    <xdr:clientData/>
  </xdr:oneCellAnchor>
  <xdr:oneCellAnchor>
    <xdr:from>
      <xdr:col>2</xdr:col>
      <xdr:colOff>165100</xdr:colOff>
      <xdr:row>37</xdr:row>
      <xdr:rowOff>190500</xdr:rowOff>
    </xdr:from>
    <xdr:ext cx="1039195" cy="254429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DF9595-4C9F-424D-92BD-77D6D28750DE}"/>
            </a:ext>
          </a:extLst>
        </xdr:cNvPr>
        <xdr:cNvSpPr txBox="1"/>
      </xdr:nvSpPr>
      <xdr:spPr>
        <a:xfrm>
          <a:off x="1917700" y="7835900"/>
          <a:ext cx="103919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</a:p>
      </xdr:txBody>
    </xdr:sp>
    <xdr:clientData/>
  </xdr:oneCellAnchor>
  <xdr:oneCellAnchor>
    <xdr:from>
      <xdr:col>2</xdr:col>
      <xdr:colOff>88900</xdr:colOff>
      <xdr:row>48</xdr:row>
      <xdr:rowOff>127000</xdr:rowOff>
    </xdr:from>
    <xdr:ext cx="1015599" cy="254429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C0EB928-E203-3144-B6A9-DD203AB4C84D}"/>
            </a:ext>
          </a:extLst>
        </xdr:cNvPr>
        <xdr:cNvSpPr txBox="1"/>
      </xdr:nvSpPr>
      <xdr:spPr>
        <a:xfrm>
          <a:off x="1841500" y="10033000"/>
          <a:ext cx="1015599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anti-PM</a:t>
          </a:r>
          <a:r>
            <a:rPr lang="en-US" sz="11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V</a:t>
          </a:r>
          <a:endParaRPr 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101600</xdr:colOff>
      <xdr:row>46</xdr:row>
      <xdr:rowOff>165100</xdr:rowOff>
    </xdr:from>
    <xdr:ext cx="1015599" cy="254429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5C88286-92D0-684A-A694-EE42AA3E73FE}"/>
            </a:ext>
          </a:extLst>
        </xdr:cNvPr>
        <xdr:cNvSpPr txBox="1"/>
      </xdr:nvSpPr>
      <xdr:spPr>
        <a:xfrm>
          <a:off x="5156200" y="9664700"/>
          <a:ext cx="1015599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IB: anti-PM</a:t>
          </a:r>
          <a:r>
            <a:rPr lang="en-US" sz="11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V</a:t>
          </a:r>
          <a:endParaRPr 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723900</xdr:colOff>
      <xdr:row>20</xdr:row>
      <xdr:rowOff>127000</xdr:rowOff>
    </xdr:from>
    <xdr:ext cx="640368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D335CAA-EAD8-8B40-AB5E-58B303CEAFFB}"/>
            </a:ext>
          </a:extLst>
        </xdr:cNvPr>
        <xdr:cNvSpPr txBox="1"/>
      </xdr:nvSpPr>
      <xdr:spPr>
        <a:xfrm>
          <a:off x="1549400" y="4267200"/>
          <a:ext cx="6403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top, left</a:t>
          </a:r>
        </a:p>
      </xdr:txBody>
    </xdr:sp>
    <xdr:clientData/>
  </xdr:oneCellAnchor>
  <xdr:oneCellAnchor>
    <xdr:from>
      <xdr:col>3</xdr:col>
      <xdr:colOff>177800</xdr:colOff>
      <xdr:row>20</xdr:row>
      <xdr:rowOff>114300</xdr:rowOff>
    </xdr:from>
    <xdr:ext cx="843372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BE5D353-97DF-8240-B4EC-D12FCD8D4F0F}"/>
            </a:ext>
          </a:extLst>
        </xdr:cNvPr>
        <xdr:cNvSpPr txBox="1"/>
      </xdr:nvSpPr>
      <xdr:spPr>
        <a:xfrm>
          <a:off x="2755900" y="4254500"/>
          <a:ext cx="84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top, middle</a:t>
          </a:r>
        </a:p>
      </xdr:txBody>
    </xdr:sp>
    <xdr:clientData/>
  </xdr:oneCellAnchor>
  <xdr:oneCellAnchor>
    <xdr:from>
      <xdr:col>6</xdr:col>
      <xdr:colOff>558800</xdr:colOff>
      <xdr:row>19</xdr:row>
      <xdr:rowOff>63500</xdr:rowOff>
    </xdr:from>
    <xdr:ext cx="716863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0D2576C-51CD-7B42-BD11-3D659DA6FB86}"/>
            </a:ext>
          </a:extLst>
        </xdr:cNvPr>
        <xdr:cNvSpPr txBox="1"/>
      </xdr:nvSpPr>
      <xdr:spPr>
        <a:xfrm>
          <a:off x="5613400" y="4000500"/>
          <a:ext cx="716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top, right</a:t>
          </a:r>
        </a:p>
      </xdr:txBody>
    </xdr:sp>
    <xdr:clientData/>
  </xdr:oneCellAnchor>
  <xdr:oneCellAnchor>
    <xdr:from>
      <xdr:col>1</xdr:col>
      <xdr:colOff>800100</xdr:colOff>
      <xdr:row>33</xdr:row>
      <xdr:rowOff>63500</xdr:rowOff>
    </xdr:from>
    <xdr:ext cx="66377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A54AEE1-35BA-D449-ACE8-F398CCCD38FF}"/>
            </a:ext>
          </a:extLst>
        </xdr:cNvPr>
        <xdr:cNvSpPr txBox="1"/>
      </xdr:nvSpPr>
      <xdr:spPr>
        <a:xfrm>
          <a:off x="1625600" y="6896100"/>
          <a:ext cx="6637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mid, left</a:t>
          </a:r>
        </a:p>
      </xdr:txBody>
    </xdr:sp>
    <xdr:clientData/>
  </xdr:oneCellAnchor>
  <xdr:oneCellAnchor>
    <xdr:from>
      <xdr:col>3</xdr:col>
      <xdr:colOff>254000</xdr:colOff>
      <xdr:row>33</xdr:row>
      <xdr:rowOff>50800</xdr:rowOff>
    </xdr:from>
    <xdr:ext cx="866776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1DBE0E1-577D-474E-81A3-C58867A28B40}"/>
            </a:ext>
          </a:extLst>
        </xdr:cNvPr>
        <xdr:cNvSpPr txBox="1"/>
      </xdr:nvSpPr>
      <xdr:spPr>
        <a:xfrm>
          <a:off x="2832100" y="6883400"/>
          <a:ext cx="8667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mid,dle mid</a:t>
          </a:r>
        </a:p>
      </xdr:txBody>
    </xdr:sp>
    <xdr:clientData/>
  </xdr:oneCellAnchor>
  <xdr:oneCellAnchor>
    <xdr:from>
      <xdr:col>6</xdr:col>
      <xdr:colOff>419100</xdr:colOff>
      <xdr:row>32</xdr:row>
      <xdr:rowOff>203200</xdr:rowOff>
    </xdr:from>
    <xdr:ext cx="916982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6BDFC07-61A2-FB42-83F7-055488F93A52}"/>
            </a:ext>
          </a:extLst>
        </xdr:cNvPr>
        <xdr:cNvSpPr txBox="1"/>
      </xdr:nvSpPr>
      <xdr:spPr>
        <a:xfrm>
          <a:off x="5473700" y="6807200"/>
          <a:ext cx="9169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middle, right</a:t>
          </a:r>
        </a:p>
      </xdr:txBody>
    </xdr:sp>
    <xdr:clientData/>
  </xdr:oneCellAnchor>
  <xdr:oneCellAnchor>
    <xdr:from>
      <xdr:col>1</xdr:col>
      <xdr:colOff>800100</xdr:colOff>
      <xdr:row>44</xdr:row>
      <xdr:rowOff>0</xdr:rowOff>
    </xdr:from>
    <xdr:ext cx="874663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2F7F9000-D38D-FE41-854F-81B6297EC1C0}"/>
            </a:ext>
          </a:extLst>
        </xdr:cNvPr>
        <xdr:cNvSpPr txBox="1"/>
      </xdr:nvSpPr>
      <xdr:spPr>
        <a:xfrm>
          <a:off x="1625600" y="9093200"/>
          <a:ext cx="8746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bottom, left</a:t>
          </a:r>
        </a:p>
      </xdr:txBody>
    </xdr:sp>
    <xdr:clientData/>
  </xdr:oneCellAnchor>
  <xdr:oneCellAnchor>
    <xdr:from>
      <xdr:col>3</xdr:col>
      <xdr:colOff>254000</xdr:colOff>
      <xdr:row>43</xdr:row>
      <xdr:rowOff>190500</xdr:rowOff>
    </xdr:from>
    <xdr:ext cx="900952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5A5D536-F2C8-9549-9238-488657BDB2BA}"/>
            </a:ext>
          </a:extLst>
        </xdr:cNvPr>
        <xdr:cNvSpPr txBox="1"/>
      </xdr:nvSpPr>
      <xdr:spPr>
        <a:xfrm>
          <a:off x="2832100" y="9080500"/>
          <a:ext cx="9009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bottom, mid</a:t>
          </a:r>
        </a:p>
      </xdr:txBody>
    </xdr:sp>
    <xdr:clientData/>
  </xdr:oneCellAnchor>
  <xdr:oneCellAnchor>
    <xdr:from>
      <xdr:col>6</xdr:col>
      <xdr:colOff>457200</xdr:colOff>
      <xdr:row>42</xdr:row>
      <xdr:rowOff>152400</xdr:rowOff>
    </xdr:from>
    <xdr:ext cx="951158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8E89C8D-DC6E-D742-94AA-748BC6AB2038}"/>
            </a:ext>
          </a:extLst>
        </xdr:cNvPr>
        <xdr:cNvSpPr txBox="1"/>
      </xdr:nvSpPr>
      <xdr:spPr>
        <a:xfrm>
          <a:off x="5511800" y="8839200"/>
          <a:ext cx="9511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bottom, right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317500</xdr:colOff>
      <xdr:row>2</xdr:row>
      <xdr:rowOff>61100</xdr:rowOff>
    </xdr:from>
    <xdr:to>
      <xdr:col>6</xdr:col>
      <xdr:colOff>516380</xdr:colOff>
      <xdr:row>28</xdr:row>
      <xdr:rowOff>0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5967AE4A-425C-9B4C-BF1A-C8EC66135528}"/>
            </a:ext>
          </a:extLst>
        </xdr:cNvPr>
        <xdr:cNvGrpSpPr/>
      </xdr:nvGrpSpPr>
      <xdr:grpSpPr>
        <a:xfrm>
          <a:off x="1968500" y="467500"/>
          <a:ext cx="3500880" cy="5222100"/>
          <a:chOff x="1905000" y="3134500"/>
          <a:chExt cx="3500880" cy="5222100"/>
        </a:xfrm>
      </xdr:grpSpPr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7FBC2CC6-27BC-E046-9A58-CB02644408C7}"/>
              </a:ext>
            </a:extLst>
          </xdr:cNvPr>
          <xdr:cNvSpPr txBox="1"/>
        </xdr:nvSpPr>
        <xdr:spPr>
          <a:xfrm>
            <a:off x="1997882" y="6819899"/>
            <a:ext cx="427818" cy="2456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BACFC4F5-C2AB-3B45-9F2F-2231C65F5A0B}"/>
              </a:ext>
            </a:extLst>
          </xdr:cNvPr>
          <xdr:cNvGrpSpPr/>
        </xdr:nvGrpSpPr>
        <xdr:grpSpPr>
          <a:xfrm>
            <a:off x="1905000" y="3134500"/>
            <a:ext cx="3500880" cy="5222100"/>
            <a:chOff x="1917700" y="3134500"/>
            <a:chExt cx="3500880" cy="5222100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34BCCE7B-CCF7-844B-BFA4-2B094CD9055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tretch>
              <a:fillRect/>
            </a:stretch>
          </xdr:blipFill>
          <xdr:spPr>
            <a:xfrm>
              <a:off x="2321700" y="3134500"/>
              <a:ext cx="3048000" cy="2857500"/>
            </a:xfrm>
            <a:prstGeom prst="rect">
              <a:avLst/>
            </a:prstGeom>
          </xdr:spPr>
        </xdr:pic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9DBD0D1B-5BB2-D64D-8835-2A6E18E875F6}"/>
                </a:ext>
              </a:extLst>
            </xdr:cNvPr>
            <xdr:cNvSpPr/>
          </xdr:nvSpPr>
          <xdr:spPr>
            <a:xfrm>
              <a:off x="2870200" y="4127500"/>
              <a:ext cx="1092200" cy="698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77BD6945-A9A1-644D-8995-633039293A69}"/>
                </a:ext>
              </a:extLst>
            </xdr:cNvPr>
            <xdr:cNvSpPr txBox="1"/>
          </xdr:nvSpPr>
          <xdr:spPr>
            <a:xfrm>
              <a:off x="1939423" y="3162300"/>
              <a:ext cx="458331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A5D361A8-A098-864E-BE9E-95DCD5D6B0AB}"/>
                </a:ext>
              </a:extLst>
            </xdr:cNvPr>
            <xdr:cNvSpPr txBox="1"/>
          </xdr:nvSpPr>
          <xdr:spPr>
            <a:xfrm>
              <a:off x="1948912" y="3399009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250</a:t>
              </a:r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F31B62A-8F3D-7E44-AFBC-BF7CD71440F7}"/>
                </a:ext>
              </a:extLst>
            </xdr:cNvPr>
            <xdr:cNvSpPr txBox="1"/>
          </xdr:nvSpPr>
          <xdr:spPr>
            <a:xfrm>
              <a:off x="1930400" y="3651018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3ADD5D0F-FD83-C941-8661-68DD4D7F79D9}"/>
                </a:ext>
              </a:extLst>
            </xdr:cNvPr>
            <xdr:cNvSpPr txBox="1"/>
          </xdr:nvSpPr>
          <xdr:spPr>
            <a:xfrm>
              <a:off x="2010582" y="4114799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18DF8145-D70E-6741-BA44-A2A8E4FE8B89}"/>
                </a:ext>
              </a:extLst>
            </xdr:cNvPr>
            <xdr:cNvSpPr txBox="1"/>
          </xdr:nvSpPr>
          <xdr:spPr>
            <a:xfrm>
              <a:off x="2009972" y="4458614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C23E3BC8-08FC-5944-8CEA-ADA0CC8AC29A}"/>
                </a:ext>
              </a:extLst>
            </xdr:cNvPr>
            <xdr:cNvSpPr txBox="1"/>
          </xdr:nvSpPr>
          <xdr:spPr>
            <a:xfrm>
              <a:off x="2018851" y="5011136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5028C520-CDBC-164F-A4AF-103D555FB24B}"/>
                </a:ext>
              </a:extLst>
            </xdr:cNvPr>
            <xdr:cNvSpPr txBox="1"/>
          </xdr:nvSpPr>
          <xdr:spPr>
            <a:xfrm>
              <a:off x="2005541" y="5222140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20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BD875A7B-9A35-C84C-9D40-96FFAB40CBBD}"/>
                </a:ext>
              </a:extLst>
            </xdr:cNvPr>
            <xdr:cNvSpPr txBox="1"/>
          </xdr:nvSpPr>
          <xdr:spPr>
            <a:xfrm>
              <a:off x="1945091" y="3938831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CE33996B-882C-5448-B9F4-BE815FE6B1E2}"/>
                </a:ext>
              </a:extLst>
            </xdr:cNvPr>
            <xdr:cNvSpPr txBox="1"/>
          </xdr:nvSpPr>
          <xdr:spPr>
            <a:xfrm>
              <a:off x="2007053" y="5536594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</a:t>
              </a:r>
            </a:p>
          </xdr:txBody>
        </xdr:sp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F2782446-FAE4-7C44-B91D-7330A9F176CF}"/>
                </a:ext>
              </a:extLst>
            </xdr:cNvPr>
            <xdr:cNvSpPr txBox="1"/>
          </xdr:nvSpPr>
          <xdr:spPr>
            <a:xfrm>
              <a:off x="2006443" y="5719596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740FC449-62FD-474B-806E-A2B22221DCF5}"/>
                </a:ext>
              </a:extLst>
            </xdr:cNvPr>
            <xdr:cNvSpPr txBox="1"/>
          </xdr:nvSpPr>
          <xdr:spPr>
            <a:xfrm>
              <a:off x="2005541" y="4650640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DC91C462-61F4-2343-AED6-CC72746DD13F}"/>
                </a:ext>
              </a:extLst>
            </xdr:cNvPr>
            <xdr:cNvSpPr txBox="1"/>
          </xdr:nvSpPr>
          <xdr:spPr>
            <a:xfrm>
              <a:off x="1936212" y="6294609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250</a:t>
              </a:r>
            </a:p>
          </xdr:txBody>
        </xdr:sp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DDD282F5-44A1-9445-AEB4-D7DFE276FAD2}"/>
                </a:ext>
              </a:extLst>
            </xdr:cNvPr>
            <xdr:cNvSpPr txBox="1"/>
          </xdr:nvSpPr>
          <xdr:spPr>
            <a:xfrm>
              <a:off x="1917700" y="6495818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738EC764-C9A8-FE4E-98B3-4018C2765579}"/>
                </a:ext>
              </a:extLst>
            </xdr:cNvPr>
            <xdr:cNvSpPr txBox="1"/>
          </xdr:nvSpPr>
          <xdr:spPr>
            <a:xfrm>
              <a:off x="1997272" y="6998614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070074CC-DA4F-CD4B-B38A-1CE994321970}"/>
                </a:ext>
              </a:extLst>
            </xdr:cNvPr>
            <xdr:cNvSpPr txBox="1"/>
          </xdr:nvSpPr>
          <xdr:spPr>
            <a:xfrm>
              <a:off x="2006151" y="7360636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8EA540C5-1838-CD4B-8C69-644205F015A1}"/>
                </a:ext>
              </a:extLst>
            </xdr:cNvPr>
            <xdr:cNvSpPr txBox="1"/>
          </xdr:nvSpPr>
          <xdr:spPr>
            <a:xfrm>
              <a:off x="2005541" y="7495440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20</a:t>
              </a:r>
            </a:p>
          </xdr:txBody>
        </xdr:sp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18629618-C0AE-DC41-B964-E687F51B5B67}"/>
                </a:ext>
              </a:extLst>
            </xdr:cNvPr>
            <xdr:cNvSpPr txBox="1"/>
          </xdr:nvSpPr>
          <xdr:spPr>
            <a:xfrm>
              <a:off x="1932391" y="6669331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4CFBE558-52E3-3F45-BCE2-F1ED9249F75F}"/>
                </a:ext>
              </a:extLst>
            </xdr:cNvPr>
            <xdr:cNvSpPr txBox="1"/>
          </xdr:nvSpPr>
          <xdr:spPr>
            <a:xfrm>
              <a:off x="1994353" y="7695594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</a:t>
              </a:r>
            </a:p>
          </xdr:txBody>
        </xdr:sp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4BEF31C6-918C-3F4F-981F-919F3ED30E64}"/>
                </a:ext>
              </a:extLst>
            </xdr:cNvPr>
            <xdr:cNvSpPr txBox="1"/>
          </xdr:nvSpPr>
          <xdr:spPr>
            <a:xfrm>
              <a:off x="1993743" y="7827796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</a:p>
          </xdr:txBody>
        </xdr:sp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602E06A7-2A8C-5248-824A-3FF4F49B88B1}"/>
                </a:ext>
              </a:extLst>
            </xdr:cNvPr>
            <xdr:cNvSpPr txBox="1"/>
          </xdr:nvSpPr>
          <xdr:spPr>
            <a:xfrm>
              <a:off x="2005541" y="7165240"/>
              <a:ext cx="427818" cy="2456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BD30D61-C64B-2046-B341-82EE23F36B69}"/>
                </a:ext>
              </a:extLst>
            </xdr:cNvPr>
            <xdr:cNvSpPr txBox="1"/>
          </xdr:nvSpPr>
          <xdr:spPr>
            <a:xfrm>
              <a:off x="2933700" y="4876800"/>
              <a:ext cx="1012137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>
                  <a:solidFill>
                    <a:schemeClr val="bg1"/>
                  </a:solidFill>
                </a:rPr>
                <a:t>Top panel, left</a:t>
              </a:r>
            </a:p>
          </xdr:txBody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49B2A54D-82D2-7342-B8F2-9E1BA6E97DE8}"/>
                </a:ext>
              </a:extLst>
            </xdr:cNvPr>
            <xdr:cNvSpPr/>
          </xdr:nvSpPr>
          <xdr:spPr>
            <a:xfrm>
              <a:off x="3987800" y="4127500"/>
              <a:ext cx="1257300" cy="698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00957692-49CD-9041-A836-F8CC43432924}"/>
                </a:ext>
              </a:extLst>
            </xdr:cNvPr>
            <xdr:cNvSpPr txBox="1"/>
          </xdr:nvSpPr>
          <xdr:spPr>
            <a:xfrm>
              <a:off x="4051300" y="4889500"/>
              <a:ext cx="1088631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>
                  <a:solidFill>
                    <a:schemeClr val="bg1"/>
                  </a:solidFill>
                </a:rPr>
                <a:t>Top panel, right</a:t>
              </a:r>
            </a:p>
          </xdr:txBody>
        </xdr:sp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CFB7EE29-2A75-C245-886F-9E0FAE709AFB}"/>
                </a:ext>
              </a:extLst>
            </xdr:cNvPr>
            <xdr:cNvGrpSpPr/>
          </xdr:nvGrpSpPr>
          <xdr:grpSpPr>
            <a:xfrm>
              <a:off x="2324100" y="6083300"/>
              <a:ext cx="3094480" cy="2273300"/>
              <a:chOff x="2324100" y="6083300"/>
              <a:chExt cx="3094480" cy="2273300"/>
            </a:xfrm>
          </xdr:grpSpPr>
          <xdr:pic>
            <xdr:nvPicPr>
              <xdr:cNvPr id="3" name="Picture 2">
                <a:extLst>
                  <a:ext uri="{FF2B5EF4-FFF2-40B4-BE49-F238E27FC236}">
                    <a16:creationId xmlns:a16="http://schemas.microsoft.com/office/drawing/2014/main" id="{9456389E-7425-5D4C-BC6F-478F25EB7F2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email"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tretch>
                <a:fillRect/>
              </a:stretch>
            </xdr:blipFill>
            <xdr:spPr>
              <a:xfrm>
                <a:off x="2324100" y="6083300"/>
                <a:ext cx="3048000" cy="2273300"/>
              </a:xfrm>
              <a:prstGeom prst="rect">
                <a:avLst/>
              </a:prstGeom>
            </xdr:spPr>
          </xdr:pic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C0094F50-33BB-F043-8E99-A1CAEEB6AD9F}"/>
                  </a:ext>
                </a:extLst>
              </xdr:cNvPr>
              <xdr:cNvSpPr/>
            </xdr:nvSpPr>
            <xdr:spPr>
              <a:xfrm>
                <a:off x="2832100" y="6934200"/>
                <a:ext cx="965200" cy="368300"/>
              </a:xfrm>
              <a:prstGeom prst="rect">
                <a:avLst/>
              </a:prstGeom>
              <a:noFill/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6E2583B8-A066-BE4B-92B4-007498BCDFA9}"/>
                  </a:ext>
                </a:extLst>
              </xdr:cNvPr>
              <xdr:cNvSpPr/>
            </xdr:nvSpPr>
            <xdr:spPr>
              <a:xfrm>
                <a:off x="4267200" y="6921500"/>
                <a:ext cx="1016000" cy="368300"/>
              </a:xfrm>
              <a:prstGeom prst="rect">
                <a:avLst/>
              </a:prstGeom>
              <a:noFill/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32" name="TextBox 31">
                <a:extLst>
                  <a:ext uri="{FF2B5EF4-FFF2-40B4-BE49-F238E27FC236}">
                    <a16:creationId xmlns:a16="http://schemas.microsoft.com/office/drawing/2014/main" id="{A91746DC-D131-9B49-B158-99935A0EF1D8}"/>
                  </a:ext>
                </a:extLst>
              </xdr:cNvPr>
              <xdr:cNvSpPr txBox="1"/>
            </xdr:nvSpPr>
            <xdr:spPr>
              <a:xfrm>
                <a:off x="2654300" y="7327900"/>
                <a:ext cx="1304075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>
                    <a:solidFill>
                      <a:schemeClr val="bg1"/>
                    </a:solidFill>
                  </a:rPr>
                  <a:t>Bottom panel, right</a:t>
                </a:r>
              </a:p>
            </xdr:txBody>
          </xdr:sp>
          <xdr:sp macro="" textlink="">
            <xdr:nvSpPr>
              <xdr:cNvPr id="33" name="TextBox 32">
                <a:extLst>
                  <a:ext uri="{FF2B5EF4-FFF2-40B4-BE49-F238E27FC236}">
                    <a16:creationId xmlns:a16="http://schemas.microsoft.com/office/drawing/2014/main" id="{EFC6376B-29D0-1741-A1A6-997AA5C88F33}"/>
                  </a:ext>
                </a:extLst>
              </xdr:cNvPr>
              <xdr:cNvSpPr txBox="1"/>
            </xdr:nvSpPr>
            <xdr:spPr>
              <a:xfrm>
                <a:off x="4191000" y="7277100"/>
                <a:ext cx="1227580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>
                    <a:solidFill>
                      <a:schemeClr val="bg1"/>
                    </a:solidFill>
                  </a:rPr>
                  <a:t>Bottom panel, left</a:t>
                </a:r>
              </a:p>
            </xdr:txBody>
          </xdr:sp>
        </xdr:grpSp>
      </xdr:grpSp>
    </xdr:grpSp>
    <xdr:clientData/>
  </xdr:twoCellAnchor>
  <xdr:twoCellAnchor>
    <xdr:from>
      <xdr:col>4</xdr:col>
      <xdr:colOff>215900</xdr:colOff>
      <xdr:row>12</xdr:row>
      <xdr:rowOff>175400</xdr:rowOff>
    </xdr:from>
    <xdr:to>
      <xdr:col>5</xdr:col>
      <xdr:colOff>402537</xdr:colOff>
      <xdr:row>14</xdr:row>
      <xdr:rowOff>33560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6CD558F-A0C5-3743-9BA5-CC79563E38B2}"/>
            </a:ext>
          </a:extLst>
        </xdr:cNvPr>
        <xdr:cNvSpPr txBox="1"/>
      </xdr:nvSpPr>
      <xdr:spPr>
        <a:xfrm>
          <a:off x="3517900" y="2613800"/>
          <a:ext cx="10121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>
              <a:solidFill>
                <a:schemeClr val="bg1"/>
              </a:solidFill>
            </a:rPr>
            <a:t>IB: anti-HA</a:t>
          </a:r>
        </a:p>
      </xdr:txBody>
    </xdr:sp>
    <xdr:clientData/>
  </xdr:twoCellAnchor>
  <xdr:twoCellAnchor>
    <xdr:from>
      <xdr:col>4</xdr:col>
      <xdr:colOff>177800</xdr:colOff>
      <xdr:row>26</xdr:row>
      <xdr:rowOff>35700</xdr:rowOff>
    </xdr:from>
    <xdr:to>
      <xdr:col>5</xdr:col>
      <xdr:colOff>364437</xdr:colOff>
      <xdr:row>27</xdr:row>
      <xdr:rowOff>97060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3F7CC48-D272-8B49-B049-E0E1FEDAE9AF}"/>
            </a:ext>
          </a:extLst>
        </xdr:cNvPr>
        <xdr:cNvSpPr txBox="1"/>
      </xdr:nvSpPr>
      <xdr:spPr>
        <a:xfrm>
          <a:off x="3479800" y="5318900"/>
          <a:ext cx="10121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>
              <a:solidFill>
                <a:schemeClr val="bg1"/>
              </a:solidFill>
            </a:rPr>
            <a:t>IB: anti-PM</a:t>
          </a:r>
          <a:r>
            <a:rPr lang="en-US" sz="1100" baseline="0">
              <a:solidFill>
                <a:schemeClr val="bg1"/>
              </a:solidFill>
            </a:rPr>
            <a:t> V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380999</xdr:colOff>
      <xdr:row>4</xdr:row>
      <xdr:rowOff>63500</xdr:rowOff>
    </xdr:from>
    <xdr:to>
      <xdr:col>6</xdr:col>
      <xdr:colOff>173315</xdr:colOff>
      <xdr:row>16</xdr:row>
      <xdr:rowOff>125829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34AD92A4-41D9-7144-93E2-41EDEC1848FB}"/>
            </a:ext>
          </a:extLst>
        </xdr:cNvPr>
        <xdr:cNvGrpSpPr/>
      </xdr:nvGrpSpPr>
      <xdr:grpSpPr>
        <a:xfrm>
          <a:off x="2857499" y="876300"/>
          <a:ext cx="2268816" cy="2500729"/>
          <a:chOff x="1473199" y="3619500"/>
          <a:chExt cx="3096544" cy="412977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C754AE8F-2855-DF43-B914-E2C1CEA79A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flipH="1">
            <a:off x="1473199" y="3619500"/>
            <a:ext cx="2554711" cy="3670300"/>
          </a:xfrm>
          <a:prstGeom prst="rect">
            <a:avLst/>
          </a:prstGeom>
        </xdr:spPr>
      </xdr:pic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E9EF7DE-330E-484E-A846-B5FA8C33935E}"/>
              </a:ext>
            </a:extLst>
          </xdr:cNvPr>
          <xdr:cNvSpPr/>
        </xdr:nvSpPr>
        <xdr:spPr>
          <a:xfrm>
            <a:off x="1485900" y="5245100"/>
            <a:ext cx="1714500" cy="9017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544F3EE6-E389-0A4E-BF72-2FBD4F485526}"/>
              </a:ext>
            </a:extLst>
          </xdr:cNvPr>
          <xdr:cNvSpPr txBox="1"/>
        </xdr:nvSpPr>
        <xdr:spPr>
          <a:xfrm>
            <a:off x="3944200" y="3879088"/>
            <a:ext cx="625543" cy="444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BA29D919-B512-E240-ADD6-015FB042978E}"/>
              </a:ext>
            </a:extLst>
          </xdr:cNvPr>
          <xdr:cNvSpPr txBox="1"/>
        </xdr:nvSpPr>
        <xdr:spPr>
          <a:xfrm>
            <a:off x="3953690" y="4103098"/>
            <a:ext cx="602528" cy="444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FA5AC127-9832-4249-BE96-6E81A9FD37BD}"/>
              </a:ext>
            </a:extLst>
          </xdr:cNvPr>
          <xdr:cNvSpPr txBox="1"/>
        </xdr:nvSpPr>
        <xdr:spPr>
          <a:xfrm>
            <a:off x="3935177" y="4431306"/>
            <a:ext cx="602528" cy="444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4EFAB685-036D-EA4B-9BB1-C3E8448EB24E}"/>
              </a:ext>
            </a:extLst>
          </xdr:cNvPr>
          <xdr:cNvSpPr txBox="1"/>
        </xdr:nvSpPr>
        <xdr:spPr>
          <a:xfrm>
            <a:off x="4002660" y="5011218"/>
            <a:ext cx="485697" cy="444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38539831-3C5F-E049-B091-679AD8CBB08C}"/>
              </a:ext>
            </a:extLst>
          </xdr:cNvPr>
          <xdr:cNvSpPr txBox="1"/>
        </xdr:nvSpPr>
        <xdr:spPr>
          <a:xfrm>
            <a:off x="4014749" y="5431234"/>
            <a:ext cx="485697" cy="444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7070D714-F0E2-AC43-B8F0-75516839FE39}"/>
              </a:ext>
            </a:extLst>
          </xdr:cNvPr>
          <xdr:cNvSpPr txBox="1"/>
        </xdr:nvSpPr>
        <xdr:spPr>
          <a:xfrm>
            <a:off x="4024238" y="5769543"/>
            <a:ext cx="485697" cy="444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511D6F33-A037-6A42-8D27-0470FF8BD343}"/>
              </a:ext>
            </a:extLst>
          </xdr:cNvPr>
          <xdr:cNvSpPr txBox="1"/>
        </xdr:nvSpPr>
        <xdr:spPr>
          <a:xfrm>
            <a:off x="4023627" y="6186956"/>
            <a:ext cx="485697" cy="444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43E6E913-13C4-5646-B856-862E37ABF392}"/>
              </a:ext>
            </a:extLst>
          </xdr:cNvPr>
          <xdr:cNvSpPr txBox="1"/>
        </xdr:nvSpPr>
        <xdr:spPr>
          <a:xfrm>
            <a:off x="4010318" y="6486861"/>
            <a:ext cx="485697" cy="444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</a:p>
        </xdr:txBody>
      </xdr: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8E56898A-BAF2-BC42-BA4D-E1D77390DDDA}"/>
              </a:ext>
            </a:extLst>
          </xdr:cNvPr>
          <xdr:cNvSpPr txBox="1"/>
        </xdr:nvSpPr>
        <xdr:spPr>
          <a:xfrm>
            <a:off x="3949868" y="4782619"/>
            <a:ext cx="602528" cy="444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118DA6C8-E5DC-114B-AA7E-05A546D10E3C}"/>
              </a:ext>
            </a:extLst>
          </xdr:cNvPr>
          <xdr:cNvSpPr txBox="1"/>
        </xdr:nvSpPr>
        <xdr:spPr>
          <a:xfrm>
            <a:off x="3999130" y="6864813"/>
            <a:ext cx="485697" cy="444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</a:t>
            </a:r>
          </a:p>
        </xdr:txBody>
      </xdr:sp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199D0FE4-406C-8442-B30D-73E224908EDF}"/>
              </a:ext>
            </a:extLst>
          </xdr:cNvPr>
          <xdr:cNvSpPr txBox="1"/>
        </xdr:nvSpPr>
        <xdr:spPr>
          <a:xfrm>
            <a:off x="1479900" y="7304750"/>
            <a:ext cx="2528687" cy="4445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Figure 7a, IB: anti-SUB1</a:t>
            </a:r>
          </a:p>
        </xdr:txBody>
      </xdr:sp>
    </xdr:grpSp>
    <xdr:clientData/>
  </xdr:twoCellAnchor>
  <xdr:twoCellAnchor>
    <xdr:from>
      <xdr:col>10</xdr:col>
      <xdr:colOff>790500</xdr:colOff>
      <xdr:row>29</xdr:row>
      <xdr:rowOff>177800</xdr:rowOff>
    </xdr:from>
    <xdr:to>
      <xdr:col>13</xdr:col>
      <xdr:colOff>626405</xdr:colOff>
      <xdr:row>42</xdr:row>
      <xdr:rowOff>91376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F8D28FA-6EB0-DB44-975B-7D051227A319}"/>
            </a:ext>
          </a:extLst>
        </xdr:cNvPr>
        <xdr:cNvGrpSpPr/>
      </xdr:nvGrpSpPr>
      <xdr:grpSpPr>
        <a:xfrm>
          <a:off x="9045500" y="6070600"/>
          <a:ext cx="2312405" cy="2555176"/>
          <a:chOff x="6315000" y="2781300"/>
          <a:chExt cx="2312405" cy="2555176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33BF371D-290E-824F-977E-5E3CE969F5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flipH="1">
            <a:off x="6315000" y="3048000"/>
            <a:ext cx="1915927" cy="1993900"/>
          </a:xfrm>
          <a:prstGeom prst="rect">
            <a:avLst/>
          </a:prstGeom>
        </xdr:spPr>
      </xdr:pic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1C1EF00-69D3-6C45-9AA5-6A9DA934FDFC}"/>
              </a:ext>
            </a:extLst>
          </xdr:cNvPr>
          <xdr:cNvSpPr/>
        </xdr:nvSpPr>
        <xdr:spPr>
          <a:xfrm>
            <a:off x="6324600" y="3479800"/>
            <a:ext cx="1028700" cy="12319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1" name="TextBox 40">
            <a:extLst>
              <a:ext uri="{FF2B5EF4-FFF2-40B4-BE49-F238E27FC236}">
                <a16:creationId xmlns:a16="http://schemas.microsoft.com/office/drawing/2014/main" id="{D318D8BB-6D71-6443-A46A-3C6546D8FAD1}"/>
              </a:ext>
            </a:extLst>
          </xdr:cNvPr>
          <xdr:cNvSpPr txBox="1"/>
        </xdr:nvSpPr>
        <xdr:spPr>
          <a:xfrm>
            <a:off x="8140700" y="2781300"/>
            <a:ext cx="458331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AFB6D045-9D82-6F49-AE9A-18472C306748}"/>
              </a:ext>
            </a:extLst>
          </xdr:cNvPr>
          <xdr:cNvSpPr txBox="1"/>
        </xdr:nvSpPr>
        <xdr:spPr>
          <a:xfrm>
            <a:off x="8150189" y="3005309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820FF365-99C4-EC46-9745-3B43E4C4796E}"/>
              </a:ext>
            </a:extLst>
          </xdr:cNvPr>
          <xdr:cNvSpPr txBox="1"/>
        </xdr:nvSpPr>
        <xdr:spPr>
          <a:xfrm>
            <a:off x="8157077" y="3358918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9A8A2D29-15B4-6344-8C81-8CB530F46B37}"/>
              </a:ext>
            </a:extLst>
          </xdr:cNvPr>
          <xdr:cNvSpPr txBox="1"/>
        </xdr:nvSpPr>
        <xdr:spPr>
          <a:xfrm>
            <a:off x="8249959" y="3837231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id="{F6581247-E404-FB48-8E9F-BFDAC2AB0B06}"/>
              </a:ext>
            </a:extLst>
          </xdr:cNvPr>
          <xdr:cNvSpPr txBox="1"/>
        </xdr:nvSpPr>
        <xdr:spPr>
          <a:xfrm>
            <a:off x="8262049" y="4257246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CF235176-F359-6640-B298-A363B4675068}"/>
              </a:ext>
            </a:extLst>
          </xdr:cNvPr>
          <xdr:cNvSpPr txBox="1"/>
        </xdr:nvSpPr>
        <xdr:spPr>
          <a:xfrm>
            <a:off x="8271538" y="4595554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49" name="TextBox 48">
            <a:extLst>
              <a:ext uri="{FF2B5EF4-FFF2-40B4-BE49-F238E27FC236}">
                <a16:creationId xmlns:a16="http://schemas.microsoft.com/office/drawing/2014/main" id="{CD455FF8-9561-D540-9D80-B0DDF13C1F52}"/>
              </a:ext>
            </a:extLst>
          </xdr:cNvPr>
          <xdr:cNvSpPr txBox="1"/>
        </xdr:nvSpPr>
        <xdr:spPr>
          <a:xfrm>
            <a:off x="8171768" y="3684831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26E50F3E-34D0-E14B-BA1B-5A0B4754AB9F}"/>
              </a:ext>
            </a:extLst>
          </xdr:cNvPr>
          <xdr:cNvSpPr txBox="1"/>
        </xdr:nvSpPr>
        <xdr:spPr>
          <a:xfrm>
            <a:off x="6324600" y="5067300"/>
            <a:ext cx="2246256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Figure 7b, IB: anti-SERA5,</a:t>
            </a:r>
            <a:r>
              <a:rPr lang="en-US" sz="12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left</a:t>
            </a:r>
            <a:endPara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10</xdr:col>
      <xdr:colOff>736600</xdr:colOff>
      <xdr:row>15</xdr:row>
      <xdr:rowOff>190500</xdr:rowOff>
    </xdr:from>
    <xdr:to>
      <xdr:col>13</xdr:col>
      <xdr:colOff>403700</xdr:colOff>
      <xdr:row>29</xdr:row>
      <xdr:rowOff>27876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D5FC2FDB-408D-A541-80D6-86015ECD8211}"/>
            </a:ext>
          </a:extLst>
        </xdr:cNvPr>
        <xdr:cNvGrpSpPr/>
      </xdr:nvGrpSpPr>
      <xdr:grpSpPr>
        <a:xfrm>
          <a:off x="8991600" y="3238500"/>
          <a:ext cx="2143600" cy="2682176"/>
          <a:chOff x="8864600" y="2755900"/>
          <a:chExt cx="2143600" cy="2682176"/>
        </a:xfrm>
      </xdr:grpSpPr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581268A3-050E-EB40-909F-C60C3F9704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flipH="1">
            <a:off x="9142300" y="3022600"/>
            <a:ext cx="1386000" cy="2144599"/>
          </a:xfrm>
          <a:prstGeom prst="rect">
            <a:avLst/>
          </a:prstGeom>
        </xdr:spPr>
      </xdr:pic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174D684C-EC21-B045-8291-25E37DDF2357}"/>
              </a:ext>
            </a:extLst>
          </xdr:cNvPr>
          <xdr:cNvSpPr/>
        </xdr:nvSpPr>
        <xdr:spPr>
          <a:xfrm>
            <a:off x="9169400" y="3695700"/>
            <a:ext cx="952500" cy="7493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2" name="TextBox 51">
            <a:extLst>
              <a:ext uri="{FF2B5EF4-FFF2-40B4-BE49-F238E27FC236}">
                <a16:creationId xmlns:a16="http://schemas.microsoft.com/office/drawing/2014/main" id="{17B2F31F-8C6F-1843-8B11-D7AA603DE504}"/>
              </a:ext>
            </a:extLst>
          </xdr:cNvPr>
          <xdr:cNvSpPr txBox="1"/>
        </xdr:nvSpPr>
        <xdr:spPr>
          <a:xfrm>
            <a:off x="10464800" y="2755900"/>
            <a:ext cx="458331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53" name="TextBox 52">
            <a:extLst>
              <a:ext uri="{FF2B5EF4-FFF2-40B4-BE49-F238E27FC236}">
                <a16:creationId xmlns:a16="http://schemas.microsoft.com/office/drawing/2014/main" id="{270D7F4D-F20A-9649-AAE2-F7FA3527EBDE}"/>
              </a:ext>
            </a:extLst>
          </xdr:cNvPr>
          <xdr:cNvSpPr txBox="1"/>
        </xdr:nvSpPr>
        <xdr:spPr>
          <a:xfrm>
            <a:off x="10474289" y="2979909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B4527E61-486B-564B-9BED-BD82EFD99575}"/>
              </a:ext>
            </a:extLst>
          </xdr:cNvPr>
          <xdr:cNvSpPr txBox="1"/>
        </xdr:nvSpPr>
        <xdr:spPr>
          <a:xfrm>
            <a:off x="10481177" y="3231918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55" name="TextBox 54">
            <a:extLst>
              <a:ext uri="{FF2B5EF4-FFF2-40B4-BE49-F238E27FC236}">
                <a16:creationId xmlns:a16="http://schemas.microsoft.com/office/drawing/2014/main" id="{34EB01FF-5F79-0048-97F2-28D5C25837CD}"/>
              </a:ext>
            </a:extLst>
          </xdr:cNvPr>
          <xdr:cNvSpPr txBox="1"/>
        </xdr:nvSpPr>
        <xdr:spPr>
          <a:xfrm>
            <a:off x="10574059" y="3646731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F5515FE7-5E13-C943-9B85-312B79256065}"/>
              </a:ext>
            </a:extLst>
          </xdr:cNvPr>
          <xdr:cNvSpPr txBox="1"/>
        </xdr:nvSpPr>
        <xdr:spPr>
          <a:xfrm>
            <a:off x="10573449" y="3965146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57" name="TextBox 56">
            <a:extLst>
              <a:ext uri="{FF2B5EF4-FFF2-40B4-BE49-F238E27FC236}">
                <a16:creationId xmlns:a16="http://schemas.microsoft.com/office/drawing/2014/main" id="{4BB4FF9A-D1E4-D747-889A-55F1F17D9A5A}"/>
              </a:ext>
            </a:extLst>
          </xdr:cNvPr>
          <xdr:cNvSpPr txBox="1"/>
        </xdr:nvSpPr>
        <xdr:spPr>
          <a:xfrm>
            <a:off x="10582938" y="4176454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58" name="TextBox 57">
            <a:extLst>
              <a:ext uri="{FF2B5EF4-FFF2-40B4-BE49-F238E27FC236}">
                <a16:creationId xmlns:a16="http://schemas.microsoft.com/office/drawing/2014/main" id="{476915CC-59F9-BE43-9721-BCA1F822177E}"/>
              </a:ext>
            </a:extLst>
          </xdr:cNvPr>
          <xdr:cNvSpPr txBox="1"/>
        </xdr:nvSpPr>
        <xdr:spPr>
          <a:xfrm>
            <a:off x="10582328" y="4454168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59" name="TextBox 58">
            <a:extLst>
              <a:ext uri="{FF2B5EF4-FFF2-40B4-BE49-F238E27FC236}">
                <a16:creationId xmlns:a16="http://schemas.microsoft.com/office/drawing/2014/main" id="{94340DC6-5427-C94A-9367-82BAFE6793BE}"/>
              </a:ext>
            </a:extLst>
          </xdr:cNvPr>
          <xdr:cNvSpPr txBox="1"/>
        </xdr:nvSpPr>
        <xdr:spPr>
          <a:xfrm>
            <a:off x="10569018" y="4703272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</a:p>
        </xdr:txBody>
      </xdr:sp>
      <xdr:sp macro="" textlink="">
        <xdr:nvSpPr>
          <xdr:cNvPr id="60" name="TextBox 59">
            <a:extLst>
              <a:ext uri="{FF2B5EF4-FFF2-40B4-BE49-F238E27FC236}">
                <a16:creationId xmlns:a16="http://schemas.microsoft.com/office/drawing/2014/main" id="{B690C80F-C27C-464F-A30B-9DD6E25D9486}"/>
              </a:ext>
            </a:extLst>
          </xdr:cNvPr>
          <xdr:cNvSpPr txBox="1"/>
        </xdr:nvSpPr>
        <xdr:spPr>
          <a:xfrm>
            <a:off x="10495868" y="3481631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75" name="TextBox 74">
            <a:extLst>
              <a:ext uri="{FF2B5EF4-FFF2-40B4-BE49-F238E27FC236}">
                <a16:creationId xmlns:a16="http://schemas.microsoft.com/office/drawing/2014/main" id="{01684F74-2CF1-A941-9D75-AB2A36C0BFF3}"/>
              </a:ext>
            </a:extLst>
          </xdr:cNvPr>
          <xdr:cNvSpPr txBox="1"/>
        </xdr:nvSpPr>
        <xdr:spPr>
          <a:xfrm>
            <a:off x="8864600" y="5168900"/>
            <a:ext cx="2143600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Figure 7b, IB: anti-SUB1,</a:t>
            </a:r>
            <a:r>
              <a:rPr lang="en-US" sz="12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left</a:t>
            </a:r>
            <a:endPara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190500</xdr:colOff>
      <xdr:row>29</xdr:row>
      <xdr:rowOff>177800</xdr:rowOff>
    </xdr:from>
    <xdr:to>
      <xdr:col>17</xdr:col>
      <xdr:colOff>155036</xdr:colOff>
      <xdr:row>43</xdr:row>
      <xdr:rowOff>192976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6D7146CD-371F-8D4D-863F-792E1A37E2D8}"/>
            </a:ext>
          </a:extLst>
        </xdr:cNvPr>
        <xdr:cNvGrpSpPr/>
      </xdr:nvGrpSpPr>
      <xdr:grpSpPr>
        <a:xfrm>
          <a:off x="11747500" y="6070600"/>
          <a:ext cx="2441036" cy="2859976"/>
          <a:chOff x="11874500" y="7239000"/>
          <a:chExt cx="2441036" cy="2859976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53BEFB41-A6D2-2D42-B813-5685A21120FA}"/>
              </a:ext>
            </a:extLst>
          </xdr:cNvPr>
          <xdr:cNvGrpSpPr/>
        </xdr:nvGrpSpPr>
        <xdr:grpSpPr>
          <a:xfrm>
            <a:off x="12129200" y="7239000"/>
            <a:ext cx="2186336" cy="2528000"/>
            <a:chOff x="11329100" y="2743200"/>
            <a:chExt cx="2186336" cy="2528000"/>
          </a:xfrm>
        </xdr:grpSpPr>
        <xdr:pic>
          <xdr:nvPicPr>
            <xdr:cNvPr id="13" name="Picture 12">
              <a:extLst>
                <a:ext uri="{FF2B5EF4-FFF2-40B4-BE49-F238E27FC236}">
                  <a16:creationId xmlns:a16="http://schemas.microsoft.com/office/drawing/2014/main" id="{700D68C1-1152-3249-81F9-D8DDE598CED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tretch>
              <a:fillRect/>
            </a:stretch>
          </xdr:blipFill>
          <xdr:spPr>
            <a:xfrm flipH="1">
              <a:off x="11329100" y="3048000"/>
              <a:ext cx="1753613" cy="2223200"/>
            </a:xfrm>
            <a:prstGeom prst="rect">
              <a:avLst/>
            </a:prstGeom>
          </xdr:spPr>
        </xdr:pic>
        <xdr:sp macro="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F0D30F17-78EF-034B-9AFE-F9E855DC3808}"/>
                </a:ext>
              </a:extLst>
            </xdr:cNvPr>
            <xdr:cNvSpPr/>
          </xdr:nvSpPr>
          <xdr:spPr>
            <a:xfrm>
              <a:off x="11366500" y="3251200"/>
              <a:ext cx="1168400" cy="9144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60C29834-4BDF-6E4A-B512-AC0DD7084EB8}"/>
                </a:ext>
              </a:extLst>
            </xdr:cNvPr>
            <xdr:cNvSpPr txBox="1"/>
          </xdr:nvSpPr>
          <xdr:spPr>
            <a:xfrm>
              <a:off x="13042900" y="2743200"/>
              <a:ext cx="458331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64" name="TextBox 63">
              <a:extLst>
                <a:ext uri="{FF2B5EF4-FFF2-40B4-BE49-F238E27FC236}">
                  <a16:creationId xmlns:a16="http://schemas.microsoft.com/office/drawing/2014/main" id="{6E8ECB8D-B226-7B49-AF54-D7FA49E8B285}"/>
                </a:ext>
              </a:extLst>
            </xdr:cNvPr>
            <xdr:cNvSpPr txBox="1"/>
          </xdr:nvSpPr>
          <xdr:spPr>
            <a:xfrm>
              <a:off x="13052389" y="2967209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250</a:t>
              </a:r>
            </a:p>
          </xdr:txBody>
        </xdr:sp>
        <xdr:sp macro="" textlink="">
          <xdr:nvSpPr>
            <xdr:cNvPr id="65" name="TextBox 64">
              <a:extLst>
                <a:ext uri="{FF2B5EF4-FFF2-40B4-BE49-F238E27FC236}">
                  <a16:creationId xmlns:a16="http://schemas.microsoft.com/office/drawing/2014/main" id="{7001B4A6-A043-D74A-A970-919608A3DAC6}"/>
                </a:ext>
              </a:extLst>
            </xdr:cNvPr>
            <xdr:cNvSpPr txBox="1"/>
          </xdr:nvSpPr>
          <xdr:spPr>
            <a:xfrm>
              <a:off x="13059277" y="3270018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sp macro="" textlink="">
          <xdr:nvSpPr>
            <xdr:cNvPr id="66" name="TextBox 65">
              <a:extLst>
                <a:ext uri="{FF2B5EF4-FFF2-40B4-BE49-F238E27FC236}">
                  <a16:creationId xmlns:a16="http://schemas.microsoft.com/office/drawing/2014/main" id="{BDE834F2-1C87-924F-AED6-398EA996ECD9}"/>
                </a:ext>
              </a:extLst>
            </xdr:cNvPr>
            <xdr:cNvSpPr txBox="1"/>
          </xdr:nvSpPr>
          <xdr:spPr>
            <a:xfrm>
              <a:off x="13126759" y="3849931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E6A899CE-8507-3E46-B5EF-DB84E2B2F748}"/>
                </a:ext>
              </a:extLst>
            </xdr:cNvPr>
            <xdr:cNvSpPr txBox="1"/>
          </xdr:nvSpPr>
          <xdr:spPr>
            <a:xfrm>
              <a:off x="13138849" y="4308046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sp macro="" textlink="">
          <xdr:nvSpPr>
            <xdr:cNvPr id="68" name="TextBox 67">
              <a:extLst>
                <a:ext uri="{FF2B5EF4-FFF2-40B4-BE49-F238E27FC236}">
                  <a16:creationId xmlns:a16="http://schemas.microsoft.com/office/drawing/2014/main" id="{C6955FD9-ED75-C14A-8FE5-6D4445EA511B}"/>
                </a:ext>
              </a:extLst>
            </xdr:cNvPr>
            <xdr:cNvSpPr txBox="1"/>
          </xdr:nvSpPr>
          <xdr:spPr>
            <a:xfrm>
              <a:off x="13148338" y="4620954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sp macro="" textlink="">
          <xdr:nvSpPr>
            <xdr:cNvPr id="71" name="TextBox 70">
              <a:extLst>
                <a:ext uri="{FF2B5EF4-FFF2-40B4-BE49-F238E27FC236}">
                  <a16:creationId xmlns:a16="http://schemas.microsoft.com/office/drawing/2014/main" id="{5F8F3249-DC75-1845-8245-2C3248B480DB}"/>
                </a:ext>
              </a:extLst>
            </xdr:cNvPr>
            <xdr:cNvSpPr txBox="1"/>
          </xdr:nvSpPr>
          <xdr:spPr>
            <a:xfrm>
              <a:off x="13073968" y="3621331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</xdr:grpSp>
      <xdr:sp macro="" textlink="">
        <xdr:nvSpPr>
          <xdr:cNvPr id="76" name="TextBox 75">
            <a:extLst>
              <a:ext uri="{FF2B5EF4-FFF2-40B4-BE49-F238E27FC236}">
                <a16:creationId xmlns:a16="http://schemas.microsoft.com/office/drawing/2014/main" id="{6C9F3807-D28E-ED4C-92B6-4F37464FB335}"/>
              </a:ext>
            </a:extLst>
          </xdr:cNvPr>
          <xdr:cNvSpPr txBox="1"/>
        </xdr:nvSpPr>
        <xdr:spPr>
          <a:xfrm>
            <a:off x="11874500" y="9829800"/>
            <a:ext cx="2340321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Figure 7b, IB: anti-SERA5,</a:t>
            </a:r>
            <a:r>
              <a:rPr lang="en-US" sz="12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right</a:t>
            </a:r>
            <a:endPara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177800</xdr:colOff>
      <xdr:row>1</xdr:row>
      <xdr:rowOff>25400</xdr:rowOff>
    </xdr:from>
    <xdr:to>
      <xdr:col>16</xdr:col>
      <xdr:colOff>660400</xdr:colOff>
      <xdr:row>15</xdr:row>
      <xdr:rowOff>114300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0E426A0C-732C-7240-A5E1-E07C67BE33CA}"/>
            </a:ext>
          </a:extLst>
        </xdr:cNvPr>
        <xdr:cNvGrpSpPr/>
      </xdr:nvGrpSpPr>
      <xdr:grpSpPr>
        <a:xfrm>
          <a:off x="11734800" y="228600"/>
          <a:ext cx="2133600" cy="2933700"/>
          <a:chOff x="12052300" y="2298700"/>
          <a:chExt cx="2133600" cy="29337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8D6ABF39-B961-3A47-BBA7-2695B3D3F1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flipH="1">
            <a:off x="12349900" y="2603500"/>
            <a:ext cx="1325057" cy="2336800"/>
          </a:xfrm>
          <a:prstGeom prst="rect">
            <a:avLst/>
          </a:prstGeom>
        </xdr:spPr>
      </xdr:pic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B882048B-6B5D-384D-92B3-8648C711B65C}"/>
              </a:ext>
            </a:extLst>
          </xdr:cNvPr>
          <xdr:cNvSpPr/>
        </xdr:nvSpPr>
        <xdr:spPr>
          <a:xfrm>
            <a:off x="12369800" y="3454400"/>
            <a:ext cx="927100" cy="419100"/>
          </a:xfrm>
          <a:prstGeom prst="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F5D599BF-276F-8346-979A-F2BF42FAC5C7}"/>
              </a:ext>
            </a:extLst>
          </xdr:cNvPr>
          <xdr:cNvSpPr txBox="1"/>
        </xdr:nvSpPr>
        <xdr:spPr>
          <a:xfrm>
            <a:off x="13652500" y="2298700"/>
            <a:ext cx="458331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E11DBD1C-3F46-2745-B98F-C1B92908C2DF}"/>
              </a:ext>
            </a:extLst>
          </xdr:cNvPr>
          <xdr:cNvSpPr txBox="1"/>
        </xdr:nvSpPr>
        <xdr:spPr>
          <a:xfrm>
            <a:off x="13661989" y="2522709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326460FC-0BD4-7A40-8AC0-071A5D3EABF1}"/>
              </a:ext>
            </a:extLst>
          </xdr:cNvPr>
          <xdr:cNvSpPr txBox="1"/>
        </xdr:nvSpPr>
        <xdr:spPr>
          <a:xfrm>
            <a:off x="13656177" y="2850918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61FB9451-A461-4C49-8794-97AB383A187C}"/>
              </a:ext>
            </a:extLst>
          </xdr:cNvPr>
          <xdr:cNvSpPr txBox="1"/>
        </xdr:nvSpPr>
        <xdr:spPr>
          <a:xfrm>
            <a:off x="13749059" y="3316531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91FB2026-7332-A341-833B-A42D48CB04AC}"/>
              </a:ext>
            </a:extLst>
          </xdr:cNvPr>
          <xdr:cNvSpPr txBox="1"/>
        </xdr:nvSpPr>
        <xdr:spPr>
          <a:xfrm>
            <a:off x="13761149" y="3711146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01E0D290-ABA8-B04F-A1F1-A5A7064ED155}"/>
              </a:ext>
            </a:extLst>
          </xdr:cNvPr>
          <xdr:cNvSpPr txBox="1"/>
        </xdr:nvSpPr>
        <xdr:spPr>
          <a:xfrm>
            <a:off x="13770638" y="4024054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096555F2-0740-4943-B51D-B9FFE485A675}"/>
              </a:ext>
            </a:extLst>
          </xdr:cNvPr>
          <xdr:cNvSpPr txBox="1"/>
        </xdr:nvSpPr>
        <xdr:spPr>
          <a:xfrm>
            <a:off x="13770028" y="4416068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B0427DAB-F774-644E-8FE3-27C1080F6BFA}"/>
              </a:ext>
            </a:extLst>
          </xdr:cNvPr>
          <xdr:cNvSpPr txBox="1"/>
        </xdr:nvSpPr>
        <xdr:spPr>
          <a:xfrm>
            <a:off x="13769418" y="4715972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C1239A61-CCB0-9C4C-99F8-827699F58443}"/>
              </a:ext>
            </a:extLst>
          </xdr:cNvPr>
          <xdr:cNvSpPr txBox="1"/>
        </xdr:nvSpPr>
        <xdr:spPr>
          <a:xfrm>
            <a:off x="13670868" y="3138731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77" name="TextBox 76">
            <a:extLst>
              <a:ext uri="{FF2B5EF4-FFF2-40B4-BE49-F238E27FC236}">
                <a16:creationId xmlns:a16="http://schemas.microsoft.com/office/drawing/2014/main" id="{8247CADE-3A5F-2E49-A228-E4832F649306}"/>
              </a:ext>
            </a:extLst>
          </xdr:cNvPr>
          <xdr:cNvSpPr txBox="1"/>
        </xdr:nvSpPr>
        <xdr:spPr>
          <a:xfrm>
            <a:off x="12052300" y="4953000"/>
            <a:ext cx="2133600" cy="2794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Figure 7b, IB: anti-Rh5,</a:t>
            </a:r>
            <a:r>
              <a:rPr lang="en-US" sz="12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right</a:t>
            </a:r>
            <a:endPara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3</xdr:col>
      <xdr:colOff>381001</xdr:colOff>
      <xdr:row>17</xdr:row>
      <xdr:rowOff>76200</xdr:rowOff>
    </xdr:from>
    <xdr:to>
      <xdr:col>6</xdr:col>
      <xdr:colOff>342900</xdr:colOff>
      <xdr:row>29</xdr:row>
      <xdr:rowOff>152400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E3FF51FB-5056-D54F-836F-89D32A771008}"/>
            </a:ext>
          </a:extLst>
        </xdr:cNvPr>
        <xdr:cNvGrpSpPr/>
      </xdr:nvGrpSpPr>
      <xdr:grpSpPr>
        <a:xfrm>
          <a:off x="2857501" y="3530600"/>
          <a:ext cx="2438399" cy="2514600"/>
          <a:chOff x="1447800" y="7054746"/>
          <a:chExt cx="3393431" cy="4108554"/>
        </a:xfrm>
      </xdr:grpSpPr>
      <xdr:pic>
        <xdr:nvPicPr>
          <xdr:cNvPr id="29" name="Picture 28">
            <a:extLst>
              <a:ext uri="{FF2B5EF4-FFF2-40B4-BE49-F238E27FC236}">
                <a16:creationId xmlns:a16="http://schemas.microsoft.com/office/drawing/2014/main" id="{251621B0-D709-D140-B5D6-3D699010E2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flipH="1">
            <a:off x="1447800" y="7495710"/>
            <a:ext cx="2578100" cy="3667590"/>
          </a:xfrm>
          <a:prstGeom prst="rect">
            <a:avLst/>
          </a:prstGeom>
        </xdr:spPr>
      </xdr:pic>
      <xdr:sp macro="" textlink="">
        <xdr:nvSpPr>
          <xdr:cNvPr id="69" name="TextBox 68">
            <a:extLst>
              <a:ext uri="{FF2B5EF4-FFF2-40B4-BE49-F238E27FC236}">
                <a16:creationId xmlns:a16="http://schemas.microsoft.com/office/drawing/2014/main" id="{74D91918-FE50-974D-8AF8-DD8C7DEE5DDD}"/>
              </a:ext>
            </a:extLst>
          </xdr:cNvPr>
          <xdr:cNvSpPr txBox="1"/>
        </xdr:nvSpPr>
        <xdr:spPr>
          <a:xfrm>
            <a:off x="3923373" y="7054746"/>
            <a:ext cx="705768" cy="4980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D9EEE683-AB26-EA45-836C-10685417F812}"/>
              </a:ext>
            </a:extLst>
          </xdr:cNvPr>
          <xdr:cNvSpPr txBox="1"/>
        </xdr:nvSpPr>
        <xdr:spPr>
          <a:xfrm>
            <a:off x="3968211" y="7590008"/>
            <a:ext cx="731627" cy="5022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B15B5841-4D17-8843-8727-53D98947736F}"/>
              </a:ext>
            </a:extLst>
          </xdr:cNvPr>
          <xdr:cNvSpPr txBox="1"/>
        </xdr:nvSpPr>
        <xdr:spPr>
          <a:xfrm>
            <a:off x="3949699" y="8045219"/>
            <a:ext cx="608746" cy="4205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CEF771DC-5F98-624D-9355-B5908CFCF053}"/>
              </a:ext>
            </a:extLst>
          </xdr:cNvPr>
          <xdr:cNvSpPr txBox="1"/>
        </xdr:nvSpPr>
        <xdr:spPr>
          <a:xfrm>
            <a:off x="4017181" y="8688631"/>
            <a:ext cx="664983" cy="5241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78" name="TextBox 77">
            <a:extLst>
              <a:ext uri="{FF2B5EF4-FFF2-40B4-BE49-F238E27FC236}">
                <a16:creationId xmlns:a16="http://schemas.microsoft.com/office/drawing/2014/main" id="{3D42BA7F-9F9F-D842-95C2-1EEB65579E6D}"/>
              </a:ext>
            </a:extLst>
          </xdr:cNvPr>
          <xdr:cNvSpPr txBox="1"/>
        </xdr:nvSpPr>
        <xdr:spPr>
          <a:xfrm>
            <a:off x="4016572" y="9273746"/>
            <a:ext cx="647918" cy="4370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79" name="TextBox 78">
            <a:extLst>
              <a:ext uri="{FF2B5EF4-FFF2-40B4-BE49-F238E27FC236}">
                <a16:creationId xmlns:a16="http://schemas.microsoft.com/office/drawing/2014/main" id="{DF6CAC1D-5BA0-3E40-B178-DD5E766D2843}"/>
              </a:ext>
            </a:extLst>
          </xdr:cNvPr>
          <xdr:cNvSpPr txBox="1"/>
        </xdr:nvSpPr>
        <xdr:spPr>
          <a:xfrm>
            <a:off x="4000661" y="9688255"/>
            <a:ext cx="557784" cy="5205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80" name="TextBox 79">
            <a:extLst>
              <a:ext uri="{FF2B5EF4-FFF2-40B4-BE49-F238E27FC236}">
                <a16:creationId xmlns:a16="http://schemas.microsoft.com/office/drawing/2014/main" id="{8E07AD35-4746-6145-895C-3BE64800136D}"/>
              </a:ext>
            </a:extLst>
          </xdr:cNvPr>
          <xdr:cNvSpPr txBox="1"/>
        </xdr:nvSpPr>
        <xdr:spPr>
          <a:xfrm>
            <a:off x="4000050" y="10359668"/>
            <a:ext cx="540721" cy="4093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81" name="TextBox 80">
            <a:extLst>
              <a:ext uri="{FF2B5EF4-FFF2-40B4-BE49-F238E27FC236}">
                <a16:creationId xmlns:a16="http://schemas.microsoft.com/office/drawing/2014/main" id="{0B32DCAC-4343-0D42-8C59-42189AC80985}"/>
              </a:ext>
            </a:extLst>
          </xdr:cNvPr>
          <xdr:cNvSpPr txBox="1"/>
        </xdr:nvSpPr>
        <xdr:spPr>
          <a:xfrm>
            <a:off x="3986740" y="10659572"/>
            <a:ext cx="501009" cy="44147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</a:p>
        </xdr:txBody>
      </xdr:sp>
      <xdr:sp macro="" textlink="">
        <xdr:nvSpPr>
          <xdr:cNvPr id="82" name="TextBox 81">
            <a:extLst>
              <a:ext uri="{FF2B5EF4-FFF2-40B4-BE49-F238E27FC236}">
                <a16:creationId xmlns:a16="http://schemas.microsoft.com/office/drawing/2014/main" id="{7B2B1D83-4A29-B747-9564-A583646627F9}"/>
              </a:ext>
            </a:extLst>
          </xdr:cNvPr>
          <xdr:cNvSpPr txBox="1"/>
        </xdr:nvSpPr>
        <xdr:spPr>
          <a:xfrm>
            <a:off x="3964390" y="8362013"/>
            <a:ext cx="876841" cy="37989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</xdr:grpSp>
    <xdr:clientData/>
  </xdr:twoCellAnchor>
  <xdr:twoCellAnchor>
    <xdr:from>
      <xdr:col>1</xdr:col>
      <xdr:colOff>685798</xdr:colOff>
      <xdr:row>42</xdr:row>
      <xdr:rowOff>76200</xdr:rowOff>
    </xdr:from>
    <xdr:to>
      <xdr:col>4</xdr:col>
      <xdr:colOff>152399</xdr:colOff>
      <xdr:row>46</xdr:row>
      <xdr:rowOff>165100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789780E9-C3D5-224F-BD83-5FFDA129D823}"/>
            </a:ext>
          </a:extLst>
        </xdr:cNvPr>
        <xdr:cNvSpPr/>
      </xdr:nvSpPr>
      <xdr:spPr>
        <a:xfrm>
          <a:off x="1511298" y="8610600"/>
          <a:ext cx="1943101" cy="9017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114299</xdr:colOff>
      <xdr:row>47</xdr:row>
      <xdr:rowOff>101600</xdr:rowOff>
    </xdr:from>
    <xdr:to>
      <xdr:col>3</xdr:col>
      <xdr:colOff>611212</xdr:colOff>
      <xdr:row>48</xdr:row>
      <xdr:rowOff>167576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DA67A6B-4FD7-BC4A-B552-7EB893048D46}"/>
            </a:ext>
          </a:extLst>
        </xdr:cNvPr>
        <xdr:cNvSpPr txBox="1"/>
      </xdr:nvSpPr>
      <xdr:spPr>
        <a:xfrm>
          <a:off x="1765299" y="9652000"/>
          <a:ext cx="1322413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Figure 7a, AMA1</a:t>
          </a:r>
        </a:p>
      </xdr:txBody>
    </xdr:sp>
    <xdr:clientData/>
  </xdr:twoCellAnchor>
  <xdr:twoCellAnchor>
    <xdr:from>
      <xdr:col>2</xdr:col>
      <xdr:colOff>774700</xdr:colOff>
      <xdr:row>32</xdr:row>
      <xdr:rowOff>63500</xdr:rowOff>
    </xdr:from>
    <xdr:to>
      <xdr:col>5</xdr:col>
      <xdr:colOff>558801</xdr:colOff>
      <xdr:row>46</xdr:row>
      <xdr:rowOff>131376</xdr:rowOff>
    </xdr:to>
    <xdr:grpSp>
      <xdr:nvGrpSpPr>
        <xdr:cNvPr id="118" name="Group 117">
          <a:extLst>
            <a:ext uri="{FF2B5EF4-FFF2-40B4-BE49-F238E27FC236}">
              <a16:creationId xmlns:a16="http://schemas.microsoft.com/office/drawing/2014/main" id="{5BC37170-7E92-C94F-8D92-21E6B8A1C2D2}"/>
            </a:ext>
          </a:extLst>
        </xdr:cNvPr>
        <xdr:cNvGrpSpPr/>
      </xdr:nvGrpSpPr>
      <xdr:grpSpPr>
        <a:xfrm>
          <a:off x="2425700" y="6565900"/>
          <a:ext cx="2260601" cy="2912676"/>
          <a:chOff x="1041400" y="11315700"/>
          <a:chExt cx="2260601" cy="2912676"/>
        </a:xfrm>
      </xdr:grpSpPr>
      <xdr:grpSp>
        <xdr:nvGrpSpPr>
          <xdr:cNvPr id="117" name="Group 116">
            <a:extLst>
              <a:ext uri="{FF2B5EF4-FFF2-40B4-BE49-F238E27FC236}">
                <a16:creationId xmlns:a16="http://schemas.microsoft.com/office/drawing/2014/main" id="{EC43690D-F126-F94E-9649-28C1376DE8AE}"/>
              </a:ext>
            </a:extLst>
          </xdr:cNvPr>
          <xdr:cNvGrpSpPr/>
        </xdr:nvGrpSpPr>
        <xdr:grpSpPr>
          <a:xfrm>
            <a:off x="1041400" y="11315700"/>
            <a:ext cx="2260601" cy="2472370"/>
            <a:chOff x="1041400" y="11315700"/>
            <a:chExt cx="2260601" cy="2472370"/>
          </a:xfrm>
        </xdr:grpSpPr>
        <xdr:pic>
          <xdr:nvPicPr>
            <xdr:cNvPr id="86" name="Picture 85" descr="A picture containing light, night, device, gauge&#10;&#10;Description automatically generated">
              <a:extLst>
                <a:ext uri="{FF2B5EF4-FFF2-40B4-BE49-F238E27FC236}">
                  <a16:creationId xmlns:a16="http://schemas.microsoft.com/office/drawing/2014/main" id="{B65A808A-4DAF-E840-A049-F862D2E4786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/>
          </xdr:blipFill>
          <xdr:spPr>
            <a:xfrm>
              <a:off x="1447301" y="11531600"/>
              <a:ext cx="1854700" cy="2256470"/>
            </a:xfrm>
            <a:prstGeom prst="rect">
              <a:avLst/>
            </a:prstGeom>
          </xdr:spPr>
        </xdr:pic>
        <xdr:sp macro="" textlink="">
          <xdr:nvSpPr>
            <xdr:cNvPr id="87" name="TextBox 86">
              <a:extLst>
                <a:ext uri="{FF2B5EF4-FFF2-40B4-BE49-F238E27FC236}">
                  <a16:creationId xmlns:a16="http://schemas.microsoft.com/office/drawing/2014/main" id="{D6A1CB24-091A-E34A-B86D-6161AE76067D}"/>
                </a:ext>
              </a:extLst>
            </xdr:cNvPr>
            <xdr:cNvSpPr txBox="1"/>
          </xdr:nvSpPr>
          <xdr:spPr>
            <a:xfrm>
              <a:off x="1050423" y="11315700"/>
              <a:ext cx="458331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88" name="TextBox 87">
              <a:extLst>
                <a:ext uri="{FF2B5EF4-FFF2-40B4-BE49-F238E27FC236}">
                  <a16:creationId xmlns:a16="http://schemas.microsoft.com/office/drawing/2014/main" id="{85C319B6-64BA-D446-8EB2-C82422CED84F}"/>
                </a:ext>
              </a:extLst>
            </xdr:cNvPr>
            <xdr:cNvSpPr txBox="1"/>
          </xdr:nvSpPr>
          <xdr:spPr>
            <a:xfrm>
              <a:off x="1059912" y="11539709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250</a:t>
              </a:r>
            </a:p>
          </xdr:txBody>
        </xdr:sp>
        <xdr:sp macro="" textlink="">
          <xdr:nvSpPr>
            <xdr:cNvPr id="89" name="TextBox 88">
              <a:extLst>
                <a:ext uri="{FF2B5EF4-FFF2-40B4-BE49-F238E27FC236}">
                  <a16:creationId xmlns:a16="http://schemas.microsoft.com/office/drawing/2014/main" id="{5EBE013E-CC00-8D4E-B9AE-C125304C745C}"/>
                </a:ext>
              </a:extLst>
            </xdr:cNvPr>
            <xdr:cNvSpPr txBox="1"/>
          </xdr:nvSpPr>
          <xdr:spPr>
            <a:xfrm>
              <a:off x="1041400" y="11804418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sp macro="" textlink="">
          <xdr:nvSpPr>
            <xdr:cNvPr id="90" name="TextBox 89">
              <a:extLst>
                <a:ext uri="{FF2B5EF4-FFF2-40B4-BE49-F238E27FC236}">
                  <a16:creationId xmlns:a16="http://schemas.microsoft.com/office/drawing/2014/main" id="{0ADCCD8D-F679-A143-91A9-A5B50B2B9371}"/>
                </a:ext>
              </a:extLst>
            </xdr:cNvPr>
            <xdr:cNvSpPr txBox="1"/>
          </xdr:nvSpPr>
          <xdr:spPr>
            <a:xfrm>
              <a:off x="1134282" y="12231931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sp macro="" textlink="">
          <xdr:nvSpPr>
            <xdr:cNvPr id="91" name="TextBox 90">
              <a:extLst>
                <a:ext uri="{FF2B5EF4-FFF2-40B4-BE49-F238E27FC236}">
                  <a16:creationId xmlns:a16="http://schemas.microsoft.com/office/drawing/2014/main" id="{43D2DFC1-ACC1-D84E-A6AC-11ABF55FB360}"/>
                </a:ext>
              </a:extLst>
            </xdr:cNvPr>
            <xdr:cNvSpPr txBox="1"/>
          </xdr:nvSpPr>
          <xdr:spPr>
            <a:xfrm>
              <a:off x="1171772" y="12563046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sp macro="" textlink="">
          <xdr:nvSpPr>
            <xdr:cNvPr id="92" name="TextBox 91">
              <a:extLst>
                <a:ext uri="{FF2B5EF4-FFF2-40B4-BE49-F238E27FC236}">
                  <a16:creationId xmlns:a16="http://schemas.microsoft.com/office/drawing/2014/main" id="{905FD022-F0EF-F640-ACF8-8C227769D834}"/>
                </a:ext>
              </a:extLst>
            </xdr:cNvPr>
            <xdr:cNvSpPr txBox="1"/>
          </xdr:nvSpPr>
          <xdr:spPr>
            <a:xfrm>
              <a:off x="1155861" y="12812454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2BF225A5-1E7B-794B-BD54-56732B5C68AD}"/>
                </a:ext>
              </a:extLst>
            </xdr:cNvPr>
            <xdr:cNvSpPr txBox="1"/>
          </xdr:nvSpPr>
          <xdr:spPr>
            <a:xfrm>
              <a:off x="1155251" y="13217168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11C9F399-0C7F-CF44-98D4-E73723A791FF}"/>
                </a:ext>
              </a:extLst>
            </xdr:cNvPr>
            <xdr:cNvSpPr txBox="1"/>
          </xdr:nvSpPr>
          <xdr:spPr>
            <a:xfrm>
              <a:off x="1141941" y="13517072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20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B92A6B88-7E11-AC49-BB1C-D048E4A4B54E}"/>
                </a:ext>
              </a:extLst>
            </xdr:cNvPr>
            <xdr:cNvSpPr txBox="1"/>
          </xdr:nvSpPr>
          <xdr:spPr>
            <a:xfrm>
              <a:off x="1081491" y="12079531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sp macro="" textlink="">
          <xdr:nvSpPr>
            <xdr:cNvPr id="96" name="Rectangle 95">
              <a:extLst>
                <a:ext uri="{FF2B5EF4-FFF2-40B4-BE49-F238E27FC236}">
                  <a16:creationId xmlns:a16="http://schemas.microsoft.com/office/drawing/2014/main" id="{79B5E08F-4B97-B149-8FA8-2AACF0934C00}"/>
                </a:ext>
              </a:extLst>
            </xdr:cNvPr>
            <xdr:cNvSpPr/>
          </xdr:nvSpPr>
          <xdr:spPr>
            <a:xfrm>
              <a:off x="1689099" y="11849100"/>
              <a:ext cx="1320802" cy="9906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97" name="TextBox 96">
            <a:extLst>
              <a:ext uri="{FF2B5EF4-FFF2-40B4-BE49-F238E27FC236}">
                <a16:creationId xmlns:a16="http://schemas.microsoft.com/office/drawing/2014/main" id="{91CD6853-2B5B-CB4D-8479-63396F7AD8F9}"/>
              </a:ext>
            </a:extLst>
          </xdr:cNvPr>
          <xdr:cNvSpPr txBox="1"/>
        </xdr:nvSpPr>
        <xdr:spPr>
          <a:xfrm>
            <a:off x="1384299" y="13830299"/>
            <a:ext cx="1854201" cy="3980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Figure 7a, IB: anti-SERA5</a:t>
            </a:r>
          </a:p>
        </xdr:txBody>
      </xdr:sp>
    </xdr:grpSp>
    <xdr:clientData/>
  </xdr:twoCellAnchor>
  <xdr:twoCellAnchor>
    <xdr:from>
      <xdr:col>14</xdr:col>
      <xdr:colOff>520700</xdr:colOff>
      <xdr:row>19</xdr:row>
      <xdr:rowOff>101600</xdr:rowOff>
    </xdr:from>
    <xdr:to>
      <xdr:col>15</xdr:col>
      <xdr:colOff>736600</xdr:colOff>
      <xdr:row>22</xdr:row>
      <xdr:rowOff>101600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93749FE9-4197-1A40-B397-E33FA022DC7C}"/>
            </a:ext>
          </a:extLst>
        </xdr:cNvPr>
        <xdr:cNvSpPr/>
      </xdr:nvSpPr>
      <xdr:spPr>
        <a:xfrm>
          <a:off x="12077700" y="3962400"/>
          <a:ext cx="1041400" cy="6096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177800</xdr:colOff>
      <xdr:row>15</xdr:row>
      <xdr:rowOff>139700</xdr:rowOff>
    </xdr:from>
    <xdr:to>
      <xdr:col>16</xdr:col>
      <xdr:colOff>736600</xdr:colOff>
      <xdr:row>29</xdr:row>
      <xdr:rowOff>88900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8C9970F5-F876-0646-A178-43D7641E007C}"/>
            </a:ext>
          </a:extLst>
        </xdr:cNvPr>
        <xdr:cNvGrpSpPr/>
      </xdr:nvGrpSpPr>
      <xdr:grpSpPr>
        <a:xfrm>
          <a:off x="11734800" y="3187700"/>
          <a:ext cx="2209800" cy="2794000"/>
          <a:chOff x="11722100" y="2946400"/>
          <a:chExt cx="2209800" cy="2794000"/>
        </a:xfrm>
      </xdr:grpSpPr>
      <xdr:grpSp>
        <xdr:nvGrpSpPr>
          <xdr:cNvPr id="48" name="Group 47">
            <a:extLst>
              <a:ext uri="{FF2B5EF4-FFF2-40B4-BE49-F238E27FC236}">
                <a16:creationId xmlns:a16="http://schemas.microsoft.com/office/drawing/2014/main" id="{18C70852-24D2-C840-A43B-8B8BA5FCA95D}"/>
              </a:ext>
            </a:extLst>
          </xdr:cNvPr>
          <xdr:cNvGrpSpPr/>
        </xdr:nvGrpSpPr>
        <xdr:grpSpPr>
          <a:xfrm>
            <a:off x="12026899" y="2946400"/>
            <a:ext cx="1883706" cy="2481430"/>
            <a:chOff x="12026899" y="2946400"/>
            <a:chExt cx="1883706" cy="2481430"/>
          </a:xfrm>
        </xdr:grpSpPr>
        <xdr:pic>
          <xdr:nvPicPr>
            <xdr:cNvPr id="98" name="Picture 97" descr="A picture containing light, traffic, green, object&#10;&#10;Description automatically generated">
              <a:extLst>
                <a:ext uri="{FF2B5EF4-FFF2-40B4-BE49-F238E27FC236}">
                  <a16:creationId xmlns:a16="http://schemas.microsoft.com/office/drawing/2014/main" id="{4486FEF3-0DD9-7644-A5A9-85BEAE3DB5B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" cstate="email">
              <a:extLst>
                <a:ext uri="{BEBA8EAE-BF5A-486C-A8C5-ECC9F3942E4B}">
                  <a14:imgProps xmlns:a14="http://schemas.microsoft.com/office/drawing/2010/main">
                    <a14:imgLayer r:embed="rId9">
                      <a14:imgEffect>
                        <a14:brightnessContrast contrast="-4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/>
                </a:ext>
              </a:extLst>
            </a:blip>
            <a:srcRect t="99" b="1119"/>
            <a:stretch/>
          </xdr:blipFill>
          <xdr:spPr>
            <a:xfrm flipH="1">
              <a:off x="12026899" y="3175000"/>
              <a:ext cx="1460500" cy="2252830"/>
            </a:xfrm>
            <a:prstGeom prst="rect">
              <a:avLst/>
            </a:prstGeom>
          </xdr:spPr>
        </xdr:pic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6FE55D4A-B586-CD44-A0D6-86FAD68944A0}"/>
                </a:ext>
              </a:extLst>
            </xdr:cNvPr>
            <xdr:cNvSpPr txBox="1"/>
          </xdr:nvSpPr>
          <xdr:spPr>
            <a:xfrm>
              <a:off x="13436600" y="2946400"/>
              <a:ext cx="458331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F9A831C6-3E13-174E-A2A8-7E98F2AC36A3}"/>
                </a:ext>
              </a:extLst>
            </xdr:cNvPr>
            <xdr:cNvSpPr txBox="1"/>
          </xdr:nvSpPr>
          <xdr:spPr>
            <a:xfrm>
              <a:off x="13440277" y="3206518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150</a:t>
              </a:r>
            </a:p>
          </xdr:txBody>
        </xdr:sp>
        <xdr:sp macro="" textlink="">
          <xdr:nvSpPr>
            <xdr:cNvPr id="101" name="TextBox 100">
              <a:extLst>
                <a:ext uri="{FF2B5EF4-FFF2-40B4-BE49-F238E27FC236}">
                  <a16:creationId xmlns:a16="http://schemas.microsoft.com/office/drawing/2014/main" id="{862D0688-38AD-8348-A3C6-182053C07864}"/>
                </a:ext>
              </a:extLst>
            </xdr:cNvPr>
            <xdr:cNvSpPr txBox="1"/>
          </xdr:nvSpPr>
          <xdr:spPr>
            <a:xfrm>
              <a:off x="13533159" y="3672131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sp macro="" textlink="">
          <xdr:nvSpPr>
            <xdr:cNvPr id="102" name="TextBox 101">
              <a:extLst>
                <a:ext uri="{FF2B5EF4-FFF2-40B4-BE49-F238E27FC236}">
                  <a16:creationId xmlns:a16="http://schemas.microsoft.com/office/drawing/2014/main" id="{2CFD0816-0FEA-0041-AB30-BD4FC24B2D4E}"/>
                </a:ext>
              </a:extLst>
            </xdr:cNvPr>
            <xdr:cNvSpPr txBox="1"/>
          </xdr:nvSpPr>
          <xdr:spPr>
            <a:xfrm>
              <a:off x="13545249" y="4130246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sp macro="" textlink="">
          <xdr:nvSpPr>
            <xdr:cNvPr id="103" name="TextBox 102">
              <a:extLst>
                <a:ext uri="{FF2B5EF4-FFF2-40B4-BE49-F238E27FC236}">
                  <a16:creationId xmlns:a16="http://schemas.microsoft.com/office/drawing/2014/main" id="{8616B498-9839-DC46-B454-4E461DC00046}"/>
                </a:ext>
              </a:extLst>
            </xdr:cNvPr>
            <xdr:cNvSpPr txBox="1"/>
          </xdr:nvSpPr>
          <xdr:spPr>
            <a:xfrm>
              <a:off x="13554738" y="4443154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sp macro="" textlink="">
          <xdr:nvSpPr>
            <xdr:cNvPr id="104" name="TextBox 103">
              <a:extLst>
                <a:ext uri="{FF2B5EF4-FFF2-40B4-BE49-F238E27FC236}">
                  <a16:creationId xmlns:a16="http://schemas.microsoft.com/office/drawing/2014/main" id="{66BF6D12-74C5-CB46-AFDD-C06224804F82}"/>
                </a:ext>
              </a:extLst>
            </xdr:cNvPr>
            <xdr:cNvSpPr txBox="1"/>
          </xdr:nvSpPr>
          <xdr:spPr>
            <a:xfrm>
              <a:off x="13554128" y="4835168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sp macro="" textlink="">
          <xdr:nvSpPr>
            <xdr:cNvPr id="105" name="TextBox 104">
              <a:extLst>
                <a:ext uri="{FF2B5EF4-FFF2-40B4-BE49-F238E27FC236}">
                  <a16:creationId xmlns:a16="http://schemas.microsoft.com/office/drawing/2014/main" id="{1430B2C0-6A1B-D241-A205-60E369A0BC43}"/>
                </a:ext>
              </a:extLst>
            </xdr:cNvPr>
            <xdr:cNvSpPr txBox="1"/>
          </xdr:nvSpPr>
          <xdr:spPr>
            <a:xfrm>
              <a:off x="13553518" y="5135072"/>
              <a:ext cx="355867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20</a:t>
              </a:r>
            </a:p>
          </xdr:txBody>
        </xdr:sp>
        <xdr:sp macro="" textlink="">
          <xdr:nvSpPr>
            <xdr:cNvPr id="106" name="TextBox 105">
              <a:extLst>
                <a:ext uri="{FF2B5EF4-FFF2-40B4-BE49-F238E27FC236}">
                  <a16:creationId xmlns:a16="http://schemas.microsoft.com/office/drawing/2014/main" id="{8E4DF814-AF3B-EB42-A72E-606D9A4952CC}"/>
                </a:ext>
              </a:extLst>
            </xdr:cNvPr>
            <xdr:cNvSpPr txBox="1"/>
          </xdr:nvSpPr>
          <xdr:spPr>
            <a:xfrm>
              <a:off x="13454968" y="3494331"/>
              <a:ext cx="441468" cy="269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</xdr:grpSp>
      <xdr:sp macro="" textlink="">
        <xdr:nvSpPr>
          <xdr:cNvPr id="108" name="TextBox 107">
            <a:extLst>
              <a:ext uri="{FF2B5EF4-FFF2-40B4-BE49-F238E27FC236}">
                <a16:creationId xmlns:a16="http://schemas.microsoft.com/office/drawing/2014/main" id="{F1319BC2-17F4-C84F-95A3-B768522FCD02}"/>
              </a:ext>
            </a:extLst>
          </xdr:cNvPr>
          <xdr:cNvSpPr txBox="1"/>
        </xdr:nvSpPr>
        <xdr:spPr>
          <a:xfrm>
            <a:off x="11722100" y="5473700"/>
            <a:ext cx="2209800" cy="2667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Figure 7b, IB: anti-SUB1,</a:t>
            </a:r>
            <a:r>
              <a:rPr lang="en-US" sz="12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right</a:t>
            </a:r>
            <a:endPara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12700</xdr:colOff>
      <xdr:row>5</xdr:row>
      <xdr:rowOff>63500</xdr:rowOff>
    </xdr:from>
    <xdr:to>
      <xdr:col>13</xdr:col>
      <xdr:colOff>572631</xdr:colOff>
      <xdr:row>13</xdr:row>
      <xdr:rowOff>165100</xdr:rowOff>
    </xdr:to>
    <xdr:grpSp>
      <xdr:nvGrpSpPr>
        <xdr:cNvPr id="115" name="Group 114">
          <a:extLst>
            <a:ext uri="{FF2B5EF4-FFF2-40B4-BE49-F238E27FC236}">
              <a16:creationId xmlns:a16="http://schemas.microsoft.com/office/drawing/2014/main" id="{FB2495B1-5867-1041-BA53-439932836170}"/>
            </a:ext>
          </a:extLst>
        </xdr:cNvPr>
        <xdr:cNvGrpSpPr/>
      </xdr:nvGrpSpPr>
      <xdr:grpSpPr>
        <a:xfrm>
          <a:off x="9093200" y="1079500"/>
          <a:ext cx="2210931" cy="1727200"/>
          <a:chOff x="9093200" y="1079500"/>
          <a:chExt cx="2210931" cy="1727200"/>
        </a:xfrm>
      </xdr:grpSpPr>
      <xdr:grpSp>
        <xdr:nvGrpSpPr>
          <xdr:cNvPr id="62" name="Group 61">
            <a:extLst>
              <a:ext uri="{FF2B5EF4-FFF2-40B4-BE49-F238E27FC236}">
                <a16:creationId xmlns:a16="http://schemas.microsoft.com/office/drawing/2014/main" id="{49A863AA-4B15-E543-BED6-8EE3BB442D43}"/>
              </a:ext>
            </a:extLst>
          </xdr:cNvPr>
          <xdr:cNvGrpSpPr/>
        </xdr:nvGrpSpPr>
        <xdr:grpSpPr>
          <a:xfrm>
            <a:off x="9093200" y="1295400"/>
            <a:ext cx="1790700" cy="1511300"/>
            <a:chOff x="9093200" y="1409700"/>
            <a:chExt cx="1790700" cy="1511300"/>
          </a:xfrm>
        </xdr:grpSpPr>
        <xdr:pic>
          <xdr:nvPicPr>
            <xdr:cNvPr id="61" name="Picture 60">
              <a:extLst>
                <a:ext uri="{FF2B5EF4-FFF2-40B4-BE49-F238E27FC236}">
                  <a16:creationId xmlns:a16="http://schemas.microsoft.com/office/drawing/2014/main" id="{47806FEF-DCD1-3D49-8A7A-DAB306D50B5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tretch>
              <a:fillRect/>
            </a:stretch>
          </xdr:blipFill>
          <xdr:spPr>
            <a:xfrm flipH="1">
              <a:off x="9093200" y="1409700"/>
              <a:ext cx="1790700" cy="1511300"/>
            </a:xfrm>
            <a:prstGeom prst="rect">
              <a:avLst/>
            </a:prstGeom>
          </xdr:spPr>
        </xdr:pic>
        <xdr:sp macro="" textlink="">
          <xdr:nvSpPr>
            <xdr:cNvPr id="109" name="Rectangle 108">
              <a:extLst>
                <a:ext uri="{FF2B5EF4-FFF2-40B4-BE49-F238E27FC236}">
                  <a16:creationId xmlns:a16="http://schemas.microsoft.com/office/drawing/2014/main" id="{F9952693-144C-7748-95B2-1E2CF3C1B72C}"/>
                </a:ext>
              </a:extLst>
            </xdr:cNvPr>
            <xdr:cNvSpPr/>
          </xdr:nvSpPr>
          <xdr:spPr>
            <a:xfrm>
              <a:off x="9118600" y="1778000"/>
              <a:ext cx="1003300" cy="7366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110" name="TextBox 109">
            <a:extLst>
              <a:ext uri="{FF2B5EF4-FFF2-40B4-BE49-F238E27FC236}">
                <a16:creationId xmlns:a16="http://schemas.microsoft.com/office/drawing/2014/main" id="{4A1F25A9-D367-F647-8808-B6A9AE382AE8}"/>
              </a:ext>
            </a:extLst>
          </xdr:cNvPr>
          <xdr:cNvSpPr txBox="1"/>
        </xdr:nvSpPr>
        <xdr:spPr>
          <a:xfrm>
            <a:off x="10845800" y="1079500"/>
            <a:ext cx="458331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111" name="TextBox 110">
            <a:extLst>
              <a:ext uri="{FF2B5EF4-FFF2-40B4-BE49-F238E27FC236}">
                <a16:creationId xmlns:a16="http://schemas.microsoft.com/office/drawing/2014/main" id="{1AFC5CA3-5104-4040-92C4-1E9181DB4F93}"/>
              </a:ext>
            </a:extLst>
          </xdr:cNvPr>
          <xdr:cNvSpPr txBox="1"/>
        </xdr:nvSpPr>
        <xdr:spPr>
          <a:xfrm>
            <a:off x="10878859" y="1462331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112" name="TextBox 111">
            <a:extLst>
              <a:ext uri="{FF2B5EF4-FFF2-40B4-BE49-F238E27FC236}">
                <a16:creationId xmlns:a16="http://schemas.microsoft.com/office/drawing/2014/main" id="{263FA940-349E-6743-8FC8-05B236A894A3}"/>
              </a:ext>
            </a:extLst>
          </xdr:cNvPr>
          <xdr:cNvSpPr txBox="1"/>
        </xdr:nvSpPr>
        <xdr:spPr>
          <a:xfrm>
            <a:off x="10890949" y="2022046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113" name="TextBox 112">
            <a:extLst>
              <a:ext uri="{FF2B5EF4-FFF2-40B4-BE49-F238E27FC236}">
                <a16:creationId xmlns:a16="http://schemas.microsoft.com/office/drawing/2014/main" id="{022292BA-9948-F040-AB43-FB760594F3C6}"/>
              </a:ext>
            </a:extLst>
          </xdr:cNvPr>
          <xdr:cNvSpPr txBox="1"/>
        </xdr:nvSpPr>
        <xdr:spPr>
          <a:xfrm>
            <a:off x="10900438" y="2334954"/>
            <a:ext cx="355867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114" name="TextBox 113">
            <a:extLst>
              <a:ext uri="{FF2B5EF4-FFF2-40B4-BE49-F238E27FC236}">
                <a16:creationId xmlns:a16="http://schemas.microsoft.com/office/drawing/2014/main" id="{223B162D-9372-CD40-AAB0-7CB15BD1128E}"/>
              </a:ext>
            </a:extLst>
          </xdr:cNvPr>
          <xdr:cNvSpPr txBox="1"/>
        </xdr:nvSpPr>
        <xdr:spPr>
          <a:xfrm>
            <a:off x="10800668" y="1284531"/>
            <a:ext cx="441468" cy="269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</xdr:grpSp>
    <xdr:clientData/>
  </xdr:twoCellAnchor>
  <xdr:twoCellAnchor>
    <xdr:from>
      <xdr:col>10</xdr:col>
      <xdr:colOff>711200</xdr:colOff>
      <xdr:row>13</xdr:row>
      <xdr:rowOff>165100</xdr:rowOff>
    </xdr:from>
    <xdr:to>
      <xdr:col>13</xdr:col>
      <xdr:colOff>241300</xdr:colOff>
      <xdr:row>15</xdr:row>
      <xdr:rowOff>25400</xdr:rowOff>
    </xdr:to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E0314D6-57A2-F74B-BB6B-FEB015E9EC77}"/>
            </a:ext>
          </a:extLst>
        </xdr:cNvPr>
        <xdr:cNvSpPr txBox="1"/>
      </xdr:nvSpPr>
      <xdr:spPr>
        <a:xfrm>
          <a:off x="8966200" y="2806700"/>
          <a:ext cx="20066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Figure 7b, IB: anti-Rh5,</a:t>
          </a:r>
          <a:r>
            <a:rPr lang="en-US" sz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left</a:t>
          </a:r>
          <a:endParaRPr lang="en-US" sz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507999</xdr:colOff>
      <xdr:row>29</xdr:row>
      <xdr:rowOff>152401</xdr:rowOff>
    </xdr:from>
    <xdr:to>
      <xdr:col>5</xdr:col>
      <xdr:colOff>673100</xdr:colOff>
      <xdr:row>31</xdr:row>
      <xdr:rowOff>12701</xdr:rowOff>
    </xdr:to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1215A8A-A08E-2B47-AAA9-EF9FAE94DC94}"/>
            </a:ext>
          </a:extLst>
        </xdr:cNvPr>
        <xdr:cNvSpPr txBox="1"/>
      </xdr:nvSpPr>
      <xdr:spPr>
        <a:xfrm>
          <a:off x="2984499" y="6045201"/>
          <a:ext cx="1816101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Figure 7a, IB: anti-AMA1</a:t>
          </a:r>
        </a:p>
      </xdr:txBody>
    </xdr:sp>
    <xdr:clientData/>
  </xdr:twoCellAnchor>
  <xdr:twoCellAnchor>
    <xdr:from>
      <xdr:col>3</xdr:col>
      <xdr:colOff>482598</xdr:colOff>
      <xdr:row>22</xdr:row>
      <xdr:rowOff>0</xdr:rowOff>
    </xdr:from>
    <xdr:to>
      <xdr:col>5</xdr:col>
      <xdr:colOff>190499</xdr:colOff>
      <xdr:row>24</xdr:row>
      <xdr:rowOff>101512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D79D9EAF-1ED1-4149-A322-BD9810F0428F}"/>
            </a:ext>
          </a:extLst>
        </xdr:cNvPr>
        <xdr:cNvSpPr/>
      </xdr:nvSpPr>
      <xdr:spPr>
        <a:xfrm>
          <a:off x="2959098" y="4470400"/>
          <a:ext cx="1358901" cy="507912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520700</xdr:colOff>
      <xdr:row>20</xdr:row>
      <xdr:rowOff>25400</xdr:rowOff>
    </xdr:from>
    <xdr:to>
      <xdr:col>15</xdr:col>
      <xdr:colOff>698500</xdr:colOff>
      <xdr:row>23</xdr:row>
      <xdr:rowOff>165100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35BFE032-686F-D940-B2FD-92A95FEBBF47}"/>
            </a:ext>
          </a:extLst>
        </xdr:cNvPr>
        <xdr:cNvSpPr/>
      </xdr:nvSpPr>
      <xdr:spPr>
        <a:xfrm>
          <a:off x="12077700" y="4089400"/>
          <a:ext cx="1003300" cy="7493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9ED78-B0EA-1940-B909-10E81CB53799}">
  <dimension ref="A1"/>
  <sheetViews>
    <sheetView topLeftCell="A2" workbookViewId="0">
      <selection activeCell="L24" sqref="L24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8F88-09C4-8E49-A145-EB6BEF5716B0}">
  <dimension ref="B2:T7"/>
  <sheetViews>
    <sheetView workbookViewId="0">
      <selection activeCell="K26" sqref="K26"/>
    </sheetView>
  </sheetViews>
  <sheetFormatPr baseColWidth="10" defaultRowHeight="16" x14ac:dyDescent="0.2"/>
  <sheetData>
    <row r="2" spans="2:20" x14ac:dyDescent="0.2">
      <c r="B2" t="s">
        <v>83</v>
      </c>
    </row>
    <row r="3" spans="2:20" ht="18" x14ac:dyDescent="0.2">
      <c r="B3" s="16" t="s">
        <v>76</v>
      </c>
      <c r="C3" s="69" t="s">
        <v>77</v>
      </c>
      <c r="D3" s="69"/>
      <c r="E3" s="69"/>
      <c r="F3" s="69" t="s">
        <v>78</v>
      </c>
      <c r="G3" s="69"/>
      <c r="H3" s="69"/>
      <c r="I3" s="69" t="s">
        <v>79</v>
      </c>
      <c r="J3" s="69"/>
      <c r="K3" s="69"/>
      <c r="L3" s="69" t="s">
        <v>80</v>
      </c>
      <c r="M3" s="69"/>
      <c r="N3" s="69"/>
      <c r="O3" s="69" t="s">
        <v>81</v>
      </c>
      <c r="P3" s="69"/>
      <c r="Q3" s="69"/>
      <c r="R3" s="69" t="s">
        <v>82</v>
      </c>
      <c r="S3" s="69"/>
      <c r="T3" s="69"/>
    </row>
    <row r="4" spans="2:20" x14ac:dyDescent="0.2">
      <c r="B4" s="17">
        <v>0</v>
      </c>
      <c r="C4" s="17">
        <v>1.3</v>
      </c>
      <c r="D4" s="17">
        <v>1.3</v>
      </c>
      <c r="E4" s="17">
        <v>1.4</v>
      </c>
      <c r="F4" s="17">
        <v>1.2</v>
      </c>
      <c r="G4" s="17">
        <v>1.2</v>
      </c>
      <c r="H4" s="17">
        <v>1.3</v>
      </c>
      <c r="I4" s="17">
        <v>1.3</v>
      </c>
      <c r="J4" s="17">
        <v>1.4</v>
      </c>
      <c r="K4" s="17">
        <v>1.3</v>
      </c>
      <c r="L4" s="17">
        <v>1.2</v>
      </c>
      <c r="M4" s="17">
        <v>1.3</v>
      </c>
      <c r="N4" s="17">
        <v>1.3</v>
      </c>
      <c r="O4" s="17">
        <v>1.3</v>
      </c>
      <c r="P4" s="17">
        <v>1.5</v>
      </c>
      <c r="Q4" s="17">
        <v>1.4</v>
      </c>
      <c r="R4" s="17">
        <v>1.4</v>
      </c>
      <c r="S4" s="17">
        <v>1.4</v>
      </c>
      <c r="T4" s="17">
        <v>1.3</v>
      </c>
    </row>
    <row r="5" spans="2:20" x14ac:dyDescent="0.2">
      <c r="B5" s="17">
        <v>24</v>
      </c>
      <c r="C5" s="17">
        <v>1.5</v>
      </c>
      <c r="D5" s="17">
        <v>1.4</v>
      </c>
      <c r="E5" s="17">
        <v>1.4</v>
      </c>
      <c r="F5" s="17">
        <v>1.5</v>
      </c>
      <c r="G5" s="17">
        <v>1.4</v>
      </c>
      <c r="H5" s="17">
        <v>1.4</v>
      </c>
      <c r="I5" s="17">
        <v>1.2</v>
      </c>
      <c r="J5" s="17">
        <v>1.1000000000000001</v>
      </c>
      <c r="K5" s="17">
        <v>1.2</v>
      </c>
      <c r="L5" s="17">
        <v>1.5</v>
      </c>
      <c r="M5" s="17">
        <v>1.4</v>
      </c>
      <c r="N5" s="17">
        <v>1.6</v>
      </c>
      <c r="O5" s="17">
        <v>1.5</v>
      </c>
      <c r="P5" s="17">
        <v>1.3</v>
      </c>
      <c r="Q5" s="17">
        <v>1.4</v>
      </c>
      <c r="R5" s="17">
        <v>1.5</v>
      </c>
      <c r="S5" s="17">
        <v>1.4</v>
      </c>
      <c r="T5" s="17">
        <v>1.4</v>
      </c>
    </row>
    <row r="6" spans="2:20" x14ac:dyDescent="0.2">
      <c r="B6" s="17">
        <v>48</v>
      </c>
      <c r="C6" s="17">
        <v>4.7</v>
      </c>
      <c r="D6" s="17">
        <v>4.8</v>
      </c>
      <c r="E6" s="17">
        <v>4.8</v>
      </c>
      <c r="F6" s="17">
        <v>1.1000000000000001</v>
      </c>
      <c r="G6" s="17">
        <v>1.2</v>
      </c>
      <c r="H6" s="17">
        <v>1.3</v>
      </c>
      <c r="I6" s="17">
        <v>4.7</v>
      </c>
      <c r="J6" s="17">
        <v>4.5</v>
      </c>
      <c r="K6" s="17">
        <v>4.4000000000000004</v>
      </c>
      <c r="L6" s="17">
        <v>2.1</v>
      </c>
      <c r="M6" s="17">
        <v>1.7</v>
      </c>
      <c r="N6" s="17">
        <v>1.6</v>
      </c>
      <c r="O6" s="17">
        <v>4.7</v>
      </c>
      <c r="P6" s="17">
        <v>4.5</v>
      </c>
      <c r="Q6" s="17">
        <v>4.5</v>
      </c>
      <c r="R6" s="17">
        <v>4.5</v>
      </c>
      <c r="S6" s="17">
        <v>4.4000000000000004</v>
      </c>
      <c r="T6" s="17">
        <v>4.5</v>
      </c>
    </row>
    <row r="7" spans="2:20" x14ac:dyDescent="0.2">
      <c r="B7" s="17">
        <v>96</v>
      </c>
      <c r="C7" s="17">
        <v>7</v>
      </c>
      <c r="D7" s="17">
        <v>6.8</v>
      </c>
      <c r="E7" s="17">
        <v>6.8</v>
      </c>
      <c r="F7" s="17">
        <v>1.1000000000000001</v>
      </c>
      <c r="G7" s="17">
        <v>1</v>
      </c>
      <c r="H7" s="17">
        <v>1</v>
      </c>
      <c r="I7" s="17">
        <v>7.1</v>
      </c>
      <c r="J7" s="17">
        <v>7.2</v>
      </c>
      <c r="K7" s="17">
        <v>7</v>
      </c>
      <c r="L7" s="17">
        <v>1.5</v>
      </c>
      <c r="M7" s="17">
        <v>1.4</v>
      </c>
      <c r="N7" s="17">
        <v>1.7</v>
      </c>
      <c r="O7" s="17">
        <v>6.3</v>
      </c>
      <c r="P7" s="17">
        <v>6.8</v>
      </c>
      <c r="Q7" s="17">
        <v>6.4</v>
      </c>
      <c r="R7" s="17">
        <v>6.3</v>
      </c>
      <c r="S7" s="17">
        <v>6.1</v>
      </c>
      <c r="T7" s="17">
        <v>6.3</v>
      </c>
    </row>
  </sheetData>
  <mergeCells count="6">
    <mergeCell ref="R3:T3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9F1A6-3680-C549-9195-1AC3323F38D9}">
  <dimension ref="B3:O12"/>
  <sheetViews>
    <sheetView workbookViewId="0">
      <selection activeCell="Q29" sqref="Q29"/>
    </sheetView>
  </sheetViews>
  <sheetFormatPr baseColWidth="10" defaultRowHeight="16" x14ac:dyDescent="0.2"/>
  <cols>
    <col min="15" max="15" width="16.5" customWidth="1"/>
  </cols>
  <sheetData>
    <row r="3" spans="2:15" x14ac:dyDescent="0.2">
      <c r="B3" s="23" t="s">
        <v>85</v>
      </c>
      <c r="C3" s="23" t="s">
        <v>86</v>
      </c>
      <c r="D3" s="23" t="s">
        <v>87</v>
      </c>
      <c r="E3" s="23" t="s">
        <v>88</v>
      </c>
      <c r="F3" s="23" t="s">
        <v>89</v>
      </c>
      <c r="G3" s="23" t="s">
        <v>90</v>
      </c>
      <c r="H3" s="23" t="s">
        <v>91</v>
      </c>
      <c r="I3" s="23" t="s">
        <v>92</v>
      </c>
      <c r="J3" s="23" t="s">
        <v>92</v>
      </c>
      <c r="K3" s="23" t="s">
        <v>93</v>
      </c>
      <c r="L3" s="23" t="s">
        <v>94</v>
      </c>
      <c r="M3" s="23" t="s">
        <v>95</v>
      </c>
      <c r="N3" s="23" t="s">
        <v>96</v>
      </c>
      <c r="O3" s="23" t="s">
        <v>97</v>
      </c>
    </row>
    <row r="4" spans="2:15" x14ac:dyDescent="0.2">
      <c r="B4" s="23" t="s">
        <v>98</v>
      </c>
      <c r="C4" s="23"/>
      <c r="D4" s="23" t="s">
        <v>98</v>
      </c>
      <c r="E4" s="23" t="s">
        <v>99</v>
      </c>
      <c r="F4" s="23" t="s">
        <v>100</v>
      </c>
      <c r="G4" s="23" t="s">
        <v>98</v>
      </c>
      <c r="H4" s="23" t="s">
        <v>101</v>
      </c>
      <c r="I4" s="23" t="s">
        <v>102</v>
      </c>
      <c r="J4" s="23" t="s">
        <v>102</v>
      </c>
      <c r="K4" s="23" t="s">
        <v>100</v>
      </c>
      <c r="L4" s="23" t="s">
        <v>100</v>
      </c>
      <c r="M4" s="23" t="s">
        <v>100</v>
      </c>
      <c r="N4" s="23" t="s">
        <v>100</v>
      </c>
      <c r="O4" s="23" t="s">
        <v>102</v>
      </c>
    </row>
    <row r="5" spans="2:15" x14ac:dyDescent="0.2">
      <c r="B5" s="11" t="s">
        <v>59</v>
      </c>
      <c r="C5" s="1" t="s">
        <v>84</v>
      </c>
      <c r="D5" s="1" t="s">
        <v>103</v>
      </c>
      <c r="E5" s="1">
        <v>25.1</v>
      </c>
      <c r="F5" s="1">
        <v>468.8</v>
      </c>
      <c r="G5" s="1">
        <v>0.51900000000000002</v>
      </c>
      <c r="H5" s="1">
        <v>173</v>
      </c>
      <c r="I5" s="1">
        <v>284.10000000000002</v>
      </c>
      <c r="J5" s="1">
        <v>284.10000000000002</v>
      </c>
      <c r="K5" s="1">
        <v>263.10000000000002</v>
      </c>
      <c r="L5" s="1">
        <v>7.3579999999999997</v>
      </c>
      <c r="M5" s="1">
        <v>6.3769999999999998</v>
      </c>
      <c r="N5" s="1">
        <v>337.6</v>
      </c>
      <c r="O5" s="1">
        <v>79.8</v>
      </c>
    </row>
    <row r="6" spans="2:15" x14ac:dyDescent="0.2">
      <c r="B6" s="11" t="s">
        <v>60</v>
      </c>
      <c r="C6" s="1" t="s">
        <v>84</v>
      </c>
      <c r="D6" s="1" t="s">
        <v>103</v>
      </c>
      <c r="E6" s="1">
        <v>25.1</v>
      </c>
      <c r="F6" s="1">
        <v>443.6</v>
      </c>
      <c r="G6" s="1">
        <v>0.56499999999999995</v>
      </c>
      <c r="H6" s="1">
        <v>173</v>
      </c>
      <c r="I6" s="1">
        <v>976.7</v>
      </c>
      <c r="J6" s="1">
        <v>976.7</v>
      </c>
      <c r="K6" s="1">
        <v>684.8</v>
      </c>
      <c r="L6" s="1">
        <v>11.02</v>
      </c>
      <c r="M6" s="1">
        <v>6.5389999999999997</v>
      </c>
      <c r="N6" s="1">
        <v>333.3</v>
      </c>
      <c r="O6" s="1">
        <v>274.5</v>
      </c>
    </row>
    <row r="7" spans="2:15" x14ac:dyDescent="0.2"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x14ac:dyDescent="0.2">
      <c r="B8" s="11" t="s">
        <v>59</v>
      </c>
      <c r="C8" s="1" t="s">
        <v>84</v>
      </c>
      <c r="D8" s="1" t="s">
        <v>104</v>
      </c>
      <c r="E8" s="1">
        <v>24.9</v>
      </c>
      <c r="F8" s="1">
        <v>84.97</v>
      </c>
      <c r="G8" s="1">
        <v>0.95199999999999996</v>
      </c>
      <c r="H8" s="1">
        <v>173</v>
      </c>
      <c r="I8" s="1">
        <v>1549.6</v>
      </c>
      <c r="J8" s="1">
        <v>1549.6</v>
      </c>
      <c r="K8" s="1">
        <v>1845</v>
      </c>
      <c r="L8" s="1">
        <v>22.97</v>
      </c>
      <c r="M8" s="1">
        <v>6.2779999999999996</v>
      </c>
      <c r="N8" s="1">
        <v>82.92</v>
      </c>
      <c r="O8" s="1">
        <v>172</v>
      </c>
    </row>
    <row r="9" spans="2:15" x14ac:dyDescent="0.2">
      <c r="B9" s="11" t="s">
        <v>60</v>
      </c>
      <c r="C9" s="1" t="s">
        <v>84</v>
      </c>
      <c r="D9" s="1" t="s">
        <v>104</v>
      </c>
      <c r="E9" s="1">
        <v>25.1</v>
      </c>
      <c r="F9" s="1">
        <v>69.81</v>
      </c>
      <c r="G9" s="1">
        <v>0.79100000000000004</v>
      </c>
      <c r="H9" s="1">
        <v>173</v>
      </c>
      <c r="I9" s="1">
        <v>447.4</v>
      </c>
      <c r="J9" s="1">
        <v>447.4</v>
      </c>
      <c r="K9" s="1">
        <v>1288</v>
      </c>
      <c r="L9" s="1">
        <v>17.78</v>
      </c>
      <c r="M9" s="1">
        <v>6.1639999999999997</v>
      </c>
      <c r="N9" s="1">
        <v>62.1</v>
      </c>
      <c r="O9" s="1">
        <v>125.7</v>
      </c>
    </row>
    <row r="10" spans="2:15" x14ac:dyDescent="0.2"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2:15" x14ac:dyDescent="0.2">
      <c r="B11" s="11" t="s">
        <v>59</v>
      </c>
      <c r="C11" s="1" t="s">
        <v>84</v>
      </c>
      <c r="D11" s="1" t="s">
        <v>105</v>
      </c>
      <c r="E11" s="1">
        <v>24.9</v>
      </c>
      <c r="F11" s="1">
        <v>1692</v>
      </c>
      <c r="G11" s="1">
        <v>0.30099999999999999</v>
      </c>
      <c r="H11" s="1">
        <v>173</v>
      </c>
      <c r="I11" s="1">
        <v>4804.8</v>
      </c>
      <c r="J11" s="1">
        <v>4804.8</v>
      </c>
      <c r="K11" s="1">
        <v>2225</v>
      </c>
      <c r="L11" s="1">
        <v>67</v>
      </c>
      <c r="M11" s="1">
        <v>6</v>
      </c>
      <c r="N11" s="1">
        <v>928.7</v>
      </c>
      <c r="O11" s="1">
        <v>211.4</v>
      </c>
    </row>
    <row r="12" spans="2:15" x14ac:dyDescent="0.2">
      <c r="B12" s="11" t="s">
        <v>60</v>
      </c>
      <c r="C12" s="1" t="s">
        <v>84</v>
      </c>
      <c r="D12" s="1" t="s">
        <v>105</v>
      </c>
      <c r="E12" s="1">
        <v>25.1</v>
      </c>
      <c r="F12" s="1">
        <v>639.4</v>
      </c>
      <c r="G12" s="1">
        <v>1</v>
      </c>
      <c r="H12" s="1">
        <v>173</v>
      </c>
      <c r="I12" s="1">
        <v>772.5</v>
      </c>
      <c r="J12" s="1">
        <v>772.5</v>
      </c>
      <c r="K12" s="1">
        <v>1637</v>
      </c>
      <c r="L12" s="1">
        <v>42.35</v>
      </c>
      <c r="M12" s="1">
        <v>6.55</v>
      </c>
      <c r="N12" s="1">
        <v>639.4</v>
      </c>
      <c r="O12" s="1">
        <v>217.1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B5F7-E8FB-4649-A077-4D15634C4006}">
  <dimension ref="A4:K11"/>
  <sheetViews>
    <sheetView workbookViewId="0">
      <selection activeCell="N25" sqref="N25"/>
    </sheetView>
  </sheetViews>
  <sheetFormatPr baseColWidth="10" defaultRowHeight="16" x14ac:dyDescent="0.2"/>
  <cols>
    <col min="3" max="3" width="15.6640625" customWidth="1"/>
    <col min="4" max="4" width="15.1640625" customWidth="1"/>
    <col min="5" max="5" width="14.33203125" customWidth="1"/>
    <col min="6" max="6" width="14.5" customWidth="1"/>
    <col min="7" max="7" width="18.1640625" customWidth="1"/>
    <col min="8" max="8" width="18.33203125" customWidth="1"/>
    <col min="9" max="9" width="19" customWidth="1"/>
    <col min="10" max="10" width="26" customWidth="1"/>
  </cols>
  <sheetData>
    <row r="4" spans="1:11" ht="18" x14ac:dyDescent="0.2">
      <c r="C4" s="16" t="s">
        <v>62</v>
      </c>
      <c r="D4" s="16" t="s">
        <v>63</v>
      </c>
      <c r="E4" s="16" t="s">
        <v>64</v>
      </c>
      <c r="F4" s="16" t="s">
        <v>65</v>
      </c>
      <c r="G4" s="16" t="s">
        <v>66</v>
      </c>
      <c r="H4" s="16" t="s">
        <v>67</v>
      </c>
      <c r="I4" s="16" t="s">
        <v>68</v>
      </c>
      <c r="J4" s="16" t="s">
        <v>69</v>
      </c>
      <c r="K4" s="18"/>
    </row>
    <row r="5" spans="1:11" x14ac:dyDescent="0.2">
      <c r="B5" s="11" t="s">
        <v>50</v>
      </c>
      <c r="C5" s="17">
        <v>3562</v>
      </c>
      <c r="D5" s="17">
        <v>2484</v>
      </c>
      <c r="E5" s="17">
        <v>5</v>
      </c>
      <c r="F5" s="17">
        <v>10</v>
      </c>
      <c r="G5" s="17">
        <v>2764</v>
      </c>
      <c r="H5" s="17">
        <v>975</v>
      </c>
      <c r="I5" s="17">
        <v>6</v>
      </c>
      <c r="J5" s="17">
        <v>10</v>
      </c>
    </row>
    <row r="6" spans="1:11" x14ac:dyDescent="0.2">
      <c r="A6" t="s">
        <v>49</v>
      </c>
      <c r="B6" s="11" t="s">
        <v>51</v>
      </c>
      <c r="C6" s="17">
        <v>3520</v>
      </c>
      <c r="D6" s="17">
        <v>2332</v>
      </c>
      <c r="E6" s="17">
        <v>7</v>
      </c>
      <c r="F6" s="17">
        <v>15</v>
      </c>
      <c r="G6" s="17">
        <v>2655</v>
      </c>
      <c r="H6" s="17">
        <v>906</v>
      </c>
      <c r="I6" s="17">
        <v>4</v>
      </c>
      <c r="J6" s="17">
        <v>11</v>
      </c>
    </row>
    <row r="7" spans="1:11" x14ac:dyDescent="0.2">
      <c r="B7" s="19" t="s">
        <v>52</v>
      </c>
      <c r="C7" s="17">
        <v>3500</v>
      </c>
      <c r="D7" s="17">
        <v>2182</v>
      </c>
      <c r="E7" s="17">
        <v>10</v>
      </c>
      <c r="F7" s="17">
        <v>58</v>
      </c>
      <c r="G7" s="17">
        <v>2686</v>
      </c>
      <c r="H7" s="17">
        <v>852</v>
      </c>
      <c r="I7" s="17">
        <v>7</v>
      </c>
      <c r="J7" s="17">
        <v>12</v>
      </c>
    </row>
    <row r="9" spans="1:11" x14ac:dyDescent="0.2">
      <c r="B9" s="20" t="s">
        <v>50</v>
      </c>
      <c r="C9" s="17">
        <v>4043</v>
      </c>
      <c r="D9" s="17">
        <v>1423</v>
      </c>
      <c r="E9" s="17">
        <v>104</v>
      </c>
      <c r="F9" s="17">
        <v>89</v>
      </c>
      <c r="G9" s="17">
        <v>2827</v>
      </c>
      <c r="H9" s="17">
        <v>670</v>
      </c>
      <c r="I9" s="17">
        <v>102</v>
      </c>
      <c r="J9" s="17">
        <v>240</v>
      </c>
    </row>
    <row r="10" spans="1:11" x14ac:dyDescent="0.2">
      <c r="A10" t="s">
        <v>53</v>
      </c>
      <c r="B10" s="20" t="s">
        <v>51</v>
      </c>
      <c r="C10" s="17">
        <v>4194</v>
      </c>
      <c r="D10" s="17">
        <v>1309</v>
      </c>
      <c r="E10" s="17">
        <v>331</v>
      </c>
      <c r="F10" s="17">
        <v>101</v>
      </c>
      <c r="G10" s="17">
        <v>2718</v>
      </c>
      <c r="H10" s="17">
        <v>560</v>
      </c>
      <c r="I10" s="17">
        <v>25</v>
      </c>
      <c r="J10" s="17">
        <v>126</v>
      </c>
    </row>
    <row r="11" spans="1:11" x14ac:dyDescent="0.2">
      <c r="B11" s="21" t="s">
        <v>52</v>
      </c>
      <c r="C11" s="17">
        <v>3708</v>
      </c>
      <c r="D11" s="17">
        <v>972</v>
      </c>
      <c r="E11" s="17">
        <v>254</v>
      </c>
      <c r="F11" s="17">
        <v>178</v>
      </c>
      <c r="G11" s="17">
        <v>2713</v>
      </c>
      <c r="H11" s="17">
        <v>505</v>
      </c>
      <c r="I11" s="17">
        <v>17</v>
      </c>
      <c r="J11" s="17">
        <v>148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09B8-8324-6346-BBB9-9950274FC3AF}">
  <dimension ref="A2:W22"/>
  <sheetViews>
    <sheetView workbookViewId="0">
      <selection activeCell="E30" sqref="E30"/>
    </sheetView>
  </sheetViews>
  <sheetFormatPr baseColWidth="10" defaultRowHeight="16" x14ac:dyDescent="0.2"/>
  <cols>
    <col min="4" max="4" width="19.33203125" customWidth="1"/>
    <col min="6" max="6" width="18.6640625" customWidth="1"/>
    <col min="8" max="8" width="17.5" customWidth="1"/>
  </cols>
  <sheetData>
    <row r="2" spans="1:23" x14ac:dyDescent="0.2">
      <c r="C2" s="16" t="s">
        <v>70</v>
      </c>
      <c r="D2" s="16" t="s">
        <v>71</v>
      </c>
      <c r="E2" s="16" t="s">
        <v>72</v>
      </c>
      <c r="F2" s="16" t="s">
        <v>73</v>
      </c>
      <c r="G2" s="16" t="s">
        <v>74</v>
      </c>
      <c r="H2" s="16" t="s">
        <v>75</v>
      </c>
    </row>
    <row r="3" spans="1:23" x14ac:dyDescent="0.2">
      <c r="B3" s="11" t="s">
        <v>50</v>
      </c>
      <c r="C3" s="17">
        <v>3556</v>
      </c>
      <c r="D3" s="17">
        <v>50</v>
      </c>
      <c r="E3" s="17">
        <v>168</v>
      </c>
      <c r="F3" s="17">
        <v>91</v>
      </c>
      <c r="G3" s="17">
        <v>3267.9</v>
      </c>
      <c r="H3" s="17">
        <v>266</v>
      </c>
    </row>
    <row r="4" spans="1:23" x14ac:dyDescent="0.2">
      <c r="A4" t="s">
        <v>49</v>
      </c>
      <c r="B4" s="11" t="s">
        <v>51</v>
      </c>
      <c r="C4" s="17">
        <v>3729.5</v>
      </c>
      <c r="D4" s="17">
        <v>79</v>
      </c>
      <c r="E4" s="17">
        <v>190</v>
      </c>
      <c r="F4" s="17">
        <v>146</v>
      </c>
      <c r="G4" s="17">
        <v>3351.1</v>
      </c>
      <c r="H4" s="17">
        <v>250</v>
      </c>
    </row>
    <row r="5" spans="1:23" x14ac:dyDescent="0.2">
      <c r="B5" s="19" t="s">
        <v>52</v>
      </c>
      <c r="C5" s="17">
        <v>3792.75</v>
      </c>
      <c r="D5" s="17">
        <v>64.5</v>
      </c>
      <c r="E5" s="17">
        <v>182</v>
      </c>
      <c r="F5" s="17">
        <v>133.5</v>
      </c>
      <c r="G5" s="17">
        <v>3459.5</v>
      </c>
      <c r="H5" s="17">
        <v>202.5</v>
      </c>
      <c r="I5" s="15"/>
      <c r="J5" s="15"/>
      <c r="K5" s="15"/>
      <c r="L5" s="15"/>
    </row>
    <row r="6" spans="1:23" x14ac:dyDescent="0.2">
      <c r="I6" s="14"/>
      <c r="J6" s="14"/>
      <c r="K6" s="14"/>
      <c r="L6" s="14"/>
    </row>
    <row r="7" spans="1:23" x14ac:dyDescent="0.2">
      <c r="B7" s="20" t="s">
        <v>50</v>
      </c>
      <c r="C7" s="17">
        <v>3709.9</v>
      </c>
      <c r="D7" s="17">
        <v>100</v>
      </c>
      <c r="E7" s="17">
        <v>224</v>
      </c>
      <c r="F7" s="17">
        <v>144</v>
      </c>
      <c r="G7" s="17">
        <v>3109</v>
      </c>
      <c r="H7" s="17">
        <v>189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x14ac:dyDescent="0.2">
      <c r="A8" t="s">
        <v>53</v>
      </c>
      <c r="B8" s="20" t="s">
        <v>51</v>
      </c>
      <c r="C8" s="17">
        <v>3715.8</v>
      </c>
      <c r="D8" s="17">
        <v>69</v>
      </c>
      <c r="E8" s="17">
        <v>206</v>
      </c>
      <c r="F8" s="17">
        <v>115</v>
      </c>
      <c r="G8" s="17">
        <v>3389</v>
      </c>
      <c r="H8" s="17">
        <v>155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x14ac:dyDescent="0.2">
      <c r="B9" s="21" t="s">
        <v>52</v>
      </c>
      <c r="C9" s="17">
        <v>3562.85</v>
      </c>
      <c r="D9" s="17">
        <v>81.5</v>
      </c>
      <c r="E9" s="17">
        <v>245</v>
      </c>
      <c r="F9" s="17">
        <v>120.5</v>
      </c>
      <c r="G9" s="17">
        <v>3549</v>
      </c>
      <c r="H9" s="17">
        <v>164.5</v>
      </c>
      <c r="I9" s="14"/>
      <c r="J9" s="14"/>
      <c r="K9" s="14"/>
      <c r="L9" s="14"/>
    </row>
    <row r="10" spans="1:23" x14ac:dyDescent="0.2">
      <c r="E10" s="14"/>
      <c r="F10" s="14"/>
      <c r="G10" s="14"/>
      <c r="H10" s="14"/>
      <c r="I10" s="14"/>
      <c r="J10" s="14"/>
      <c r="K10" s="14"/>
      <c r="L10" s="14"/>
    </row>
    <row r="11" spans="1:23" x14ac:dyDescent="0.2">
      <c r="G11" s="14"/>
      <c r="H11" s="14"/>
      <c r="I11" s="14"/>
      <c r="J11" s="14"/>
      <c r="K11" s="14"/>
      <c r="L11" s="14"/>
    </row>
    <row r="14" spans="1:23" x14ac:dyDescent="0.2"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x14ac:dyDescent="0.2"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x14ac:dyDescent="0.2">
      <c r="E16" s="14"/>
      <c r="F16" s="14"/>
      <c r="G16" s="14"/>
      <c r="H16" s="14"/>
      <c r="I16" s="14"/>
      <c r="J16" s="14"/>
    </row>
    <row r="17" spans="5:10" x14ac:dyDescent="0.2">
      <c r="E17" s="14"/>
      <c r="F17" s="14"/>
      <c r="G17" s="14"/>
      <c r="H17" s="14"/>
      <c r="I17" s="14"/>
      <c r="J17" s="14"/>
    </row>
    <row r="21" spans="5:10" x14ac:dyDescent="0.2">
      <c r="H21" s="14"/>
      <c r="I21" s="14"/>
      <c r="J21" s="14"/>
    </row>
    <row r="22" spans="5:10" x14ac:dyDescent="0.2">
      <c r="H22" s="14"/>
      <c r="I22" s="14"/>
      <c r="J22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2F89-D896-2C47-9277-29FE02C03D51}">
  <dimension ref="A3:J25"/>
  <sheetViews>
    <sheetView topLeftCell="A46" zoomScale="83" zoomScaleNormal="83" workbookViewId="0">
      <selection activeCell="D89" sqref="D89"/>
    </sheetView>
  </sheetViews>
  <sheetFormatPr baseColWidth="10" defaultRowHeight="16" x14ac:dyDescent="0.2"/>
  <cols>
    <col min="1" max="1" width="14.83203125" customWidth="1"/>
    <col min="2" max="2" width="30.83203125" customWidth="1"/>
    <col min="3" max="3" width="27.1640625" customWidth="1"/>
    <col min="4" max="4" width="27.6640625" customWidth="1"/>
    <col min="5" max="5" width="34.83203125" customWidth="1"/>
    <col min="6" max="6" width="37.83203125" customWidth="1"/>
    <col min="7" max="7" width="34.33203125" customWidth="1"/>
    <col min="8" max="8" width="33.5" customWidth="1"/>
    <col min="9" max="9" width="32.1640625" customWidth="1"/>
    <col min="10" max="10" width="29.5" customWidth="1"/>
  </cols>
  <sheetData>
    <row r="3" spans="1:10" x14ac:dyDescent="0.2">
      <c r="A3" s="39" t="s">
        <v>23</v>
      </c>
      <c r="B3" s="39"/>
      <c r="C3" s="39"/>
    </row>
    <row r="4" spans="1:10" x14ac:dyDescent="0.2">
      <c r="A4" t="s">
        <v>48</v>
      </c>
    </row>
    <row r="5" spans="1:10" ht="18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22</v>
      </c>
      <c r="J5" s="3" t="s">
        <v>21</v>
      </c>
    </row>
    <row r="6" spans="1:10" x14ac:dyDescent="0.2">
      <c r="A6" s="4">
        <v>100</v>
      </c>
      <c r="B6" s="4">
        <v>1.72</v>
      </c>
      <c r="C6" s="4">
        <v>96.55</v>
      </c>
      <c r="D6" s="4">
        <v>100</v>
      </c>
      <c r="E6" s="4">
        <v>94.82</v>
      </c>
      <c r="F6" s="4">
        <v>94.82</v>
      </c>
      <c r="G6" s="4">
        <v>98.27</v>
      </c>
      <c r="H6" s="4">
        <v>91.37</v>
      </c>
      <c r="I6" s="4">
        <v>93.1</v>
      </c>
      <c r="J6" s="4">
        <v>87.93</v>
      </c>
    </row>
    <row r="7" spans="1:10" x14ac:dyDescent="0.2">
      <c r="A7" s="4">
        <v>101.72</v>
      </c>
      <c r="B7" s="4">
        <v>0</v>
      </c>
      <c r="C7" s="4">
        <v>94.82</v>
      </c>
      <c r="D7" s="4">
        <v>98.27</v>
      </c>
      <c r="E7" s="4">
        <v>96.55</v>
      </c>
      <c r="F7" s="4">
        <v>96.55</v>
      </c>
      <c r="G7" s="4">
        <v>101.72</v>
      </c>
      <c r="H7" s="4">
        <v>93.1</v>
      </c>
      <c r="I7" s="4">
        <v>91.37</v>
      </c>
      <c r="J7" s="4">
        <v>91.37</v>
      </c>
    </row>
    <row r="8" spans="1:10" x14ac:dyDescent="0.2">
      <c r="A8" s="4">
        <v>98.27</v>
      </c>
      <c r="B8" s="4">
        <v>1.72</v>
      </c>
      <c r="C8" s="4">
        <v>98.27</v>
      </c>
      <c r="D8" s="4">
        <v>101.72</v>
      </c>
      <c r="E8" s="4">
        <v>98.27</v>
      </c>
      <c r="F8" s="4">
        <v>101.72</v>
      </c>
      <c r="G8" s="4">
        <v>100</v>
      </c>
      <c r="H8" s="4">
        <v>96.55</v>
      </c>
      <c r="I8" s="4">
        <v>93.1</v>
      </c>
      <c r="J8" s="4">
        <v>93.1</v>
      </c>
    </row>
    <row r="10" spans="1:10" x14ac:dyDescent="0.2">
      <c r="A10" t="s">
        <v>47</v>
      </c>
    </row>
    <row r="11" spans="1:10" ht="18" x14ac:dyDescent="0.2">
      <c r="A11" s="3" t="s">
        <v>13</v>
      </c>
      <c r="B11" s="3" t="s">
        <v>14</v>
      </c>
      <c r="C11" s="3" t="s">
        <v>15</v>
      </c>
      <c r="D11" s="3" t="s">
        <v>16</v>
      </c>
      <c r="E11" s="3" t="s">
        <v>17</v>
      </c>
      <c r="F11" s="3" t="s">
        <v>18</v>
      </c>
      <c r="G11" s="3" t="s">
        <v>19</v>
      </c>
      <c r="H11" s="3" t="s">
        <v>20</v>
      </c>
      <c r="I11" s="3" t="s">
        <v>22</v>
      </c>
      <c r="J11" s="3" t="s">
        <v>21</v>
      </c>
    </row>
    <row r="12" spans="1:10" x14ac:dyDescent="0.2">
      <c r="A12" s="4">
        <v>96.55</v>
      </c>
      <c r="B12" s="4">
        <v>0</v>
      </c>
      <c r="C12" s="4">
        <v>98.27</v>
      </c>
      <c r="D12" s="4">
        <v>98.27</v>
      </c>
      <c r="E12" s="4">
        <v>93.01</v>
      </c>
      <c r="F12" s="4">
        <v>93.1</v>
      </c>
      <c r="G12" s="4">
        <v>96.55</v>
      </c>
      <c r="H12" s="4">
        <v>91.37</v>
      </c>
      <c r="I12" s="4">
        <v>94.82</v>
      </c>
      <c r="J12" s="4">
        <v>89.65</v>
      </c>
    </row>
    <row r="13" spans="1:10" x14ac:dyDescent="0.2">
      <c r="A13" s="4">
        <v>101.72</v>
      </c>
      <c r="B13" s="4">
        <v>0</v>
      </c>
      <c r="C13" s="4">
        <v>98.27</v>
      </c>
      <c r="D13" s="4">
        <v>101.72</v>
      </c>
      <c r="E13" s="4">
        <v>94.82</v>
      </c>
      <c r="F13" s="4">
        <v>94.82</v>
      </c>
      <c r="G13" s="4">
        <v>96.55</v>
      </c>
      <c r="H13" s="4">
        <v>94.82</v>
      </c>
      <c r="I13" s="4">
        <v>93.1</v>
      </c>
      <c r="J13" s="4">
        <v>91.37</v>
      </c>
    </row>
    <row r="14" spans="1:10" x14ac:dyDescent="0.2">
      <c r="A14" s="4">
        <v>103.44</v>
      </c>
      <c r="B14" s="4">
        <v>0</v>
      </c>
      <c r="C14" s="4">
        <v>98.27</v>
      </c>
      <c r="D14" s="4">
        <v>96.55</v>
      </c>
      <c r="E14" s="4">
        <v>96.55</v>
      </c>
      <c r="F14" s="4">
        <v>101.72</v>
      </c>
      <c r="G14" s="4">
        <v>98.27</v>
      </c>
      <c r="H14" s="4">
        <v>94.82</v>
      </c>
      <c r="I14" s="4">
        <v>96.55</v>
      </c>
      <c r="J14" s="4">
        <v>94.82</v>
      </c>
    </row>
    <row r="16" spans="1:10" x14ac:dyDescent="0.2">
      <c r="A16" t="s">
        <v>46</v>
      </c>
    </row>
    <row r="17" spans="1:10" ht="18" x14ac:dyDescent="0.2">
      <c r="A17" s="3" t="s">
        <v>13</v>
      </c>
      <c r="B17" s="3" t="s">
        <v>14</v>
      </c>
      <c r="C17" s="3" t="s">
        <v>15</v>
      </c>
      <c r="D17" s="3" t="s">
        <v>16</v>
      </c>
      <c r="E17" s="3" t="s">
        <v>17</v>
      </c>
      <c r="F17" s="3" t="s">
        <v>18</v>
      </c>
      <c r="G17" s="3" t="s">
        <v>19</v>
      </c>
      <c r="H17" s="3" t="s">
        <v>20</v>
      </c>
      <c r="I17" s="3" t="s">
        <v>22</v>
      </c>
      <c r="J17" s="3" t="s">
        <v>21</v>
      </c>
    </row>
    <row r="18" spans="1:10" x14ac:dyDescent="0.2">
      <c r="A18" s="4">
        <v>98.27</v>
      </c>
      <c r="B18" s="4">
        <v>1.72</v>
      </c>
      <c r="C18" s="4">
        <v>98.27</v>
      </c>
      <c r="D18" s="4">
        <v>100</v>
      </c>
      <c r="E18" s="4">
        <v>96.55</v>
      </c>
      <c r="F18" s="4">
        <v>96.55</v>
      </c>
      <c r="G18" s="4">
        <v>93.1</v>
      </c>
      <c r="H18" s="4">
        <v>93.1</v>
      </c>
      <c r="I18" s="4">
        <v>93.1</v>
      </c>
      <c r="J18" s="4">
        <v>91.37</v>
      </c>
    </row>
    <row r="19" spans="1:10" x14ac:dyDescent="0.2">
      <c r="A19" s="4">
        <v>91.37</v>
      </c>
      <c r="B19" s="4">
        <v>0</v>
      </c>
      <c r="C19" s="4">
        <v>101.72</v>
      </c>
      <c r="D19" s="4">
        <v>100</v>
      </c>
      <c r="E19" s="4">
        <v>98.27</v>
      </c>
      <c r="F19" s="4">
        <v>89.65</v>
      </c>
      <c r="G19" s="4">
        <v>96.55</v>
      </c>
      <c r="H19" s="4">
        <v>96.55</v>
      </c>
      <c r="I19" s="4">
        <v>94.82</v>
      </c>
      <c r="J19" s="4">
        <v>93.1</v>
      </c>
    </row>
    <row r="20" spans="1:10" x14ac:dyDescent="0.2">
      <c r="A20" s="4">
        <v>105.17</v>
      </c>
      <c r="B20" s="4">
        <v>0</v>
      </c>
      <c r="C20" s="4">
        <v>94.82</v>
      </c>
      <c r="D20" s="4">
        <v>94.82</v>
      </c>
      <c r="E20" s="4">
        <v>98.27</v>
      </c>
      <c r="F20" s="4">
        <v>103.44</v>
      </c>
      <c r="G20" s="4">
        <v>94.82</v>
      </c>
      <c r="H20" s="4">
        <v>98.27</v>
      </c>
      <c r="I20" s="4">
        <v>96.55</v>
      </c>
      <c r="J20" s="4">
        <v>91.37</v>
      </c>
    </row>
    <row r="25" spans="1:10" x14ac:dyDescent="0.2">
      <c r="A25" s="39" t="s">
        <v>24</v>
      </c>
      <c r="B25" s="39"/>
      <c r="C25" s="39"/>
    </row>
  </sheetData>
  <mergeCells count="2">
    <mergeCell ref="A3:C3"/>
    <mergeCell ref="A25:C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F620-D4DA-6C4A-B890-486EB3B9D787}">
  <dimension ref="A2:M19"/>
  <sheetViews>
    <sheetView workbookViewId="0">
      <selection activeCell="E23" sqref="E23"/>
    </sheetView>
  </sheetViews>
  <sheetFormatPr baseColWidth="10" defaultRowHeight="16" x14ac:dyDescent="0.2"/>
  <cols>
    <col min="1" max="1" width="14.1640625" customWidth="1"/>
    <col min="2" max="2" width="15.6640625" customWidth="1"/>
    <col min="3" max="3" width="16" customWidth="1"/>
    <col min="4" max="4" width="17.1640625" customWidth="1"/>
    <col min="5" max="5" width="12.1640625" bestFit="1" customWidth="1"/>
    <col min="8" max="8" width="17.5" customWidth="1"/>
  </cols>
  <sheetData>
    <row r="2" spans="1:13" x14ac:dyDescent="0.2">
      <c r="A2" s="2" t="s">
        <v>9</v>
      </c>
      <c r="B2" s="40" t="s">
        <v>10</v>
      </c>
      <c r="C2" s="40"/>
    </row>
    <row r="3" spans="1:13" x14ac:dyDescent="0.2">
      <c r="A3" t="s">
        <v>49</v>
      </c>
    </row>
    <row r="4" spans="1:13" ht="18" x14ac:dyDescent="0.2">
      <c r="A4" s="11"/>
      <c r="B4" s="3" t="s">
        <v>0</v>
      </c>
      <c r="C4" s="3" t="s">
        <v>1</v>
      </c>
      <c r="D4" s="3" t="s">
        <v>2</v>
      </c>
      <c r="E4" s="3" t="s">
        <v>11</v>
      </c>
      <c r="F4" s="3" t="s">
        <v>3</v>
      </c>
      <c r="G4" s="3" t="s">
        <v>4</v>
      </c>
      <c r="H4" s="3" t="s">
        <v>5</v>
      </c>
      <c r="I4" s="3" t="s">
        <v>12</v>
      </c>
      <c r="J4" s="3" t="s">
        <v>6</v>
      </c>
      <c r="K4" s="3" t="s">
        <v>7</v>
      </c>
      <c r="L4" s="3" t="s">
        <v>8</v>
      </c>
    </row>
    <row r="5" spans="1:13" x14ac:dyDescent="0.2">
      <c r="A5" s="11" t="s">
        <v>50</v>
      </c>
      <c r="B5" s="1">
        <v>3107</v>
      </c>
      <c r="C5" s="1">
        <v>1654</v>
      </c>
      <c r="D5" s="1">
        <v>47</v>
      </c>
      <c r="E5" s="1">
        <v>10</v>
      </c>
      <c r="F5" s="1">
        <v>3001</v>
      </c>
      <c r="G5" s="1">
        <v>527</v>
      </c>
      <c r="H5" s="1">
        <v>111</v>
      </c>
      <c r="I5" s="1">
        <v>1</v>
      </c>
      <c r="J5" s="1">
        <v>127</v>
      </c>
      <c r="K5" s="1">
        <v>132</v>
      </c>
      <c r="L5" s="1">
        <v>7</v>
      </c>
    </row>
    <row r="6" spans="1:13" x14ac:dyDescent="0.2">
      <c r="A6" s="11" t="s">
        <v>51</v>
      </c>
      <c r="B6" s="1">
        <v>3765</v>
      </c>
      <c r="C6" s="1">
        <v>1408</v>
      </c>
      <c r="D6" s="1">
        <v>48</v>
      </c>
      <c r="E6" s="1">
        <v>17</v>
      </c>
      <c r="F6" s="1">
        <v>2729</v>
      </c>
      <c r="G6" s="1">
        <v>373</v>
      </c>
      <c r="H6" s="1">
        <v>92</v>
      </c>
      <c r="I6" s="1">
        <v>3</v>
      </c>
      <c r="J6" s="1">
        <v>100</v>
      </c>
      <c r="K6" s="1">
        <v>99</v>
      </c>
      <c r="L6" s="1">
        <v>13</v>
      </c>
    </row>
    <row r="7" spans="1:13" x14ac:dyDescent="0.2">
      <c r="A7" s="11" t="s">
        <v>52</v>
      </c>
      <c r="B7" s="1">
        <v>3194.5</v>
      </c>
      <c r="C7" s="1">
        <v>1504</v>
      </c>
      <c r="D7" s="1">
        <v>27</v>
      </c>
      <c r="E7" s="1">
        <v>33</v>
      </c>
      <c r="F7" s="1">
        <v>2715</v>
      </c>
      <c r="G7" s="1">
        <v>417</v>
      </c>
      <c r="H7" s="1">
        <v>94</v>
      </c>
      <c r="I7" s="1">
        <v>2</v>
      </c>
      <c r="J7" s="1">
        <v>118</v>
      </c>
      <c r="K7" s="1">
        <v>153</v>
      </c>
      <c r="L7" s="1">
        <v>10</v>
      </c>
    </row>
    <row r="8" spans="1:13" x14ac:dyDescent="0.2">
      <c r="A8" t="s">
        <v>53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ht="18" x14ac:dyDescent="0.2">
      <c r="A9" s="11"/>
      <c r="B9" s="3" t="s">
        <v>0</v>
      </c>
      <c r="C9" s="3" t="s">
        <v>1</v>
      </c>
      <c r="D9" s="3" t="s">
        <v>2</v>
      </c>
      <c r="E9" s="3" t="s">
        <v>11</v>
      </c>
      <c r="F9" s="3" t="s">
        <v>3</v>
      </c>
      <c r="G9" s="3" t="s">
        <v>4</v>
      </c>
      <c r="H9" s="3" t="s">
        <v>5</v>
      </c>
      <c r="I9" s="3" t="s">
        <v>12</v>
      </c>
      <c r="J9" s="3" t="s">
        <v>6</v>
      </c>
      <c r="K9" s="3" t="s">
        <v>7</v>
      </c>
      <c r="L9" s="3" t="s">
        <v>8</v>
      </c>
    </row>
    <row r="10" spans="1:13" x14ac:dyDescent="0.2">
      <c r="A10" s="11" t="s">
        <v>50</v>
      </c>
      <c r="B10" s="1">
        <v>3507.4</v>
      </c>
      <c r="C10" s="1">
        <v>1356</v>
      </c>
      <c r="D10" s="1">
        <v>75</v>
      </c>
      <c r="E10" s="1">
        <v>11</v>
      </c>
      <c r="F10" s="1">
        <v>2994</v>
      </c>
      <c r="G10" s="1">
        <v>391</v>
      </c>
      <c r="H10" s="1">
        <v>48</v>
      </c>
      <c r="I10" s="1">
        <v>13</v>
      </c>
      <c r="J10" s="1">
        <v>69</v>
      </c>
      <c r="K10" s="1">
        <v>100</v>
      </c>
      <c r="L10" s="1">
        <v>21</v>
      </c>
    </row>
    <row r="11" spans="1:13" x14ac:dyDescent="0.2">
      <c r="A11" s="11" t="s">
        <v>51</v>
      </c>
      <c r="B11" s="1">
        <v>3267.1</v>
      </c>
      <c r="C11" s="1">
        <v>1660</v>
      </c>
      <c r="D11" s="1">
        <v>50</v>
      </c>
      <c r="E11" s="1">
        <v>14</v>
      </c>
      <c r="F11" s="1">
        <v>3012</v>
      </c>
      <c r="G11" s="1">
        <v>425</v>
      </c>
      <c r="H11" s="1">
        <v>51</v>
      </c>
      <c r="I11" s="1">
        <v>9</v>
      </c>
      <c r="J11" s="1">
        <v>91</v>
      </c>
      <c r="K11" s="1">
        <v>90</v>
      </c>
      <c r="L11" s="1">
        <v>14</v>
      </c>
    </row>
    <row r="12" spans="1:13" x14ac:dyDescent="0.2">
      <c r="A12" s="11" t="s">
        <v>52</v>
      </c>
      <c r="B12" s="1">
        <v>3469</v>
      </c>
      <c r="C12" s="1">
        <v>1463</v>
      </c>
      <c r="D12" s="1">
        <v>50.5</v>
      </c>
      <c r="E12" s="1">
        <v>5</v>
      </c>
      <c r="F12" s="1">
        <v>2592</v>
      </c>
      <c r="G12" s="1">
        <v>405</v>
      </c>
      <c r="H12" s="1">
        <v>39</v>
      </c>
      <c r="I12" s="1">
        <v>11</v>
      </c>
      <c r="J12" s="1">
        <v>74</v>
      </c>
      <c r="K12" s="1">
        <v>83</v>
      </c>
      <c r="L12" s="1">
        <v>13</v>
      </c>
    </row>
    <row r="13" spans="1:13" x14ac:dyDescent="0.2">
      <c r="A13" s="1" t="s">
        <v>54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8" x14ac:dyDescent="0.2">
      <c r="A14" s="11"/>
      <c r="B14" s="3" t="s">
        <v>0</v>
      </c>
      <c r="C14" s="3" t="s">
        <v>1</v>
      </c>
      <c r="D14" s="3" t="s">
        <v>2</v>
      </c>
      <c r="E14" s="3" t="s">
        <v>11</v>
      </c>
      <c r="F14" s="3" t="s">
        <v>3</v>
      </c>
      <c r="G14" s="3" t="s">
        <v>4</v>
      </c>
      <c r="H14" s="3" t="s">
        <v>5</v>
      </c>
      <c r="I14" s="3" t="s">
        <v>12</v>
      </c>
      <c r="J14" s="3" t="s">
        <v>6</v>
      </c>
      <c r="K14" s="3" t="s">
        <v>7</v>
      </c>
      <c r="L14" s="3" t="s">
        <v>8</v>
      </c>
    </row>
    <row r="15" spans="1:13" x14ac:dyDescent="0.2">
      <c r="A15" s="11" t="s">
        <v>50</v>
      </c>
      <c r="B15" s="1">
        <v>2806</v>
      </c>
      <c r="C15" s="1">
        <v>1986</v>
      </c>
      <c r="D15" s="1">
        <v>62</v>
      </c>
      <c r="E15" s="1">
        <v>14</v>
      </c>
      <c r="F15" s="1">
        <v>2110</v>
      </c>
      <c r="G15" s="1">
        <v>482</v>
      </c>
      <c r="H15" s="1">
        <v>45</v>
      </c>
      <c r="I15" s="1">
        <v>4</v>
      </c>
      <c r="J15" s="1">
        <v>60</v>
      </c>
      <c r="K15" s="1">
        <v>50</v>
      </c>
      <c r="L15" s="1">
        <v>5</v>
      </c>
    </row>
    <row r="16" spans="1:13" x14ac:dyDescent="0.2">
      <c r="A16" s="11" t="s">
        <v>51</v>
      </c>
      <c r="B16" s="1">
        <v>3005.5</v>
      </c>
      <c r="C16" s="1">
        <v>1690</v>
      </c>
      <c r="D16" s="1">
        <v>35</v>
      </c>
      <c r="E16" s="1">
        <v>9</v>
      </c>
      <c r="F16" s="1">
        <v>2689</v>
      </c>
      <c r="G16" s="1">
        <v>528</v>
      </c>
      <c r="H16" s="1">
        <v>40</v>
      </c>
      <c r="I16" s="1">
        <v>1</v>
      </c>
      <c r="J16" s="1">
        <v>58</v>
      </c>
      <c r="K16" s="1">
        <v>46</v>
      </c>
      <c r="L16" s="1">
        <v>2</v>
      </c>
      <c r="M16" s="6"/>
    </row>
    <row r="17" spans="1:13" x14ac:dyDescent="0.2">
      <c r="A17" s="11" t="s">
        <v>52</v>
      </c>
      <c r="B17" s="1">
        <v>3488.5</v>
      </c>
      <c r="C17" s="1">
        <v>1625</v>
      </c>
      <c r="D17" s="1">
        <v>32.6</v>
      </c>
      <c r="E17" s="1">
        <v>10</v>
      </c>
      <c r="F17" s="1">
        <v>2392</v>
      </c>
      <c r="G17" s="1">
        <v>517</v>
      </c>
      <c r="H17" s="1">
        <v>44</v>
      </c>
      <c r="I17" s="1">
        <v>4</v>
      </c>
      <c r="J17" s="1">
        <v>50</v>
      </c>
      <c r="K17" s="1">
        <v>69</v>
      </c>
      <c r="L17" s="1">
        <v>2</v>
      </c>
      <c r="M17" s="5"/>
    </row>
    <row r="18" spans="1:13" x14ac:dyDescent="0.2">
      <c r="L18" s="5"/>
      <c r="M18" s="5"/>
    </row>
    <row r="19" spans="1:13" x14ac:dyDescent="0.2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AC55D-5ADD-1B46-83F8-83BFE90442F7}">
  <dimension ref="J1:T1107"/>
  <sheetViews>
    <sheetView workbookViewId="0">
      <selection activeCell="O12" sqref="O12"/>
    </sheetView>
  </sheetViews>
  <sheetFormatPr baseColWidth="10" defaultRowHeight="16" x14ac:dyDescent="0.2"/>
  <sheetData>
    <row r="1" spans="10:20" x14ac:dyDescent="0.2">
      <c r="J1" s="26"/>
      <c r="K1" s="41"/>
      <c r="L1" s="41"/>
    </row>
    <row r="2" spans="10:20" x14ac:dyDescent="0.2">
      <c r="J2" s="12"/>
      <c r="K2" s="12"/>
      <c r="L2" s="12"/>
    </row>
    <row r="3" spans="10:20" x14ac:dyDescent="0.2">
      <c r="J3" s="10"/>
      <c r="K3" s="10"/>
      <c r="L3" s="10"/>
    </row>
    <row r="4" spans="10:20" x14ac:dyDescent="0.2">
      <c r="J4" s="10"/>
      <c r="K4" s="10"/>
      <c r="L4" s="10"/>
    </row>
    <row r="5" spans="10:20" x14ac:dyDescent="0.2">
      <c r="J5" s="27"/>
      <c r="K5" s="42" t="s">
        <v>108</v>
      </c>
      <c r="L5" s="42"/>
      <c r="M5" s="27"/>
      <c r="N5" s="28" t="s">
        <v>109</v>
      </c>
      <c r="P5" s="27"/>
      <c r="Q5" s="42" t="s">
        <v>108</v>
      </c>
      <c r="R5" s="42"/>
      <c r="S5" s="27"/>
      <c r="T5" s="28" t="s">
        <v>109</v>
      </c>
    </row>
    <row r="6" spans="10:20" x14ac:dyDescent="0.2">
      <c r="J6" s="29" t="s">
        <v>110</v>
      </c>
      <c r="K6" s="30" t="s">
        <v>111</v>
      </c>
      <c r="L6" s="31" t="s">
        <v>112</v>
      </c>
      <c r="M6" s="32" t="s">
        <v>113</v>
      </c>
      <c r="N6" s="33" t="s">
        <v>114</v>
      </c>
      <c r="P6" s="29" t="s">
        <v>110</v>
      </c>
      <c r="Q6" s="30" t="s">
        <v>115</v>
      </c>
      <c r="R6" s="31" t="s">
        <v>116</v>
      </c>
      <c r="S6" s="32" t="s">
        <v>113</v>
      </c>
      <c r="T6" s="33" t="s">
        <v>114</v>
      </c>
    </row>
    <row r="7" spans="10:20" x14ac:dyDescent="0.2">
      <c r="J7" s="27">
        <v>300</v>
      </c>
      <c r="K7" s="27">
        <v>-0.33888499999999999</v>
      </c>
      <c r="L7" s="1">
        <v>-6.8943893805309686E-2</v>
      </c>
      <c r="M7" s="1">
        <f>K7-L7</f>
        <v>-0.26994110619469031</v>
      </c>
      <c r="N7" s="1">
        <f>((M7*113)/(10*0.1*0.05))</f>
        <v>-610.06690000000003</v>
      </c>
      <c r="P7" s="27">
        <v>300</v>
      </c>
      <c r="Q7" s="27">
        <v>8.9630100000000004E-2</v>
      </c>
      <c r="R7" s="27">
        <v>-7.4896199999999996E-2</v>
      </c>
      <c r="S7" s="27">
        <f>Q7-R7</f>
        <v>0.16452630000000001</v>
      </c>
      <c r="T7" s="27">
        <f>(S7*113)/(10*0.1*0.05)</f>
        <v>371.82943800000004</v>
      </c>
    </row>
    <row r="8" spans="10:20" x14ac:dyDescent="0.2">
      <c r="J8" s="27">
        <v>299.89999999999998</v>
      </c>
      <c r="K8" s="27">
        <v>-0.34152199999999999</v>
      </c>
      <c r="L8" s="1">
        <v>-7.718987610619471E-2</v>
      </c>
      <c r="M8" s="1">
        <f t="shared" ref="M8:M71" si="0">K8-L8</f>
        <v>-0.26433212389380528</v>
      </c>
      <c r="N8" s="1">
        <f t="shared" ref="N8:N71" si="1">((M8*113)/(10*0.1*0.05))</f>
        <v>-597.39059999999995</v>
      </c>
      <c r="P8" s="27">
        <v>299.89999999999998</v>
      </c>
      <c r="Q8" s="27">
        <v>9.0802999999999995E-2</v>
      </c>
      <c r="R8" s="27">
        <v>-3.5076900000000001E-2</v>
      </c>
      <c r="S8" s="27">
        <f t="shared" ref="S8:S71" si="2">Q8-R8</f>
        <v>0.12587989999999999</v>
      </c>
      <c r="T8" s="27">
        <f t="shared" ref="T8:T71" si="3">(S8*113)/(10*0.1*0.05)</f>
        <v>284.48857399999997</v>
      </c>
    </row>
    <row r="9" spans="10:20" x14ac:dyDescent="0.2">
      <c r="J9" s="27">
        <v>299.8</v>
      </c>
      <c r="K9" s="27">
        <v>-0.32009700000000002</v>
      </c>
      <c r="L9" s="1">
        <v>-8.7938858407079629E-2</v>
      </c>
      <c r="M9" s="1">
        <f t="shared" si="0"/>
        <v>-0.23215814159292039</v>
      </c>
      <c r="N9" s="1">
        <f t="shared" si="1"/>
        <v>-524.67740000000003</v>
      </c>
      <c r="P9" s="27">
        <v>299.8</v>
      </c>
      <c r="Q9" s="27">
        <v>9.6148700000000004E-2</v>
      </c>
      <c r="R9" s="27">
        <v>-4.2221100000000003E-3</v>
      </c>
      <c r="S9" s="27">
        <f t="shared" si="2"/>
        <v>0.10037081</v>
      </c>
      <c r="T9" s="27">
        <f t="shared" si="3"/>
        <v>226.83803060000002</v>
      </c>
    </row>
    <row r="10" spans="10:20" x14ac:dyDescent="0.2">
      <c r="J10" s="27">
        <v>299.7</v>
      </c>
      <c r="K10" s="27">
        <v>-0.32549400000000001</v>
      </c>
      <c r="L10" s="1">
        <v>-6.9774884955752181E-2</v>
      </c>
      <c r="M10" s="1">
        <f t="shared" si="0"/>
        <v>-0.25571911504424782</v>
      </c>
      <c r="N10" s="1">
        <f t="shared" si="1"/>
        <v>-577.92520000000002</v>
      </c>
      <c r="P10" s="27">
        <v>299.7</v>
      </c>
      <c r="Q10" s="27">
        <v>9.0889499999999998E-2</v>
      </c>
      <c r="R10" s="27">
        <v>1.99188E-2</v>
      </c>
      <c r="S10" s="27">
        <f t="shared" si="2"/>
        <v>7.0970699999999998E-2</v>
      </c>
      <c r="T10" s="27">
        <f t="shared" si="3"/>
        <v>160.39378199999996</v>
      </c>
    </row>
    <row r="11" spans="10:20" x14ac:dyDescent="0.2">
      <c r="J11" s="27">
        <v>299.60000000000002</v>
      </c>
      <c r="K11" s="27">
        <v>-0.342281</v>
      </c>
      <c r="L11" s="1">
        <v>-7.0752858407079622E-2</v>
      </c>
      <c r="M11" s="1">
        <f t="shared" si="0"/>
        <v>-0.27152814159292038</v>
      </c>
      <c r="N11" s="1">
        <f t="shared" si="1"/>
        <v>-613.65359999999998</v>
      </c>
      <c r="P11" s="27">
        <v>299.60000000000002</v>
      </c>
      <c r="Q11" s="27">
        <v>0.10399700000000001</v>
      </c>
      <c r="R11" s="27">
        <v>-4.3327299999999999E-2</v>
      </c>
      <c r="S11" s="27">
        <f t="shared" si="2"/>
        <v>0.14732430000000002</v>
      </c>
      <c r="T11" s="27">
        <f t="shared" si="3"/>
        <v>332.95291800000001</v>
      </c>
    </row>
    <row r="12" spans="10:20" x14ac:dyDescent="0.2">
      <c r="J12" s="27">
        <v>299.5</v>
      </c>
      <c r="K12" s="27">
        <v>-0.35215600000000002</v>
      </c>
      <c r="L12" s="1">
        <v>-9.6189893805309734E-2</v>
      </c>
      <c r="M12" s="1">
        <f t="shared" si="0"/>
        <v>-0.25596610619469029</v>
      </c>
      <c r="N12" s="1">
        <f t="shared" si="1"/>
        <v>-578.48340000000007</v>
      </c>
      <c r="P12" s="27">
        <v>299.5</v>
      </c>
      <c r="Q12" s="27">
        <v>7.9352800000000001E-2</v>
      </c>
      <c r="R12" s="27">
        <v>-0.11842</v>
      </c>
      <c r="S12" s="27">
        <f t="shared" si="2"/>
        <v>0.1977728</v>
      </c>
      <c r="T12" s="27">
        <f t="shared" si="3"/>
        <v>446.96652799999998</v>
      </c>
    </row>
    <row r="13" spans="10:20" x14ac:dyDescent="0.2">
      <c r="J13" s="27">
        <v>299.39999999999998</v>
      </c>
      <c r="K13" s="27">
        <v>-0.39856900000000001</v>
      </c>
      <c r="L13" s="1">
        <v>-0.12003386725663712</v>
      </c>
      <c r="M13" s="1">
        <f t="shared" si="0"/>
        <v>-0.27853513274336289</v>
      </c>
      <c r="N13" s="1">
        <f t="shared" si="1"/>
        <v>-629.48940000000016</v>
      </c>
      <c r="P13" s="27">
        <v>299.39999999999998</v>
      </c>
      <c r="Q13" s="27">
        <v>3.6040200000000001E-2</v>
      </c>
      <c r="R13" s="27">
        <v>-0.16978599999999999</v>
      </c>
      <c r="S13" s="27">
        <f t="shared" si="2"/>
        <v>0.20582619999999999</v>
      </c>
      <c r="T13" s="27">
        <f t="shared" si="3"/>
        <v>465.16721199999995</v>
      </c>
    </row>
    <row r="14" spans="10:20" x14ac:dyDescent="0.2">
      <c r="J14" s="27">
        <v>299.3</v>
      </c>
      <c r="K14" s="27">
        <v>-0.42842000000000002</v>
      </c>
      <c r="L14" s="1">
        <v>-0.14231389380530973</v>
      </c>
      <c r="M14" s="1">
        <f t="shared" si="0"/>
        <v>-0.28610610619469029</v>
      </c>
      <c r="N14" s="1">
        <f t="shared" si="1"/>
        <v>-646.59979999999996</v>
      </c>
      <c r="P14" s="27">
        <v>299.3</v>
      </c>
      <c r="Q14" s="27">
        <v>2.2628800000000001E-2</v>
      </c>
      <c r="R14" s="27">
        <v>-0.22736700000000001</v>
      </c>
      <c r="S14" s="27">
        <f t="shared" si="2"/>
        <v>0.24999580000000002</v>
      </c>
      <c r="T14" s="27">
        <f t="shared" si="3"/>
        <v>564.99050799999998</v>
      </c>
    </row>
    <row r="15" spans="10:20" x14ac:dyDescent="0.2">
      <c r="J15" s="27">
        <v>299.2</v>
      </c>
      <c r="K15" s="27">
        <v>-0.41533199999999998</v>
      </c>
      <c r="L15" s="1">
        <v>-0.15540885840707963</v>
      </c>
      <c r="M15" s="1">
        <f t="shared" si="0"/>
        <v>-0.25992314159292035</v>
      </c>
      <c r="N15" s="1">
        <f t="shared" si="1"/>
        <v>-587.42629999999997</v>
      </c>
      <c r="P15" s="27">
        <v>299.2</v>
      </c>
      <c r="Q15" s="27">
        <v>4.1015599999999998E-3</v>
      </c>
      <c r="R15" s="27">
        <v>-0.247223</v>
      </c>
      <c r="S15" s="27">
        <f t="shared" si="2"/>
        <v>0.25132455999999997</v>
      </c>
      <c r="T15" s="27">
        <f t="shared" si="3"/>
        <v>567.99350559999993</v>
      </c>
    </row>
    <row r="16" spans="10:20" x14ac:dyDescent="0.2">
      <c r="J16" s="27">
        <v>299.10000000000002</v>
      </c>
      <c r="K16" s="27">
        <v>-0.40264299999999997</v>
      </c>
      <c r="L16" s="1">
        <v>-0.16712286725663714</v>
      </c>
      <c r="M16" s="1">
        <f t="shared" si="0"/>
        <v>-0.23552013274336284</v>
      </c>
      <c r="N16" s="1">
        <f t="shared" si="1"/>
        <v>-532.27549999999997</v>
      </c>
      <c r="P16" s="27">
        <v>299.10000000000002</v>
      </c>
      <c r="Q16" s="27">
        <v>4.0079699999999996E-3</v>
      </c>
      <c r="R16" s="27">
        <v>-0.245639</v>
      </c>
      <c r="S16" s="27">
        <f t="shared" si="2"/>
        <v>0.24964697</v>
      </c>
      <c r="T16" s="27">
        <f t="shared" si="3"/>
        <v>564.20215219999989</v>
      </c>
    </row>
    <row r="17" spans="10:20" x14ac:dyDescent="0.2">
      <c r="J17" s="27">
        <v>299</v>
      </c>
      <c r="K17" s="27">
        <v>-0.37439699999999998</v>
      </c>
      <c r="L17" s="1">
        <v>-0.16714987610619467</v>
      </c>
      <c r="M17" s="1">
        <f t="shared" si="0"/>
        <v>-0.20724712389380531</v>
      </c>
      <c r="N17" s="1">
        <f t="shared" si="1"/>
        <v>-468.37850000000003</v>
      </c>
      <c r="P17" s="27">
        <v>299</v>
      </c>
      <c r="Q17" s="27">
        <v>-4.86633E-2</v>
      </c>
      <c r="R17" s="27">
        <v>-0.23241300000000001</v>
      </c>
      <c r="S17" s="27">
        <f t="shared" si="2"/>
        <v>0.18374970000000002</v>
      </c>
      <c r="T17" s="27">
        <f t="shared" si="3"/>
        <v>415.27432200000004</v>
      </c>
    </row>
    <row r="18" spans="10:20" x14ac:dyDescent="0.2">
      <c r="J18" s="27">
        <v>298.89999999999998</v>
      </c>
      <c r="K18" s="27">
        <v>-0.34023999999999999</v>
      </c>
      <c r="L18" s="1">
        <v>-0.17978287610619467</v>
      </c>
      <c r="M18" s="1">
        <f t="shared" si="0"/>
        <v>-0.16045712389380531</v>
      </c>
      <c r="N18" s="1">
        <f t="shared" si="1"/>
        <v>-362.63310000000001</v>
      </c>
      <c r="P18" s="27">
        <v>298.89999999999998</v>
      </c>
      <c r="Q18" s="27">
        <v>-9.01367E-2</v>
      </c>
      <c r="R18" s="27">
        <v>-0.22387099999999999</v>
      </c>
      <c r="S18" s="27">
        <f t="shared" si="2"/>
        <v>0.13373429999999997</v>
      </c>
      <c r="T18" s="27">
        <f t="shared" si="3"/>
        <v>302.23951799999992</v>
      </c>
    </row>
    <row r="19" spans="10:20" x14ac:dyDescent="0.2">
      <c r="J19" s="27">
        <v>298.8</v>
      </c>
      <c r="K19" s="27">
        <v>-0.30970300000000001</v>
      </c>
      <c r="L19" s="1">
        <v>-0.18597286725663714</v>
      </c>
      <c r="M19" s="1">
        <f t="shared" si="0"/>
        <v>-0.12373013274336286</v>
      </c>
      <c r="N19" s="1">
        <f t="shared" si="1"/>
        <v>-279.63010000000008</v>
      </c>
      <c r="P19" s="27">
        <v>298.8</v>
      </c>
      <c r="Q19" s="27">
        <v>-0.13546</v>
      </c>
      <c r="R19" s="27">
        <v>-0.20683599999999999</v>
      </c>
      <c r="S19" s="27">
        <f t="shared" si="2"/>
        <v>7.1375999999999995E-2</v>
      </c>
      <c r="T19" s="27">
        <f t="shared" si="3"/>
        <v>161.30975999999998</v>
      </c>
    </row>
    <row r="20" spans="10:20" x14ac:dyDescent="0.2">
      <c r="J20" s="27">
        <v>298.7</v>
      </c>
      <c r="K20" s="27">
        <v>-0.28775600000000001</v>
      </c>
      <c r="L20" s="1">
        <v>-0.19802086725663717</v>
      </c>
      <c r="M20" s="1">
        <f t="shared" si="0"/>
        <v>-8.9735132743362839E-2</v>
      </c>
      <c r="N20" s="1">
        <f t="shared" si="1"/>
        <v>-202.80140000000003</v>
      </c>
      <c r="P20" s="27">
        <v>298.7</v>
      </c>
      <c r="Q20" s="27">
        <v>-0.12148100000000001</v>
      </c>
      <c r="R20" s="27">
        <v>-0.16163</v>
      </c>
      <c r="S20" s="27">
        <f t="shared" si="2"/>
        <v>4.014899999999999E-2</v>
      </c>
      <c r="T20" s="27">
        <f t="shared" si="3"/>
        <v>90.736739999999969</v>
      </c>
    </row>
    <row r="21" spans="10:20" x14ac:dyDescent="0.2">
      <c r="J21" s="27">
        <v>298.60000000000002</v>
      </c>
      <c r="K21" s="27">
        <v>-0.227136</v>
      </c>
      <c r="L21" s="1">
        <v>-0.17664188495575223</v>
      </c>
      <c r="M21" s="1">
        <f t="shared" si="0"/>
        <v>-5.0494115044247778E-2</v>
      </c>
      <c r="N21" s="1">
        <f t="shared" si="1"/>
        <v>-114.11669999999997</v>
      </c>
      <c r="P21" s="27">
        <v>298.60000000000002</v>
      </c>
      <c r="Q21" s="27">
        <v>-0.109946</v>
      </c>
      <c r="R21" s="27">
        <v>-0.14372699999999999</v>
      </c>
      <c r="S21" s="27">
        <f t="shared" si="2"/>
        <v>3.3780999999999992E-2</v>
      </c>
      <c r="T21" s="27">
        <f t="shared" si="3"/>
        <v>76.345059999999975</v>
      </c>
    </row>
    <row r="22" spans="10:20" x14ac:dyDescent="0.2">
      <c r="J22" s="27">
        <v>298.5</v>
      </c>
      <c r="K22" s="27">
        <v>-0.16726199999999999</v>
      </c>
      <c r="L22" s="1">
        <v>-7.902530088495574E-2</v>
      </c>
      <c r="M22" s="1">
        <f t="shared" si="0"/>
        <v>-8.8236699115044254E-2</v>
      </c>
      <c r="N22" s="1">
        <f t="shared" si="1"/>
        <v>-199.41494</v>
      </c>
      <c r="P22" s="27">
        <v>298.5</v>
      </c>
      <c r="Q22" s="27">
        <v>-0.105659</v>
      </c>
      <c r="R22" s="27">
        <v>-9.4281000000000004E-2</v>
      </c>
      <c r="S22" s="27">
        <f t="shared" si="2"/>
        <v>-1.1377999999999999E-2</v>
      </c>
      <c r="T22" s="27">
        <f t="shared" si="3"/>
        <v>-25.714279999999999</v>
      </c>
    </row>
    <row r="23" spans="10:20" x14ac:dyDescent="0.2">
      <c r="J23" s="27">
        <v>298.39999999999998</v>
      </c>
      <c r="K23" s="27">
        <v>-0.14497199999999999</v>
      </c>
      <c r="L23" s="1">
        <v>-7.6977300884955732E-2</v>
      </c>
      <c r="M23" s="1">
        <f t="shared" si="0"/>
        <v>-6.7994699115044258E-2</v>
      </c>
      <c r="N23" s="1">
        <f t="shared" si="1"/>
        <v>-153.66802000000001</v>
      </c>
      <c r="P23" s="27">
        <v>298.39999999999998</v>
      </c>
      <c r="Q23" s="27">
        <v>-9.7329700000000005E-2</v>
      </c>
      <c r="R23" s="27">
        <v>-6.3890100000000005E-2</v>
      </c>
      <c r="S23" s="27">
        <f t="shared" si="2"/>
        <v>-3.34396E-2</v>
      </c>
      <c r="T23" s="27">
        <f t="shared" si="3"/>
        <v>-75.573495999999992</v>
      </c>
    </row>
    <row r="24" spans="10:20" x14ac:dyDescent="0.2">
      <c r="J24" s="27">
        <v>298.3</v>
      </c>
      <c r="K24" s="27">
        <v>-0.12263300000000001</v>
      </c>
      <c r="L24" s="1">
        <v>-7.0247637168141586E-2</v>
      </c>
      <c r="M24" s="1">
        <f t="shared" si="0"/>
        <v>-5.238536283185842E-2</v>
      </c>
      <c r="N24" s="1">
        <f t="shared" si="1"/>
        <v>-118.39092000000002</v>
      </c>
      <c r="P24" s="27">
        <v>298.3</v>
      </c>
      <c r="Q24" s="27">
        <v>-9.5952399999999993E-2</v>
      </c>
      <c r="R24" s="27">
        <v>-7.2908000000000001E-2</v>
      </c>
      <c r="S24" s="27">
        <f t="shared" si="2"/>
        <v>-2.3044399999999993E-2</v>
      </c>
      <c r="T24" s="27">
        <f t="shared" si="3"/>
        <v>-52.080343999999975</v>
      </c>
    </row>
    <row r="25" spans="10:20" x14ac:dyDescent="0.2">
      <c r="J25" s="27">
        <v>298.2</v>
      </c>
      <c r="K25" s="27">
        <v>-0.150558</v>
      </c>
      <c r="L25" s="1">
        <v>-8.0478088495575223E-2</v>
      </c>
      <c r="M25" s="1">
        <f t="shared" si="0"/>
        <v>-7.0079911504424774E-2</v>
      </c>
      <c r="N25" s="1">
        <f t="shared" si="1"/>
        <v>-158.38059999999999</v>
      </c>
      <c r="P25" s="27">
        <v>298.2</v>
      </c>
      <c r="Q25" s="27">
        <v>-8.5725899999999994E-2</v>
      </c>
      <c r="R25" s="27">
        <v>-9.3217499999999995E-2</v>
      </c>
      <c r="S25" s="27">
        <f t="shared" si="2"/>
        <v>7.491600000000001E-3</v>
      </c>
      <c r="T25" s="27">
        <f t="shared" si="3"/>
        <v>16.931016000000003</v>
      </c>
    </row>
    <row r="26" spans="10:20" x14ac:dyDescent="0.2">
      <c r="J26" s="27">
        <v>298.10000000000002</v>
      </c>
      <c r="K26" s="27">
        <v>-0.186449</v>
      </c>
      <c r="L26" s="1">
        <v>-0.13787988495575221</v>
      </c>
      <c r="M26" s="1">
        <f t="shared" si="0"/>
        <v>-4.8569115044247796E-2</v>
      </c>
      <c r="N26" s="1">
        <f t="shared" si="1"/>
        <v>-109.76620000000001</v>
      </c>
      <c r="P26" s="27">
        <v>298.10000000000002</v>
      </c>
      <c r="Q26" s="27">
        <v>-5.9800199999999998E-2</v>
      </c>
      <c r="R26" s="27">
        <v>-0.123289</v>
      </c>
      <c r="S26" s="27">
        <f t="shared" si="2"/>
        <v>6.3488799999999998E-2</v>
      </c>
      <c r="T26" s="27">
        <f t="shared" si="3"/>
        <v>143.48468799999998</v>
      </c>
    </row>
    <row r="27" spans="10:20" x14ac:dyDescent="0.2">
      <c r="J27" s="27">
        <v>298</v>
      </c>
      <c r="K27" s="27">
        <v>-0.191998</v>
      </c>
      <c r="L27" s="1">
        <v>-0.11329707079646018</v>
      </c>
      <c r="M27" s="1">
        <f t="shared" si="0"/>
        <v>-7.8700929203539827E-2</v>
      </c>
      <c r="N27" s="1">
        <f t="shared" si="1"/>
        <v>-177.86409999999998</v>
      </c>
      <c r="P27" s="27">
        <v>298</v>
      </c>
      <c r="Q27" s="27">
        <v>-4.0540600000000003E-2</v>
      </c>
      <c r="R27" s="27">
        <v>-0.14859900000000001</v>
      </c>
      <c r="S27" s="27">
        <f t="shared" si="2"/>
        <v>0.1080584</v>
      </c>
      <c r="T27" s="27">
        <f t="shared" si="3"/>
        <v>244.211984</v>
      </c>
    </row>
    <row r="28" spans="10:20" x14ac:dyDescent="0.2">
      <c r="J28" s="27">
        <v>297.89999999999998</v>
      </c>
      <c r="K28" s="27">
        <v>-0.214424</v>
      </c>
      <c r="L28" s="1">
        <v>-0.15679289380530975</v>
      </c>
      <c r="M28" s="1">
        <f t="shared" si="0"/>
        <v>-5.7631106194690251E-2</v>
      </c>
      <c r="N28" s="1">
        <f t="shared" si="1"/>
        <v>-130.24629999999996</v>
      </c>
      <c r="P28" s="27">
        <v>297.89999999999998</v>
      </c>
      <c r="Q28" s="27">
        <v>-2.7111799999999998E-2</v>
      </c>
      <c r="R28" s="27">
        <v>-0.16406100000000001</v>
      </c>
      <c r="S28" s="27">
        <f t="shared" si="2"/>
        <v>0.13694920000000002</v>
      </c>
      <c r="T28" s="27">
        <f t="shared" si="3"/>
        <v>309.50519200000002</v>
      </c>
    </row>
    <row r="29" spans="10:20" x14ac:dyDescent="0.2">
      <c r="J29" s="27">
        <v>297.8</v>
      </c>
      <c r="K29" s="27">
        <v>-0.24271999999999999</v>
      </c>
      <c r="L29" s="1">
        <v>-0.18439685840707964</v>
      </c>
      <c r="M29" s="1">
        <f t="shared" si="0"/>
        <v>-5.8323141592920347E-2</v>
      </c>
      <c r="N29" s="1">
        <f t="shared" si="1"/>
        <v>-131.81029999999998</v>
      </c>
      <c r="P29" s="27">
        <v>297.8</v>
      </c>
      <c r="Q29" s="27">
        <v>3.7261999999999998E-3</v>
      </c>
      <c r="R29" s="27">
        <v>-0.148393</v>
      </c>
      <c r="S29" s="27">
        <f t="shared" si="2"/>
        <v>0.15211920000000001</v>
      </c>
      <c r="T29" s="27">
        <f t="shared" si="3"/>
        <v>343.78939200000002</v>
      </c>
    </row>
    <row r="30" spans="10:20" x14ac:dyDescent="0.2">
      <c r="J30" s="27">
        <v>297.7</v>
      </c>
      <c r="K30" s="27">
        <v>-0.27123000000000003</v>
      </c>
      <c r="L30" s="1">
        <v>-0.21787185840707968</v>
      </c>
      <c r="M30" s="1">
        <f t="shared" si="0"/>
        <v>-5.335814159292035E-2</v>
      </c>
      <c r="N30" s="1">
        <f t="shared" si="1"/>
        <v>-120.5894</v>
      </c>
      <c r="P30" s="27">
        <v>297.7</v>
      </c>
      <c r="Q30" s="27">
        <v>3.4491000000000001E-2</v>
      </c>
      <c r="R30" s="27">
        <v>-0.153807</v>
      </c>
      <c r="S30" s="27">
        <f t="shared" si="2"/>
        <v>0.18829799999999999</v>
      </c>
      <c r="T30" s="27">
        <f t="shared" si="3"/>
        <v>425.55347999999992</v>
      </c>
    </row>
    <row r="31" spans="10:20" x14ac:dyDescent="0.2">
      <c r="J31" s="27">
        <v>297.60000000000002</v>
      </c>
      <c r="K31" s="27">
        <v>-0.29103200000000001</v>
      </c>
      <c r="L31" s="1">
        <v>-0.2279098761061947</v>
      </c>
      <c r="M31" s="1">
        <f t="shared" si="0"/>
        <v>-6.312212389380531E-2</v>
      </c>
      <c r="N31" s="1">
        <f t="shared" si="1"/>
        <v>-142.65599999999998</v>
      </c>
      <c r="P31" s="27">
        <v>297.60000000000002</v>
      </c>
      <c r="Q31" s="27">
        <v>5.6631500000000001E-2</v>
      </c>
      <c r="R31" s="27">
        <v>-0.170711</v>
      </c>
      <c r="S31" s="27">
        <f t="shared" si="2"/>
        <v>0.2273425</v>
      </c>
      <c r="T31" s="27">
        <f t="shared" si="3"/>
        <v>513.79404999999997</v>
      </c>
    </row>
    <row r="32" spans="10:20" x14ac:dyDescent="0.2">
      <c r="J32" s="27">
        <v>297.5</v>
      </c>
      <c r="K32" s="27">
        <v>-0.29180099999999998</v>
      </c>
      <c r="L32" s="1">
        <v>-0.22982710619469024</v>
      </c>
      <c r="M32" s="1">
        <f t="shared" si="0"/>
        <v>-6.1973893805309738E-2</v>
      </c>
      <c r="N32" s="1">
        <f t="shared" si="1"/>
        <v>-140.06099999999998</v>
      </c>
      <c r="P32" s="27">
        <v>297.5</v>
      </c>
      <c r="Q32" s="27">
        <v>5.4227699999999997E-2</v>
      </c>
      <c r="R32" s="27">
        <v>-0.20588699999999999</v>
      </c>
      <c r="S32" s="27">
        <f t="shared" si="2"/>
        <v>0.26011469999999998</v>
      </c>
      <c r="T32" s="27">
        <f t="shared" si="3"/>
        <v>587.85922199999993</v>
      </c>
    </row>
    <row r="33" spans="10:20" x14ac:dyDescent="0.2">
      <c r="J33" s="27">
        <v>297.39999999999998</v>
      </c>
      <c r="K33" s="27">
        <v>-0.27423599999999998</v>
      </c>
      <c r="L33" s="1">
        <v>-0.21678330088495573</v>
      </c>
      <c r="M33" s="1">
        <f t="shared" si="0"/>
        <v>-5.7452699115044248E-2</v>
      </c>
      <c r="N33" s="1">
        <f t="shared" si="1"/>
        <v>-129.84309999999999</v>
      </c>
      <c r="P33" s="27">
        <v>297.39999999999998</v>
      </c>
      <c r="Q33" s="27">
        <v>8.2567299999999996E-2</v>
      </c>
      <c r="R33" s="27">
        <v>-0.21307100000000001</v>
      </c>
      <c r="S33" s="27">
        <f t="shared" si="2"/>
        <v>0.29563830000000002</v>
      </c>
      <c r="T33" s="27">
        <f t="shared" si="3"/>
        <v>668.14255799999989</v>
      </c>
    </row>
    <row r="34" spans="10:20" x14ac:dyDescent="0.2">
      <c r="J34" s="27">
        <v>297.3</v>
      </c>
      <c r="K34" s="27">
        <v>-0.231792</v>
      </c>
      <c r="L34" s="1">
        <v>-0.15166972566371681</v>
      </c>
      <c r="M34" s="1">
        <f t="shared" si="0"/>
        <v>-8.0122274336283189E-2</v>
      </c>
      <c r="N34" s="1">
        <f t="shared" si="1"/>
        <v>-181.07633999999999</v>
      </c>
      <c r="P34" s="27">
        <v>297.3</v>
      </c>
      <c r="Q34" s="27">
        <v>9.5120200000000002E-2</v>
      </c>
      <c r="R34" s="27">
        <v>-0.22636899999999999</v>
      </c>
      <c r="S34" s="27">
        <f t="shared" si="2"/>
        <v>0.32148919999999997</v>
      </c>
      <c r="T34" s="27">
        <f t="shared" si="3"/>
        <v>726.56559199999981</v>
      </c>
    </row>
    <row r="35" spans="10:20" x14ac:dyDescent="0.2">
      <c r="J35" s="27">
        <v>297.2</v>
      </c>
      <c r="K35" s="27">
        <v>-0.214249</v>
      </c>
      <c r="L35" s="1">
        <v>-0.16383872566371682</v>
      </c>
      <c r="M35" s="1">
        <f t="shared" si="0"/>
        <v>-5.0410274336283173E-2</v>
      </c>
      <c r="N35" s="1">
        <f t="shared" si="1"/>
        <v>-113.92721999999996</v>
      </c>
      <c r="P35" s="27">
        <v>297.2</v>
      </c>
      <c r="Q35" s="27">
        <v>9.0979000000000004E-2</v>
      </c>
      <c r="R35" s="27">
        <v>-0.17925099999999999</v>
      </c>
      <c r="S35" s="27">
        <f t="shared" si="2"/>
        <v>0.27022999999999997</v>
      </c>
      <c r="T35" s="27">
        <f t="shared" si="3"/>
        <v>610.71979999999996</v>
      </c>
    </row>
    <row r="36" spans="10:20" x14ac:dyDescent="0.2">
      <c r="J36" s="27">
        <v>297.10000000000002</v>
      </c>
      <c r="K36" s="27">
        <v>-0.20633199999999999</v>
      </c>
      <c r="L36" s="1">
        <v>-0.14445063716814158</v>
      </c>
      <c r="M36" s="1">
        <f t="shared" si="0"/>
        <v>-6.1881362831858411E-2</v>
      </c>
      <c r="N36" s="1">
        <f t="shared" si="1"/>
        <v>-139.85187999999999</v>
      </c>
      <c r="P36" s="27">
        <v>297.10000000000002</v>
      </c>
      <c r="Q36" s="27">
        <v>7.7333600000000002E-2</v>
      </c>
      <c r="R36" s="27">
        <v>-0.152368</v>
      </c>
      <c r="S36" s="27">
        <f t="shared" si="2"/>
        <v>0.22970160000000001</v>
      </c>
      <c r="T36" s="27">
        <f t="shared" si="3"/>
        <v>519.12561600000004</v>
      </c>
    </row>
    <row r="37" spans="10:20" x14ac:dyDescent="0.2">
      <c r="J37" s="27">
        <v>297</v>
      </c>
      <c r="K37" s="27">
        <v>-0.17524600000000001</v>
      </c>
      <c r="L37" s="1">
        <v>-0.12365965044247788</v>
      </c>
      <c r="M37" s="1">
        <f t="shared" si="0"/>
        <v>-5.1586349557522129E-2</v>
      </c>
      <c r="N37" s="1">
        <f t="shared" si="1"/>
        <v>-116.58515000000001</v>
      </c>
      <c r="P37" s="27">
        <v>297</v>
      </c>
      <c r="Q37" s="27">
        <v>4.5969599999999999E-2</v>
      </c>
      <c r="R37" s="27">
        <v>-0.15820899999999999</v>
      </c>
      <c r="S37" s="27">
        <f t="shared" si="2"/>
        <v>0.20417859999999999</v>
      </c>
      <c r="T37" s="27">
        <f t="shared" si="3"/>
        <v>461.44363599999997</v>
      </c>
    </row>
    <row r="38" spans="10:20" x14ac:dyDescent="0.2">
      <c r="J38" s="27">
        <v>296.89999999999998</v>
      </c>
      <c r="K38" s="27">
        <v>-0.149646</v>
      </c>
      <c r="L38" s="1">
        <v>-7.5199464601769919E-2</v>
      </c>
      <c r="M38" s="1">
        <f t="shared" si="0"/>
        <v>-7.4446535398230082E-2</v>
      </c>
      <c r="N38" s="1">
        <f t="shared" si="1"/>
        <v>-168.24916999999999</v>
      </c>
      <c r="P38" s="27">
        <v>296.89999999999998</v>
      </c>
      <c r="Q38" s="27">
        <v>2.3385599999999999E-2</v>
      </c>
      <c r="R38" s="27">
        <v>-0.151666</v>
      </c>
      <c r="S38" s="27">
        <f t="shared" si="2"/>
        <v>0.1750516</v>
      </c>
      <c r="T38" s="27">
        <f t="shared" si="3"/>
        <v>395.61661599999996</v>
      </c>
    </row>
    <row r="39" spans="10:20" x14ac:dyDescent="0.2">
      <c r="J39" s="27">
        <v>296.8</v>
      </c>
      <c r="K39" s="27">
        <v>-0.13625499999999999</v>
      </c>
      <c r="L39" s="1">
        <v>-9.5994061946902631E-2</v>
      </c>
      <c r="M39" s="1">
        <f t="shared" si="0"/>
        <v>-4.0260938053097356E-2</v>
      </c>
      <c r="N39" s="1">
        <f t="shared" si="1"/>
        <v>-90.989720000000005</v>
      </c>
      <c r="P39" s="27">
        <v>296.8</v>
      </c>
      <c r="Q39" s="27">
        <v>-7.3994999999999998E-3</v>
      </c>
      <c r="R39" s="27">
        <v>-0.117993</v>
      </c>
      <c r="S39" s="27">
        <f t="shared" si="2"/>
        <v>0.1105935</v>
      </c>
      <c r="T39" s="27">
        <f t="shared" si="3"/>
        <v>249.94130999999999</v>
      </c>
    </row>
    <row r="40" spans="10:20" x14ac:dyDescent="0.2">
      <c r="J40" s="27">
        <v>296.7</v>
      </c>
      <c r="K40" s="27">
        <v>-0.14491699999999999</v>
      </c>
      <c r="L40" s="1">
        <v>-9.0018761061946895E-2</v>
      </c>
      <c r="M40" s="1">
        <f t="shared" si="0"/>
        <v>-5.4898238938053096E-2</v>
      </c>
      <c r="N40" s="1">
        <f t="shared" si="1"/>
        <v>-124.07002</v>
      </c>
      <c r="P40" s="27">
        <v>296.7</v>
      </c>
      <c r="Q40" s="27">
        <v>-2.4056999999999999E-2</v>
      </c>
      <c r="R40" s="27">
        <v>-7.2265599999999999E-2</v>
      </c>
      <c r="S40" s="27">
        <f t="shared" si="2"/>
        <v>4.8208600000000004E-2</v>
      </c>
      <c r="T40" s="27">
        <f t="shared" si="3"/>
        <v>108.951436</v>
      </c>
    </row>
    <row r="41" spans="10:20" x14ac:dyDescent="0.2">
      <c r="J41" s="27">
        <v>296.60000000000002</v>
      </c>
      <c r="K41" s="27">
        <v>-0.200075</v>
      </c>
      <c r="L41" s="1">
        <v>-0.13207465486725664</v>
      </c>
      <c r="M41" s="1">
        <f t="shared" si="0"/>
        <v>-6.8000345132743362E-2</v>
      </c>
      <c r="N41" s="1">
        <f t="shared" si="1"/>
        <v>-153.68078</v>
      </c>
      <c r="P41" s="27">
        <v>296.60000000000002</v>
      </c>
      <c r="Q41" s="27">
        <v>-7.3408000000000001E-2</v>
      </c>
      <c r="R41" s="27">
        <v>-8.0642699999999998E-2</v>
      </c>
      <c r="S41" s="27">
        <f t="shared" si="2"/>
        <v>7.2346999999999967E-3</v>
      </c>
      <c r="T41" s="27">
        <f t="shared" si="3"/>
        <v>16.350421999999991</v>
      </c>
    </row>
    <row r="42" spans="10:20" x14ac:dyDescent="0.2">
      <c r="J42" s="27">
        <v>296.5</v>
      </c>
      <c r="K42" s="27">
        <v>-0.23164199999999999</v>
      </c>
      <c r="L42" s="1">
        <v>-0.14726295132743361</v>
      </c>
      <c r="M42" s="1">
        <f t="shared" si="0"/>
        <v>-8.4379048672566376E-2</v>
      </c>
      <c r="N42" s="1">
        <f t="shared" si="1"/>
        <v>-190.69665000000001</v>
      </c>
      <c r="P42" s="27">
        <v>296.5</v>
      </c>
      <c r="Q42" s="27">
        <v>-0.13341900000000001</v>
      </c>
      <c r="R42" s="27">
        <v>-7.6370199999999999E-2</v>
      </c>
      <c r="S42" s="27">
        <f t="shared" si="2"/>
        <v>-5.7048800000000011E-2</v>
      </c>
      <c r="T42" s="27">
        <f t="shared" si="3"/>
        <v>-128.93028800000002</v>
      </c>
    </row>
    <row r="43" spans="10:20" x14ac:dyDescent="0.2">
      <c r="J43" s="27">
        <v>296.39999999999998</v>
      </c>
      <c r="K43" s="27">
        <v>-0.30241400000000002</v>
      </c>
      <c r="L43" s="1">
        <v>-0.23056952654867258</v>
      </c>
      <c r="M43" s="1">
        <f t="shared" si="0"/>
        <v>-7.184447345132744E-2</v>
      </c>
      <c r="N43" s="1">
        <f t="shared" si="1"/>
        <v>-162.36851000000001</v>
      </c>
      <c r="P43" s="27">
        <v>296.39999999999998</v>
      </c>
      <c r="Q43" s="27">
        <v>-0.15531700000000001</v>
      </c>
      <c r="R43" s="27">
        <v>-3.5177600000000003E-2</v>
      </c>
      <c r="S43" s="27">
        <f t="shared" si="2"/>
        <v>-0.12013940000000001</v>
      </c>
      <c r="T43" s="27">
        <f t="shared" si="3"/>
        <v>-271.51504399999999</v>
      </c>
    </row>
    <row r="44" spans="10:20" x14ac:dyDescent="0.2">
      <c r="J44" s="27">
        <v>296.3</v>
      </c>
      <c r="K44" s="27">
        <v>-0.30422199999999999</v>
      </c>
      <c r="L44" s="1">
        <v>-0.25130583628318581</v>
      </c>
      <c r="M44" s="1">
        <f t="shared" si="0"/>
        <v>-5.291616371681418E-2</v>
      </c>
      <c r="N44" s="1">
        <f t="shared" si="1"/>
        <v>-119.59053000000004</v>
      </c>
      <c r="P44" s="27">
        <v>296.3</v>
      </c>
      <c r="Q44" s="27">
        <v>-0.15535199999999999</v>
      </c>
      <c r="R44" s="27">
        <v>-4.27093E-3</v>
      </c>
      <c r="S44" s="27">
        <f t="shared" si="2"/>
        <v>-0.15108106999999998</v>
      </c>
      <c r="T44" s="27">
        <f t="shared" si="3"/>
        <v>-341.44321819999993</v>
      </c>
    </row>
    <row r="45" spans="10:20" x14ac:dyDescent="0.2">
      <c r="J45" s="27">
        <v>296.2</v>
      </c>
      <c r="K45" s="27">
        <v>-0.33704800000000001</v>
      </c>
      <c r="L45" s="1">
        <v>-0.21160382743362832</v>
      </c>
      <c r="M45" s="1">
        <f t="shared" si="0"/>
        <v>-0.12544417256637169</v>
      </c>
      <c r="N45" s="1">
        <f t="shared" si="1"/>
        <v>-283.50382999999999</v>
      </c>
      <c r="P45" s="27">
        <v>296.2</v>
      </c>
      <c r="Q45" s="27">
        <v>-0.16253200000000001</v>
      </c>
      <c r="R45" s="27">
        <v>2.48764E-2</v>
      </c>
      <c r="S45" s="27">
        <f t="shared" si="2"/>
        <v>-0.1874084</v>
      </c>
      <c r="T45" s="27">
        <f t="shared" si="3"/>
        <v>-423.54298399999993</v>
      </c>
    </row>
    <row r="46" spans="10:20" x14ac:dyDescent="0.2">
      <c r="J46" s="27">
        <v>296.10000000000002</v>
      </c>
      <c r="K46" s="27">
        <v>-0.41139399999999998</v>
      </c>
      <c r="L46" s="1">
        <v>-0.32399200884955748</v>
      </c>
      <c r="M46" s="1">
        <f t="shared" si="0"/>
        <v>-8.7401991150442504E-2</v>
      </c>
      <c r="N46" s="1">
        <f t="shared" si="1"/>
        <v>-197.52850000000004</v>
      </c>
      <c r="P46" s="27">
        <v>296.10000000000002</v>
      </c>
      <c r="Q46" s="27">
        <v>-0.18055499999999999</v>
      </c>
      <c r="R46" s="27">
        <v>2.8196700000000002E-2</v>
      </c>
      <c r="S46" s="27">
        <f t="shared" si="2"/>
        <v>-0.20875169999999998</v>
      </c>
      <c r="T46" s="27">
        <f t="shared" si="3"/>
        <v>-471.77884199999994</v>
      </c>
    </row>
    <row r="47" spans="10:20" x14ac:dyDescent="0.2">
      <c r="J47" s="27">
        <v>296</v>
      </c>
      <c r="K47" s="27">
        <v>-0.48915399999999998</v>
      </c>
      <c r="L47" s="1">
        <v>-0.43876054867256636</v>
      </c>
      <c r="M47" s="1">
        <f t="shared" si="0"/>
        <v>-5.0393451327433614E-2</v>
      </c>
      <c r="N47" s="1">
        <f t="shared" si="1"/>
        <v>-113.88919999999996</v>
      </c>
      <c r="P47" s="27">
        <v>296</v>
      </c>
      <c r="Q47" s="27">
        <v>-0.195108</v>
      </c>
      <c r="R47" s="27">
        <v>-6.1370900000000004E-3</v>
      </c>
      <c r="S47" s="27">
        <f t="shared" si="2"/>
        <v>-0.18897090999999999</v>
      </c>
      <c r="T47" s="27">
        <f t="shared" si="3"/>
        <v>-427.07425659999996</v>
      </c>
    </row>
    <row r="48" spans="10:20" x14ac:dyDescent="0.2">
      <c r="J48" s="27">
        <v>295.89999999999998</v>
      </c>
      <c r="K48" s="27">
        <v>-0.50044900000000003</v>
      </c>
      <c r="L48" s="1">
        <v>-0.45578324778761065</v>
      </c>
      <c r="M48" s="1">
        <f t="shared" si="0"/>
        <v>-4.4665752212389387E-2</v>
      </c>
      <c r="N48" s="1">
        <f t="shared" si="1"/>
        <v>-100.94460000000001</v>
      </c>
      <c r="P48" s="27">
        <v>295.89999999999998</v>
      </c>
      <c r="Q48" s="27">
        <v>-0.19877600000000001</v>
      </c>
      <c r="R48" s="27">
        <v>-6.2478600000000002E-2</v>
      </c>
      <c r="S48" s="27">
        <f t="shared" si="2"/>
        <v>-0.13629740000000001</v>
      </c>
      <c r="T48" s="27">
        <f t="shared" si="3"/>
        <v>-308.03212400000001</v>
      </c>
    </row>
    <row r="49" spans="10:20" x14ac:dyDescent="0.2">
      <c r="J49" s="27">
        <v>295.8</v>
      </c>
      <c r="K49" s="27">
        <v>-0.47123999999999999</v>
      </c>
      <c r="L49" s="1">
        <v>-0.40399146017699117</v>
      </c>
      <c r="M49" s="1">
        <f t="shared" si="0"/>
        <v>-6.7248539823008824E-2</v>
      </c>
      <c r="N49" s="1">
        <f t="shared" si="1"/>
        <v>-151.98169999999993</v>
      </c>
      <c r="P49" s="27">
        <v>295.8</v>
      </c>
      <c r="Q49" s="27">
        <v>-0.202155</v>
      </c>
      <c r="R49" s="27">
        <v>-8.8159199999999993E-2</v>
      </c>
      <c r="S49" s="27">
        <f t="shared" si="2"/>
        <v>-0.11399580000000001</v>
      </c>
      <c r="T49" s="27">
        <f t="shared" si="3"/>
        <v>-257.63050800000002</v>
      </c>
    </row>
    <row r="50" spans="10:20" x14ac:dyDescent="0.2">
      <c r="J50" s="27">
        <v>295.7</v>
      </c>
      <c r="K50" s="27">
        <v>-0.46430700000000003</v>
      </c>
      <c r="L50" s="1">
        <v>-0.39164815044247792</v>
      </c>
      <c r="M50" s="1">
        <f t="shared" si="0"/>
        <v>-7.2658849557522109E-2</v>
      </c>
      <c r="N50" s="1">
        <f t="shared" si="1"/>
        <v>-164.20899999999995</v>
      </c>
      <c r="P50" s="27">
        <v>295.7</v>
      </c>
      <c r="Q50" s="27">
        <v>-0.19195400000000001</v>
      </c>
      <c r="R50" s="27">
        <v>-8.4162899999999999E-2</v>
      </c>
      <c r="S50" s="27">
        <f t="shared" si="2"/>
        <v>-0.10779110000000001</v>
      </c>
      <c r="T50" s="27">
        <f t="shared" si="3"/>
        <v>-243.60788600000001</v>
      </c>
    </row>
    <row r="51" spans="10:20" x14ac:dyDescent="0.2">
      <c r="J51" s="27">
        <v>295.60000000000002</v>
      </c>
      <c r="K51" s="27">
        <v>-0.47847899999999999</v>
      </c>
      <c r="L51" s="1">
        <v>-0.41983417699115044</v>
      </c>
      <c r="M51" s="1">
        <f t="shared" si="0"/>
        <v>-5.8644823008849545E-2</v>
      </c>
      <c r="N51" s="1">
        <f t="shared" si="1"/>
        <v>-132.53729999999996</v>
      </c>
      <c r="P51" s="27">
        <v>295.60000000000002</v>
      </c>
      <c r="Q51" s="27">
        <v>-0.186667</v>
      </c>
      <c r="R51" s="27">
        <v>-0.16192000000000001</v>
      </c>
      <c r="S51" s="27">
        <f t="shared" si="2"/>
        <v>-2.4746999999999991E-2</v>
      </c>
      <c r="T51" s="27">
        <f t="shared" si="3"/>
        <v>-55.928219999999982</v>
      </c>
    </row>
    <row r="52" spans="10:20" x14ac:dyDescent="0.2">
      <c r="J52" s="27">
        <v>295.5</v>
      </c>
      <c r="K52" s="27">
        <v>-0.50224599999999997</v>
      </c>
      <c r="L52" s="1">
        <v>-0.43309507079646015</v>
      </c>
      <c r="M52" s="1">
        <f t="shared" si="0"/>
        <v>-6.9150929203539824E-2</v>
      </c>
      <c r="N52" s="1">
        <f t="shared" si="1"/>
        <v>-156.28109999999998</v>
      </c>
      <c r="P52" s="27">
        <v>295.5</v>
      </c>
      <c r="Q52" s="27">
        <v>-0.17380899999999999</v>
      </c>
      <c r="R52" s="27">
        <v>-0.207512</v>
      </c>
      <c r="S52" s="27">
        <f t="shared" si="2"/>
        <v>3.3703000000000011E-2</v>
      </c>
      <c r="T52" s="27">
        <f t="shared" si="3"/>
        <v>76.168780000000027</v>
      </c>
    </row>
    <row r="53" spans="10:20" x14ac:dyDescent="0.2">
      <c r="J53" s="27">
        <v>295.39999999999998</v>
      </c>
      <c r="K53" s="27">
        <v>-0.51717199999999997</v>
      </c>
      <c r="L53" s="1">
        <v>-0.46545934513274334</v>
      </c>
      <c r="M53" s="1">
        <f t="shared" si="0"/>
        <v>-5.1712654867256624E-2</v>
      </c>
      <c r="N53" s="1">
        <f t="shared" si="1"/>
        <v>-116.87059999999997</v>
      </c>
      <c r="P53" s="27">
        <v>295.39999999999998</v>
      </c>
      <c r="Q53" s="27">
        <v>-0.17219999999999999</v>
      </c>
      <c r="R53" s="27">
        <v>-0.19356400000000001</v>
      </c>
      <c r="S53" s="27">
        <f t="shared" si="2"/>
        <v>2.1364000000000022E-2</v>
      </c>
      <c r="T53" s="27">
        <f t="shared" si="3"/>
        <v>48.28264000000005</v>
      </c>
    </row>
    <row r="54" spans="10:20" x14ac:dyDescent="0.2">
      <c r="J54" s="27">
        <v>295.3</v>
      </c>
      <c r="K54" s="27">
        <v>-0.42913400000000002</v>
      </c>
      <c r="L54" s="1">
        <v>-0.36547187610619469</v>
      </c>
      <c r="M54" s="1">
        <f t="shared" si="0"/>
        <v>-6.3662123893805322E-2</v>
      </c>
      <c r="N54" s="1">
        <f t="shared" si="1"/>
        <v>-143.87640000000002</v>
      </c>
      <c r="P54" s="27">
        <v>295.3</v>
      </c>
      <c r="Q54" s="27">
        <v>-0.14838699999999999</v>
      </c>
      <c r="R54" s="27">
        <v>-0.170236</v>
      </c>
      <c r="S54" s="27">
        <f t="shared" si="2"/>
        <v>2.1849000000000007E-2</v>
      </c>
      <c r="T54" s="27">
        <f t="shared" si="3"/>
        <v>49.378740000000015</v>
      </c>
    </row>
    <row r="55" spans="10:20" x14ac:dyDescent="0.2">
      <c r="J55" s="27">
        <v>295.2</v>
      </c>
      <c r="K55" s="27">
        <v>-0.35476400000000002</v>
      </c>
      <c r="L55" s="1">
        <v>-0.32244478761061951</v>
      </c>
      <c r="M55" s="1">
        <f t="shared" si="0"/>
        <v>-3.2319212389380514E-2</v>
      </c>
      <c r="N55" s="1">
        <f t="shared" si="1"/>
        <v>-73.04141999999996</v>
      </c>
      <c r="P55" s="27">
        <v>295.2</v>
      </c>
      <c r="Q55" s="27">
        <v>-0.130163</v>
      </c>
      <c r="R55" s="27">
        <v>-0.145563</v>
      </c>
      <c r="S55" s="27">
        <f t="shared" si="2"/>
        <v>1.5399999999999997E-2</v>
      </c>
      <c r="T55" s="27">
        <f t="shared" si="3"/>
        <v>34.803999999999995</v>
      </c>
    </row>
    <row r="56" spans="10:20" x14ac:dyDescent="0.2">
      <c r="J56" s="27">
        <v>295.10000000000002</v>
      </c>
      <c r="K56" s="27">
        <v>-0.35884100000000002</v>
      </c>
      <c r="L56" s="1">
        <v>-0.29716007079646017</v>
      </c>
      <c r="M56" s="1">
        <f t="shared" si="0"/>
        <v>-6.1680929203539847E-2</v>
      </c>
      <c r="N56" s="1">
        <f t="shared" si="1"/>
        <v>-139.39890000000005</v>
      </c>
      <c r="P56" s="27">
        <v>295.10000000000002</v>
      </c>
      <c r="Q56" s="27">
        <v>-0.118113</v>
      </c>
      <c r="R56" s="27">
        <v>-0.16914199999999999</v>
      </c>
      <c r="S56" s="27">
        <f t="shared" si="2"/>
        <v>5.1028999999999991E-2</v>
      </c>
      <c r="T56" s="27">
        <f t="shared" si="3"/>
        <v>115.32553999999998</v>
      </c>
    </row>
    <row r="57" spans="10:20" x14ac:dyDescent="0.2">
      <c r="J57" s="27">
        <v>295</v>
      </c>
      <c r="K57" s="27">
        <v>-0.366618</v>
      </c>
      <c r="L57" s="1">
        <v>-0.31246689380530973</v>
      </c>
      <c r="M57" s="1">
        <f t="shared" si="0"/>
        <v>-5.4151106194690268E-2</v>
      </c>
      <c r="N57" s="1">
        <f t="shared" si="1"/>
        <v>-122.3815</v>
      </c>
      <c r="P57" s="27">
        <v>295</v>
      </c>
      <c r="Q57" s="27">
        <v>-0.105436</v>
      </c>
      <c r="R57" s="27">
        <v>-0.157031</v>
      </c>
      <c r="S57" s="27">
        <f t="shared" si="2"/>
        <v>5.1595000000000002E-2</v>
      </c>
      <c r="T57" s="27">
        <f t="shared" si="3"/>
        <v>116.60469999999999</v>
      </c>
    </row>
    <row r="58" spans="10:20" x14ac:dyDescent="0.2">
      <c r="J58" s="27">
        <v>294.89999999999998</v>
      </c>
      <c r="K58" s="27">
        <v>-0.379112</v>
      </c>
      <c r="L58" s="1">
        <v>-0.30937089380530974</v>
      </c>
      <c r="M58" s="1">
        <f t="shared" si="0"/>
        <v>-6.9741106194690261E-2</v>
      </c>
      <c r="N58" s="1">
        <f t="shared" si="1"/>
        <v>-157.61489999999998</v>
      </c>
      <c r="P58" s="27">
        <v>294.89999999999998</v>
      </c>
      <c r="Q58" s="27">
        <v>-8.5339399999999996E-2</v>
      </c>
      <c r="R58" s="27">
        <v>-0.14785200000000001</v>
      </c>
      <c r="S58" s="27">
        <f t="shared" si="2"/>
        <v>6.2512600000000015E-2</v>
      </c>
      <c r="T58" s="27">
        <f t="shared" si="3"/>
        <v>141.27847600000001</v>
      </c>
    </row>
    <row r="59" spans="10:20" x14ac:dyDescent="0.2">
      <c r="J59" s="27">
        <v>294.8</v>
      </c>
      <c r="K59" s="27">
        <v>-0.38265100000000002</v>
      </c>
      <c r="L59" s="1">
        <v>-0.27329989380530972</v>
      </c>
      <c r="M59" s="1">
        <f t="shared" si="0"/>
        <v>-0.1093511061946903</v>
      </c>
      <c r="N59" s="1">
        <f t="shared" si="1"/>
        <v>-247.13350000000005</v>
      </c>
      <c r="P59" s="27">
        <v>294.8</v>
      </c>
      <c r="Q59" s="27">
        <v>-7.8140299999999996E-2</v>
      </c>
      <c r="R59" s="27">
        <v>-9.4334399999999999E-2</v>
      </c>
      <c r="S59" s="27">
        <f t="shared" si="2"/>
        <v>1.6194100000000003E-2</v>
      </c>
      <c r="T59" s="27">
        <f t="shared" si="3"/>
        <v>36.598666000000009</v>
      </c>
    </row>
    <row r="60" spans="10:20" x14ac:dyDescent="0.2">
      <c r="J60" s="27">
        <v>294.7</v>
      </c>
      <c r="K60" s="27">
        <v>-0.35853400000000002</v>
      </c>
      <c r="L60" s="1">
        <v>-0.22838687610619471</v>
      </c>
      <c r="M60" s="1">
        <f t="shared" si="0"/>
        <v>-0.13014712389380531</v>
      </c>
      <c r="N60" s="1">
        <f t="shared" si="1"/>
        <v>-294.13249999999999</v>
      </c>
      <c r="P60" s="27">
        <v>294.7</v>
      </c>
      <c r="Q60" s="27">
        <v>-0.10295899999999999</v>
      </c>
      <c r="R60" s="27">
        <v>-8.1596399999999999E-2</v>
      </c>
      <c r="S60" s="27">
        <f t="shared" si="2"/>
        <v>-2.1362599999999995E-2</v>
      </c>
      <c r="T60" s="27">
        <f t="shared" si="3"/>
        <v>-48.279475999999988</v>
      </c>
    </row>
    <row r="61" spans="10:20" x14ac:dyDescent="0.2">
      <c r="J61" s="27">
        <v>294.60000000000002</v>
      </c>
      <c r="K61" s="27">
        <v>-0.362259</v>
      </c>
      <c r="L61" s="1">
        <v>-0.19153289380530969</v>
      </c>
      <c r="M61" s="1">
        <f t="shared" si="0"/>
        <v>-0.17072610619469031</v>
      </c>
      <c r="N61" s="1">
        <f t="shared" si="1"/>
        <v>-385.84100000000007</v>
      </c>
      <c r="P61" s="27">
        <v>294.60000000000002</v>
      </c>
      <c r="Q61" s="27">
        <v>-0.110426</v>
      </c>
      <c r="R61" s="27">
        <v>-9.5393400000000003E-2</v>
      </c>
      <c r="S61" s="27">
        <f t="shared" si="2"/>
        <v>-1.5032599999999993E-2</v>
      </c>
      <c r="T61" s="27">
        <f t="shared" si="3"/>
        <v>-33.973675999999983</v>
      </c>
    </row>
    <row r="62" spans="10:20" x14ac:dyDescent="0.2">
      <c r="J62" s="27">
        <v>294.5</v>
      </c>
      <c r="K62" s="27">
        <v>-0.36738999999999999</v>
      </c>
      <c r="L62" s="1">
        <v>-0.17729787610619466</v>
      </c>
      <c r="M62" s="1">
        <f t="shared" si="0"/>
        <v>-0.19009212389380534</v>
      </c>
      <c r="N62" s="1">
        <f t="shared" si="1"/>
        <v>-429.60820000000001</v>
      </c>
      <c r="P62" s="27">
        <v>294.5</v>
      </c>
      <c r="Q62" s="27">
        <v>-0.14491000000000001</v>
      </c>
      <c r="R62" s="27">
        <v>-0.143951</v>
      </c>
      <c r="S62" s="27">
        <f t="shared" si="2"/>
        <v>-9.590000000000154E-4</v>
      </c>
      <c r="T62" s="27">
        <f t="shared" si="3"/>
        <v>-2.1673400000000345</v>
      </c>
    </row>
    <row r="63" spans="10:20" x14ac:dyDescent="0.2">
      <c r="J63" s="27">
        <v>294.39999999999998</v>
      </c>
      <c r="K63" s="27">
        <v>-0.39221</v>
      </c>
      <c r="L63" s="1">
        <v>-0.32697402654867258</v>
      </c>
      <c r="M63" s="1">
        <f t="shared" si="0"/>
        <v>-6.5235973451327423E-2</v>
      </c>
      <c r="N63" s="1">
        <f t="shared" si="1"/>
        <v>-147.43329999999995</v>
      </c>
      <c r="P63" s="27">
        <v>294.39999999999998</v>
      </c>
      <c r="Q63" s="27">
        <v>-0.16978099999999999</v>
      </c>
      <c r="R63" s="27">
        <v>-0.148314</v>
      </c>
      <c r="S63" s="27">
        <f t="shared" si="2"/>
        <v>-2.1466999999999986E-2</v>
      </c>
      <c r="T63" s="27">
        <f t="shared" si="3"/>
        <v>-48.515419999999963</v>
      </c>
    </row>
    <row r="64" spans="10:20" x14ac:dyDescent="0.2">
      <c r="J64" s="27">
        <v>294.3</v>
      </c>
      <c r="K64" s="27">
        <v>-0.39205600000000002</v>
      </c>
      <c r="L64" s="1">
        <v>-0.31757701769911506</v>
      </c>
      <c r="M64" s="1">
        <f t="shared" si="0"/>
        <v>-7.4478982300884955E-2</v>
      </c>
      <c r="N64" s="1">
        <f t="shared" si="1"/>
        <v>-168.32249999999996</v>
      </c>
      <c r="P64" s="27">
        <v>294.3</v>
      </c>
      <c r="Q64" s="27">
        <v>-0.17146800000000001</v>
      </c>
      <c r="R64" s="27">
        <v>-0.10688</v>
      </c>
      <c r="S64" s="27">
        <f t="shared" si="2"/>
        <v>-6.4588000000000007E-2</v>
      </c>
      <c r="T64" s="27">
        <f t="shared" si="3"/>
        <v>-145.96888000000001</v>
      </c>
    </row>
    <row r="65" spans="10:20" x14ac:dyDescent="0.2">
      <c r="J65" s="27">
        <v>294.2</v>
      </c>
      <c r="K65" s="27">
        <v>-0.382822</v>
      </c>
      <c r="L65" s="1">
        <v>-0.3226870442477876</v>
      </c>
      <c r="M65" s="1">
        <f t="shared" si="0"/>
        <v>-6.0134955752212393E-2</v>
      </c>
      <c r="N65" s="1">
        <f t="shared" si="1"/>
        <v>-135.905</v>
      </c>
      <c r="P65" s="27">
        <v>294.2</v>
      </c>
      <c r="Q65" s="27">
        <v>-0.182584</v>
      </c>
      <c r="R65" s="27">
        <v>-8.1254599999999996E-2</v>
      </c>
      <c r="S65" s="27">
        <f t="shared" si="2"/>
        <v>-0.1013294</v>
      </c>
      <c r="T65" s="27">
        <f t="shared" si="3"/>
        <v>-229.00444400000001</v>
      </c>
    </row>
    <row r="66" spans="10:20" x14ac:dyDescent="0.2">
      <c r="J66" s="27">
        <v>294.10000000000002</v>
      </c>
      <c r="K66" s="27">
        <v>-0.37044500000000002</v>
      </c>
      <c r="L66" s="1">
        <v>-0.30420300884955753</v>
      </c>
      <c r="M66" s="1">
        <f t="shared" si="0"/>
        <v>-6.6241991150442492E-2</v>
      </c>
      <c r="N66" s="1">
        <f t="shared" si="1"/>
        <v>-149.70690000000002</v>
      </c>
      <c r="P66" s="27">
        <v>294.10000000000002</v>
      </c>
      <c r="Q66" s="27">
        <v>-0.17686499999999999</v>
      </c>
      <c r="R66" s="27">
        <v>-8.0479400000000006E-2</v>
      </c>
      <c r="S66" s="27">
        <f t="shared" si="2"/>
        <v>-9.6385599999999988E-2</v>
      </c>
      <c r="T66" s="27">
        <f t="shared" si="3"/>
        <v>-217.83145599999997</v>
      </c>
    </row>
    <row r="67" spans="10:20" x14ac:dyDescent="0.2">
      <c r="J67" s="27">
        <v>294</v>
      </c>
      <c r="K67" s="27">
        <v>-0.33557999999999999</v>
      </c>
      <c r="L67" s="1">
        <v>-0.25466323008849556</v>
      </c>
      <c r="M67" s="1">
        <f t="shared" si="0"/>
        <v>-8.0916769911504427E-2</v>
      </c>
      <c r="N67" s="1">
        <f t="shared" si="1"/>
        <v>-182.87189999999998</v>
      </c>
      <c r="P67" s="27">
        <v>294</v>
      </c>
      <c r="Q67" s="27">
        <v>-0.15990499999999999</v>
      </c>
      <c r="R67" s="27">
        <v>-5.8825700000000002E-2</v>
      </c>
      <c r="S67" s="27">
        <f t="shared" si="2"/>
        <v>-0.10107929999999998</v>
      </c>
      <c r="T67" s="27">
        <f t="shared" si="3"/>
        <v>-228.43921799999995</v>
      </c>
    </row>
    <row r="68" spans="10:20" x14ac:dyDescent="0.2">
      <c r="J68" s="27">
        <v>293.89999999999998</v>
      </c>
      <c r="K68" s="27">
        <v>-0.32472499999999999</v>
      </c>
      <c r="L68" s="1">
        <v>-0.26298924778761062</v>
      </c>
      <c r="M68" s="1">
        <f t="shared" si="0"/>
        <v>-6.1735752212389361E-2</v>
      </c>
      <c r="N68" s="1">
        <f t="shared" si="1"/>
        <v>-139.52279999999993</v>
      </c>
      <c r="P68" s="27">
        <v>293.89999999999998</v>
      </c>
      <c r="Q68" s="27">
        <v>-0.15970400000000001</v>
      </c>
      <c r="R68" s="27">
        <v>-4.3200700000000002E-2</v>
      </c>
      <c r="S68" s="27">
        <f t="shared" si="2"/>
        <v>-0.1165033</v>
      </c>
      <c r="T68" s="27">
        <f t="shared" si="3"/>
        <v>-263.29745800000001</v>
      </c>
    </row>
    <row r="69" spans="10:20" x14ac:dyDescent="0.2">
      <c r="J69" s="27">
        <v>293.8</v>
      </c>
      <c r="K69" s="27">
        <v>-0.316386</v>
      </c>
      <c r="L69" s="1">
        <v>-0.2586644513274336</v>
      </c>
      <c r="M69" s="1">
        <f t="shared" si="0"/>
        <v>-5.7721548672566403E-2</v>
      </c>
      <c r="N69" s="1">
        <f t="shared" si="1"/>
        <v>-130.45070000000004</v>
      </c>
      <c r="P69" s="27">
        <v>293.8</v>
      </c>
      <c r="Q69" s="27">
        <v>-0.160718</v>
      </c>
      <c r="R69" s="27">
        <v>-8.2429500000000003E-2</v>
      </c>
      <c r="S69" s="27">
        <f t="shared" si="2"/>
        <v>-7.8288499999999997E-2</v>
      </c>
      <c r="T69" s="27">
        <f t="shared" si="3"/>
        <v>-176.93200999999996</v>
      </c>
    </row>
    <row r="70" spans="10:20" x14ac:dyDescent="0.2">
      <c r="J70" s="27">
        <v>293.7</v>
      </c>
      <c r="K70" s="27">
        <v>-0.34076499999999998</v>
      </c>
      <c r="L70" s="1">
        <v>-0.2690774336283186</v>
      </c>
      <c r="M70" s="1">
        <f t="shared" si="0"/>
        <v>-7.1687566371681388E-2</v>
      </c>
      <c r="N70" s="1">
        <f t="shared" si="1"/>
        <v>-162.01389999999992</v>
      </c>
      <c r="P70" s="27">
        <v>293.7</v>
      </c>
      <c r="Q70" s="27">
        <v>-0.13879</v>
      </c>
      <c r="R70" s="27">
        <v>-0.106277</v>
      </c>
      <c r="S70" s="27">
        <f t="shared" si="2"/>
        <v>-3.2513E-2</v>
      </c>
      <c r="T70" s="27">
        <f t="shared" si="3"/>
        <v>-73.479379999999992</v>
      </c>
    </row>
    <row r="71" spans="10:20" x14ac:dyDescent="0.2">
      <c r="J71" s="27">
        <v>293.60000000000002</v>
      </c>
      <c r="K71" s="27">
        <v>-0.375029</v>
      </c>
      <c r="L71" s="1">
        <v>-0.29917546017699115</v>
      </c>
      <c r="M71" s="1">
        <f t="shared" si="0"/>
        <v>-7.5853539823008853E-2</v>
      </c>
      <c r="N71" s="1">
        <f t="shared" si="1"/>
        <v>-171.429</v>
      </c>
      <c r="P71" s="27">
        <v>293.60000000000002</v>
      </c>
      <c r="Q71" s="27">
        <v>-0.12590699999999999</v>
      </c>
      <c r="R71" s="27">
        <v>-9.1801499999999994E-2</v>
      </c>
      <c r="S71" s="27">
        <f t="shared" si="2"/>
        <v>-3.4105499999999997E-2</v>
      </c>
      <c r="T71" s="27">
        <f t="shared" si="3"/>
        <v>-77.078429999999997</v>
      </c>
    </row>
    <row r="72" spans="10:20" x14ac:dyDescent="0.2">
      <c r="J72" s="27">
        <v>293.5</v>
      </c>
      <c r="K72" s="27">
        <v>-0.36108400000000002</v>
      </c>
      <c r="L72" s="1">
        <v>-0.27636466371681417</v>
      </c>
      <c r="M72" s="1">
        <f t="shared" ref="M72:M135" si="4">K72-L72</f>
        <v>-8.4719336283185842E-2</v>
      </c>
      <c r="N72" s="1">
        <f t="shared" ref="N72:N135" si="5">((M72*113)/(10*0.1*0.05))</f>
        <v>-191.4657</v>
      </c>
      <c r="P72" s="27">
        <v>293.5</v>
      </c>
      <c r="Q72" s="27">
        <v>-0.13963200000000001</v>
      </c>
      <c r="R72" s="27">
        <v>-8.4678600000000007E-2</v>
      </c>
      <c r="S72" s="27">
        <f t="shared" ref="S72:S135" si="6">Q72-R72</f>
        <v>-5.4953399999999999E-2</v>
      </c>
      <c r="T72" s="27">
        <f t="shared" ref="T72:T135" si="7">(S72*113)/(10*0.1*0.05)</f>
        <v>-124.194684</v>
      </c>
    </row>
    <row r="73" spans="10:20" x14ac:dyDescent="0.2">
      <c r="J73" s="27">
        <v>293.39999999999998</v>
      </c>
      <c r="K73" s="27">
        <v>-0.36191400000000001</v>
      </c>
      <c r="L73" s="1">
        <v>-0.29590966371681415</v>
      </c>
      <c r="M73" s="1">
        <f t="shared" si="4"/>
        <v>-6.600433628318586E-2</v>
      </c>
      <c r="N73" s="1">
        <f t="shared" si="5"/>
        <v>-149.16980000000004</v>
      </c>
      <c r="P73" s="27">
        <v>293.39999999999998</v>
      </c>
      <c r="Q73" s="27">
        <v>-0.137715</v>
      </c>
      <c r="R73" s="27">
        <v>-7.1694900000000006E-2</v>
      </c>
      <c r="S73" s="27">
        <f t="shared" si="6"/>
        <v>-6.6020099999999998E-2</v>
      </c>
      <c r="T73" s="27">
        <f t="shared" si="7"/>
        <v>-149.20542599999999</v>
      </c>
    </row>
    <row r="74" spans="10:20" x14ac:dyDescent="0.2">
      <c r="J74" s="27">
        <v>293.3</v>
      </c>
      <c r="K74" s="27">
        <v>-0.37713799999999997</v>
      </c>
      <c r="L74" s="1">
        <v>-0.31775264601769909</v>
      </c>
      <c r="M74" s="1">
        <f t="shared" si="4"/>
        <v>-5.9385353982300881E-2</v>
      </c>
      <c r="N74" s="1">
        <f t="shared" si="5"/>
        <v>-134.21089999999998</v>
      </c>
      <c r="P74" s="27">
        <v>293.3</v>
      </c>
      <c r="Q74" s="27">
        <v>-0.111428</v>
      </c>
      <c r="R74" s="27">
        <v>-5.8509800000000001E-2</v>
      </c>
      <c r="S74" s="27">
        <f t="shared" si="6"/>
        <v>-5.2918199999999999E-2</v>
      </c>
      <c r="T74" s="27">
        <f t="shared" si="7"/>
        <v>-119.59513199999999</v>
      </c>
    </row>
    <row r="75" spans="10:20" x14ac:dyDescent="0.2">
      <c r="J75" s="27">
        <v>293.2</v>
      </c>
      <c r="K75" s="27">
        <v>-0.42958099999999999</v>
      </c>
      <c r="L75" s="1">
        <v>-0.37762445132743361</v>
      </c>
      <c r="M75" s="1">
        <f t="shared" si="4"/>
        <v>-5.1956548672566383E-2</v>
      </c>
      <c r="N75" s="1">
        <f t="shared" si="5"/>
        <v>-117.42180000000002</v>
      </c>
      <c r="P75" s="27">
        <v>293.2</v>
      </c>
      <c r="Q75" s="27">
        <v>-0.14616399999999999</v>
      </c>
      <c r="R75" s="27">
        <v>-6.6571000000000005E-2</v>
      </c>
      <c r="S75" s="27">
        <f t="shared" si="6"/>
        <v>-7.9592999999999983E-2</v>
      </c>
      <c r="T75" s="27">
        <f t="shared" si="7"/>
        <v>-179.88017999999997</v>
      </c>
    </row>
    <row r="76" spans="10:20" x14ac:dyDescent="0.2">
      <c r="J76" s="27">
        <v>293.10000000000002</v>
      </c>
      <c r="K76" s="27">
        <v>-0.48179300000000003</v>
      </c>
      <c r="L76" s="1">
        <v>-0.41768322123893808</v>
      </c>
      <c r="M76" s="1">
        <f t="shared" si="4"/>
        <v>-6.4109778761061942E-2</v>
      </c>
      <c r="N76" s="1">
        <f t="shared" si="5"/>
        <v>-144.88809999999998</v>
      </c>
      <c r="P76" s="27">
        <v>293.10000000000002</v>
      </c>
      <c r="Q76" s="27">
        <v>-0.143099</v>
      </c>
      <c r="R76" s="27">
        <v>-8.3270300000000005E-2</v>
      </c>
      <c r="S76" s="27">
        <f t="shared" si="6"/>
        <v>-5.9828699999999999E-2</v>
      </c>
      <c r="T76" s="27">
        <f t="shared" si="7"/>
        <v>-135.212862</v>
      </c>
    </row>
    <row r="77" spans="10:20" x14ac:dyDescent="0.2">
      <c r="J77" s="27">
        <v>293</v>
      </c>
      <c r="K77" s="27">
        <v>-0.52099899999999999</v>
      </c>
      <c r="L77" s="1">
        <v>-0.43462001769911501</v>
      </c>
      <c r="M77" s="1">
        <f t="shared" si="4"/>
        <v>-8.6378982300884977E-2</v>
      </c>
      <c r="N77" s="1">
        <f t="shared" si="5"/>
        <v>-195.21650000000002</v>
      </c>
      <c r="P77" s="27">
        <v>293</v>
      </c>
      <c r="Q77" s="27">
        <v>-0.15442900000000001</v>
      </c>
      <c r="R77" s="27">
        <v>-8.7568699999999999E-2</v>
      </c>
      <c r="S77" s="27">
        <f t="shared" si="6"/>
        <v>-6.6860300000000011E-2</v>
      </c>
      <c r="T77" s="27">
        <f t="shared" si="7"/>
        <v>-151.10427800000002</v>
      </c>
    </row>
    <row r="78" spans="10:20" x14ac:dyDescent="0.2">
      <c r="J78" s="27">
        <v>292.89999999999998</v>
      </c>
      <c r="K78" s="27">
        <v>-0.52142299999999997</v>
      </c>
      <c r="L78" s="1">
        <v>-0.43396304424778753</v>
      </c>
      <c r="M78" s="1">
        <f t="shared" si="4"/>
        <v>-8.7459955752212437E-2</v>
      </c>
      <c r="N78" s="1">
        <f t="shared" si="5"/>
        <v>-197.65950000000009</v>
      </c>
      <c r="P78" s="27">
        <v>292.89999999999998</v>
      </c>
      <c r="Q78" s="27">
        <v>-0.14635999999999999</v>
      </c>
      <c r="R78" s="27">
        <v>-9.1217000000000006E-2</v>
      </c>
      <c r="S78" s="27">
        <f t="shared" si="6"/>
        <v>-5.5142999999999984E-2</v>
      </c>
      <c r="T78" s="27">
        <f t="shared" si="7"/>
        <v>-124.62317999999996</v>
      </c>
    </row>
    <row r="79" spans="10:20" x14ac:dyDescent="0.2">
      <c r="J79" s="27">
        <v>292.8</v>
      </c>
      <c r="K79" s="27">
        <v>-0.49464999999999998</v>
      </c>
      <c r="L79" s="1">
        <v>-0.428531017699115</v>
      </c>
      <c r="M79" s="1">
        <f t="shared" si="4"/>
        <v>-6.6118982300884976E-2</v>
      </c>
      <c r="N79" s="1">
        <f t="shared" si="5"/>
        <v>-149.42890000000006</v>
      </c>
      <c r="P79" s="27">
        <v>292.8</v>
      </c>
      <c r="Q79" s="27">
        <v>-0.17130699999999999</v>
      </c>
      <c r="R79" s="27">
        <v>-6.0917699999999998E-2</v>
      </c>
      <c r="S79" s="27">
        <f t="shared" si="6"/>
        <v>-0.1103893</v>
      </c>
      <c r="T79" s="27">
        <f t="shared" si="7"/>
        <v>-249.47981799999997</v>
      </c>
    </row>
    <row r="80" spans="10:20" x14ac:dyDescent="0.2">
      <c r="J80" s="27">
        <v>292.7</v>
      </c>
      <c r="K80" s="27">
        <v>-0.491205</v>
      </c>
      <c r="L80" s="1">
        <v>-0.41038902654867254</v>
      </c>
      <c r="M80" s="1">
        <f t="shared" si="4"/>
        <v>-8.0815973451327461E-2</v>
      </c>
      <c r="N80" s="1">
        <f t="shared" si="5"/>
        <v>-182.64410000000004</v>
      </c>
      <c r="P80" s="27">
        <v>292.7</v>
      </c>
      <c r="Q80" s="27">
        <v>-0.17372399999999999</v>
      </c>
      <c r="R80" s="27">
        <v>-5.8064299999999999E-2</v>
      </c>
      <c r="S80" s="27">
        <f t="shared" si="6"/>
        <v>-0.11565969999999999</v>
      </c>
      <c r="T80" s="27">
        <f t="shared" si="7"/>
        <v>-261.39092199999993</v>
      </c>
    </row>
    <row r="81" spans="10:20" x14ac:dyDescent="0.2">
      <c r="J81" s="27">
        <v>292.60000000000002</v>
      </c>
      <c r="K81" s="27">
        <v>-0.514822</v>
      </c>
      <c r="L81" s="1">
        <v>-0.46339761946902658</v>
      </c>
      <c r="M81" s="1">
        <f t="shared" si="4"/>
        <v>-5.1424380530973424E-2</v>
      </c>
      <c r="N81" s="1">
        <f t="shared" si="5"/>
        <v>-116.21909999999994</v>
      </c>
      <c r="P81" s="27">
        <v>292.60000000000002</v>
      </c>
      <c r="Q81" s="27">
        <v>-0.16841600000000001</v>
      </c>
      <c r="R81" s="27">
        <v>-9.2309600000000006E-2</v>
      </c>
      <c r="S81" s="27">
        <f t="shared" si="6"/>
        <v>-7.6106400000000005E-2</v>
      </c>
      <c r="T81" s="27">
        <f t="shared" si="7"/>
        <v>-172.00046399999999</v>
      </c>
    </row>
    <row r="82" spans="10:20" x14ac:dyDescent="0.2">
      <c r="J82" s="27">
        <v>292.5</v>
      </c>
      <c r="K82" s="27">
        <v>-0.51276999999999995</v>
      </c>
      <c r="L82" s="1">
        <v>-0.44258159292035393</v>
      </c>
      <c r="M82" s="1">
        <f t="shared" si="4"/>
        <v>-7.018840707964602E-2</v>
      </c>
      <c r="N82" s="1">
        <f t="shared" si="5"/>
        <v>-158.6258</v>
      </c>
      <c r="P82" s="27">
        <v>292.5</v>
      </c>
      <c r="Q82" s="27">
        <v>-0.16769100000000001</v>
      </c>
      <c r="R82" s="27">
        <v>-0.120351</v>
      </c>
      <c r="S82" s="27">
        <f t="shared" si="6"/>
        <v>-4.7340000000000007E-2</v>
      </c>
      <c r="T82" s="27">
        <f t="shared" si="7"/>
        <v>-106.98840000000001</v>
      </c>
    </row>
    <row r="83" spans="10:20" x14ac:dyDescent="0.2">
      <c r="J83" s="27">
        <v>292.39999999999998</v>
      </c>
      <c r="K83" s="27">
        <v>-0.46838400000000002</v>
      </c>
      <c r="L83" s="1">
        <v>-0.39922581415929204</v>
      </c>
      <c r="M83" s="1">
        <f t="shared" si="4"/>
        <v>-6.9158185840707986E-2</v>
      </c>
      <c r="N83" s="1">
        <f t="shared" si="5"/>
        <v>-156.29750000000004</v>
      </c>
      <c r="P83" s="27">
        <v>292.39999999999998</v>
      </c>
      <c r="Q83" s="27">
        <v>-0.12956100000000001</v>
      </c>
      <c r="R83" s="27">
        <v>-0.15490300000000001</v>
      </c>
      <c r="S83" s="27">
        <f t="shared" si="6"/>
        <v>2.5342000000000003E-2</v>
      </c>
      <c r="T83" s="27">
        <f t="shared" si="7"/>
        <v>57.272920000000006</v>
      </c>
    </row>
    <row r="84" spans="10:20" x14ac:dyDescent="0.2">
      <c r="J84" s="27">
        <v>292.3</v>
      </c>
      <c r="K84" s="27">
        <v>-0.44298700000000002</v>
      </c>
      <c r="L84" s="1">
        <v>-0.37601102654867258</v>
      </c>
      <c r="M84" s="1">
        <f t="shared" si="4"/>
        <v>-6.6975973451327442E-2</v>
      </c>
      <c r="N84" s="1">
        <f t="shared" si="5"/>
        <v>-151.3657</v>
      </c>
      <c r="P84" s="27">
        <v>292.3</v>
      </c>
      <c r="Q84" s="27">
        <v>-0.10824499999999999</v>
      </c>
      <c r="R84" s="27">
        <v>-0.21327199999999999</v>
      </c>
      <c r="S84" s="27">
        <f t="shared" si="6"/>
        <v>0.105027</v>
      </c>
      <c r="T84" s="27">
        <f t="shared" si="7"/>
        <v>237.36101999999997</v>
      </c>
    </row>
    <row r="85" spans="10:20" x14ac:dyDescent="0.2">
      <c r="J85" s="27">
        <v>292.2</v>
      </c>
      <c r="K85" s="27">
        <v>-0.41019099999999997</v>
      </c>
      <c r="L85" s="1">
        <v>-0.33864825663716813</v>
      </c>
      <c r="M85" s="1">
        <f t="shared" si="4"/>
        <v>-7.154274336283184E-2</v>
      </c>
      <c r="N85" s="1">
        <f t="shared" si="5"/>
        <v>-161.68659999999994</v>
      </c>
      <c r="P85" s="27">
        <v>292.2</v>
      </c>
      <c r="Q85" s="27">
        <v>-6.6125500000000004E-2</v>
      </c>
      <c r="R85" s="27">
        <v>-0.22795699999999999</v>
      </c>
      <c r="S85" s="27">
        <f t="shared" si="6"/>
        <v>0.16183149999999999</v>
      </c>
      <c r="T85" s="27">
        <f t="shared" si="7"/>
        <v>365.73918999999995</v>
      </c>
    </row>
    <row r="86" spans="10:20" x14ac:dyDescent="0.2">
      <c r="J86" s="27">
        <v>292.10000000000002</v>
      </c>
      <c r="K86" s="27">
        <v>-0.40226699999999999</v>
      </c>
      <c r="L86" s="1">
        <v>0.21864698230088492</v>
      </c>
      <c r="M86" s="1">
        <f t="shared" si="4"/>
        <v>-0.6209139823008849</v>
      </c>
      <c r="N86" s="1">
        <f t="shared" si="5"/>
        <v>-1403.2655999999999</v>
      </c>
      <c r="P86" s="27">
        <v>292.10000000000002</v>
      </c>
      <c r="Q86" s="27">
        <v>-5.6228599999999997E-2</v>
      </c>
      <c r="R86" s="27">
        <v>-0.191243</v>
      </c>
      <c r="S86" s="27">
        <f t="shared" si="6"/>
        <v>0.13501440000000001</v>
      </c>
      <c r="T86" s="27">
        <f t="shared" si="7"/>
        <v>305.132544</v>
      </c>
    </row>
    <row r="87" spans="10:20" x14ac:dyDescent="0.2">
      <c r="J87" s="27">
        <v>292</v>
      </c>
      <c r="K87" s="27">
        <v>-0.41465000000000002</v>
      </c>
      <c r="L87" s="1">
        <v>0.23593999999999998</v>
      </c>
      <c r="M87" s="1">
        <f t="shared" si="4"/>
        <v>-0.65059</v>
      </c>
      <c r="N87" s="1">
        <f t="shared" si="5"/>
        <v>-1470.3334</v>
      </c>
      <c r="P87" s="27">
        <v>292</v>
      </c>
      <c r="Q87" s="27">
        <v>-7.8515600000000005E-2</v>
      </c>
      <c r="R87" s="27">
        <v>-0.21343799999999999</v>
      </c>
      <c r="S87" s="27">
        <f t="shared" si="6"/>
        <v>0.1349224</v>
      </c>
      <c r="T87" s="27">
        <f t="shared" si="7"/>
        <v>304.92462399999999</v>
      </c>
    </row>
    <row r="88" spans="10:20" x14ac:dyDescent="0.2">
      <c r="J88" s="27">
        <v>291.89999999999998</v>
      </c>
      <c r="K88" s="27">
        <v>-0.43810100000000002</v>
      </c>
      <c r="L88" s="1">
        <v>0.21099899999999988</v>
      </c>
      <c r="M88" s="1">
        <f t="shared" si="4"/>
        <v>-0.6490999999999999</v>
      </c>
      <c r="N88" s="1">
        <f t="shared" si="5"/>
        <v>-1466.9659999999999</v>
      </c>
      <c r="P88" s="27">
        <v>291.89999999999998</v>
      </c>
      <c r="Q88" s="27">
        <v>-9.7532099999999997E-2</v>
      </c>
      <c r="R88" s="27">
        <v>-0.24290600000000001</v>
      </c>
      <c r="S88" s="27">
        <f t="shared" si="6"/>
        <v>0.1453739</v>
      </c>
      <c r="T88" s="27">
        <f t="shared" si="7"/>
        <v>328.54501399999992</v>
      </c>
    </row>
    <row r="89" spans="10:20" x14ac:dyDescent="0.2">
      <c r="J89" s="27">
        <v>291.8</v>
      </c>
      <c r="K89" s="27">
        <v>-0.45256800000000003</v>
      </c>
      <c r="L89" s="1">
        <v>0.16695899115044249</v>
      </c>
      <c r="M89" s="1">
        <f t="shared" si="4"/>
        <v>-0.61952699115044252</v>
      </c>
      <c r="N89" s="1">
        <f t="shared" si="5"/>
        <v>-1400.1310000000001</v>
      </c>
      <c r="P89" s="27">
        <v>291.8</v>
      </c>
      <c r="Q89" s="27">
        <v>-0.100705</v>
      </c>
      <c r="R89" s="27">
        <v>-0.27024100000000001</v>
      </c>
      <c r="S89" s="27">
        <f t="shared" si="6"/>
        <v>0.16953600000000002</v>
      </c>
      <c r="T89" s="27">
        <f t="shared" si="7"/>
        <v>383.15136000000001</v>
      </c>
    </row>
    <row r="90" spans="10:20" x14ac:dyDescent="0.2">
      <c r="J90" s="27">
        <v>291.7</v>
      </c>
      <c r="K90" s="27">
        <v>-0.46563599999999999</v>
      </c>
      <c r="L90" s="1">
        <v>0.15251399999999998</v>
      </c>
      <c r="M90" s="1">
        <f t="shared" si="4"/>
        <v>-0.61814999999999998</v>
      </c>
      <c r="N90" s="1">
        <f t="shared" si="5"/>
        <v>-1397.0189999999998</v>
      </c>
      <c r="P90" s="27">
        <v>291.7</v>
      </c>
      <c r="Q90" s="27">
        <v>-0.12031699999999999</v>
      </c>
      <c r="R90" s="27">
        <v>-0.242336</v>
      </c>
      <c r="S90" s="27">
        <f t="shared" si="6"/>
        <v>0.122019</v>
      </c>
      <c r="T90" s="27">
        <f t="shared" si="7"/>
        <v>275.76294000000001</v>
      </c>
    </row>
    <row r="91" spans="10:20" x14ac:dyDescent="0.2">
      <c r="J91" s="27">
        <v>291.60000000000002</v>
      </c>
      <c r="K91" s="27">
        <v>-0.486485</v>
      </c>
      <c r="L91" s="1">
        <v>0.17682601769911516</v>
      </c>
      <c r="M91" s="1">
        <f t="shared" si="4"/>
        <v>-0.66331101769911516</v>
      </c>
      <c r="N91" s="1">
        <f t="shared" si="5"/>
        <v>-1499.0829000000001</v>
      </c>
      <c r="P91" s="27">
        <v>291.60000000000002</v>
      </c>
      <c r="Q91" s="27">
        <v>-0.15234300000000001</v>
      </c>
      <c r="R91" s="27">
        <v>-0.21820100000000001</v>
      </c>
      <c r="S91" s="27">
        <f t="shared" si="6"/>
        <v>6.5858E-2</v>
      </c>
      <c r="T91" s="27">
        <f t="shared" si="7"/>
        <v>148.83908</v>
      </c>
    </row>
    <row r="92" spans="10:20" x14ac:dyDescent="0.2">
      <c r="J92" s="27">
        <v>291.5</v>
      </c>
      <c r="K92" s="27">
        <v>-0.477159</v>
      </c>
      <c r="L92" s="1">
        <v>0.19343900884955756</v>
      </c>
      <c r="M92" s="1">
        <f t="shared" si="4"/>
        <v>-0.67059800884955756</v>
      </c>
      <c r="N92" s="1">
        <f t="shared" si="5"/>
        <v>-1515.5514999999998</v>
      </c>
      <c r="P92" s="27">
        <v>291.5</v>
      </c>
      <c r="Q92" s="27">
        <v>-0.14390600000000001</v>
      </c>
      <c r="R92" s="27">
        <v>-0.19017600000000001</v>
      </c>
      <c r="S92" s="27">
        <f t="shared" si="6"/>
        <v>4.6270000000000006E-2</v>
      </c>
      <c r="T92" s="27">
        <f t="shared" si="7"/>
        <v>104.57020000000001</v>
      </c>
    </row>
    <row r="93" spans="10:20" x14ac:dyDescent="0.2">
      <c r="J93" s="27">
        <v>291.39999999999998</v>
      </c>
      <c r="K93" s="27">
        <v>-0.43604100000000001</v>
      </c>
      <c r="L93" s="1">
        <v>0.19643200884955747</v>
      </c>
      <c r="M93" s="1">
        <f t="shared" si="4"/>
        <v>-0.63247300884955748</v>
      </c>
      <c r="N93" s="1">
        <f t="shared" si="5"/>
        <v>-1429.3889999999999</v>
      </c>
      <c r="P93" s="27">
        <v>291.39999999999998</v>
      </c>
      <c r="Q93" s="27">
        <v>-0.120626</v>
      </c>
      <c r="R93" s="27">
        <v>-0.16369500000000001</v>
      </c>
      <c r="S93" s="27">
        <f t="shared" si="6"/>
        <v>4.306900000000001E-2</v>
      </c>
      <c r="T93" s="27">
        <f t="shared" si="7"/>
        <v>97.335940000000008</v>
      </c>
    </row>
    <row r="94" spans="10:20" x14ac:dyDescent="0.2">
      <c r="J94" s="27">
        <v>291.3</v>
      </c>
      <c r="K94" s="27">
        <v>-0.413914</v>
      </c>
      <c r="L94" s="1">
        <v>0.17844498230088501</v>
      </c>
      <c r="M94" s="1">
        <f t="shared" si="4"/>
        <v>-0.59235898230088502</v>
      </c>
      <c r="N94" s="1">
        <f t="shared" si="5"/>
        <v>-1338.7312999999999</v>
      </c>
      <c r="P94" s="27">
        <v>291.3</v>
      </c>
      <c r="Q94" s="27">
        <v>-0.12158099999999999</v>
      </c>
      <c r="R94" s="27">
        <v>-0.16355700000000001</v>
      </c>
      <c r="S94" s="27">
        <f t="shared" si="6"/>
        <v>4.1976000000000013E-2</v>
      </c>
      <c r="T94" s="27">
        <f t="shared" si="7"/>
        <v>94.865760000000023</v>
      </c>
    </row>
    <row r="95" spans="10:20" x14ac:dyDescent="0.2">
      <c r="J95" s="27">
        <v>291.2</v>
      </c>
      <c r="K95" s="27">
        <v>-0.38750899999999999</v>
      </c>
      <c r="L95" s="1">
        <v>0.15957299115044243</v>
      </c>
      <c r="M95" s="1">
        <f t="shared" si="4"/>
        <v>-0.54708199115044243</v>
      </c>
      <c r="N95" s="1">
        <f t="shared" si="5"/>
        <v>-1236.4052999999997</v>
      </c>
      <c r="P95" s="27">
        <v>291.2</v>
      </c>
      <c r="Q95" s="27">
        <v>-0.12543499999999999</v>
      </c>
      <c r="R95" s="27">
        <v>-0.17028399999999999</v>
      </c>
      <c r="S95" s="27">
        <f t="shared" si="6"/>
        <v>4.4849E-2</v>
      </c>
      <c r="T95" s="27">
        <f t="shared" si="7"/>
        <v>101.35873999999998</v>
      </c>
    </row>
    <row r="96" spans="10:20" x14ac:dyDescent="0.2">
      <c r="J96" s="27">
        <v>291.10000000000002</v>
      </c>
      <c r="K96" s="27">
        <v>-0.36082900000000001</v>
      </c>
      <c r="L96" s="1">
        <v>0.15161498230088494</v>
      </c>
      <c r="M96" s="1">
        <f t="shared" si="4"/>
        <v>-0.51244398230088495</v>
      </c>
      <c r="N96" s="1">
        <f t="shared" si="5"/>
        <v>-1158.1233999999999</v>
      </c>
      <c r="P96" s="27">
        <v>291.10000000000002</v>
      </c>
      <c r="Q96" s="27">
        <v>-7.8432199999999994E-2</v>
      </c>
      <c r="R96" s="27">
        <v>-0.210089</v>
      </c>
      <c r="S96" s="27">
        <f t="shared" si="6"/>
        <v>0.13165680000000002</v>
      </c>
      <c r="T96" s="27">
        <f t="shared" si="7"/>
        <v>297.54436800000002</v>
      </c>
    </row>
    <row r="97" spans="10:20" x14ac:dyDescent="0.2">
      <c r="J97" s="27">
        <v>291</v>
      </c>
      <c r="K97" s="27">
        <v>-0.34466999999999998</v>
      </c>
      <c r="L97" s="1">
        <v>0.15342601769911507</v>
      </c>
      <c r="M97" s="1">
        <f t="shared" si="4"/>
        <v>-0.49809601769911505</v>
      </c>
      <c r="N97" s="1">
        <f t="shared" si="5"/>
        <v>-1125.6969999999999</v>
      </c>
      <c r="P97" s="27">
        <v>291</v>
      </c>
      <c r="Q97" s="27">
        <v>-3.3039300000000001E-2</v>
      </c>
      <c r="R97" s="27">
        <v>-0.23431399999999999</v>
      </c>
      <c r="S97" s="27">
        <f t="shared" si="6"/>
        <v>0.2012747</v>
      </c>
      <c r="T97" s="27">
        <f t="shared" si="7"/>
        <v>454.88082199999997</v>
      </c>
    </row>
    <row r="98" spans="10:20" x14ac:dyDescent="0.2">
      <c r="J98" s="27">
        <v>290.89999999999998</v>
      </c>
      <c r="K98" s="27">
        <v>-0.33038899999999999</v>
      </c>
      <c r="L98" s="1">
        <v>0.17056299115044243</v>
      </c>
      <c r="M98" s="1">
        <f t="shared" si="4"/>
        <v>-0.50095199115044242</v>
      </c>
      <c r="N98" s="1">
        <f t="shared" si="5"/>
        <v>-1132.1514999999999</v>
      </c>
      <c r="P98" s="27">
        <v>290.89999999999998</v>
      </c>
      <c r="Q98" s="27">
        <v>-1.64551E-2</v>
      </c>
      <c r="R98" s="27">
        <v>-0.27367900000000001</v>
      </c>
      <c r="S98" s="27">
        <f t="shared" si="6"/>
        <v>0.25722390000000001</v>
      </c>
      <c r="T98" s="27">
        <f t="shared" si="7"/>
        <v>581.32601399999999</v>
      </c>
    </row>
    <row r="99" spans="10:20" x14ac:dyDescent="0.2">
      <c r="J99" s="27">
        <v>290.8</v>
      </c>
      <c r="K99" s="27">
        <v>-0.34948000000000001</v>
      </c>
      <c r="L99" s="1">
        <v>0.15844300884955753</v>
      </c>
      <c r="M99" s="1">
        <f t="shared" si="4"/>
        <v>-0.50792300884955754</v>
      </c>
      <c r="N99" s="1">
        <f t="shared" si="5"/>
        <v>-1147.9059999999999</v>
      </c>
      <c r="P99" s="27">
        <v>290.8</v>
      </c>
      <c r="Q99" s="27">
        <v>1.9295199999999998E-2</v>
      </c>
      <c r="R99" s="27">
        <v>-0.31356499999999998</v>
      </c>
      <c r="S99" s="27">
        <f t="shared" si="6"/>
        <v>0.33286019999999999</v>
      </c>
      <c r="T99" s="27">
        <f t="shared" si="7"/>
        <v>752.26405199999999</v>
      </c>
    </row>
    <row r="100" spans="10:20" x14ac:dyDescent="0.2">
      <c r="J100" s="27">
        <v>290.7</v>
      </c>
      <c r="K100" s="27">
        <v>-0.36715900000000001</v>
      </c>
      <c r="L100" s="1">
        <v>0.14606998230088497</v>
      </c>
      <c r="M100" s="1">
        <f t="shared" si="4"/>
        <v>-0.51322898230088498</v>
      </c>
      <c r="N100" s="1">
        <f t="shared" si="5"/>
        <v>-1159.8975</v>
      </c>
      <c r="P100" s="27">
        <v>290.7</v>
      </c>
      <c r="Q100" s="27">
        <v>3.3356700000000003E-2</v>
      </c>
      <c r="R100" s="27">
        <v>-0.31343700000000002</v>
      </c>
      <c r="S100" s="27">
        <f t="shared" si="6"/>
        <v>0.34679370000000004</v>
      </c>
      <c r="T100" s="27">
        <f t="shared" si="7"/>
        <v>783.75376200000005</v>
      </c>
    </row>
    <row r="101" spans="10:20" x14ac:dyDescent="0.2">
      <c r="J101" s="27">
        <v>290.60000000000002</v>
      </c>
      <c r="K101" s="27">
        <v>-0.40856300000000001</v>
      </c>
      <c r="L101" s="1">
        <v>0.13210200000000005</v>
      </c>
      <c r="M101" s="1">
        <f t="shared" si="4"/>
        <v>-0.54066500000000006</v>
      </c>
      <c r="N101" s="1">
        <f t="shared" si="5"/>
        <v>-1221.9029</v>
      </c>
      <c r="P101" s="27">
        <v>290.60000000000002</v>
      </c>
      <c r="Q101" s="27">
        <v>2.0335900000000001E-2</v>
      </c>
      <c r="R101" s="27">
        <v>-0.305089</v>
      </c>
      <c r="S101" s="27">
        <f t="shared" si="6"/>
        <v>0.32542490000000002</v>
      </c>
      <c r="T101" s="27">
        <f t="shared" si="7"/>
        <v>735.46027399999991</v>
      </c>
    </row>
    <row r="102" spans="10:20" x14ac:dyDescent="0.2">
      <c r="J102" s="27">
        <v>290.5</v>
      </c>
      <c r="K102" s="27">
        <v>-0.41770299999999999</v>
      </c>
      <c r="L102" s="1">
        <v>0.12285899115044246</v>
      </c>
      <c r="M102" s="1">
        <f t="shared" si="4"/>
        <v>-0.54056199115044246</v>
      </c>
      <c r="N102" s="1">
        <f t="shared" si="5"/>
        <v>-1221.6700999999998</v>
      </c>
      <c r="P102" s="27">
        <v>290.5</v>
      </c>
      <c r="Q102" s="27">
        <v>-1.6326899999999998E-2</v>
      </c>
      <c r="R102" s="27">
        <v>-0.307309</v>
      </c>
      <c r="S102" s="27">
        <f t="shared" si="6"/>
        <v>0.29098210000000002</v>
      </c>
      <c r="T102" s="27">
        <f t="shared" si="7"/>
        <v>657.61954600000001</v>
      </c>
    </row>
    <row r="103" spans="10:20" x14ac:dyDescent="0.2">
      <c r="J103" s="27">
        <v>290.39999999999998</v>
      </c>
      <c r="K103" s="27">
        <v>-0.41565400000000002</v>
      </c>
      <c r="L103" s="1">
        <v>0.13906900884955747</v>
      </c>
      <c r="M103" s="1">
        <f t="shared" si="4"/>
        <v>-0.5547230088495575</v>
      </c>
      <c r="N103" s="1">
        <f t="shared" si="5"/>
        <v>-1253.6739999999998</v>
      </c>
      <c r="P103" s="27">
        <v>290.39999999999998</v>
      </c>
      <c r="Q103" s="27">
        <v>-1.3079800000000001E-2</v>
      </c>
      <c r="R103" s="27">
        <v>-0.305865</v>
      </c>
      <c r="S103" s="27">
        <f t="shared" si="6"/>
        <v>0.29278520000000002</v>
      </c>
      <c r="T103" s="27">
        <f t="shared" si="7"/>
        <v>661.69455199999993</v>
      </c>
    </row>
    <row r="104" spans="10:20" x14ac:dyDescent="0.2">
      <c r="J104" s="27">
        <v>290.3</v>
      </c>
      <c r="K104" s="27">
        <v>-0.460976</v>
      </c>
      <c r="L104" s="1">
        <v>0.14525001769911511</v>
      </c>
      <c r="M104" s="1">
        <f t="shared" si="4"/>
        <v>-0.60622601769911511</v>
      </c>
      <c r="N104" s="1">
        <f t="shared" si="5"/>
        <v>-1370.0708</v>
      </c>
      <c r="P104" s="27">
        <v>290.3</v>
      </c>
      <c r="Q104" s="27">
        <v>-3.3150199999999998E-2</v>
      </c>
      <c r="R104" s="27">
        <v>-0.27091100000000001</v>
      </c>
      <c r="S104" s="27">
        <f t="shared" si="6"/>
        <v>0.23776080000000002</v>
      </c>
      <c r="T104" s="27">
        <f t="shared" si="7"/>
        <v>537.33940800000005</v>
      </c>
    </row>
    <row r="105" spans="10:20" x14ac:dyDescent="0.2">
      <c r="J105" s="27">
        <v>290.2</v>
      </c>
      <c r="K105" s="27">
        <v>-0.49890600000000002</v>
      </c>
      <c r="L105" s="1">
        <v>0.18410501769911519</v>
      </c>
      <c r="M105" s="1">
        <f t="shared" si="4"/>
        <v>-0.68301101769911521</v>
      </c>
      <c r="N105" s="1">
        <f t="shared" si="5"/>
        <v>-1543.6049000000003</v>
      </c>
      <c r="P105" s="27">
        <v>290.2</v>
      </c>
      <c r="Q105" s="27">
        <v>-7.6806600000000003E-2</v>
      </c>
      <c r="R105" s="27">
        <v>-0.21357000000000001</v>
      </c>
      <c r="S105" s="27">
        <f t="shared" si="6"/>
        <v>0.13676340000000001</v>
      </c>
      <c r="T105" s="27">
        <f t="shared" si="7"/>
        <v>309.085284</v>
      </c>
    </row>
    <row r="106" spans="10:20" x14ac:dyDescent="0.2">
      <c r="J106" s="27">
        <v>290.10000000000002</v>
      </c>
      <c r="K106" s="27">
        <v>-0.51420900000000003</v>
      </c>
      <c r="L106" s="1">
        <v>0.17930900884955758</v>
      </c>
      <c r="M106" s="1">
        <f t="shared" si="4"/>
        <v>-0.69351800884955761</v>
      </c>
      <c r="N106" s="1">
        <f t="shared" si="5"/>
        <v>-1567.3507</v>
      </c>
      <c r="P106" s="27">
        <v>290.10000000000002</v>
      </c>
      <c r="Q106" s="27">
        <v>-8.5301699999999994E-2</v>
      </c>
      <c r="R106" s="27">
        <v>-0.18732799999999999</v>
      </c>
      <c r="S106" s="27">
        <f t="shared" si="6"/>
        <v>0.1020263</v>
      </c>
      <c r="T106" s="27">
        <f t="shared" si="7"/>
        <v>230.57943799999998</v>
      </c>
    </row>
    <row r="107" spans="10:20" x14ac:dyDescent="0.2">
      <c r="J107" s="27">
        <v>290</v>
      </c>
      <c r="K107" s="27">
        <v>-0.49263899999999999</v>
      </c>
      <c r="L107" s="1">
        <v>0.16521701769911507</v>
      </c>
      <c r="M107" s="1">
        <f t="shared" si="4"/>
        <v>-0.65785601769911506</v>
      </c>
      <c r="N107" s="1">
        <f t="shared" si="5"/>
        <v>-1486.7546</v>
      </c>
      <c r="P107" s="27">
        <v>290</v>
      </c>
      <c r="Q107" s="27">
        <v>-0.11623799999999999</v>
      </c>
      <c r="R107" s="27">
        <v>-0.16652700000000001</v>
      </c>
      <c r="S107" s="27">
        <f t="shared" si="6"/>
        <v>5.0289000000000014E-2</v>
      </c>
      <c r="T107" s="27">
        <f t="shared" si="7"/>
        <v>113.65314000000002</v>
      </c>
    </row>
    <row r="108" spans="10:20" x14ac:dyDescent="0.2">
      <c r="J108" s="27">
        <v>289.89999999999998</v>
      </c>
      <c r="K108" s="27">
        <v>-0.46201500000000001</v>
      </c>
      <c r="L108" s="1">
        <v>0.16448101769911511</v>
      </c>
      <c r="M108" s="1">
        <f t="shared" si="4"/>
        <v>-0.62649601769911512</v>
      </c>
      <c r="N108" s="1">
        <f t="shared" si="5"/>
        <v>-1415.8810000000001</v>
      </c>
      <c r="P108" s="27">
        <v>289.89999999999998</v>
      </c>
      <c r="Q108" s="27">
        <v>-0.12606100000000001</v>
      </c>
      <c r="R108" s="27">
        <v>-0.21524699999999999</v>
      </c>
      <c r="S108" s="27">
        <f t="shared" si="6"/>
        <v>8.9185999999999988E-2</v>
      </c>
      <c r="T108" s="27">
        <f t="shared" si="7"/>
        <v>201.56035999999995</v>
      </c>
    </row>
    <row r="109" spans="10:20" x14ac:dyDescent="0.2">
      <c r="J109" s="27">
        <v>289.8</v>
      </c>
      <c r="K109" s="27">
        <v>-0.45832699999999998</v>
      </c>
      <c r="L109" s="1">
        <v>0.17234999115044242</v>
      </c>
      <c r="M109" s="1">
        <f t="shared" si="4"/>
        <v>-0.6306769911504424</v>
      </c>
      <c r="N109" s="1">
        <f t="shared" si="5"/>
        <v>-1425.3299999999997</v>
      </c>
      <c r="P109" s="27">
        <v>289.8</v>
      </c>
      <c r="Q109" s="27">
        <v>-0.15024199999999999</v>
      </c>
      <c r="R109" s="27">
        <v>-0.243642</v>
      </c>
      <c r="S109" s="27">
        <f t="shared" si="6"/>
        <v>9.3400000000000011E-2</v>
      </c>
      <c r="T109" s="27">
        <f t="shared" si="7"/>
        <v>211.08400000000003</v>
      </c>
    </row>
    <row r="110" spans="10:20" x14ac:dyDescent="0.2">
      <c r="J110" s="27">
        <v>289.7</v>
      </c>
      <c r="K110" s="27">
        <v>-0.45344800000000002</v>
      </c>
      <c r="L110" s="1">
        <v>0.20959098230088496</v>
      </c>
      <c r="M110" s="1">
        <f t="shared" si="4"/>
        <v>-0.66303898230088498</v>
      </c>
      <c r="N110" s="1">
        <f t="shared" si="5"/>
        <v>-1498.4681</v>
      </c>
      <c r="P110" s="27">
        <v>289.7</v>
      </c>
      <c r="Q110" s="27">
        <v>-0.11544599999999999</v>
      </c>
      <c r="R110" s="27">
        <v>-0.26800400000000002</v>
      </c>
      <c r="S110" s="27">
        <f t="shared" si="6"/>
        <v>0.15255800000000003</v>
      </c>
      <c r="T110" s="27">
        <f t="shared" si="7"/>
        <v>344.78108000000003</v>
      </c>
    </row>
    <row r="111" spans="10:20" x14ac:dyDescent="0.2">
      <c r="J111" s="27">
        <v>289.60000000000002</v>
      </c>
      <c r="K111" s="27">
        <v>-0.53165099999999998</v>
      </c>
      <c r="L111" s="1">
        <v>0.23670700884955753</v>
      </c>
      <c r="M111" s="1">
        <f t="shared" si="4"/>
        <v>-0.76835800884955752</v>
      </c>
      <c r="N111" s="1">
        <f t="shared" si="5"/>
        <v>-1736.4891</v>
      </c>
      <c r="P111" s="27">
        <v>289.60000000000002</v>
      </c>
      <c r="Q111" s="27">
        <v>-7.7971399999999996E-2</v>
      </c>
      <c r="R111" s="27">
        <v>-0.27824599999999999</v>
      </c>
      <c r="S111" s="27">
        <f t="shared" si="6"/>
        <v>0.2002746</v>
      </c>
      <c r="T111" s="27">
        <f t="shared" si="7"/>
        <v>452.62059599999998</v>
      </c>
    </row>
    <row r="112" spans="10:20" x14ac:dyDescent="0.2">
      <c r="J112" s="27">
        <v>289.5</v>
      </c>
      <c r="K112" s="27">
        <v>-0.537192</v>
      </c>
      <c r="L112" s="1">
        <v>0.26413401769911504</v>
      </c>
      <c r="M112" s="1">
        <f t="shared" si="4"/>
        <v>-0.80132601769911505</v>
      </c>
      <c r="N112" s="1">
        <f t="shared" si="5"/>
        <v>-1810.9967999999999</v>
      </c>
      <c r="P112" s="27">
        <v>289.5</v>
      </c>
      <c r="Q112" s="27">
        <v>-4.7988900000000001E-2</v>
      </c>
      <c r="R112" s="27">
        <v>-0.23883399999999999</v>
      </c>
      <c r="S112" s="27">
        <f t="shared" si="6"/>
        <v>0.19084509999999999</v>
      </c>
      <c r="T112" s="27">
        <f t="shared" si="7"/>
        <v>431.30992599999996</v>
      </c>
    </row>
    <row r="113" spans="10:20" x14ac:dyDescent="0.2">
      <c r="J113" s="27">
        <v>289.39999999999998</v>
      </c>
      <c r="K113" s="27">
        <v>-0.51108100000000001</v>
      </c>
      <c r="L113" s="1">
        <v>0.29257200884955759</v>
      </c>
      <c r="M113" s="1">
        <f t="shared" si="4"/>
        <v>-0.80365300884955759</v>
      </c>
      <c r="N113" s="1">
        <f t="shared" si="5"/>
        <v>-1816.2558000000001</v>
      </c>
      <c r="P113" s="27">
        <v>289.39999999999998</v>
      </c>
      <c r="Q113" s="27">
        <v>-3.7413500000000002E-2</v>
      </c>
      <c r="R113" s="27">
        <v>-0.22336900000000001</v>
      </c>
      <c r="S113" s="27">
        <f t="shared" si="6"/>
        <v>0.1859555</v>
      </c>
      <c r="T113" s="27">
        <f t="shared" si="7"/>
        <v>420.25942999999995</v>
      </c>
    </row>
    <row r="114" spans="10:20" x14ac:dyDescent="0.2">
      <c r="J114" s="27">
        <v>289.3</v>
      </c>
      <c r="K114" s="27">
        <v>-0.483047</v>
      </c>
      <c r="L114" s="1">
        <v>0.32164999115044257</v>
      </c>
      <c r="M114" s="1">
        <f t="shared" si="4"/>
        <v>-0.80469699115044258</v>
      </c>
      <c r="N114" s="1">
        <f t="shared" si="5"/>
        <v>-1818.6152</v>
      </c>
      <c r="P114" s="27">
        <v>289.3</v>
      </c>
      <c r="Q114" s="27">
        <v>-3.4389200000000002E-2</v>
      </c>
      <c r="R114" s="27">
        <v>-0.24723999999999999</v>
      </c>
      <c r="S114" s="27">
        <f t="shared" si="6"/>
        <v>0.21285079999999998</v>
      </c>
      <c r="T114" s="27">
        <f t="shared" si="7"/>
        <v>481.04280799999998</v>
      </c>
    </row>
    <row r="115" spans="10:20" x14ac:dyDescent="0.2">
      <c r="J115" s="27">
        <v>289.2</v>
      </c>
      <c r="K115" s="27">
        <v>-0.44779200000000002</v>
      </c>
      <c r="L115" s="1">
        <v>0.33465698230088509</v>
      </c>
      <c r="M115" s="1">
        <f t="shared" si="4"/>
        <v>-0.78244898230088511</v>
      </c>
      <c r="N115" s="1">
        <f t="shared" si="5"/>
        <v>-1768.3347000000003</v>
      </c>
      <c r="P115" s="27">
        <v>289.2</v>
      </c>
      <c r="Q115" s="27">
        <v>-4.0573100000000001E-2</v>
      </c>
      <c r="R115" s="27">
        <v>-0.214091</v>
      </c>
      <c r="S115" s="27">
        <f t="shared" si="6"/>
        <v>0.1735179</v>
      </c>
      <c r="T115" s="27">
        <f t="shared" si="7"/>
        <v>392.15045399999997</v>
      </c>
    </row>
    <row r="116" spans="10:20" x14ac:dyDescent="0.2">
      <c r="J116" s="27">
        <v>289.10000000000002</v>
      </c>
      <c r="K116" s="27">
        <v>-0.47152899999999998</v>
      </c>
      <c r="L116" s="1">
        <v>0.32932701769911521</v>
      </c>
      <c r="M116" s="1">
        <f t="shared" si="4"/>
        <v>-0.80085601769911519</v>
      </c>
      <c r="N116" s="1">
        <f t="shared" si="5"/>
        <v>-1809.9346000000003</v>
      </c>
      <c r="P116" s="27">
        <v>289.10000000000002</v>
      </c>
      <c r="Q116" s="27">
        <v>-4.6314500000000002E-2</v>
      </c>
      <c r="R116" s="27">
        <v>-0.16253200000000001</v>
      </c>
      <c r="S116" s="27">
        <f t="shared" si="6"/>
        <v>0.1162175</v>
      </c>
      <c r="T116" s="27">
        <f t="shared" si="7"/>
        <v>262.65154999999999</v>
      </c>
    </row>
    <row r="117" spans="10:20" x14ac:dyDescent="0.2">
      <c r="J117" s="27">
        <v>289</v>
      </c>
      <c r="K117" s="27">
        <v>-0.488373</v>
      </c>
      <c r="L117" s="1">
        <v>0.28824801769911507</v>
      </c>
      <c r="M117" s="1">
        <f t="shared" si="4"/>
        <v>-0.77662101769911507</v>
      </c>
      <c r="N117" s="1">
        <f t="shared" si="5"/>
        <v>-1755.1635000000001</v>
      </c>
      <c r="P117" s="27">
        <v>289</v>
      </c>
      <c r="Q117" s="27">
        <v>-5.7449300000000002E-2</v>
      </c>
      <c r="R117" s="27">
        <v>-0.130244</v>
      </c>
      <c r="S117" s="27">
        <f t="shared" si="6"/>
        <v>7.279469999999999E-2</v>
      </c>
      <c r="T117" s="27">
        <f t="shared" si="7"/>
        <v>164.51602199999996</v>
      </c>
    </row>
    <row r="118" spans="10:20" x14ac:dyDescent="0.2">
      <c r="J118" s="27">
        <v>288.89999999999998</v>
      </c>
      <c r="K118" s="27">
        <v>-0.53804200000000002</v>
      </c>
      <c r="L118" s="1">
        <v>0.24231698230088494</v>
      </c>
      <c r="M118" s="1">
        <f t="shared" si="4"/>
        <v>-0.78035898230088496</v>
      </c>
      <c r="N118" s="1">
        <f t="shared" si="5"/>
        <v>-1763.6113</v>
      </c>
      <c r="P118" s="27">
        <v>288.89999999999998</v>
      </c>
      <c r="Q118" s="27">
        <v>-5.6963100000000003E-2</v>
      </c>
      <c r="R118" s="27">
        <v>-0.123323</v>
      </c>
      <c r="S118" s="27">
        <f t="shared" si="6"/>
        <v>6.6359899999999999E-2</v>
      </c>
      <c r="T118" s="27">
        <f t="shared" si="7"/>
        <v>149.97337399999998</v>
      </c>
    </row>
    <row r="119" spans="10:20" x14ac:dyDescent="0.2">
      <c r="J119" s="27">
        <v>288.8</v>
      </c>
      <c r="K119" s="27">
        <v>-0.50458099999999995</v>
      </c>
      <c r="L119" s="1">
        <v>0.19739001769911513</v>
      </c>
      <c r="M119" s="1">
        <f t="shared" si="4"/>
        <v>-0.70197101769911507</v>
      </c>
      <c r="N119" s="1">
        <f t="shared" si="5"/>
        <v>-1586.4545000000001</v>
      </c>
      <c r="P119" s="27">
        <v>288.8</v>
      </c>
      <c r="Q119" s="27">
        <v>-6.3097100000000003E-2</v>
      </c>
      <c r="R119" s="27">
        <v>-0.13053999999999999</v>
      </c>
      <c r="S119" s="27">
        <f t="shared" si="6"/>
        <v>6.7442899999999986E-2</v>
      </c>
      <c r="T119" s="27">
        <f t="shared" si="7"/>
        <v>152.42095399999997</v>
      </c>
    </row>
    <row r="120" spans="10:20" x14ac:dyDescent="0.2">
      <c r="J120" s="27">
        <v>288.7</v>
      </c>
      <c r="K120" s="27">
        <v>-0.45857700000000001</v>
      </c>
      <c r="L120" s="1">
        <v>0.16625100884955746</v>
      </c>
      <c r="M120" s="1">
        <f t="shared" si="4"/>
        <v>-0.62482800884955747</v>
      </c>
      <c r="N120" s="1">
        <f t="shared" si="5"/>
        <v>-1412.1112999999998</v>
      </c>
      <c r="P120" s="27">
        <v>288.7</v>
      </c>
      <c r="Q120" s="27">
        <v>-6.4220200000000005E-2</v>
      </c>
      <c r="R120" s="27">
        <v>-0.162492</v>
      </c>
      <c r="S120" s="27">
        <f t="shared" si="6"/>
        <v>9.8271799999999992E-2</v>
      </c>
      <c r="T120" s="27">
        <f t="shared" si="7"/>
        <v>222.09426799999997</v>
      </c>
    </row>
    <row r="121" spans="10:20" x14ac:dyDescent="0.2">
      <c r="J121" s="27">
        <v>288.60000000000002</v>
      </c>
      <c r="K121" s="27">
        <v>-0.44439699999999999</v>
      </c>
      <c r="L121" s="1">
        <v>0.11739300000000003</v>
      </c>
      <c r="M121" s="1">
        <f t="shared" si="4"/>
        <v>-0.56179000000000001</v>
      </c>
      <c r="N121" s="1">
        <f t="shared" si="5"/>
        <v>-1269.6453999999999</v>
      </c>
      <c r="P121" s="27">
        <v>288.60000000000002</v>
      </c>
      <c r="Q121" s="27">
        <v>-5.5336499999999997E-2</v>
      </c>
      <c r="R121" s="27">
        <v>-0.20344100000000001</v>
      </c>
      <c r="S121" s="27">
        <f t="shared" si="6"/>
        <v>0.14810450000000003</v>
      </c>
      <c r="T121" s="27">
        <f t="shared" si="7"/>
        <v>334.71617000000009</v>
      </c>
    </row>
    <row r="122" spans="10:20" x14ac:dyDescent="0.2">
      <c r="J122" s="27">
        <v>288.5</v>
      </c>
      <c r="K122" s="27">
        <v>-0.42440600000000001</v>
      </c>
      <c r="L122" s="1">
        <v>4.0433778761061967E-2</v>
      </c>
      <c r="M122" s="1">
        <f t="shared" si="4"/>
        <v>-0.46483977876106197</v>
      </c>
      <c r="N122" s="1">
        <f t="shared" si="5"/>
        <v>-1050.5379</v>
      </c>
      <c r="P122" s="27">
        <v>288.5</v>
      </c>
      <c r="Q122" s="27">
        <v>-5.6879699999999998E-2</v>
      </c>
      <c r="R122" s="27">
        <v>-0.227182</v>
      </c>
      <c r="S122" s="27">
        <f t="shared" si="6"/>
        <v>0.17030229999999999</v>
      </c>
      <c r="T122" s="27">
        <f t="shared" si="7"/>
        <v>384.88319799999999</v>
      </c>
    </row>
    <row r="123" spans="10:20" x14ac:dyDescent="0.2">
      <c r="J123" s="27">
        <v>288.39999999999998</v>
      </c>
      <c r="K123" s="27">
        <v>-0.44079299999999999</v>
      </c>
      <c r="L123" s="1">
        <v>-9.4146681415928635E-3</v>
      </c>
      <c r="M123" s="1">
        <f t="shared" si="4"/>
        <v>-0.43137833185840713</v>
      </c>
      <c r="N123" s="1">
        <f t="shared" si="5"/>
        <v>-974.91503</v>
      </c>
      <c r="P123" s="27">
        <v>288.39999999999998</v>
      </c>
      <c r="Q123" s="27">
        <v>-7.0748900000000003E-2</v>
      </c>
      <c r="R123" s="27">
        <v>-0.25135800000000003</v>
      </c>
      <c r="S123" s="27">
        <f t="shared" si="6"/>
        <v>0.18060910000000002</v>
      </c>
      <c r="T123" s="27">
        <f t="shared" si="7"/>
        <v>408.17656600000004</v>
      </c>
    </row>
    <row r="124" spans="10:20" x14ac:dyDescent="0.2">
      <c r="J124" s="27">
        <v>288.3</v>
      </c>
      <c r="K124" s="27">
        <v>-0.42960199999999998</v>
      </c>
      <c r="L124" s="1">
        <v>-3.152869911504419E-2</v>
      </c>
      <c r="M124" s="1">
        <f t="shared" si="4"/>
        <v>-0.39807330088495579</v>
      </c>
      <c r="N124" s="1">
        <f t="shared" si="5"/>
        <v>-899.64566000000002</v>
      </c>
      <c r="P124" s="27">
        <v>288.3</v>
      </c>
      <c r="Q124" s="27">
        <v>-7.2116100000000002E-2</v>
      </c>
      <c r="R124" s="27">
        <v>-0.26760699999999998</v>
      </c>
      <c r="S124" s="27">
        <f t="shared" si="6"/>
        <v>0.19549089999999997</v>
      </c>
      <c r="T124" s="27">
        <f t="shared" si="7"/>
        <v>441.8094339999999</v>
      </c>
    </row>
    <row r="125" spans="10:20" x14ac:dyDescent="0.2">
      <c r="J125" s="27">
        <v>288.2</v>
      </c>
      <c r="K125" s="27">
        <v>-0.38754699999999997</v>
      </c>
      <c r="L125" s="1">
        <v>-2.8083300884955698E-2</v>
      </c>
      <c r="M125" s="1">
        <f t="shared" si="4"/>
        <v>-0.35946369911504428</v>
      </c>
      <c r="N125" s="1">
        <f t="shared" si="5"/>
        <v>-812.38796000000002</v>
      </c>
      <c r="P125" s="27">
        <v>288.2</v>
      </c>
      <c r="Q125" s="27">
        <v>-8.5858199999999996E-2</v>
      </c>
      <c r="R125" s="27">
        <v>-0.26528600000000002</v>
      </c>
      <c r="S125" s="27">
        <f t="shared" si="6"/>
        <v>0.17942780000000003</v>
      </c>
      <c r="T125" s="27">
        <f t="shared" si="7"/>
        <v>405.50682800000004</v>
      </c>
    </row>
    <row r="126" spans="10:20" x14ac:dyDescent="0.2">
      <c r="J126" s="27">
        <v>288.10000000000002</v>
      </c>
      <c r="K126" s="27">
        <v>-0.32340099999999999</v>
      </c>
      <c r="L126" s="1">
        <v>-6.7006415929203311E-3</v>
      </c>
      <c r="M126" s="1">
        <f t="shared" si="4"/>
        <v>-0.31670035840707966</v>
      </c>
      <c r="N126" s="1">
        <f t="shared" si="5"/>
        <v>-715.74280999999996</v>
      </c>
      <c r="P126" s="27">
        <v>288.10000000000002</v>
      </c>
      <c r="Q126" s="27">
        <v>-0.12962399999999999</v>
      </c>
      <c r="R126" s="27">
        <v>-0.24435899999999999</v>
      </c>
      <c r="S126" s="27">
        <f t="shared" si="6"/>
        <v>0.114735</v>
      </c>
      <c r="T126" s="27">
        <f t="shared" si="7"/>
        <v>259.30109999999996</v>
      </c>
    </row>
    <row r="127" spans="10:20" x14ac:dyDescent="0.2">
      <c r="J127" s="27">
        <v>288</v>
      </c>
      <c r="K127" s="27">
        <v>-0.29372300000000001</v>
      </c>
      <c r="L127" s="1">
        <v>-7.8165707964601427E-3</v>
      </c>
      <c r="M127" s="1">
        <f t="shared" si="4"/>
        <v>-0.28590642920353987</v>
      </c>
      <c r="N127" s="1">
        <f t="shared" si="5"/>
        <v>-646.14853000000005</v>
      </c>
      <c r="P127" s="27">
        <v>288</v>
      </c>
      <c r="Q127" s="27">
        <v>-0.16495299999999999</v>
      </c>
      <c r="R127" s="27">
        <v>-0.19684099999999999</v>
      </c>
      <c r="S127" s="27">
        <f t="shared" si="6"/>
        <v>3.1888E-2</v>
      </c>
      <c r="T127" s="27">
        <f t="shared" si="7"/>
        <v>72.066879999999998</v>
      </c>
    </row>
    <row r="128" spans="10:20" x14ac:dyDescent="0.2">
      <c r="J128" s="27">
        <v>287.89999999999998</v>
      </c>
      <c r="K128" s="27">
        <v>-0.30912200000000001</v>
      </c>
      <c r="L128" s="1">
        <v>-2.6225800884955741E-2</v>
      </c>
      <c r="M128" s="1">
        <f t="shared" si="4"/>
        <v>-0.28289619911504427</v>
      </c>
      <c r="N128" s="1">
        <f t="shared" si="5"/>
        <v>-639.34541000000002</v>
      </c>
      <c r="P128" s="27">
        <v>287.89999999999998</v>
      </c>
      <c r="Q128" s="27">
        <v>-0.20054900000000001</v>
      </c>
      <c r="R128" s="27">
        <v>-0.179175</v>
      </c>
      <c r="S128" s="27">
        <f t="shared" si="6"/>
        <v>-2.1374000000000004E-2</v>
      </c>
      <c r="T128" s="27">
        <f t="shared" si="7"/>
        <v>-48.305240000000005</v>
      </c>
    </row>
    <row r="129" spans="10:20" x14ac:dyDescent="0.2">
      <c r="J129" s="27">
        <v>287.8</v>
      </c>
      <c r="K129" s="27">
        <v>-0.35109400000000002</v>
      </c>
      <c r="L129" s="1">
        <v>-3.4853101769911521E-2</v>
      </c>
      <c r="M129" s="1">
        <f t="shared" si="4"/>
        <v>-0.3162408982300885</v>
      </c>
      <c r="N129" s="1">
        <f t="shared" si="5"/>
        <v>-714.70443</v>
      </c>
      <c r="P129" s="27">
        <v>287.8</v>
      </c>
      <c r="Q129" s="27">
        <v>-0.19023300000000001</v>
      </c>
      <c r="R129" s="27">
        <v>-0.20194400000000001</v>
      </c>
      <c r="S129" s="27">
        <f t="shared" si="6"/>
        <v>1.1710999999999999E-2</v>
      </c>
      <c r="T129" s="27">
        <f t="shared" si="7"/>
        <v>26.466859999999997</v>
      </c>
    </row>
    <row r="130" spans="10:20" x14ac:dyDescent="0.2">
      <c r="J130" s="27">
        <v>287.7</v>
      </c>
      <c r="K130" s="27">
        <v>-0.38313599999999998</v>
      </c>
      <c r="L130" s="1">
        <v>-1.9988982300884195E-3</v>
      </c>
      <c r="M130" s="1">
        <f t="shared" si="4"/>
        <v>-0.38113710176991156</v>
      </c>
      <c r="N130" s="1">
        <f t="shared" si="5"/>
        <v>-861.36985000000004</v>
      </c>
      <c r="P130" s="27">
        <v>287.7</v>
      </c>
      <c r="Q130" s="27">
        <v>-0.195713</v>
      </c>
      <c r="R130" s="27">
        <v>-0.21074499999999999</v>
      </c>
      <c r="S130" s="27">
        <f t="shared" si="6"/>
        <v>1.503199999999999E-2</v>
      </c>
      <c r="T130" s="27">
        <f t="shared" si="7"/>
        <v>33.972319999999975</v>
      </c>
    </row>
    <row r="131" spans="10:20" x14ac:dyDescent="0.2">
      <c r="J131" s="27">
        <v>287.60000000000002</v>
      </c>
      <c r="K131" s="27">
        <v>-0.42028199999999999</v>
      </c>
      <c r="L131" s="1">
        <v>1.7259699115044325E-2</v>
      </c>
      <c r="M131" s="1">
        <f t="shared" si="4"/>
        <v>-0.43754169911504431</v>
      </c>
      <c r="N131" s="1">
        <f t="shared" si="5"/>
        <v>-988.84424000000001</v>
      </c>
      <c r="P131" s="27">
        <v>287.60000000000002</v>
      </c>
      <c r="Q131" s="27">
        <v>-0.185664</v>
      </c>
      <c r="R131" s="27">
        <v>-0.220107</v>
      </c>
      <c r="S131" s="27">
        <f t="shared" si="6"/>
        <v>3.4443000000000001E-2</v>
      </c>
      <c r="T131" s="27">
        <f t="shared" si="7"/>
        <v>77.841179999999994</v>
      </c>
    </row>
    <row r="132" spans="10:20" x14ac:dyDescent="0.2">
      <c r="J132" s="27">
        <v>287.5</v>
      </c>
      <c r="K132" s="27">
        <v>-0.44643899999999997</v>
      </c>
      <c r="L132" s="1">
        <v>-0.21808373451327429</v>
      </c>
      <c r="M132" s="1">
        <f t="shared" si="4"/>
        <v>-0.22835526548672569</v>
      </c>
      <c r="N132" s="1">
        <f t="shared" si="5"/>
        <v>-516.0829</v>
      </c>
      <c r="P132" s="27">
        <v>287.5</v>
      </c>
      <c r="Q132" s="27">
        <v>-0.17436399999999999</v>
      </c>
      <c r="R132" s="27">
        <v>-0.24816299999999999</v>
      </c>
      <c r="S132" s="27">
        <f t="shared" si="6"/>
        <v>7.3799000000000003E-2</v>
      </c>
      <c r="T132" s="27">
        <f t="shared" si="7"/>
        <v>166.78574</v>
      </c>
    </row>
    <row r="133" spans="10:20" x14ac:dyDescent="0.2">
      <c r="J133" s="27">
        <v>287.39999999999998</v>
      </c>
      <c r="K133" s="27">
        <v>-0.46893800000000002</v>
      </c>
      <c r="L133" s="1">
        <v>-0.24396300000000004</v>
      </c>
      <c r="M133" s="1">
        <f t="shared" si="4"/>
        <v>-0.22497499999999998</v>
      </c>
      <c r="N133" s="1">
        <f t="shared" si="5"/>
        <v>-508.44349999999997</v>
      </c>
      <c r="P133" s="27">
        <v>287.39999999999998</v>
      </c>
      <c r="Q133" s="27">
        <v>-0.189355</v>
      </c>
      <c r="R133" s="27">
        <v>-0.264816</v>
      </c>
      <c r="S133" s="27">
        <f t="shared" si="6"/>
        <v>7.5461E-2</v>
      </c>
      <c r="T133" s="27">
        <f t="shared" si="7"/>
        <v>170.54186000000001</v>
      </c>
    </row>
    <row r="134" spans="10:20" x14ac:dyDescent="0.2">
      <c r="J134" s="27">
        <v>287.3</v>
      </c>
      <c r="K134" s="27">
        <v>-0.54006399999999999</v>
      </c>
      <c r="L134" s="1">
        <v>-0.30184749557522128</v>
      </c>
      <c r="M134" s="1">
        <f t="shared" si="4"/>
        <v>-0.23821650442477871</v>
      </c>
      <c r="N134" s="1">
        <f t="shared" si="5"/>
        <v>-538.36929999999984</v>
      </c>
      <c r="P134" s="27">
        <v>287.3</v>
      </c>
      <c r="Q134" s="27">
        <v>-0.186643</v>
      </c>
      <c r="R134" s="27">
        <v>-0.28740199999999999</v>
      </c>
      <c r="S134" s="27">
        <f t="shared" si="6"/>
        <v>0.10075899999999999</v>
      </c>
      <c r="T134" s="27">
        <f t="shared" si="7"/>
        <v>227.71533999999994</v>
      </c>
    </row>
    <row r="135" spans="10:20" x14ac:dyDescent="0.2">
      <c r="J135" s="27">
        <v>287.2</v>
      </c>
      <c r="K135" s="27">
        <v>-0.60036900000000004</v>
      </c>
      <c r="L135" s="1">
        <v>-0.31503687610619469</v>
      </c>
      <c r="M135" s="1">
        <f t="shared" si="4"/>
        <v>-0.28533212389380536</v>
      </c>
      <c r="N135" s="1">
        <f t="shared" si="5"/>
        <v>-644.85059999999999</v>
      </c>
      <c r="P135" s="27">
        <v>287.2</v>
      </c>
      <c r="Q135" s="27">
        <v>-0.174096</v>
      </c>
      <c r="R135" s="27">
        <v>-0.297794</v>
      </c>
      <c r="S135" s="27">
        <f t="shared" si="6"/>
        <v>0.123698</v>
      </c>
      <c r="T135" s="27">
        <f t="shared" si="7"/>
        <v>279.55748</v>
      </c>
    </row>
    <row r="136" spans="10:20" x14ac:dyDescent="0.2">
      <c r="J136" s="27">
        <v>287.10000000000002</v>
      </c>
      <c r="K136" s="27">
        <v>-0.64795999999999998</v>
      </c>
      <c r="L136" s="1">
        <v>-0.29565287610619462</v>
      </c>
      <c r="M136" s="1">
        <f t="shared" ref="M136:M199" si="8">K136-L136</f>
        <v>-0.35230712389380536</v>
      </c>
      <c r="N136" s="1">
        <f t="shared" ref="N136:N199" si="9">((M136*113)/(10*0.1*0.05))</f>
        <v>-796.21410000000003</v>
      </c>
      <c r="P136" s="27">
        <v>287.10000000000002</v>
      </c>
      <c r="Q136" s="27">
        <v>-0.160359</v>
      </c>
      <c r="R136" s="27">
        <v>-0.30617699999999998</v>
      </c>
      <c r="S136" s="27">
        <f t="shared" ref="S136:S199" si="10">Q136-R136</f>
        <v>0.14581799999999998</v>
      </c>
      <c r="T136" s="27">
        <f t="shared" ref="T136:T199" si="11">(S136*113)/(10*0.1*0.05)</f>
        <v>329.54867999999993</v>
      </c>
    </row>
    <row r="137" spans="10:20" x14ac:dyDescent="0.2">
      <c r="J137" s="27">
        <v>287</v>
      </c>
      <c r="K137" s="27">
        <v>-0.672234</v>
      </c>
      <c r="L137" s="1">
        <v>-0.32328687610619466</v>
      </c>
      <c r="M137" s="1">
        <f t="shared" si="8"/>
        <v>-0.34894712389380533</v>
      </c>
      <c r="N137" s="1">
        <f t="shared" si="9"/>
        <v>-788.62050000000011</v>
      </c>
      <c r="P137" s="27">
        <v>287</v>
      </c>
      <c r="Q137" s="27">
        <v>-0.16220399999999999</v>
      </c>
      <c r="R137" s="27">
        <v>-0.29365400000000003</v>
      </c>
      <c r="S137" s="27">
        <f t="shared" si="10"/>
        <v>0.13145000000000004</v>
      </c>
      <c r="T137" s="27">
        <f t="shared" si="11"/>
        <v>297.07700000000006</v>
      </c>
    </row>
    <row r="138" spans="10:20" x14ac:dyDescent="0.2">
      <c r="J138" s="27">
        <v>286.89999999999998</v>
      </c>
      <c r="K138" s="27">
        <v>-0.671014</v>
      </c>
      <c r="L138" s="1">
        <v>-0.33294988495575223</v>
      </c>
      <c r="M138" s="1">
        <f t="shared" si="8"/>
        <v>-0.33806411504424777</v>
      </c>
      <c r="N138" s="1">
        <f t="shared" si="9"/>
        <v>-764.0249</v>
      </c>
      <c r="P138" s="27">
        <v>286.89999999999998</v>
      </c>
      <c r="Q138" s="27">
        <v>-0.151527</v>
      </c>
      <c r="R138" s="27">
        <v>-0.29341699999999998</v>
      </c>
      <c r="S138" s="27">
        <f t="shared" si="10"/>
        <v>0.14188999999999999</v>
      </c>
      <c r="T138" s="27">
        <f t="shared" si="11"/>
        <v>320.67139999999995</v>
      </c>
    </row>
    <row r="139" spans="10:20" x14ac:dyDescent="0.2">
      <c r="J139" s="27">
        <v>286.8</v>
      </c>
      <c r="K139" s="27">
        <v>-0.66473800000000005</v>
      </c>
      <c r="L139" s="1">
        <v>-0.32701689380530979</v>
      </c>
      <c r="M139" s="1">
        <f t="shared" si="8"/>
        <v>-0.33772110619469026</v>
      </c>
      <c r="N139" s="1">
        <f t="shared" si="9"/>
        <v>-763.24969999999985</v>
      </c>
      <c r="P139" s="27">
        <v>286.8</v>
      </c>
      <c r="Q139" s="27">
        <v>-0.13400899999999999</v>
      </c>
      <c r="R139" s="27">
        <v>-0.29072100000000001</v>
      </c>
      <c r="S139" s="27">
        <f t="shared" si="10"/>
        <v>0.15671200000000002</v>
      </c>
      <c r="T139" s="27">
        <f t="shared" si="11"/>
        <v>354.16912000000002</v>
      </c>
    </row>
    <row r="140" spans="10:20" x14ac:dyDescent="0.2">
      <c r="J140" s="27">
        <v>286.7</v>
      </c>
      <c r="K140" s="27">
        <v>-0.69684800000000002</v>
      </c>
      <c r="L140" s="1">
        <v>-0.29293087610619467</v>
      </c>
      <c r="M140" s="1">
        <f t="shared" si="8"/>
        <v>-0.40391712389380535</v>
      </c>
      <c r="N140" s="1">
        <f t="shared" si="9"/>
        <v>-912.85270000000003</v>
      </c>
      <c r="P140" s="27">
        <v>286.7</v>
      </c>
      <c r="Q140" s="27">
        <v>-0.102701</v>
      </c>
      <c r="R140" s="27">
        <v>-0.28348499999999999</v>
      </c>
      <c r="S140" s="27">
        <f t="shared" si="10"/>
        <v>0.180784</v>
      </c>
      <c r="T140" s="27">
        <f t="shared" si="11"/>
        <v>408.57183999999995</v>
      </c>
    </row>
    <row r="141" spans="10:20" x14ac:dyDescent="0.2">
      <c r="J141" s="27">
        <v>286.60000000000002</v>
      </c>
      <c r="K141" s="27">
        <v>-0.69394400000000001</v>
      </c>
      <c r="L141" s="1">
        <v>-0.26998886725663718</v>
      </c>
      <c r="M141" s="1">
        <f t="shared" si="8"/>
        <v>-0.42395513274336283</v>
      </c>
      <c r="N141" s="1">
        <f t="shared" si="9"/>
        <v>-958.1386</v>
      </c>
      <c r="P141" s="27">
        <v>286.60000000000002</v>
      </c>
      <c r="Q141" s="27">
        <v>-7.7872700000000003E-2</v>
      </c>
      <c r="R141" s="27">
        <v>-0.27901199999999998</v>
      </c>
      <c r="S141" s="27">
        <f t="shared" si="10"/>
        <v>0.20113929999999997</v>
      </c>
      <c r="T141" s="27">
        <f t="shared" si="11"/>
        <v>454.57481799999988</v>
      </c>
    </row>
    <row r="142" spans="10:20" x14ac:dyDescent="0.2">
      <c r="J142" s="27">
        <v>286.5</v>
      </c>
      <c r="K142" s="27">
        <v>-0.65360700000000005</v>
      </c>
      <c r="L142" s="1">
        <v>-0.29809487610619473</v>
      </c>
      <c r="M142" s="1">
        <f t="shared" si="8"/>
        <v>-0.35551212389380532</v>
      </c>
      <c r="N142" s="1">
        <f t="shared" si="9"/>
        <v>-803.45740000000001</v>
      </c>
      <c r="P142" s="27">
        <v>286.5</v>
      </c>
      <c r="Q142" s="27">
        <v>-5.4535899999999998E-2</v>
      </c>
      <c r="R142" s="27">
        <v>-0.28176899999999999</v>
      </c>
      <c r="S142" s="27">
        <f t="shared" si="10"/>
        <v>0.22723309999999999</v>
      </c>
      <c r="T142" s="27">
        <f t="shared" si="11"/>
        <v>513.54680599999995</v>
      </c>
    </row>
    <row r="143" spans="10:20" x14ac:dyDescent="0.2">
      <c r="J143" s="27">
        <v>286.39999999999998</v>
      </c>
      <c r="K143" s="27">
        <v>-0.60489199999999999</v>
      </c>
      <c r="L143" s="1">
        <v>-0.31573788495575217</v>
      </c>
      <c r="M143" s="1">
        <f t="shared" si="8"/>
        <v>-0.28915411504424782</v>
      </c>
      <c r="N143" s="1">
        <f t="shared" si="9"/>
        <v>-653.48829999999998</v>
      </c>
      <c r="P143" s="27">
        <v>286.39999999999998</v>
      </c>
      <c r="Q143" s="27">
        <v>-3.5795100000000003E-2</v>
      </c>
      <c r="R143" s="27">
        <v>-0.25684499999999999</v>
      </c>
      <c r="S143" s="27">
        <f t="shared" si="10"/>
        <v>0.22104989999999999</v>
      </c>
      <c r="T143" s="27">
        <f t="shared" si="11"/>
        <v>499.57277399999992</v>
      </c>
    </row>
    <row r="144" spans="10:20" x14ac:dyDescent="0.2">
      <c r="J144" s="27">
        <v>286.3</v>
      </c>
      <c r="K144" s="27">
        <v>-0.55981899999999996</v>
      </c>
      <c r="L144" s="1">
        <v>-0.34321435398230082</v>
      </c>
      <c r="M144" s="1">
        <f t="shared" si="8"/>
        <v>-0.21660464601769913</v>
      </c>
      <c r="N144" s="1">
        <f t="shared" si="9"/>
        <v>-489.52650000000006</v>
      </c>
      <c r="P144" s="27">
        <v>286.3</v>
      </c>
      <c r="Q144" s="27">
        <v>-3.3852100000000003E-2</v>
      </c>
      <c r="R144" s="27">
        <v>-0.24149499999999999</v>
      </c>
      <c r="S144" s="27">
        <f t="shared" si="10"/>
        <v>0.20764289999999999</v>
      </c>
      <c r="T144" s="27">
        <f t="shared" si="11"/>
        <v>469.27295399999997</v>
      </c>
    </row>
    <row r="145" spans="10:20" x14ac:dyDescent="0.2">
      <c r="J145" s="27">
        <v>286.2</v>
      </c>
      <c r="K145" s="27">
        <v>-0.52845900000000001</v>
      </c>
      <c r="L145" s="1">
        <v>-0.33903187610619467</v>
      </c>
      <c r="M145" s="1">
        <f t="shared" si="8"/>
        <v>-0.18942712389380534</v>
      </c>
      <c r="N145" s="1">
        <f t="shared" si="9"/>
        <v>-428.10530000000006</v>
      </c>
      <c r="P145" s="27">
        <v>286.2</v>
      </c>
      <c r="Q145" s="27">
        <v>-4.9618500000000003E-2</v>
      </c>
      <c r="R145" s="27">
        <v>-0.187448</v>
      </c>
      <c r="S145" s="27">
        <f t="shared" si="10"/>
        <v>0.13782949999999999</v>
      </c>
      <c r="T145" s="27">
        <f t="shared" si="11"/>
        <v>311.49466999999999</v>
      </c>
    </row>
    <row r="146" spans="10:20" x14ac:dyDescent="0.2">
      <c r="J146" s="27">
        <v>286.10000000000002</v>
      </c>
      <c r="K146" s="27">
        <v>-0.53626099999999999</v>
      </c>
      <c r="L146" s="1">
        <v>-0.31877489380530977</v>
      </c>
      <c r="M146" s="1">
        <f t="shared" si="8"/>
        <v>-0.21748610619469022</v>
      </c>
      <c r="N146" s="1">
        <f t="shared" si="9"/>
        <v>-491.51859999999988</v>
      </c>
      <c r="P146" s="27">
        <v>286.10000000000002</v>
      </c>
      <c r="Q146" s="27">
        <v>-4.7218799999999998E-2</v>
      </c>
      <c r="R146" s="27">
        <v>-0.151006</v>
      </c>
      <c r="S146" s="27">
        <f t="shared" si="10"/>
        <v>0.1037872</v>
      </c>
      <c r="T146" s="27">
        <f t="shared" si="11"/>
        <v>234.55907199999999</v>
      </c>
    </row>
    <row r="147" spans="10:20" x14ac:dyDescent="0.2">
      <c r="J147" s="27">
        <v>286</v>
      </c>
      <c r="K147" s="27">
        <v>-0.52553099999999997</v>
      </c>
      <c r="L147" s="1">
        <v>-0.31539785840707957</v>
      </c>
      <c r="M147" s="1">
        <f t="shared" si="8"/>
        <v>-0.2101331415929204</v>
      </c>
      <c r="N147" s="1">
        <f t="shared" si="9"/>
        <v>-474.90090000000009</v>
      </c>
      <c r="P147" s="27">
        <v>286</v>
      </c>
      <c r="Q147" s="27">
        <v>-2.9470799999999998E-2</v>
      </c>
      <c r="R147" s="27">
        <v>-0.10415000000000001</v>
      </c>
      <c r="S147" s="27">
        <f t="shared" si="10"/>
        <v>7.4679200000000001E-2</v>
      </c>
      <c r="T147" s="27">
        <f t="shared" si="11"/>
        <v>168.77499199999997</v>
      </c>
    </row>
    <row r="148" spans="10:20" x14ac:dyDescent="0.2">
      <c r="J148" s="27">
        <v>285.89999999999998</v>
      </c>
      <c r="K148" s="27">
        <v>-0.45930599999999999</v>
      </c>
      <c r="L148" s="1">
        <v>-0.34306785840707965</v>
      </c>
      <c r="M148" s="1">
        <f t="shared" si="8"/>
        <v>-0.11623814159292034</v>
      </c>
      <c r="N148" s="1">
        <f t="shared" si="9"/>
        <v>-262.69819999999993</v>
      </c>
      <c r="P148" s="27">
        <v>285.89999999999998</v>
      </c>
      <c r="Q148" s="27">
        <v>-6.0143000000000002E-2</v>
      </c>
      <c r="R148" s="27">
        <v>-7.24548E-2</v>
      </c>
      <c r="S148" s="27">
        <f t="shared" si="10"/>
        <v>1.2311799999999998E-2</v>
      </c>
      <c r="T148" s="27">
        <f t="shared" si="11"/>
        <v>27.824667999999992</v>
      </c>
    </row>
    <row r="149" spans="10:20" x14ac:dyDescent="0.2">
      <c r="J149" s="27">
        <v>285.8</v>
      </c>
      <c r="K149" s="27">
        <v>-0.42358699999999999</v>
      </c>
      <c r="L149" s="1">
        <v>4.0423619469026562E-2</v>
      </c>
      <c r="M149" s="1">
        <f t="shared" si="8"/>
        <v>-0.46401061946902655</v>
      </c>
      <c r="N149" s="1">
        <f t="shared" si="9"/>
        <v>-1048.664</v>
      </c>
      <c r="P149" s="27">
        <v>285.8</v>
      </c>
      <c r="Q149" s="27">
        <v>-8.7200899999999998E-2</v>
      </c>
      <c r="R149" s="27">
        <v>-0.10483099999999999</v>
      </c>
      <c r="S149" s="27">
        <f t="shared" si="10"/>
        <v>1.7630099999999996E-2</v>
      </c>
      <c r="T149" s="27">
        <f t="shared" si="11"/>
        <v>39.844025999999992</v>
      </c>
    </row>
    <row r="150" spans="10:20" x14ac:dyDescent="0.2">
      <c r="J150" s="27">
        <v>285.7</v>
      </c>
      <c r="K150" s="27">
        <v>-0.40684399999999998</v>
      </c>
      <c r="L150" s="1">
        <v>4.5942194690265503E-2</v>
      </c>
      <c r="M150" s="1">
        <f t="shared" si="8"/>
        <v>-0.45278619469026549</v>
      </c>
      <c r="N150" s="1">
        <f t="shared" si="9"/>
        <v>-1023.2968</v>
      </c>
      <c r="P150" s="27">
        <v>285.7</v>
      </c>
      <c r="Q150" s="27">
        <v>-0.12141299999999999</v>
      </c>
      <c r="R150" s="27">
        <v>-0.13739299999999999</v>
      </c>
      <c r="S150" s="27">
        <f t="shared" si="10"/>
        <v>1.5979999999999994E-2</v>
      </c>
      <c r="T150" s="27">
        <f t="shared" si="11"/>
        <v>36.114799999999981</v>
      </c>
    </row>
    <row r="151" spans="10:20" x14ac:dyDescent="0.2">
      <c r="J151" s="27">
        <v>285.60000000000002</v>
      </c>
      <c r="K151" s="27">
        <v>-0.40737600000000002</v>
      </c>
      <c r="L151" s="1">
        <v>5.6710814159292078E-2</v>
      </c>
      <c r="M151" s="1">
        <f t="shared" si="8"/>
        <v>-0.46408681415929209</v>
      </c>
      <c r="N151" s="1">
        <f t="shared" si="9"/>
        <v>-1048.8362</v>
      </c>
      <c r="P151" s="27">
        <v>285.60000000000002</v>
      </c>
      <c r="Q151" s="27">
        <v>-0.13781099999999999</v>
      </c>
      <c r="R151" s="27">
        <v>-0.177652</v>
      </c>
      <c r="S151" s="27">
        <f t="shared" si="10"/>
        <v>3.9841000000000015E-2</v>
      </c>
      <c r="T151" s="27">
        <f t="shared" si="11"/>
        <v>90.040660000000031</v>
      </c>
    </row>
    <row r="152" spans="10:20" x14ac:dyDescent="0.2">
      <c r="J152" s="27">
        <v>285.5</v>
      </c>
      <c r="K152" s="27">
        <v>-0.41108600000000001</v>
      </c>
      <c r="L152" s="1">
        <v>6.8185415929203519E-2</v>
      </c>
      <c r="M152" s="1">
        <f t="shared" si="8"/>
        <v>-0.47927141592920353</v>
      </c>
      <c r="N152" s="1">
        <f t="shared" si="9"/>
        <v>-1083.1533999999999</v>
      </c>
      <c r="P152" s="27">
        <v>285.5</v>
      </c>
      <c r="Q152" s="27">
        <v>-0.138075</v>
      </c>
      <c r="R152" s="27">
        <v>-0.239511</v>
      </c>
      <c r="S152" s="27">
        <f t="shared" si="10"/>
        <v>0.101436</v>
      </c>
      <c r="T152" s="27">
        <f t="shared" si="11"/>
        <v>229.24535999999998</v>
      </c>
    </row>
    <row r="153" spans="10:20" x14ac:dyDescent="0.2">
      <c r="J153" s="27">
        <v>285.39999999999998</v>
      </c>
      <c r="K153" s="27">
        <v>-0.411972</v>
      </c>
      <c r="L153" s="1">
        <v>6.813658407079648E-2</v>
      </c>
      <c r="M153" s="1">
        <f t="shared" si="8"/>
        <v>-0.48010858407079648</v>
      </c>
      <c r="N153" s="1">
        <f t="shared" si="9"/>
        <v>-1085.0454</v>
      </c>
      <c r="P153" s="27">
        <v>285.39999999999998</v>
      </c>
      <c r="Q153" s="27">
        <v>-0.114812</v>
      </c>
      <c r="R153" s="27">
        <v>-0.315633</v>
      </c>
      <c r="S153" s="27">
        <f t="shared" si="10"/>
        <v>0.200821</v>
      </c>
      <c r="T153" s="27">
        <f t="shared" si="11"/>
        <v>453.85545999999994</v>
      </c>
    </row>
    <row r="154" spans="10:20" x14ac:dyDescent="0.2">
      <c r="J154" s="27">
        <v>285.3</v>
      </c>
      <c r="K154" s="27">
        <v>-0.40529799999999999</v>
      </c>
      <c r="L154" s="1">
        <v>6.6032884955752214E-2</v>
      </c>
      <c r="M154" s="1">
        <f t="shared" si="8"/>
        <v>-0.47133088495575221</v>
      </c>
      <c r="N154" s="1">
        <f t="shared" si="9"/>
        <v>-1065.2077999999999</v>
      </c>
      <c r="P154" s="27">
        <v>285.3</v>
      </c>
      <c r="Q154" s="27">
        <v>-0.106893</v>
      </c>
      <c r="R154" s="27">
        <v>-0.34927200000000003</v>
      </c>
      <c r="S154" s="27">
        <f t="shared" si="10"/>
        <v>0.24237900000000001</v>
      </c>
      <c r="T154" s="27">
        <f t="shared" si="11"/>
        <v>547.77654000000007</v>
      </c>
    </row>
    <row r="155" spans="10:20" x14ac:dyDescent="0.2">
      <c r="J155" s="27">
        <v>285.2</v>
      </c>
      <c r="K155" s="27">
        <v>-0.40455600000000003</v>
      </c>
      <c r="L155" s="1">
        <v>2.5185101769911455E-2</v>
      </c>
      <c r="M155" s="1">
        <f t="shared" si="8"/>
        <v>-0.42974110176991148</v>
      </c>
      <c r="N155" s="1">
        <f t="shared" si="9"/>
        <v>-971.21488999999997</v>
      </c>
      <c r="P155" s="27">
        <v>285.2</v>
      </c>
      <c r="Q155" s="27">
        <v>-0.151088</v>
      </c>
      <c r="R155" s="27">
        <v>-0.40197300000000002</v>
      </c>
      <c r="S155" s="27">
        <f t="shared" si="10"/>
        <v>0.25088500000000002</v>
      </c>
      <c r="T155" s="27">
        <f t="shared" si="11"/>
        <v>567.00009999999997</v>
      </c>
    </row>
    <row r="156" spans="10:20" x14ac:dyDescent="0.2">
      <c r="J156" s="27">
        <v>285.10000000000002</v>
      </c>
      <c r="K156" s="27">
        <v>-0.43486900000000001</v>
      </c>
      <c r="L156" s="1">
        <v>8.4493185840708307E-3</v>
      </c>
      <c r="M156" s="1">
        <f t="shared" si="8"/>
        <v>-0.44331831858407084</v>
      </c>
      <c r="N156" s="1">
        <f t="shared" si="9"/>
        <v>-1001.8994</v>
      </c>
      <c r="P156" s="27">
        <v>285.10000000000002</v>
      </c>
      <c r="Q156" s="27">
        <v>-0.168514</v>
      </c>
      <c r="R156" s="27">
        <v>-0.417433</v>
      </c>
      <c r="S156" s="27">
        <f t="shared" si="10"/>
        <v>0.248919</v>
      </c>
      <c r="T156" s="27">
        <f t="shared" si="11"/>
        <v>562.55693999999994</v>
      </c>
    </row>
    <row r="157" spans="10:20" x14ac:dyDescent="0.2">
      <c r="J157" s="27">
        <v>285</v>
      </c>
      <c r="K157" s="27">
        <v>-0.46867399999999998</v>
      </c>
      <c r="L157" s="1">
        <v>3.3689407079646017E-2</v>
      </c>
      <c r="M157" s="1">
        <f t="shared" si="8"/>
        <v>-0.502363407079646</v>
      </c>
      <c r="N157" s="1">
        <f t="shared" si="9"/>
        <v>-1135.3412999999998</v>
      </c>
      <c r="P157" s="27">
        <v>285</v>
      </c>
      <c r="Q157" s="27">
        <v>-0.176006</v>
      </c>
      <c r="R157" s="27">
        <v>-0.384959</v>
      </c>
      <c r="S157" s="27">
        <f t="shared" si="10"/>
        <v>0.208953</v>
      </c>
      <c r="T157" s="27">
        <f t="shared" si="11"/>
        <v>472.23377999999997</v>
      </c>
    </row>
    <row r="158" spans="10:20" x14ac:dyDescent="0.2">
      <c r="J158" s="27">
        <v>284.89999999999998</v>
      </c>
      <c r="K158" s="27">
        <v>-0.49373499999999998</v>
      </c>
      <c r="L158" s="1">
        <v>5.9986415929203563E-2</v>
      </c>
      <c r="M158" s="1">
        <f t="shared" si="8"/>
        <v>-0.55372141592920354</v>
      </c>
      <c r="N158" s="1">
        <f t="shared" si="9"/>
        <v>-1251.4104</v>
      </c>
      <c r="P158" s="27">
        <v>284.89999999999998</v>
      </c>
      <c r="Q158" s="27">
        <v>-0.15821299999999999</v>
      </c>
      <c r="R158" s="27">
        <v>-0.36396600000000001</v>
      </c>
      <c r="S158" s="27">
        <f t="shared" si="10"/>
        <v>0.20575300000000002</v>
      </c>
      <c r="T158" s="27">
        <f t="shared" si="11"/>
        <v>465.00178000000005</v>
      </c>
    </row>
    <row r="159" spans="10:20" x14ac:dyDescent="0.2">
      <c r="J159" s="27">
        <v>284.8</v>
      </c>
      <c r="K159" s="27">
        <v>-0.53373899999999996</v>
      </c>
      <c r="L159" s="1">
        <v>5.7324185840707975E-2</v>
      </c>
      <c r="M159" s="1">
        <f t="shared" si="8"/>
        <v>-0.59106318584070794</v>
      </c>
      <c r="N159" s="1">
        <f t="shared" si="9"/>
        <v>-1335.8027999999997</v>
      </c>
      <c r="P159" s="27">
        <v>284.8</v>
      </c>
      <c r="Q159" s="27">
        <v>-0.11136</v>
      </c>
      <c r="R159" s="27">
        <v>-0.32506699999999999</v>
      </c>
      <c r="S159" s="27">
        <f t="shared" si="10"/>
        <v>0.21370699999999998</v>
      </c>
      <c r="T159" s="27">
        <f t="shared" si="11"/>
        <v>482.97781999999995</v>
      </c>
    </row>
    <row r="160" spans="10:20" x14ac:dyDescent="0.2">
      <c r="J160" s="27">
        <v>284.7</v>
      </c>
      <c r="K160" s="27">
        <v>-0.60228400000000004</v>
      </c>
      <c r="L160" s="1">
        <v>6.7959584070796497E-2</v>
      </c>
      <c r="M160" s="1">
        <f t="shared" si="8"/>
        <v>-0.67024358407079654</v>
      </c>
      <c r="N160" s="1">
        <f t="shared" si="9"/>
        <v>-1514.7505000000001</v>
      </c>
      <c r="P160" s="27">
        <v>284.7</v>
      </c>
      <c r="Q160" s="27">
        <v>-7.0664500000000005E-2</v>
      </c>
      <c r="R160" s="27">
        <v>-0.26484799999999997</v>
      </c>
      <c r="S160" s="27">
        <f t="shared" si="10"/>
        <v>0.19418349999999995</v>
      </c>
      <c r="T160" s="27">
        <f t="shared" si="11"/>
        <v>438.85470999999984</v>
      </c>
    </row>
    <row r="161" spans="10:20" x14ac:dyDescent="0.2">
      <c r="J161" s="27">
        <v>284.60000000000002</v>
      </c>
      <c r="K161" s="27">
        <v>-0.60791200000000001</v>
      </c>
      <c r="L161" s="1">
        <v>7.3278796460176987E-2</v>
      </c>
      <c r="M161" s="1">
        <f t="shared" si="8"/>
        <v>-0.68119079646017699</v>
      </c>
      <c r="N161" s="1">
        <f t="shared" si="9"/>
        <v>-1539.4911999999999</v>
      </c>
      <c r="P161" s="27">
        <v>284.60000000000002</v>
      </c>
      <c r="Q161" s="27">
        <v>-5.1563499999999998E-2</v>
      </c>
      <c r="R161" s="27">
        <v>-0.23098099999999999</v>
      </c>
      <c r="S161" s="27">
        <f t="shared" si="10"/>
        <v>0.17941750000000001</v>
      </c>
      <c r="T161" s="27">
        <f t="shared" si="11"/>
        <v>405.48354999999998</v>
      </c>
    </row>
    <row r="162" spans="10:20" x14ac:dyDescent="0.2">
      <c r="J162" s="27">
        <v>284.5</v>
      </c>
      <c r="K162" s="27">
        <v>-0.60631299999999999</v>
      </c>
      <c r="L162" s="1">
        <v>0.10021899115044264</v>
      </c>
      <c r="M162" s="1">
        <f t="shared" si="8"/>
        <v>-0.70653199115044263</v>
      </c>
      <c r="N162" s="1">
        <f t="shared" si="9"/>
        <v>-1596.7623000000003</v>
      </c>
      <c r="P162" s="27">
        <v>284.5</v>
      </c>
      <c r="Q162" s="27">
        <v>-0.104509</v>
      </c>
      <c r="R162" s="27">
        <v>-0.24001</v>
      </c>
      <c r="S162" s="27">
        <f t="shared" si="10"/>
        <v>0.13550099999999998</v>
      </c>
      <c r="T162" s="27">
        <f t="shared" si="11"/>
        <v>306.23225999999994</v>
      </c>
    </row>
    <row r="163" spans="10:20" x14ac:dyDescent="0.2">
      <c r="J163" s="27">
        <v>284.39999999999998</v>
      </c>
      <c r="K163" s="27">
        <v>-0.59696199999999999</v>
      </c>
      <c r="L163" s="1">
        <v>0.15042698230088491</v>
      </c>
      <c r="M163" s="1">
        <f t="shared" si="8"/>
        <v>-0.74738898230088491</v>
      </c>
      <c r="N163" s="1">
        <f t="shared" si="9"/>
        <v>-1689.0990999999999</v>
      </c>
      <c r="P163" s="27">
        <v>284.39999999999998</v>
      </c>
      <c r="Q163" s="27">
        <v>-0.146705</v>
      </c>
      <c r="R163" s="27">
        <v>-0.21454500000000001</v>
      </c>
      <c r="S163" s="27">
        <f t="shared" si="10"/>
        <v>6.7840000000000011E-2</v>
      </c>
      <c r="T163" s="27">
        <f t="shared" si="11"/>
        <v>153.31840000000003</v>
      </c>
    </row>
    <row r="164" spans="10:20" x14ac:dyDescent="0.2">
      <c r="J164" s="27">
        <v>284.3</v>
      </c>
      <c r="K164" s="27">
        <v>-0.54384299999999997</v>
      </c>
      <c r="L164" s="1">
        <v>0.20219700000000018</v>
      </c>
      <c r="M164" s="1">
        <f t="shared" si="8"/>
        <v>-0.74604000000000015</v>
      </c>
      <c r="N164" s="1">
        <f t="shared" si="9"/>
        <v>-1686.0504000000003</v>
      </c>
      <c r="P164" s="27">
        <v>284.3</v>
      </c>
      <c r="Q164" s="27">
        <v>-0.136215</v>
      </c>
      <c r="R164" s="27">
        <v>-0.164685</v>
      </c>
      <c r="S164" s="27">
        <f t="shared" si="10"/>
        <v>2.8469999999999995E-2</v>
      </c>
      <c r="T164" s="27">
        <f t="shared" si="11"/>
        <v>64.342199999999991</v>
      </c>
    </row>
    <row r="165" spans="10:20" x14ac:dyDescent="0.2">
      <c r="J165" s="27">
        <v>284.2</v>
      </c>
      <c r="K165" s="27">
        <v>-0.53656800000000004</v>
      </c>
      <c r="L165" s="1">
        <v>0.208748017699115</v>
      </c>
      <c r="M165" s="1">
        <f t="shared" si="8"/>
        <v>-0.74531601769911504</v>
      </c>
      <c r="N165" s="1">
        <f t="shared" si="9"/>
        <v>-1684.4141999999999</v>
      </c>
      <c r="P165" s="27">
        <v>284.2</v>
      </c>
      <c r="Q165" s="27">
        <v>-9.7623699999999994E-2</v>
      </c>
      <c r="R165" s="27">
        <v>-0.15385599999999999</v>
      </c>
      <c r="S165" s="27">
        <f t="shared" si="10"/>
        <v>5.6232299999999999E-2</v>
      </c>
      <c r="T165" s="27">
        <f t="shared" si="11"/>
        <v>127.084998</v>
      </c>
    </row>
    <row r="166" spans="10:20" x14ac:dyDescent="0.2">
      <c r="J166" s="27">
        <v>284.10000000000002</v>
      </c>
      <c r="K166" s="27">
        <v>-0.54921399999999998</v>
      </c>
      <c r="L166" s="1">
        <v>0.19144100000000008</v>
      </c>
      <c r="M166" s="1">
        <f t="shared" si="8"/>
        <v>-0.74065500000000006</v>
      </c>
      <c r="N166" s="1">
        <f t="shared" si="9"/>
        <v>-1673.8803</v>
      </c>
      <c r="P166" s="27">
        <v>284.10000000000002</v>
      </c>
      <c r="Q166" s="27">
        <v>-6.8429599999999993E-2</v>
      </c>
      <c r="R166" s="27">
        <v>-0.17282900000000001</v>
      </c>
      <c r="S166" s="27">
        <f t="shared" si="10"/>
        <v>0.10439940000000002</v>
      </c>
      <c r="T166" s="27">
        <f t="shared" si="11"/>
        <v>235.94264400000003</v>
      </c>
    </row>
    <row r="167" spans="10:20" x14ac:dyDescent="0.2">
      <c r="J167" s="27">
        <v>284</v>
      </c>
      <c r="K167" s="27">
        <v>-0.57121699999999997</v>
      </c>
      <c r="L167" s="1">
        <v>0.18819800000000009</v>
      </c>
      <c r="M167" s="1">
        <f t="shared" si="8"/>
        <v>-0.75941500000000006</v>
      </c>
      <c r="N167" s="1">
        <f t="shared" si="9"/>
        <v>-1716.2779</v>
      </c>
      <c r="P167" s="27">
        <v>284</v>
      </c>
      <c r="Q167" s="27">
        <v>-0.121979</v>
      </c>
      <c r="R167" s="27">
        <v>-0.192496</v>
      </c>
      <c r="S167" s="27">
        <f t="shared" si="10"/>
        <v>7.0516999999999996E-2</v>
      </c>
      <c r="T167" s="27">
        <f t="shared" si="11"/>
        <v>159.36841999999999</v>
      </c>
    </row>
    <row r="168" spans="10:20" x14ac:dyDescent="0.2">
      <c r="J168" s="27">
        <v>283.89999999999998</v>
      </c>
      <c r="K168" s="27">
        <v>-0.51791699999999996</v>
      </c>
      <c r="L168" s="1">
        <v>0.18339999115044259</v>
      </c>
      <c r="M168" s="1">
        <f t="shared" si="8"/>
        <v>-0.70131699115044255</v>
      </c>
      <c r="N168" s="1">
        <f t="shared" si="9"/>
        <v>-1584.9764</v>
      </c>
      <c r="P168" s="27">
        <v>283.89999999999998</v>
      </c>
      <c r="Q168" s="27">
        <v>-0.187304</v>
      </c>
      <c r="R168" s="27">
        <v>-0.21770600000000001</v>
      </c>
      <c r="S168" s="27">
        <f t="shared" si="10"/>
        <v>3.0402000000000012E-2</v>
      </c>
      <c r="T168" s="27">
        <f t="shared" si="11"/>
        <v>68.708520000000021</v>
      </c>
    </row>
    <row r="169" spans="10:20" x14ac:dyDescent="0.2">
      <c r="J169" s="27">
        <v>283.8</v>
      </c>
      <c r="K169" s="27">
        <v>-0.51133099999999998</v>
      </c>
      <c r="L169" s="1">
        <v>0.19173501769911505</v>
      </c>
      <c r="M169" s="1">
        <f t="shared" si="8"/>
        <v>-0.70306601769911503</v>
      </c>
      <c r="N169" s="1">
        <f t="shared" si="9"/>
        <v>-1588.9292</v>
      </c>
      <c r="P169" s="27">
        <v>283.8</v>
      </c>
      <c r="Q169" s="27">
        <v>-0.233795</v>
      </c>
      <c r="R169" s="27">
        <v>-0.227243</v>
      </c>
      <c r="S169" s="27">
        <f t="shared" si="10"/>
        <v>-6.5520000000000023E-3</v>
      </c>
      <c r="T169" s="27">
        <f t="shared" si="11"/>
        <v>-14.807520000000004</v>
      </c>
    </row>
    <row r="170" spans="10:20" x14ac:dyDescent="0.2">
      <c r="J170" s="27">
        <v>283.7</v>
      </c>
      <c r="K170" s="27">
        <v>-0.51146199999999997</v>
      </c>
      <c r="L170" s="1">
        <v>0.19895600884955755</v>
      </c>
      <c r="M170" s="1">
        <f t="shared" si="8"/>
        <v>-0.71041800884955753</v>
      </c>
      <c r="N170" s="1">
        <f t="shared" si="9"/>
        <v>-1605.5446999999999</v>
      </c>
      <c r="P170" s="27">
        <v>283.7</v>
      </c>
      <c r="Q170" s="27">
        <v>-0.226854</v>
      </c>
      <c r="R170" s="27">
        <v>-0.20738100000000001</v>
      </c>
      <c r="S170" s="27">
        <f t="shared" si="10"/>
        <v>-1.947299999999999E-2</v>
      </c>
      <c r="T170" s="27">
        <f t="shared" si="11"/>
        <v>-44.00897999999998</v>
      </c>
    </row>
    <row r="171" spans="10:20" x14ac:dyDescent="0.2">
      <c r="J171" s="27">
        <v>283.60000000000002</v>
      </c>
      <c r="K171" s="27">
        <v>-0.49586000000000002</v>
      </c>
      <c r="L171" s="1">
        <v>0.17982101769911502</v>
      </c>
      <c r="M171" s="1">
        <f t="shared" si="8"/>
        <v>-0.67568101769911504</v>
      </c>
      <c r="N171" s="1">
        <f t="shared" si="9"/>
        <v>-1527.0391</v>
      </c>
      <c r="P171" s="27">
        <v>283.60000000000002</v>
      </c>
      <c r="Q171" s="27">
        <v>-0.20127100000000001</v>
      </c>
      <c r="R171" s="27">
        <v>-0.247253</v>
      </c>
      <c r="S171" s="27">
        <f t="shared" si="10"/>
        <v>4.5981999999999995E-2</v>
      </c>
      <c r="T171" s="27">
        <f t="shared" si="11"/>
        <v>103.91931999999998</v>
      </c>
    </row>
    <row r="172" spans="10:20" x14ac:dyDescent="0.2">
      <c r="J172" s="27">
        <v>283.5</v>
      </c>
      <c r="K172" s="27">
        <v>-0.48788799999999999</v>
      </c>
      <c r="L172" s="1">
        <v>0.17226200000000003</v>
      </c>
      <c r="M172" s="1">
        <f t="shared" si="8"/>
        <v>-0.66015000000000001</v>
      </c>
      <c r="N172" s="1">
        <f t="shared" si="9"/>
        <v>-1491.9390000000001</v>
      </c>
      <c r="P172" s="27">
        <v>283.5</v>
      </c>
      <c r="Q172" s="27">
        <v>-0.19100200000000001</v>
      </c>
      <c r="R172" s="27">
        <v>-0.31209300000000001</v>
      </c>
      <c r="S172" s="27">
        <f t="shared" si="10"/>
        <v>0.121091</v>
      </c>
      <c r="T172" s="27">
        <f t="shared" si="11"/>
        <v>273.66566</v>
      </c>
    </row>
    <row r="173" spans="10:20" x14ac:dyDescent="0.2">
      <c r="J173" s="27">
        <v>283.39999999999998</v>
      </c>
      <c r="K173" s="27">
        <v>-0.45134400000000002</v>
      </c>
      <c r="L173" s="1">
        <v>0.16319099999999992</v>
      </c>
      <c r="M173" s="1">
        <f t="shared" si="8"/>
        <v>-0.61453499999999994</v>
      </c>
      <c r="N173" s="1">
        <f t="shared" si="9"/>
        <v>-1388.8490999999999</v>
      </c>
      <c r="P173" s="27">
        <v>283.39999999999998</v>
      </c>
      <c r="Q173" s="27">
        <v>-0.22674900000000001</v>
      </c>
      <c r="R173" s="27">
        <v>-0.36721500000000001</v>
      </c>
      <c r="S173" s="27">
        <f t="shared" si="10"/>
        <v>0.14046600000000001</v>
      </c>
      <c r="T173" s="27">
        <f t="shared" si="11"/>
        <v>317.45316000000003</v>
      </c>
    </row>
    <row r="174" spans="10:20" x14ac:dyDescent="0.2">
      <c r="J174" s="27">
        <v>283.3</v>
      </c>
      <c r="K174" s="27">
        <v>-0.40438200000000002</v>
      </c>
      <c r="L174" s="1">
        <v>0.15915299999999999</v>
      </c>
      <c r="M174" s="1">
        <f t="shared" si="8"/>
        <v>-0.56353500000000001</v>
      </c>
      <c r="N174" s="1">
        <f t="shared" si="9"/>
        <v>-1273.5890999999999</v>
      </c>
      <c r="P174" s="27">
        <v>283.3</v>
      </c>
      <c r="Q174" s="27">
        <v>-0.25024800000000003</v>
      </c>
      <c r="R174" s="27">
        <v>-0.388322</v>
      </c>
      <c r="S174" s="27">
        <f t="shared" si="10"/>
        <v>0.13807399999999997</v>
      </c>
      <c r="T174" s="27">
        <f t="shared" si="11"/>
        <v>312.04723999999993</v>
      </c>
    </row>
    <row r="175" spans="10:20" x14ac:dyDescent="0.2">
      <c r="J175" s="27">
        <v>283.2</v>
      </c>
      <c r="K175" s="27">
        <v>-0.38207400000000002</v>
      </c>
      <c r="L175" s="1">
        <v>0.15975998230088484</v>
      </c>
      <c r="M175" s="1">
        <f t="shared" si="8"/>
        <v>-0.54183398230088486</v>
      </c>
      <c r="N175" s="1">
        <f t="shared" si="9"/>
        <v>-1224.5447999999997</v>
      </c>
      <c r="P175" s="27">
        <v>283.2</v>
      </c>
      <c r="Q175" s="27">
        <v>-0.26955800000000002</v>
      </c>
      <c r="R175" s="27">
        <v>-0.40635700000000002</v>
      </c>
      <c r="S175" s="27">
        <f t="shared" si="10"/>
        <v>0.136799</v>
      </c>
      <c r="T175" s="27">
        <f t="shared" si="11"/>
        <v>309.16573999999997</v>
      </c>
    </row>
    <row r="176" spans="10:20" x14ac:dyDescent="0.2">
      <c r="J176" s="27">
        <v>283.10000000000002</v>
      </c>
      <c r="K176" s="27">
        <v>-0.41766799999999998</v>
      </c>
      <c r="L176" s="1">
        <v>0.1337270000000001</v>
      </c>
      <c r="M176" s="1">
        <f t="shared" si="8"/>
        <v>-0.55139500000000008</v>
      </c>
      <c r="N176" s="1">
        <f t="shared" si="9"/>
        <v>-1246.1527000000001</v>
      </c>
      <c r="P176" s="27">
        <v>283.10000000000002</v>
      </c>
      <c r="Q176" s="27">
        <v>-0.25700400000000001</v>
      </c>
      <c r="R176" s="27">
        <v>-0.42535400000000001</v>
      </c>
      <c r="S176" s="27">
        <f t="shared" si="10"/>
        <v>0.16835</v>
      </c>
      <c r="T176" s="27">
        <f t="shared" si="11"/>
        <v>380.471</v>
      </c>
    </row>
    <row r="177" spans="10:20" x14ac:dyDescent="0.2">
      <c r="J177" s="27">
        <v>283</v>
      </c>
      <c r="K177" s="27">
        <v>-0.45477800000000002</v>
      </c>
      <c r="L177" s="1">
        <v>9.800819469026556E-2</v>
      </c>
      <c r="M177" s="1">
        <f t="shared" si="8"/>
        <v>-0.55278619469026558</v>
      </c>
      <c r="N177" s="1">
        <f t="shared" si="9"/>
        <v>-1249.2968000000001</v>
      </c>
      <c r="P177" s="27">
        <v>283</v>
      </c>
      <c r="Q177" s="27">
        <v>-0.28559600000000002</v>
      </c>
      <c r="R177" s="27">
        <v>-0.43838300000000002</v>
      </c>
      <c r="S177" s="27">
        <f t="shared" si="10"/>
        <v>0.15278700000000001</v>
      </c>
      <c r="T177" s="27">
        <f t="shared" si="11"/>
        <v>345.29861999999997</v>
      </c>
    </row>
    <row r="178" spans="10:20" x14ac:dyDescent="0.2">
      <c r="J178" s="27">
        <v>282.89999999999998</v>
      </c>
      <c r="K178" s="27">
        <v>-0.47885699999999998</v>
      </c>
      <c r="L178" s="1">
        <v>7.3480212389380517E-2</v>
      </c>
      <c r="M178" s="1">
        <f t="shared" si="8"/>
        <v>-0.55233721238938049</v>
      </c>
      <c r="N178" s="1">
        <f t="shared" si="9"/>
        <v>-1248.2820999999999</v>
      </c>
      <c r="P178" s="27">
        <v>282.89999999999998</v>
      </c>
      <c r="Q178" s="27">
        <v>-0.29983700000000002</v>
      </c>
      <c r="R178" s="27">
        <v>-0.46692</v>
      </c>
      <c r="S178" s="27">
        <f t="shared" si="10"/>
        <v>0.16708299999999998</v>
      </c>
      <c r="T178" s="27">
        <f t="shared" si="11"/>
        <v>377.60757999999993</v>
      </c>
    </row>
    <row r="179" spans="10:20" x14ac:dyDescent="0.2">
      <c r="J179" s="27">
        <v>282.8</v>
      </c>
      <c r="K179" s="27">
        <v>-0.52575700000000003</v>
      </c>
      <c r="L179" s="1">
        <v>4.9174991150442438E-2</v>
      </c>
      <c r="M179" s="1">
        <f t="shared" si="8"/>
        <v>-0.57493199115044247</v>
      </c>
      <c r="N179" s="1">
        <f t="shared" si="9"/>
        <v>-1299.3462999999999</v>
      </c>
      <c r="P179" s="27">
        <v>282.8</v>
      </c>
      <c r="Q179" s="27">
        <v>-0.30744100000000002</v>
      </c>
      <c r="R179" s="27">
        <v>-0.45621800000000001</v>
      </c>
      <c r="S179" s="27">
        <f t="shared" si="10"/>
        <v>0.14877699999999999</v>
      </c>
      <c r="T179" s="27">
        <f t="shared" si="11"/>
        <v>336.23601999999994</v>
      </c>
    </row>
    <row r="180" spans="10:20" x14ac:dyDescent="0.2">
      <c r="J180" s="27">
        <v>282.7</v>
      </c>
      <c r="K180" s="27">
        <v>-0.55921900000000002</v>
      </c>
      <c r="L180" s="1">
        <v>4.8548389380530965E-2</v>
      </c>
      <c r="M180" s="1">
        <f t="shared" si="8"/>
        <v>-0.60776738938053099</v>
      </c>
      <c r="N180" s="1">
        <f t="shared" si="9"/>
        <v>-1373.5543</v>
      </c>
      <c r="P180" s="27">
        <v>282.7</v>
      </c>
      <c r="Q180" s="27">
        <v>-0.31528600000000001</v>
      </c>
      <c r="R180" s="27">
        <v>-0.39482400000000001</v>
      </c>
      <c r="S180" s="27">
        <f t="shared" si="10"/>
        <v>7.9537999999999998E-2</v>
      </c>
      <c r="T180" s="27">
        <f t="shared" si="11"/>
        <v>179.75587999999996</v>
      </c>
    </row>
    <row r="181" spans="10:20" x14ac:dyDescent="0.2">
      <c r="J181" s="27">
        <v>282.60000000000002</v>
      </c>
      <c r="K181" s="27">
        <v>-0.60252499999999998</v>
      </c>
      <c r="L181" s="1">
        <v>5.7893893805309737E-2</v>
      </c>
      <c r="M181" s="1">
        <f t="shared" si="8"/>
        <v>-0.66041889380530971</v>
      </c>
      <c r="N181" s="1">
        <f t="shared" si="9"/>
        <v>-1492.5466999999999</v>
      </c>
      <c r="P181" s="27">
        <v>282.60000000000002</v>
      </c>
      <c r="Q181" s="27">
        <v>-0.27265699999999998</v>
      </c>
      <c r="R181" s="27">
        <v>-0.33106799999999997</v>
      </c>
      <c r="S181" s="27">
        <f t="shared" si="10"/>
        <v>5.8410999999999991E-2</v>
      </c>
      <c r="T181" s="27">
        <f t="shared" si="11"/>
        <v>132.00885999999997</v>
      </c>
    </row>
    <row r="182" spans="10:20" x14ac:dyDescent="0.2">
      <c r="J182" s="27">
        <v>282.5</v>
      </c>
      <c r="K182" s="27">
        <v>-0.64915599999999996</v>
      </c>
      <c r="L182" s="1">
        <v>7.1161920353982389E-2</v>
      </c>
      <c r="M182" s="1">
        <f t="shared" si="8"/>
        <v>-0.72031792035398234</v>
      </c>
      <c r="N182" s="1">
        <f t="shared" si="9"/>
        <v>-1627.9185</v>
      </c>
      <c r="P182" s="27">
        <v>282.5</v>
      </c>
      <c r="Q182" s="27">
        <v>-0.22841400000000001</v>
      </c>
      <c r="R182" s="27">
        <v>-0.30759999999999998</v>
      </c>
      <c r="S182" s="27">
        <f t="shared" si="10"/>
        <v>7.9185999999999979E-2</v>
      </c>
      <c r="T182" s="27">
        <f t="shared" si="11"/>
        <v>178.96035999999995</v>
      </c>
    </row>
    <row r="183" spans="10:20" x14ac:dyDescent="0.2">
      <c r="J183" s="27">
        <v>282.39999999999998</v>
      </c>
      <c r="K183" s="27">
        <v>-0.61504199999999998</v>
      </c>
      <c r="L183" s="1">
        <v>9.5913707964601858E-2</v>
      </c>
      <c r="M183" s="1">
        <f t="shared" si="8"/>
        <v>-0.71095570796460184</v>
      </c>
      <c r="N183" s="1">
        <f t="shared" si="9"/>
        <v>-1606.7599</v>
      </c>
      <c r="P183" s="27">
        <v>282.39999999999998</v>
      </c>
      <c r="Q183" s="27">
        <v>-0.19279199999999999</v>
      </c>
      <c r="R183" s="27">
        <v>-0.26022200000000001</v>
      </c>
      <c r="S183" s="27">
        <f t="shared" si="10"/>
        <v>6.7430000000000018E-2</v>
      </c>
      <c r="T183" s="27">
        <f t="shared" si="11"/>
        <v>152.39180000000005</v>
      </c>
    </row>
    <row r="184" spans="10:20" x14ac:dyDescent="0.2">
      <c r="J184" s="27">
        <v>282.3</v>
      </c>
      <c r="K184" s="27">
        <v>-0.61466699999999996</v>
      </c>
      <c r="L184" s="1">
        <v>9.4065389380531106E-2</v>
      </c>
      <c r="M184" s="1">
        <f t="shared" si="8"/>
        <v>-0.70873238938053107</v>
      </c>
      <c r="N184" s="1">
        <f t="shared" si="9"/>
        <v>-1601.7352000000001</v>
      </c>
      <c r="P184" s="27">
        <v>282.3</v>
      </c>
      <c r="Q184" s="27">
        <v>-0.171898</v>
      </c>
      <c r="R184" s="27">
        <v>-0.24818299999999999</v>
      </c>
      <c r="S184" s="27">
        <f t="shared" si="10"/>
        <v>7.6284999999999992E-2</v>
      </c>
      <c r="T184" s="27">
        <f t="shared" si="11"/>
        <v>172.40409999999997</v>
      </c>
    </row>
    <row r="185" spans="10:20" x14ac:dyDescent="0.2">
      <c r="J185" s="27">
        <v>282.2</v>
      </c>
      <c r="K185" s="27">
        <v>-0.61057300000000003</v>
      </c>
      <c r="L185" s="1">
        <v>9.6203592920353964E-2</v>
      </c>
      <c r="M185" s="1">
        <f t="shared" si="8"/>
        <v>-0.706776592920354</v>
      </c>
      <c r="N185" s="1">
        <f t="shared" si="9"/>
        <v>-1597.3151</v>
      </c>
      <c r="P185" s="27">
        <v>282.2</v>
      </c>
      <c r="Q185" s="27">
        <v>-0.13411699999999999</v>
      </c>
      <c r="R185" s="27">
        <v>-0.249469</v>
      </c>
      <c r="S185" s="27">
        <f t="shared" si="10"/>
        <v>0.11535200000000001</v>
      </c>
      <c r="T185" s="27">
        <f t="shared" si="11"/>
        <v>260.69551999999999</v>
      </c>
    </row>
    <row r="186" spans="10:20" x14ac:dyDescent="0.2">
      <c r="J186" s="27">
        <v>282.10000000000002</v>
      </c>
      <c r="K186" s="27">
        <v>-0.56816100000000003</v>
      </c>
      <c r="L186" s="1">
        <v>0.11910900000000002</v>
      </c>
      <c r="M186" s="1">
        <f t="shared" si="8"/>
        <v>-0.68727000000000005</v>
      </c>
      <c r="N186" s="1">
        <f t="shared" si="9"/>
        <v>-1553.2302</v>
      </c>
      <c r="P186" s="27">
        <v>282.10000000000002</v>
      </c>
      <c r="Q186" s="27">
        <v>-0.12696299999999999</v>
      </c>
      <c r="R186" s="27">
        <v>-0.22337799999999999</v>
      </c>
      <c r="S186" s="27">
        <f t="shared" si="10"/>
        <v>9.6415000000000001E-2</v>
      </c>
      <c r="T186" s="27">
        <f t="shared" si="11"/>
        <v>217.89789999999999</v>
      </c>
    </row>
    <row r="187" spans="10:20" x14ac:dyDescent="0.2">
      <c r="J187" s="27">
        <v>282</v>
      </c>
      <c r="K187" s="27">
        <v>-0.532362</v>
      </c>
      <c r="L187" s="1">
        <v>9.1835522123893898E-2</v>
      </c>
      <c r="M187" s="1">
        <f t="shared" si="8"/>
        <v>-0.6241975221238939</v>
      </c>
      <c r="N187" s="1">
        <f t="shared" si="9"/>
        <v>-1410.6864</v>
      </c>
      <c r="P187" s="27">
        <v>282</v>
      </c>
      <c r="Q187" s="27">
        <v>-0.118225</v>
      </c>
      <c r="R187" s="27">
        <v>-0.215083</v>
      </c>
      <c r="S187" s="27">
        <f t="shared" si="10"/>
        <v>9.6858E-2</v>
      </c>
      <c r="T187" s="27">
        <f t="shared" si="11"/>
        <v>218.89907999999997</v>
      </c>
    </row>
    <row r="188" spans="10:20" x14ac:dyDescent="0.2">
      <c r="J188" s="27">
        <v>281.89999999999998</v>
      </c>
      <c r="K188" s="27">
        <v>-0.46696900000000002</v>
      </c>
      <c r="L188" s="1">
        <v>7.1925911504424789E-2</v>
      </c>
      <c r="M188" s="1">
        <f t="shared" si="8"/>
        <v>-0.53889491150442481</v>
      </c>
      <c r="N188" s="1">
        <f t="shared" si="9"/>
        <v>-1217.9025000000001</v>
      </c>
      <c r="P188" s="27">
        <v>281.89999999999998</v>
      </c>
      <c r="Q188" s="27">
        <v>-0.119103</v>
      </c>
      <c r="R188" s="27">
        <v>-0.26091300000000001</v>
      </c>
      <c r="S188" s="27">
        <f t="shared" si="10"/>
        <v>0.14180999999999999</v>
      </c>
      <c r="T188" s="27">
        <f t="shared" si="11"/>
        <v>320.49059999999997</v>
      </c>
    </row>
    <row r="189" spans="10:20" x14ac:dyDescent="0.2">
      <c r="J189" s="27">
        <v>281.8</v>
      </c>
      <c r="K189" s="27">
        <v>-0.42052499999999998</v>
      </c>
      <c r="L189" s="1">
        <v>5.0519778761062006E-2</v>
      </c>
      <c r="M189" s="1">
        <f t="shared" si="8"/>
        <v>-0.47104477876106199</v>
      </c>
      <c r="N189" s="1">
        <f t="shared" si="9"/>
        <v>-1064.5612000000001</v>
      </c>
      <c r="P189" s="27">
        <v>281.8</v>
      </c>
      <c r="Q189" s="27">
        <v>-0.12950600000000001</v>
      </c>
      <c r="R189" s="27">
        <v>-0.32666800000000001</v>
      </c>
      <c r="S189" s="27">
        <f t="shared" si="10"/>
        <v>0.197162</v>
      </c>
      <c r="T189" s="27">
        <f t="shared" si="11"/>
        <v>445.58611999999999</v>
      </c>
    </row>
    <row r="190" spans="10:20" x14ac:dyDescent="0.2">
      <c r="J190" s="27">
        <v>281.7</v>
      </c>
      <c r="K190" s="27">
        <v>-0.41161199999999998</v>
      </c>
      <c r="L190" s="1">
        <v>-2.6814778761061198E-3</v>
      </c>
      <c r="M190" s="1">
        <f t="shared" si="8"/>
        <v>-0.40893052212389386</v>
      </c>
      <c r="N190" s="1">
        <f t="shared" si="9"/>
        <v>-924.18298000000004</v>
      </c>
      <c r="P190" s="27">
        <v>281.7</v>
      </c>
      <c r="Q190" s="27">
        <v>-0.18465699999999999</v>
      </c>
      <c r="R190" s="27">
        <v>-0.33868900000000002</v>
      </c>
      <c r="S190" s="27">
        <f t="shared" si="10"/>
        <v>0.15403200000000003</v>
      </c>
      <c r="T190" s="27">
        <f t="shared" si="11"/>
        <v>348.11232000000001</v>
      </c>
    </row>
    <row r="191" spans="10:20" x14ac:dyDescent="0.2">
      <c r="J191" s="27">
        <v>281.60000000000002</v>
      </c>
      <c r="K191" s="27">
        <v>-0.440355</v>
      </c>
      <c r="L191" s="1">
        <v>-5.2428199115044205E-2</v>
      </c>
      <c r="M191" s="1">
        <f t="shared" si="8"/>
        <v>-0.38792680088495579</v>
      </c>
      <c r="N191" s="1">
        <f t="shared" si="9"/>
        <v>-876.71456999999998</v>
      </c>
      <c r="P191" s="27">
        <v>281.60000000000002</v>
      </c>
      <c r="Q191" s="27">
        <v>-0.21843799999999999</v>
      </c>
      <c r="R191" s="27">
        <v>-0.32767800000000002</v>
      </c>
      <c r="S191" s="27">
        <f t="shared" si="10"/>
        <v>0.10924000000000003</v>
      </c>
      <c r="T191" s="27">
        <f t="shared" si="11"/>
        <v>246.88240000000008</v>
      </c>
    </row>
    <row r="192" spans="10:20" x14ac:dyDescent="0.2">
      <c r="J192" s="27">
        <v>281.5</v>
      </c>
      <c r="K192" s="27">
        <v>-0.43264900000000001</v>
      </c>
      <c r="L192" s="1">
        <v>-8.3889800884955734E-2</v>
      </c>
      <c r="M192" s="1">
        <f t="shared" si="8"/>
        <v>-0.34875919911504427</v>
      </c>
      <c r="N192" s="1">
        <f t="shared" si="9"/>
        <v>-788.19578999999999</v>
      </c>
      <c r="P192" s="27">
        <v>281.5</v>
      </c>
      <c r="Q192" s="27">
        <v>-0.221358</v>
      </c>
      <c r="R192" s="27">
        <v>-0.33215299999999998</v>
      </c>
      <c r="S192" s="27">
        <f t="shared" si="10"/>
        <v>0.11079499999999998</v>
      </c>
      <c r="T192" s="27">
        <f t="shared" si="11"/>
        <v>250.39669999999992</v>
      </c>
    </row>
    <row r="193" spans="10:20" x14ac:dyDescent="0.2">
      <c r="J193" s="27">
        <v>281.39999999999998</v>
      </c>
      <c r="K193" s="27">
        <v>-0.37651499999999999</v>
      </c>
      <c r="L193" s="1">
        <v>-4.3362398230088472E-2</v>
      </c>
      <c r="M193" s="1">
        <f t="shared" si="8"/>
        <v>-0.33315260176991152</v>
      </c>
      <c r="N193" s="1">
        <f t="shared" si="9"/>
        <v>-752.92488000000003</v>
      </c>
      <c r="P193" s="27">
        <v>281.39999999999998</v>
      </c>
      <c r="Q193" s="27">
        <v>-0.23521500000000001</v>
      </c>
      <c r="R193" s="27">
        <v>-0.32361099999999998</v>
      </c>
      <c r="S193" s="27">
        <f t="shared" si="10"/>
        <v>8.8395999999999975E-2</v>
      </c>
      <c r="T193" s="27">
        <f t="shared" si="11"/>
        <v>199.77495999999994</v>
      </c>
    </row>
    <row r="194" spans="10:20" x14ac:dyDescent="0.2">
      <c r="J194" s="27">
        <v>281.3</v>
      </c>
      <c r="K194" s="27">
        <v>-0.37343300000000001</v>
      </c>
      <c r="L194" s="1">
        <v>-9.9995884955751957E-3</v>
      </c>
      <c r="M194" s="1">
        <f t="shared" si="8"/>
        <v>-0.36343341150442482</v>
      </c>
      <c r="N194" s="1">
        <f t="shared" si="9"/>
        <v>-821.35951</v>
      </c>
      <c r="P194" s="27">
        <v>281.3</v>
      </c>
      <c r="Q194" s="27">
        <v>-0.23657</v>
      </c>
      <c r="R194" s="27">
        <v>-0.32044099999999998</v>
      </c>
      <c r="S194" s="27">
        <f t="shared" si="10"/>
        <v>8.3870999999999973E-2</v>
      </c>
      <c r="T194" s="27">
        <f t="shared" si="11"/>
        <v>189.54845999999992</v>
      </c>
    </row>
    <row r="195" spans="10:20" x14ac:dyDescent="0.2">
      <c r="J195" s="27">
        <v>281.2</v>
      </c>
      <c r="K195" s="27">
        <v>-0.362535</v>
      </c>
      <c r="L195" s="1">
        <v>2.9470800884955795E-2</v>
      </c>
      <c r="M195" s="1">
        <f t="shared" si="8"/>
        <v>-0.39200580088495579</v>
      </c>
      <c r="N195" s="1">
        <f t="shared" si="9"/>
        <v>-885.93311000000006</v>
      </c>
      <c r="P195" s="27">
        <v>281.2</v>
      </c>
      <c r="Q195" s="27">
        <v>-0.22167799999999999</v>
      </c>
      <c r="R195" s="27">
        <v>-0.31766699999999998</v>
      </c>
      <c r="S195" s="27">
        <f t="shared" si="10"/>
        <v>9.5988999999999991E-2</v>
      </c>
      <c r="T195" s="27">
        <f t="shared" si="11"/>
        <v>216.93513999999996</v>
      </c>
    </row>
    <row r="196" spans="10:20" x14ac:dyDescent="0.2">
      <c r="J196" s="27">
        <v>281.10000000000002</v>
      </c>
      <c r="K196" s="27">
        <v>-0.41972999999999999</v>
      </c>
      <c r="L196" s="1">
        <v>7.1674601769911528E-2</v>
      </c>
      <c r="M196" s="1">
        <f t="shared" si="8"/>
        <v>-0.49140460176991152</v>
      </c>
      <c r="N196" s="1">
        <f t="shared" si="9"/>
        <v>-1110.5744</v>
      </c>
      <c r="P196" s="27">
        <v>281.10000000000002</v>
      </c>
      <c r="Q196" s="27">
        <v>-0.161436</v>
      </c>
      <c r="R196" s="27">
        <v>-0.28079799999999999</v>
      </c>
      <c r="S196" s="27">
        <f t="shared" si="10"/>
        <v>0.119362</v>
      </c>
      <c r="T196" s="27">
        <f t="shared" si="11"/>
        <v>269.75811999999996</v>
      </c>
    </row>
    <row r="197" spans="10:20" x14ac:dyDescent="0.2">
      <c r="J197" s="27">
        <v>281</v>
      </c>
      <c r="K197" s="27">
        <v>-0.50054200000000004</v>
      </c>
      <c r="L197" s="1">
        <v>0.10056901769911497</v>
      </c>
      <c r="M197" s="1">
        <f t="shared" si="8"/>
        <v>-0.60111101769911501</v>
      </c>
      <c r="N197" s="1">
        <f t="shared" si="9"/>
        <v>-1358.5109</v>
      </c>
      <c r="P197" s="27">
        <v>281</v>
      </c>
      <c r="Q197" s="27">
        <v>-0.14636099999999999</v>
      </c>
      <c r="R197" s="27">
        <v>-0.243868</v>
      </c>
      <c r="S197" s="27">
        <f t="shared" si="10"/>
        <v>9.750700000000001E-2</v>
      </c>
      <c r="T197" s="27">
        <f t="shared" si="11"/>
        <v>220.36582000000001</v>
      </c>
    </row>
    <row r="198" spans="10:20" x14ac:dyDescent="0.2">
      <c r="J198" s="27">
        <v>280.89999999999998</v>
      </c>
      <c r="K198" s="27">
        <v>-0.56967199999999996</v>
      </c>
      <c r="L198" s="1">
        <v>0.11397100884955769</v>
      </c>
      <c r="M198" s="1">
        <f t="shared" si="8"/>
        <v>-0.68364300884955764</v>
      </c>
      <c r="N198" s="1">
        <f t="shared" si="9"/>
        <v>-1545.0332000000003</v>
      </c>
      <c r="P198" s="27">
        <v>280.89999999999998</v>
      </c>
      <c r="Q198" s="27">
        <v>-0.14891699999999999</v>
      </c>
      <c r="R198" s="27">
        <v>-0.21162400000000001</v>
      </c>
      <c r="S198" s="27">
        <f t="shared" si="10"/>
        <v>6.2707000000000013E-2</v>
      </c>
      <c r="T198" s="27">
        <f t="shared" si="11"/>
        <v>141.71782000000002</v>
      </c>
    </row>
    <row r="199" spans="10:20" x14ac:dyDescent="0.2">
      <c r="J199" s="27">
        <v>280.8</v>
      </c>
      <c r="K199" s="27">
        <v>-0.60765400000000003</v>
      </c>
      <c r="L199" s="1">
        <v>0.15192998230088484</v>
      </c>
      <c r="M199" s="1">
        <f t="shared" si="8"/>
        <v>-0.75958398230088486</v>
      </c>
      <c r="N199" s="1">
        <f t="shared" si="9"/>
        <v>-1716.6597999999999</v>
      </c>
      <c r="P199" s="27">
        <v>280.8</v>
      </c>
      <c r="Q199" s="27">
        <v>-0.154248</v>
      </c>
      <c r="R199" s="27">
        <v>-0.209256</v>
      </c>
      <c r="S199" s="27">
        <f t="shared" si="10"/>
        <v>5.5008000000000001E-2</v>
      </c>
      <c r="T199" s="27">
        <f t="shared" si="11"/>
        <v>124.31807999999999</v>
      </c>
    </row>
    <row r="200" spans="10:20" x14ac:dyDescent="0.2">
      <c r="J200" s="27">
        <v>280.7</v>
      </c>
      <c r="K200" s="27">
        <v>-0.65073700000000001</v>
      </c>
      <c r="L200" s="1">
        <v>0.20181300000000002</v>
      </c>
      <c r="M200" s="1">
        <f t="shared" ref="M200:M263" si="12">K200-L200</f>
        <v>-0.85255000000000003</v>
      </c>
      <c r="N200" s="1">
        <f t="shared" ref="N200:N263" si="13">((M200*113)/(10*0.1*0.05))</f>
        <v>-1926.7629999999999</v>
      </c>
      <c r="P200" s="27">
        <v>280.7</v>
      </c>
      <c r="Q200" s="27">
        <v>-0.15053800000000001</v>
      </c>
      <c r="R200" s="27">
        <v>-0.18023700000000001</v>
      </c>
      <c r="S200" s="27">
        <f t="shared" ref="S200:S263" si="14">Q200-R200</f>
        <v>2.9699000000000003E-2</v>
      </c>
      <c r="T200" s="27">
        <f t="shared" ref="T200:T263" si="15">(S200*113)/(10*0.1*0.05)</f>
        <v>67.119740000000007</v>
      </c>
    </row>
    <row r="201" spans="10:20" x14ac:dyDescent="0.2">
      <c r="J201" s="27">
        <v>280.60000000000002</v>
      </c>
      <c r="K201" s="27">
        <v>-0.67480799999999996</v>
      </c>
      <c r="L201" s="1">
        <v>0.18817598230088506</v>
      </c>
      <c r="M201" s="1">
        <f t="shared" si="12"/>
        <v>-0.86298398230088502</v>
      </c>
      <c r="N201" s="1">
        <f t="shared" si="13"/>
        <v>-1950.3438000000001</v>
      </c>
      <c r="P201" s="27">
        <v>280.60000000000002</v>
      </c>
      <c r="Q201" s="27">
        <v>-0.144951</v>
      </c>
      <c r="R201" s="27">
        <v>-0.13150899999999999</v>
      </c>
      <c r="S201" s="27">
        <f t="shared" si="14"/>
        <v>-1.3442000000000009E-2</v>
      </c>
      <c r="T201" s="27">
        <f t="shared" si="15"/>
        <v>-30.378920000000019</v>
      </c>
    </row>
    <row r="202" spans="10:20" x14ac:dyDescent="0.2">
      <c r="J202" s="27">
        <v>280.5</v>
      </c>
      <c r="K202" s="27">
        <v>-0.66375600000000001</v>
      </c>
      <c r="L202" s="1">
        <v>0.126330017699115</v>
      </c>
      <c r="M202" s="1">
        <f t="shared" si="12"/>
        <v>-0.79008601769911502</v>
      </c>
      <c r="N202" s="1">
        <f t="shared" si="13"/>
        <v>-1785.5944</v>
      </c>
      <c r="P202" s="27">
        <v>280.5</v>
      </c>
      <c r="Q202" s="27">
        <v>-0.15684300000000001</v>
      </c>
      <c r="R202" s="27">
        <v>-8.65509E-2</v>
      </c>
      <c r="S202" s="27">
        <f t="shared" si="14"/>
        <v>-7.029210000000001E-2</v>
      </c>
      <c r="T202" s="27">
        <f t="shared" si="15"/>
        <v>-158.86014600000001</v>
      </c>
    </row>
    <row r="203" spans="10:20" x14ac:dyDescent="0.2">
      <c r="J203" s="27">
        <v>280.39999999999998</v>
      </c>
      <c r="K203" s="27">
        <v>-0.67220000000000002</v>
      </c>
      <c r="L203" s="1">
        <v>9.009199115044253E-2</v>
      </c>
      <c r="M203" s="1">
        <f t="shared" si="12"/>
        <v>-0.76229199115044255</v>
      </c>
      <c r="N203" s="1">
        <f t="shared" si="13"/>
        <v>-1722.7799</v>
      </c>
      <c r="P203" s="27">
        <v>280.39999999999998</v>
      </c>
      <c r="Q203" s="27">
        <v>-0.173594</v>
      </c>
      <c r="R203" s="27">
        <v>-7.5607300000000002E-2</v>
      </c>
      <c r="S203" s="27">
        <f t="shared" si="14"/>
        <v>-9.7986699999999996E-2</v>
      </c>
      <c r="T203" s="27">
        <f t="shared" si="15"/>
        <v>-221.44994199999999</v>
      </c>
    </row>
    <row r="204" spans="10:20" x14ac:dyDescent="0.2">
      <c r="J204" s="27">
        <v>280.3</v>
      </c>
      <c r="K204" s="27">
        <v>-0.67154700000000001</v>
      </c>
      <c r="L204" s="1">
        <v>8.822229203539822E-2</v>
      </c>
      <c r="M204" s="1">
        <f t="shared" si="12"/>
        <v>-0.75976929203539822</v>
      </c>
      <c r="N204" s="1">
        <f t="shared" si="13"/>
        <v>-1717.0786000000001</v>
      </c>
      <c r="P204" s="27">
        <v>280.3</v>
      </c>
      <c r="Q204" s="27">
        <v>-0.21746699999999999</v>
      </c>
      <c r="R204" s="27">
        <v>-5.7890299999999999E-2</v>
      </c>
      <c r="S204" s="27">
        <f t="shared" si="14"/>
        <v>-0.15957669999999999</v>
      </c>
      <c r="T204" s="27">
        <f t="shared" si="15"/>
        <v>-360.64334199999996</v>
      </c>
    </row>
    <row r="205" spans="10:20" x14ac:dyDescent="0.2">
      <c r="J205" s="27">
        <v>280.2</v>
      </c>
      <c r="K205" s="27">
        <v>-0.63602099999999995</v>
      </c>
      <c r="L205" s="1">
        <v>7.2847495575221299E-2</v>
      </c>
      <c r="M205" s="1">
        <f t="shared" si="12"/>
        <v>-0.70886849557522125</v>
      </c>
      <c r="N205" s="1">
        <f t="shared" si="13"/>
        <v>-1602.0427999999999</v>
      </c>
      <c r="P205" s="27">
        <v>280.2</v>
      </c>
      <c r="Q205" s="27">
        <v>-0.23371600000000001</v>
      </c>
      <c r="R205" s="27">
        <v>-7.5300599999999995E-2</v>
      </c>
      <c r="S205" s="27">
        <f t="shared" si="14"/>
        <v>-0.15841540000000001</v>
      </c>
      <c r="T205" s="27">
        <f t="shared" si="15"/>
        <v>-358.01880399999999</v>
      </c>
    </row>
    <row r="206" spans="10:20" x14ac:dyDescent="0.2">
      <c r="J206" s="27">
        <v>280.10000000000002</v>
      </c>
      <c r="K206" s="27">
        <v>-0.619618</v>
      </c>
      <c r="L206" s="1">
        <v>6.6568017699115134E-2</v>
      </c>
      <c r="M206" s="1">
        <f t="shared" si="12"/>
        <v>-0.68618601769911514</v>
      </c>
      <c r="N206" s="1">
        <f t="shared" si="13"/>
        <v>-1550.7804000000001</v>
      </c>
      <c r="P206" s="27">
        <v>280.10000000000002</v>
      </c>
      <c r="Q206" s="27">
        <v>-0.26379000000000002</v>
      </c>
      <c r="R206" s="27">
        <v>-7.6574699999999996E-2</v>
      </c>
      <c r="S206" s="27">
        <f t="shared" si="14"/>
        <v>-0.18721530000000003</v>
      </c>
      <c r="T206" s="27">
        <f t="shared" si="15"/>
        <v>-423.10657800000007</v>
      </c>
    </row>
    <row r="207" spans="10:20" x14ac:dyDescent="0.2">
      <c r="J207" s="27">
        <v>280</v>
      </c>
      <c r="K207" s="27">
        <v>-0.56202399999999997</v>
      </c>
      <c r="L207" s="1">
        <v>2.4650115044247745E-2</v>
      </c>
      <c r="M207" s="1">
        <f t="shared" si="12"/>
        <v>-0.58667411504424771</v>
      </c>
      <c r="N207" s="1">
        <f t="shared" si="13"/>
        <v>-1325.8834999999999</v>
      </c>
      <c r="P207" s="27">
        <v>280</v>
      </c>
      <c r="Q207" s="27">
        <v>-0.24946699999999999</v>
      </c>
      <c r="R207" s="27">
        <v>-5.6950399999999998E-2</v>
      </c>
      <c r="S207" s="27">
        <f t="shared" si="14"/>
        <v>-0.19251659999999998</v>
      </c>
      <c r="T207" s="27">
        <f t="shared" si="15"/>
        <v>-435.08751599999994</v>
      </c>
    </row>
    <row r="208" spans="10:20" x14ac:dyDescent="0.2">
      <c r="J208" s="27">
        <v>279.89999999999998</v>
      </c>
      <c r="K208" s="27">
        <v>-0.507741</v>
      </c>
      <c r="L208" s="1">
        <v>-2.6622504424778759E-2</v>
      </c>
      <c r="M208" s="1">
        <f t="shared" si="12"/>
        <v>-0.48111849557522124</v>
      </c>
      <c r="N208" s="1">
        <f t="shared" si="13"/>
        <v>-1087.3278</v>
      </c>
      <c r="P208" s="27">
        <v>279.89999999999998</v>
      </c>
      <c r="Q208" s="27">
        <v>-0.236456</v>
      </c>
      <c r="R208" s="27">
        <v>-4.8773200000000003E-2</v>
      </c>
      <c r="S208" s="27">
        <f t="shared" si="14"/>
        <v>-0.18768279999999998</v>
      </c>
      <c r="T208" s="27">
        <f t="shared" si="15"/>
        <v>-424.16312799999992</v>
      </c>
    </row>
    <row r="209" spans="10:20" x14ac:dyDescent="0.2">
      <c r="J209" s="27">
        <v>279.8</v>
      </c>
      <c r="K209" s="27">
        <v>-0.46747699999999998</v>
      </c>
      <c r="L209" s="1">
        <v>-5.4560300884955726E-2</v>
      </c>
      <c r="M209" s="1">
        <f t="shared" si="12"/>
        <v>-0.41291669911504425</v>
      </c>
      <c r="N209" s="1">
        <f t="shared" si="13"/>
        <v>-933.19173999999998</v>
      </c>
      <c r="P209" s="27">
        <v>279.8</v>
      </c>
      <c r="Q209" s="27">
        <v>-0.25691399999999998</v>
      </c>
      <c r="R209" s="27">
        <v>-8.3592200000000005E-2</v>
      </c>
      <c r="S209" s="27">
        <f t="shared" si="14"/>
        <v>-0.17332179999999997</v>
      </c>
      <c r="T209" s="27">
        <f t="shared" si="15"/>
        <v>-391.70726799999989</v>
      </c>
    </row>
    <row r="210" spans="10:20" x14ac:dyDescent="0.2">
      <c r="J210" s="27">
        <v>279.7</v>
      </c>
      <c r="K210" s="27">
        <v>-0.45183899999999999</v>
      </c>
      <c r="L210" s="1">
        <v>-1.5595499999999984E-2</v>
      </c>
      <c r="M210" s="1">
        <f t="shared" si="12"/>
        <v>-0.43624350000000001</v>
      </c>
      <c r="N210" s="1">
        <f t="shared" si="13"/>
        <v>-985.91030999999998</v>
      </c>
      <c r="P210" s="27">
        <v>279.7</v>
      </c>
      <c r="Q210" s="27">
        <v>-0.24793200000000001</v>
      </c>
      <c r="R210" s="27">
        <v>-0.13453699999999999</v>
      </c>
      <c r="S210" s="27">
        <f t="shared" si="14"/>
        <v>-0.11339500000000002</v>
      </c>
      <c r="T210" s="27">
        <f t="shared" si="15"/>
        <v>-256.27270000000004</v>
      </c>
    </row>
    <row r="211" spans="10:20" x14ac:dyDescent="0.2">
      <c r="J211" s="27">
        <v>279.60000000000002</v>
      </c>
      <c r="K211" s="27">
        <v>-0.46788800000000003</v>
      </c>
      <c r="L211" s="1">
        <v>5.7118672566371931E-3</v>
      </c>
      <c r="M211" s="1">
        <f t="shared" si="12"/>
        <v>-0.47359986725663722</v>
      </c>
      <c r="N211" s="1">
        <f t="shared" si="13"/>
        <v>-1070.3357000000001</v>
      </c>
      <c r="P211" s="27">
        <v>279.60000000000002</v>
      </c>
      <c r="Q211" s="27">
        <v>-0.23363300000000001</v>
      </c>
      <c r="R211" s="27">
        <v>-0.14819199999999999</v>
      </c>
      <c r="S211" s="27">
        <f t="shared" si="14"/>
        <v>-8.5441000000000017E-2</v>
      </c>
      <c r="T211" s="27">
        <f t="shared" si="15"/>
        <v>-193.09666000000001</v>
      </c>
    </row>
    <row r="212" spans="10:20" x14ac:dyDescent="0.2">
      <c r="J212" s="27">
        <v>279.5</v>
      </c>
      <c r="K212" s="27">
        <v>-0.47702600000000001</v>
      </c>
      <c r="L212" s="1">
        <v>-1.1336309734513272E-2</v>
      </c>
      <c r="M212" s="1">
        <f t="shared" si="12"/>
        <v>-0.46568969026548673</v>
      </c>
      <c r="N212" s="1">
        <f t="shared" si="13"/>
        <v>-1052.4586999999999</v>
      </c>
      <c r="P212" s="27">
        <v>279.5</v>
      </c>
      <c r="Q212" s="27">
        <v>-0.22747700000000001</v>
      </c>
      <c r="R212" s="27">
        <v>-0.16377900000000001</v>
      </c>
      <c r="S212" s="27">
        <f t="shared" si="14"/>
        <v>-6.3698000000000005E-2</v>
      </c>
      <c r="T212" s="27">
        <f t="shared" si="15"/>
        <v>-143.95748</v>
      </c>
    </row>
    <row r="213" spans="10:20" x14ac:dyDescent="0.2">
      <c r="J213" s="27">
        <v>279.39999999999998</v>
      </c>
      <c r="K213" s="27">
        <v>-0.48691299999999998</v>
      </c>
      <c r="L213" s="1">
        <v>-3.1654902654867256E-2</v>
      </c>
      <c r="M213" s="1">
        <f t="shared" si="12"/>
        <v>-0.45525809734513273</v>
      </c>
      <c r="N213" s="1">
        <f t="shared" si="13"/>
        <v>-1028.8833</v>
      </c>
      <c r="P213" s="27">
        <v>279.39999999999998</v>
      </c>
      <c r="Q213" s="27">
        <v>-0.24779399999999999</v>
      </c>
      <c r="R213" s="27">
        <v>-0.162471</v>
      </c>
      <c r="S213" s="27">
        <f t="shared" si="14"/>
        <v>-8.5322999999999982E-2</v>
      </c>
      <c r="T213" s="27">
        <f t="shared" si="15"/>
        <v>-192.82997999999995</v>
      </c>
    </row>
    <row r="214" spans="10:20" x14ac:dyDescent="0.2">
      <c r="J214" s="27">
        <v>279.3</v>
      </c>
      <c r="K214" s="27">
        <v>-0.48836099999999999</v>
      </c>
      <c r="L214" s="1">
        <v>-6.0571300884955714E-2</v>
      </c>
      <c r="M214" s="1">
        <f t="shared" si="12"/>
        <v>-0.42778969911504428</v>
      </c>
      <c r="N214" s="1">
        <f t="shared" si="13"/>
        <v>-966.80472000000009</v>
      </c>
      <c r="P214" s="27">
        <v>279.3</v>
      </c>
      <c r="Q214" s="27">
        <v>-0.19484000000000001</v>
      </c>
      <c r="R214" s="27">
        <v>-0.18629499999999999</v>
      </c>
      <c r="S214" s="27">
        <f t="shared" si="14"/>
        <v>-8.5450000000000248E-3</v>
      </c>
      <c r="T214" s="27">
        <f t="shared" si="15"/>
        <v>-19.311700000000055</v>
      </c>
    </row>
    <row r="215" spans="10:20" x14ac:dyDescent="0.2">
      <c r="J215" s="27">
        <v>279.2</v>
      </c>
      <c r="K215" s="27">
        <v>-0.45144299999999998</v>
      </c>
      <c r="L215" s="1">
        <v>-3.6956800884955787E-2</v>
      </c>
      <c r="M215" s="1">
        <f t="shared" si="12"/>
        <v>-0.4144861991150442</v>
      </c>
      <c r="N215" s="1">
        <f t="shared" si="13"/>
        <v>-936.73880999999994</v>
      </c>
      <c r="P215" s="27">
        <v>279.2</v>
      </c>
      <c r="Q215" s="27">
        <v>-0.153114</v>
      </c>
      <c r="R215" s="27">
        <v>-0.23481099999999999</v>
      </c>
      <c r="S215" s="27">
        <f t="shared" si="14"/>
        <v>8.1696999999999992E-2</v>
      </c>
      <c r="T215" s="27">
        <f t="shared" si="15"/>
        <v>184.63521999999998</v>
      </c>
    </row>
    <row r="216" spans="10:20" x14ac:dyDescent="0.2">
      <c r="J216" s="27">
        <v>279.10000000000002</v>
      </c>
      <c r="K216" s="27">
        <v>-0.420381</v>
      </c>
      <c r="L216" s="1">
        <v>-3.1056681415929099E-3</v>
      </c>
      <c r="M216" s="1">
        <f t="shared" si="12"/>
        <v>-0.41727533185840709</v>
      </c>
      <c r="N216" s="1">
        <f t="shared" si="13"/>
        <v>-943.04224999999997</v>
      </c>
      <c r="P216" s="27">
        <v>279.10000000000002</v>
      </c>
      <c r="Q216" s="27">
        <v>-0.116031</v>
      </c>
      <c r="R216" s="27">
        <v>-0.29253400000000002</v>
      </c>
      <c r="S216" s="27">
        <f t="shared" si="14"/>
        <v>0.17650300000000002</v>
      </c>
      <c r="T216" s="27">
        <f t="shared" si="15"/>
        <v>398.89678000000004</v>
      </c>
    </row>
    <row r="217" spans="10:20" x14ac:dyDescent="0.2">
      <c r="J217" s="27">
        <v>279</v>
      </c>
      <c r="K217" s="27">
        <v>-0.41711999999999999</v>
      </c>
      <c r="L217" s="1">
        <v>1.9213898230088511E-2</v>
      </c>
      <c r="M217" s="1">
        <f t="shared" si="12"/>
        <v>-0.4363338982300885</v>
      </c>
      <c r="N217" s="1">
        <f t="shared" si="13"/>
        <v>-986.11460999999997</v>
      </c>
      <c r="P217" s="27">
        <v>279</v>
      </c>
      <c r="Q217" s="27">
        <v>-9.7013299999999997E-2</v>
      </c>
      <c r="R217" s="27">
        <v>-0.31062299999999998</v>
      </c>
      <c r="S217" s="27">
        <f t="shared" si="14"/>
        <v>0.21360969999999999</v>
      </c>
      <c r="T217" s="27">
        <f t="shared" si="15"/>
        <v>482.75792199999995</v>
      </c>
    </row>
    <row r="218" spans="10:20" x14ac:dyDescent="0.2">
      <c r="J218" s="27">
        <v>278.89999999999998</v>
      </c>
      <c r="K218" s="27">
        <v>-0.43722100000000003</v>
      </c>
      <c r="L218" s="1">
        <v>3.8463292035398222E-2</v>
      </c>
      <c r="M218" s="1">
        <f t="shared" si="12"/>
        <v>-0.47568429203539825</v>
      </c>
      <c r="N218" s="1">
        <f t="shared" si="13"/>
        <v>-1075.0464999999999</v>
      </c>
      <c r="P218" s="27">
        <v>278.89999999999998</v>
      </c>
      <c r="Q218" s="27">
        <v>-7.2881100000000004E-2</v>
      </c>
      <c r="R218" s="27">
        <v>-0.31828000000000001</v>
      </c>
      <c r="S218" s="27">
        <f t="shared" si="14"/>
        <v>0.2453989</v>
      </c>
      <c r="T218" s="27">
        <f t="shared" si="15"/>
        <v>554.60151399999995</v>
      </c>
    </row>
    <row r="219" spans="10:20" x14ac:dyDescent="0.2">
      <c r="J219" s="27">
        <v>278.8</v>
      </c>
      <c r="K219" s="27">
        <v>-0.41516700000000001</v>
      </c>
      <c r="L219" s="1">
        <v>3.2426982300884977E-2</v>
      </c>
      <c r="M219" s="1">
        <f t="shared" si="12"/>
        <v>-0.44759398230088498</v>
      </c>
      <c r="N219" s="1">
        <f t="shared" si="13"/>
        <v>-1011.5624</v>
      </c>
      <c r="P219" s="27">
        <v>278.8</v>
      </c>
      <c r="Q219" s="27">
        <v>-5.2023300000000001E-2</v>
      </c>
      <c r="R219" s="27">
        <v>-0.32135799999999998</v>
      </c>
      <c r="S219" s="27">
        <f t="shared" si="14"/>
        <v>0.26933469999999998</v>
      </c>
      <c r="T219" s="27">
        <f t="shared" si="15"/>
        <v>608.69642199999987</v>
      </c>
    </row>
    <row r="220" spans="10:20" x14ac:dyDescent="0.2">
      <c r="J220" s="27">
        <v>278.7</v>
      </c>
      <c r="K220" s="27">
        <v>-0.39071400000000001</v>
      </c>
      <c r="L220" s="1">
        <v>4.6351101769911529E-2</v>
      </c>
      <c r="M220" s="1">
        <f t="shared" si="12"/>
        <v>-0.43706510176991153</v>
      </c>
      <c r="N220" s="1">
        <f t="shared" si="13"/>
        <v>-987.76712999999995</v>
      </c>
      <c r="P220" s="27">
        <v>278.7</v>
      </c>
      <c r="Q220" s="27">
        <v>-2.25098E-2</v>
      </c>
      <c r="R220" s="27">
        <v>-0.3382</v>
      </c>
      <c r="S220" s="27">
        <f t="shared" si="14"/>
        <v>0.31569019999999998</v>
      </c>
      <c r="T220" s="27">
        <f t="shared" si="15"/>
        <v>713.45985199999996</v>
      </c>
    </row>
    <row r="221" spans="10:20" x14ac:dyDescent="0.2">
      <c r="J221" s="27">
        <v>278.60000000000002</v>
      </c>
      <c r="K221" s="27">
        <v>-0.389764</v>
      </c>
      <c r="L221" s="1">
        <v>3.9179500000000089E-2</v>
      </c>
      <c r="M221" s="1">
        <f t="shared" si="12"/>
        <v>-0.42894350000000009</v>
      </c>
      <c r="N221" s="1">
        <f t="shared" si="13"/>
        <v>-969.41231000000016</v>
      </c>
      <c r="P221" s="27">
        <v>278.60000000000002</v>
      </c>
      <c r="Q221" s="27">
        <v>1.4586399999999999E-2</v>
      </c>
      <c r="R221" s="27">
        <v>-0.33906599999999998</v>
      </c>
      <c r="S221" s="27">
        <f t="shared" si="14"/>
        <v>0.35365239999999998</v>
      </c>
      <c r="T221" s="27">
        <f t="shared" si="15"/>
        <v>799.25442399999986</v>
      </c>
    </row>
    <row r="222" spans="10:20" x14ac:dyDescent="0.2">
      <c r="J222" s="27">
        <v>278.5</v>
      </c>
      <c r="K222" s="27">
        <v>-0.356323</v>
      </c>
      <c r="L222" s="1">
        <v>5.3606199115044273E-2</v>
      </c>
      <c r="M222" s="1">
        <f t="shared" si="12"/>
        <v>-0.40992919911504427</v>
      </c>
      <c r="N222" s="1">
        <f t="shared" si="13"/>
        <v>-926.43999000000008</v>
      </c>
      <c r="P222" s="27">
        <v>278.5</v>
      </c>
      <c r="Q222" s="27">
        <v>1.7338099999999999E-2</v>
      </c>
      <c r="R222" s="27">
        <v>-0.31185800000000002</v>
      </c>
      <c r="S222" s="27">
        <f t="shared" si="14"/>
        <v>0.32919610000000005</v>
      </c>
      <c r="T222" s="27">
        <f t="shared" si="15"/>
        <v>743.98318600000005</v>
      </c>
    </row>
    <row r="223" spans="10:20" x14ac:dyDescent="0.2">
      <c r="J223" s="27">
        <v>278.39999999999998</v>
      </c>
      <c r="K223" s="27">
        <v>-0.36246899999999999</v>
      </c>
      <c r="L223" s="1">
        <v>4.8413101769911537E-2</v>
      </c>
      <c r="M223" s="1">
        <f t="shared" si="12"/>
        <v>-0.41088210176991152</v>
      </c>
      <c r="N223" s="1">
        <f t="shared" si="13"/>
        <v>-928.59355000000005</v>
      </c>
      <c r="P223" s="27">
        <v>278.39999999999998</v>
      </c>
      <c r="Q223" s="27">
        <v>7.1004199999999996E-3</v>
      </c>
      <c r="R223" s="27">
        <v>-0.24063000000000001</v>
      </c>
      <c r="S223" s="27">
        <f t="shared" si="14"/>
        <v>0.24773042000000001</v>
      </c>
      <c r="T223" s="27">
        <f t="shared" si="15"/>
        <v>559.87074919999998</v>
      </c>
    </row>
    <row r="224" spans="10:20" x14ac:dyDescent="0.2">
      <c r="J224" s="27">
        <v>278.3</v>
      </c>
      <c r="K224" s="27">
        <v>-0.40017999999999998</v>
      </c>
      <c r="L224" s="1">
        <v>4.2059300884955797E-2</v>
      </c>
      <c r="M224" s="1">
        <f t="shared" si="12"/>
        <v>-0.44223930088495578</v>
      </c>
      <c r="N224" s="1">
        <f t="shared" si="13"/>
        <v>-999.46082000000001</v>
      </c>
      <c r="P224" s="27">
        <v>278.3</v>
      </c>
      <c r="Q224" s="27">
        <v>-2.2492499999999999E-2</v>
      </c>
      <c r="R224" s="27">
        <v>-0.18937100000000001</v>
      </c>
      <c r="S224" s="27">
        <f t="shared" si="14"/>
        <v>0.16687850000000001</v>
      </c>
      <c r="T224" s="27">
        <f t="shared" si="15"/>
        <v>377.14541000000003</v>
      </c>
    </row>
    <row r="225" spans="10:20" x14ac:dyDescent="0.2">
      <c r="J225" s="27">
        <v>278.2</v>
      </c>
      <c r="K225" s="27">
        <v>-0.42932599999999999</v>
      </c>
      <c r="L225" s="1">
        <v>6.946718584070799E-2</v>
      </c>
      <c r="M225" s="1">
        <f t="shared" si="12"/>
        <v>-0.49879318584070798</v>
      </c>
      <c r="N225" s="1">
        <f t="shared" si="13"/>
        <v>-1127.2726</v>
      </c>
      <c r="P225" s="27">
        <v>278.2</v>
      </c>
      <c r="Q225" s="27">
        <v>-3.6756400000000002E-2</v>
      </c>
      <c r="R225" s="27">
        <v>-0.18302299999999999</v>
      </c>
      <c r="S225" s="27">
        <f t="shared" si="14"/>
        <v>0.1462666</v>
      </c>
      <c r="T225" s="27">
        <f t="shared" si="15"/>
        <v>330.56251599999996</v>
      </c>
    </row>
    <row r="226" spans="10:20" x14ac:dyDescent="0.2">
      <c r="J226" s="27">
        <v>278.10000000000002</v>
      </c>
      <c r="K226" s="27">
        <v>-0.47137600000000002</v>
      </c>
      <c r="L226" s="1">
        <v>9.0997318584070785E-2</v>
      </c>
      <c r="M226" s="1">
        <f t="shared" si="12"/>
        <v>-0.5623733185840708</v>
      </c>
      <c r="N226" s="1">
        <f t="shared" si="13"/>
        <v>-1270.9637</v>
      </c>
      <c r="P226" s="27">
        <v>278.10000000000002</v>
      </c>
      <c r="Q226" s="27">
        <v>-6.4317799999999994E-2</v>
      </c>
      <c r="R226" s="27">
        <v>-0.17791299999999999</v>
      </c>
      <c r="S226" s="27">
        <f t="shared" si="14"/>
        <v>0.11359519999999999</v>
      </c>
      <c r="T226" s="27">
        <f t="shared" si="15"/>
        <v>256.72515199999998</v>
      </c>
    </row>
    <row r="227" spans="10:20" x14ac:dyDescent="0.2">
      <c r="J227" s="27">
        <v>278</v>
      </c>
      <c r="K227" s="27">
        <v>-0.507938</v>
      </c>
      <c r="L227" s="1">
        <v>0.10062801769911511</v>
      </c>
      <c r="M227" s="1">
        <f t="shared" si="12"/>
        <v>-0.60856601769911511</v>
      </c>
      <c r="N227" s="1">
        <f t="shared" si="13"/>
        <v>-1375.3591999999999</v>
      </c>
      <c r="P227" s="27">
        <v>278</v>
      </c>
      <c r="Q227" s="27">
        <v>-8.6104299999999995E-2</v>
      </c>
      <c r="R227" s="27">
        <v>-0.173679</v>
      </c>
      <c r="S227" s="27">
        <f t="shared" si="14"/>
        <v>8.7574700000000005E-2</v>
      </c>
      <c r="T227" s="27">
        <f t="shared" si="15"/>
        <v>197.91882199999998</v>
      </c>
    </row>
    <row r="228" spans="10:20" x14ac:dyDescent="0.2">
      <c r="J228" s="27">
        <v>277.89999999999998</v>
      </c>
      <c r="K228" s="27">
        <v>-0.511934</v>
      </c>
      <c r="L228" s="1">
        <v>0.12383900884955745</v>
      </c>
      <c r="M228" s="1">
        <f t="shared" si="12"/>
        <v>-0.63577300884955745</v>
      </c>
      <c r="N228" s="1">
        <f t="shared" si="13"/>
        <v>-1436.8469999999998</v>
      </c>
      <c r="P228" s="27">
        <v>277.89999999999998</v>
      </c>
      <c r="Q228" s="27">
        <v>-0.10804</v>
      </c>
      <c r="R228" s="27">
        <v>-0.191606</v>
      </c>
      <c r="S228" s="27">
        <f t="shared" si="14"/>
        <v>8.3566000000000001E-2</v>
      </c>
      <c r="T228" s="27">
        <f t="shared" si="15"/>
        <v>188.85916</v>
      </c>
    </row>
    <row r="229" spans="10:20" x14ac:dyDescent="0.2">
      <c r="J229" s="27">
        <v>277.8</v>
      </c>
      <c r="K229" s="27">
        <v>-0.50477000000000005</v>
      </c>
      <c r="L229" s="1">
        <v>0.14171500000000004</v>
      </c>
      <c r="M229" s="1">
        <f t="shared" si="12"/>
        <v>-0.64648500000000009</v>
      </c>
      <c r="N229" s="1">
        <f t="shared" si="13"/>
        <v>-1461.0561</v>
      </c>
      <c r="P229" s="27">
        <v>277.8</v>
      </c>
      <c r="Q229" s="27">
        <v>-0.119925</v>
      </c>
      <c r="R229" s="27">
        <v>-0.20105400000000001</v>
      </c>
      <c r="S229" s="27">
        <f t="shared" si="14"/>
        <v>8.1129000000000007E-2</v>
      </c>
      <c r="T229" s="27">
        <f t="shared" si="15"/>
        <v>183.35154000000003</v>
      </c>
    </row>
    <row r="230" spans="10:20" x14ac:dyDescent="0.2">
      <c r="J230" s="27">
        <v>277.7</v>
      </c>
      <c r="K230" s="27">
        <v>-0.514517</v>
      </c>
      <c r="L230" s="1">
        <v>0.16926499115044247</v>
      </c>
      <c r="M230" s="1">
        <f t="shared" si="12"/>
        <v>-0.68378199115044247</v>
      </c>
      <c r="N230" s="1">
        <f t="shared" si="13"/>
        <v>-1545.3472999999999</v>
      </c>
      <c r="P230" s="27">
        <v>277.7</v>
      </c>
      <c r="Q230" s="27">
        <v>-0.11956</v>
      </c>
      <c r="R230" s="27">
        <v>-0.18631900000000001</v>
      </c>
      <c r="S230" s="27">
        <f t="shared" si="14"/>
        <v>6.6759000000000013E-2</v>
      </c>
      <c r="T230" s="27">
        <f t="shared" si="15"/>
        <v>150.87534000000002</v>
      </c>
    </row>
    <row r="231" spans="10:20" x14ac:dyDescent="0.2">
      <c r="J231" s="27">
        <v>277.60000000000002</v>
      </c>
      <c r="K231" s="27">
        <v>-0.51043099999999997</v>
      </c>
      <c r="L231" s="1">
        <v>0.17331099115044257</v>
      </c>
      <c r="M231" s="1">
        <f t="shared" si="12"/>
        <v>-0.68374199115044254</v>
      </c>
      <c r="N231" s="1">
        <f t="shared" si="13"/>
        <v>-1545.2569000000001</v>
      </c>
      <c r="P231" s="27">
        <v>277.60000000000002</v>
      </c>
      <c r="Q231" s="27">
        <v>-0.15428900000000001</v>
      </c>
      <c r="R231" s="27">
        <v>-0.18312200000000001</v>
      </c>
      <c r="S231" s="27">
        <f t="shared" si="14"/>
        <v>2.8832999999999998E-2</v>
      </c>
      <c r="T231" s="27">
        <f t="shared" si="15"/>
        <v>65.162579999999991</v>
      </c>
    </row>
    <row r="232" spans="10:20" x14ac:dyDescent="0.2">
      <c r="J232" s="27">
        <v>277.5</v>
      </c>
      <c r="K232" s="27">
        <v>-0.51097099999999995</v>
      </c>
      <c r="L232" s="1">
        <v>0.18854200884955763</v>
      </c>
      <c r="M232" s="1">
        <f t="shared" si="12"/>
        <v>-0.69951300884955758</v>
      </c>
      <c r="N232" s="1">
        <f t="shared" si="13"/>
        <v>-1580.8994</v>
      </c>
      <c r="P232" s="27">
        <v>277.5</v>
      </c>
      <c r="Q232" s="27">
        <v>-0.16206100000000001</v>
      </c>
      <c r="R232" s="27">
        <v>-0.19808799999999999</v>
      </c>
      <c r="S232" s="27">
        <f t="shared" si="14"/>
        <v>3.6026999999999976E-2</v>
      </c>
      <c r="T232" s="27">
        <f t="shared" si="15"/>
        <v>81.421019999999942</v>
      </c>
    </row>
    <row r="233" spans="10:20" x14ac:dyDescent="0.2">
      <c r="J233" s="27">
        <v>277.39999999999998</v>
      </c>
      <c r="K233" s="27">
        <v>-0.54755200000000004</v>
      </c>
      <c r="L233" s="1">
        <v>0.17482401769911504</v>
      </c>
      <c r="M233" s="1">
        <f t="shared" si="12"/>
        <v>-0.72237601769911508</v>
      </c>
      <c r="N233" s="1">
        <f t="shared" si="13"/>
        <v>-1632.5698</v>
      </c>
      <c r="P233" s="27">
        <v>277.39999999999998</v>
      </c>
      <c r="Q233" s="27">
        <v>-0.173652</v>
      </c>
      <c r="R233" s="27">
        <v>-0.17888899999999999</v>
      </c>
      <c r="S233" s="27">
        <f t="shared" si="14"/>
        <v>5.2369999999999917E-3</v>
      </c>
      <c r="T233" s="27">
        <f t="shared" si="15"/>
        <v>11.835619999999979</v>
      </c>
    </row>
    <row r="234" spans="10:20" x14ac:dyDescent="0.2">
      <c r="J234" s="27">
        <v>277.3</v>
      </c>
      <c r="K234" s="27">
        <v>-0.54303999999999997</v>
      </c>
      <c r="L234" s="1">
        <v>0.1526550000000001</v>
      </c>
      <c r="M234" s="1">
        <f t="shared" si="12"/>
        <v>-0.69569500000000006</v>
      </c>
      <c r="N234" s="1">
        <f t="shared" si="13"/>
        <v>-1572.2707000000003</v>
      </c>
      <c r="P234" s="27">
        <v>277.3</v>
      </c>
      <c r="Q234" s="27">
        <v>-0.16873099999999999</v>
      </c>
      <c r="R234" s="27">
        <v>-0.15193599999999999</v>
      </c>
      <c r="S234" s="27">
        <f t="shared" si="14"/>
        <v>-1.6795000000000004E-2</v>
      </c>
      <c r="T234" s="27">
        <f t="shared" si="15"/>
        <v>-37.956700000000012</v>
      </c>
    </row>
    <row r="235" spans="10:20" x14ac:dyDescent="0.2">
      <c r="J235" s="27">
        <v>277.2</v>
      </c>
      <c r="K235" s="27">
        <v>-0.50584399999999996</v>
      </c>
      <c r="L235" s="1">
        <v>0.13288498230088497</v>
      </c>
      <c r="M235" s="1">
        <f t="shared" si="12"/>
        <v>-0.63872898230088493</v>
      </c>
      <c r="N235" s="1">
        <f t="shared" si="13"/>
        <v>-1443.5274999999997</v>
      </c>
      <c r="P235" s="27">
        <v>277.2</v>
      </c>
      <c r="Q235" s="27">
        <v>-0.144703</v>
      </c>
      <c r="R235" s="27">
        <v>-0.15285799999999999</v>
      </c>
      <c r="S235" s="27">
        <f t="shared" si="14"/>
        <v>8.1549999999999956E-3</v>
      </c>
      <c r="T235" s="27">
        <f t="shared" si="15"/>
        <v>18.430299999999988</v>
      </c>
    </row>
    <row r="236" spans="10:20" x14ac:dyDescent="0.2">
      <c r="J236" s="27">
        <v>277.10000000000002</v>
      </c>
      <c r="K236" s="27">
        <v>-0.52153799999999995</v>
      </c>
      <c r="L236" s="1">
        <v>0.12459399115044256</v>
      </c>
      <c r="M236" s="1">
        <f t="shared" si="12"/>
        <v>-0.64613199115044251</v>
      </c>
      <c r="N236" s="1">
        <f t="shared" si="13"/>
        <v>-1460.2583</v>
      </c>
      <c r="P236" s="27">
        <v>277.10000000000002</v>
      </c>
      <c r="Q236" s="27">
        <v>-0.107761</v>
      </c>
      <c r="R236" s="27">
        <v>-0.14227799999999999</v>
      </c>
      <c r="S236" s="27">
        <f t="shared" si="14"/>
        <v>3.4516999999999992E-2</v>
      </c>
      <c r="T236" s="27">
        <f t="shared" si="15"/>
        <v>78.008419999999987</v>
      </c>
    </row>
    <row r="237" spans="10:20" x14ac:dyDescent="0.2">
      <c r="J237" s="27">
        <v>277</v>
      </c>
      <c r="K237" s="27">
        <v>-0.53787399999999996</v>
      </c>
      <c r="L237" s="1">
        <v>9.9281796460176985E-2</v>
      </c>
      <c r="M237" s="1">
        <f t="shared" si="12"/>
        <v>-0.63715579646017695</v>
      </c>
      <c r="N237" s="1">
        <f t="shared" si="13"/>
        <v>-1439.9721</v>
      </c>
      <c r="P237" s="27">
        <v>277</v>
      </c>
      <c r="Q237" s="27">
        <v>-8.6950700000000006E-2</v>
      </c>
      <c r="R237" s="27">
        <v>-0.12311900000000001</v>
      </c>
      <c r="S237" s="27">
        <f t="shared" si="14"/>
        <v>3.61683E-2</v>
      </c>
      <c r="T237" s="27">
        <f t="shared" si="15"/>
        <v>81.740358000000001</v>
      </c>
    </row>
    <row r="238" spans="10:20" x14ac:dyDescent="0.2">
      <c r="J238" s="27">
        <v>276.89999999999998</v>
      </c>
      <c r="K238" s="27">
        <v>-0.54740100000000003</v>
      </c>
      <c r="L238" s="1">
        <v>9.4249486725663689E-2</v>
      </c>
      <c r="M238" s="1">
        <f t="shared" si="12"/>
        <v>-0.64165048672566372</v>
      </c>
      <c r="N238" s="1">
        <f t="shared" si="13"/>
        <v>-1450.1301000000001</v>
      </c>
      <c r="P238" s="27">
        <v>276.89999999999998</v>
      </c>
      <c r="Q238" s="27">
        <v>-0.110944</v>
      </c>
      <c r="R238" s="27">
        <v>-0.141183</v>
      </c>
      <c r="S238" s="27">
        <f t="shared" si="14"/>
        <v>3.0239000000000002E-2</v>
      </c>
      <c r="T238" s="27">
        <f t="shared" si="15"/>
        <v>68.340140000000005</v>
      </c>
    </row>
    <row r="239" spans="10:20" x14ac:dyDescent="0.2">
      <c r="J239" s="27">
        <v>276.8</v>
      </c>
      <c r="K239" s="27">
        <v>-0.55776700000000001</v>
      </c>
      <c r="L239" s="1">
        <v>0.11706600884955753</v>
      </c>
      <c r="M239" s="1">
        <f t="shared" si="12"/>
        <v>-0.67483300884955755</v>
      </c>
      <c r="N239" s="1">
        <f t="shared" si="13"/>
        <v>-1525.1225999999999</v>
      </c>
      <c r="P239" s="27">
        <v>276.8</v>
      </c>
      <c r="Q239" s="27">
        <v>-0.108976</v>
      </c>
      <c r="R239" s="27">
        <v>-0.17092399999999999</v>
      </c>
      <c r="S239" s="27">
        <f t="shared" si="14"/>
        <v>6.1947999999999989E-2</v>
      </c>
      <c r="T239" s="27">
        <f t="shared" si="15"/>
        <v>140.00247999999996</v>
      </c>
    </row>
    <row r="240" spans="10:20" x14ac:dyDescent="0.2">
      <c r="J240" s="27">
        <v>276.7</v>
      </c>
      <c r="K240" s="27">
        <v>-0.60769799999999996</v>
      </c>
      <c r="L240" s="1">
        <v>0.12522301769911515</v>
      </c>
      <c r="M240" s="1">
        <f t="shared" si="12"/>
        <v>-0.73292101769911511</v>
      </c>
      <c r="N240" s="1">
        <f t="shared" si="13"/>
        <v>-1656.4014999999999</v>
      </c>
      <c r="P240" s="27">
        <v>276.7</v>
      </c>
      <c r="Q240" s="27">
        <v>-9.4870999999999997E-2</v>
      </c>
      <c r="R240" s="27">
        <v>-0.18430199999999999</v>
      </c>
      <c r="S240" s="27">
        <f t="shared" si="14"/>
        <v>8.9430999999999997E-2</v>
      </c>
      <c r="T240" s="27">
        <f t="shared" si="15"/>
        <v>202.11405999999999</v>
      </c>
    </row>
    <row r="241" spans="10:20" x14ac:dyDescent="0.2">
      <c r="J241" s="27">
        <v>276.60000000000002</v>
      </c>
      <c r="K241" s="27">
        <v>-0.62861800000000001</v>
      </c>
      <c r="L241" s="1">
        <v>0.1222150088495576</v>
      </c>
      <c r="M241" s="1">
        <f t="shared" si="12"/>
        <v>-0.75083300884955761</v>
      </c>
      <c r="N241" s="1">
        <f t="shared" si="13"/>
        <v>-1696.8826000000001</v>
      </c>
      <c r="P241" s="27">
        <v>276.60000000000002</v>
      </c>
      <c r="Q241" s="27">
        <v>-7.9564399999999993E-2</v>
      </c>
      <c r="R241" s="27">
        <v>-0.16928699999999999</v>
      </c>
      <c r="S241" s="27">
        <f t="shared" si="14"/>
        <v>8.97226E-2</v>
      </c>
      <c r="T241" s="27">
        <f t="shared" si="15"/>
        <v>202.773076</v>
      </c>
    </row>
    <row r="242" spans="10:20" x14ac:dyDescent="0.2">
      <c r="J242" s="27">
        <v>276.5</v>
      </c>
      <c r="K242" s="27">
        <v>-0.61754900000000001</v>
      </c>
      <c r="L242" s="1">
        <v>0.13415498230088507</v>
      </c>
      <c r="M242" s="1">
        <f t="shared" si="12"/>
        <v>-0.75170398230088509</v>
      </c>
      <c r="N242" s="1">
        <f t="shared" si="13"/>
        <v>-1698.8510000000001</v>
      </c>
      <c r="P242" s="27">
        <v>276.5</v>
      </c>
      <c r="Q242" s="27">
        <v>-7.1618699999999993E-2</v>
      </c>
      <c r="R242" s="27">
        <v>-0.19500600000000001</v>
      </c>
      <c r="S242" s="27">
        <f t="shared" si="14"/>
        <v>0.12338730000000002</v>
      </c>
      <c r="T242" s="27">
        <f t="shared" si="15"/>
        <v>278.855298</v>
      </c>
    </row>
    <row r="243" spans="10:20" x14ac:dyDescent="0.2">
      <c r="J243" s="27">
        <v>276.39999999999998</v>
      </c>
      <c r="K243" s="27">
        <v>-0.62471200000000005</v>
      </c>
      <c r="L243" s="1">
        <v>0.131789017699115</v>
      </c>
      <c r="M243" s="1">
        <f t="shared" si="12"/>
        <v>-0.75650101769911504</v>
      </c>
      <c r="N243" s="1">
        <f t="shared" si="13"/>
        <v>-1709.6922999999999</v>
      </c>
      <c r="P243" s="27">
        <v>276.39999999999998</v>
      </c>
      <c r="Q243" s="27">
        <v>-8.9147900000000002E-2</v>
      </c>
      <c r="R243" s="27">
        <v>-0.19392100000000001</v>
      </c>
      <c r="S243" s="27">
        <f t="shared" si="14"/>
        <v>0.10477310000000001</v>
      </c>
      <c r="T243" s="27">
        <f t="shared" si="15"/>
        <v>236.787206</v>
      </c>
    </row>
    <row r="244" spans="10:20" x14ac:dyDescent="0.2">
      <c r="J244" s="27">
        <v>276.3</v>
      </c>
      <c r="K244" s="27">
        <v>-0.63477300000000003</v>
      </c>
      <c r="L244" s="1">
        <v>0.12786399115044245</v>
      </c>
      <c r="M244" s="1">
        <f t="shared" si="12"/>
        <v>-0.76263699115044248</v>
      </c>
      <c r="N244" s="1">
        <f t="shared" si="13"/>
        <v>-1723.5596</v>
      </c>
      <c r="P244" s="27">
        <v>276.3</v>
      </c>
      <c r="Q244" s="27">
        <v>-0.10331799999999999</v>
      </c>
      <c r="R244" s="27">
        <v>-0.168042</v>
      </c>
      <c r="S244" s="27">
        <f t="shared" si="14"/>
        <v>6.4724000000000004E-2</v>
      </c>
      <c r="T244" s="27">
        <f t="shared" si="15"/>
        <v>146.27624</v>
      </c>
    </row>
    <row r="245" spans="10:20" x14ac:dyDescent="0.2">
      <c r="J245" s="27">
        <v>276.2</v>
      </c>
      <c r="K245" s="27">
        <v>-0.63886399999999999</v>
      </c>
      <c r="L245" s="1">
        <v>0.12373900884955757</v>
      </c>
      <c r="M245" s="1">
        <f t="shared" si="12"/>
        <v>-0.76260300884955756</v>
      </c>
      <c r="N245" s="1">
        <f t="shared" si="13"/>
        <v>-1723.4828</v>
      </c>
      <c r="P245" s="27">
        <v>276.2</v>
      </c>
      <c r="Q245" s="27">
        <v>-0.11826100000000001</v>
      </c>
      <c r="R245" s="27">
        <v>-0.19062999999999999</v>
      </c>
      <c r="S245" s="27">
        <f t="shared" si="14"/>
        <v>7.2368999999999989E-2</v>
      </c>
      <c r="T245" s="27">
        <f t="shared" si="15"/>
        <v>163.55393999999995</v>
      </c>
    </row>
    <row r="246" spans="10:20" x14ac:dyDescent="0.2">
      <c r="J246" s="27">
        <v>276.10000000000002</v>
      </c>
      <c r="K246" s="27">
        <v>-0.62199700000000002</v>
      </c>
      <c r="L246" s="1">
        <v>0.1389710088495576</v>
      </c>
      <c r="M246" s="1">
        <f t="shared" si="12"/>
        <v>-0.76096800884955762</v>
      </c>
      <c r="N246" s="1">
        <f t="shared" si="13"/>
        <v>-1719.7877000000001</v>
      </c>
      <c r="P246" s="27">
        <v>276.10000000000002</v>
      </c>
      <c r="Q246" s="27">
        <v>-9.1872099999999998E-2</v>
      </c>
      <c r="R246" s="27">
        <v>-0.20544399999999999</v>
      </c>
      <c r="S246" s="27">
        <f t="shared" si="14"/>
        <v>0.11357189999999999</v>
      </c>
      <c r="T246" s="27">
        <f t="shared" si="15"/>
        <v>256.67249399999997</v>
      </c>
    </row>
    <row r="247" spans="10:20" x14ac:dyDescent="0.2">
      <c r="J247" s="27">
        <v>276</v>
      </c>
      <c r="K247" s="27">
        <v>-0.63157700000000006</v>
      </c>
      <c r="L247" s="1">
        <v>0.12544600884955759</v>
      </c>
      <c r="M247" s="1">
        <f t="shared" si="12"/>
        <v>-0.75702300884955764</v>
      </c>
      <c r="N247" s="1">
        <f t="shared" si="13"/>
        <v>-1710.8720000000001</v>
      </c>
      <c r="P247" s="27">
        <v>276</v>
      </c>
      <c r="Q247" s="27">
        <v>-6.4362600000000006E-2</v>
      </c>
      <c r="R247" s="27">
        <v>-0.21329999999999999</v>
      </c>
      <c r="S247" s="27">
        <f t="shared" si="14"/>
        <v>0.1489374</v>
      </c>
      <c r="T247" s="27">
        <f t="shared" si="15"/>
        <v>336.59852399999994</v>
      </c>
    </row>
    <row r="248" spans="10:20" x14ac:dyDescent="0.2">
      <c r="J248" s="27">
        <v>275.89999999999998</v>
      </c>
      <c r="K248" s="27">
        <v>-0.61048400000000003</v>
      </c>
      <c r="L248" s="1">
        <v>9.7535203539822923E-2</v>
      </c>
      <c r="M248" s="1">
        <f t="shared" si="12"/>
        <v>-0.70801920353982295</v>
      </c>
      <c r="N248" s="1">
        <f t="shared" si="13"/>
        <v>-1600.1233999999999</v>
      </c>
      <c r="P248" s="27">
        <v>275.89999999999998</v>
      </c>
      <c r="Q248" s="27">
        <v>-7.2405999999999998E-2</v>
      </c>
      <c r="R248" s="27">
        <v>-0.22903399999999999</v>
      </c>
      <c r="S248" s="27">
        <f t="shared" si="14"/>
        <v>0.15662799999999999</v>
      </c>
      <c r="T248" s="27">
        <f t="shared" si="15"/>
        <v>353.97927999999996</v>
      </c>
    </row>
    <row r="249" spans="10:20" x14ac:dyDescent="0.2">
      <c r="J249" s="27">
        <v>275.8</v>
      </c>
      <c r="K249" s="27">
        <v>-0.58914</v>
      </c>
      <c r="L249" s="1">
        <v>7.2846504424778913E-2</v>
      </c>
      <c r="M249" s="1">
        <f t="shared" si="12"/>
        <v>-0.66198650442477891</v>
      </c>
      <c r="N249" s="1">
        <f t="shared" si="13"/>
        <v>-1496.0895</v>
      </c>
      <c r="P249" s="27">
        <v>275.8</v>
      </c>
      <c r="Q249" s="27">
        <v>-7.0713300000000007E-2</v>
      </c>
      <c r="R249" s="27">
        <v>-0.251772</v>
      </c>
      <c r="S249" s="27">
        <f t="shared" si="14"/>
        <v>0.18105869999999999</v>
      </c>
      <c r="T249" s="27">
        <f t="shared" si="15"/>
        <v>409.19266199999993</v>
      </c>
    </row>
    <row r="250" spans="10:20" x14ac:dyDescent="0.2">
      <c r="J250" s="27">
        <v>275.7</v>
      </c>
      <c r="K250" s="27">
        <v>-0.58504599999999995</v>
      </c>
      <c r="L250" s="1">
        <v>4.6467097345132768E-2</v>
      </c>
      <c r="M250" s="1">
        <f t="shared" si="12"/>
        <v>-0.63151309734513272</v>
      </c>
      <c r="N250" s="1">
        <f t="shared" si="13"/>
        <v>-1427.2195999999999</v>
      </c>
      <c r="P250" s="27">
        <v>275.7</v>
      </c>
      <c r="Q250" s="27">
        <v>-7.3907500000000001E-2</v>
      </c>
      <c r="R250" s="27">
        <v>-0.27080700000000002</v>
      </c>
      <c r="S250" s="27">
        <f t="shared" si="14"/>
        <v>0.19689950000000001</v>
      </c>
      <c r="T250" s="27">
        <f t="shared" si="15"/>
        <v>444.99286999999998</v>
      </c>
    </row>
    <row r="251" spans="10:20" x14ac:dyDescent="0.2">
      <c r="J251" s="27">
        <v>275.60000000000002</v>
      </c>
      <c r="K251" s="27">
        <v>-0.56907700000000006</v>
      </c>
      <c r="L251" s="1">
        <v>2.3783398230088348E-2</v>
      </c>
      <c r="M251" s="1">
        <f t="shared" si="12"/>
        <v>-0.5928603982300884</v>
      </c>
      <c r="N251" s="1">
        <f t="shared" si="13"/>
        <v>-1339.8644999999999</v>
      </c>
      <c r="P251" s="27">
        <v>275.60000000000002</v>
      </c>
      <c r="Q251" s="27">
        <v>-3.0336499999999999E-2</v>
      </c>
      <c r="R251" s="27">
        <v>-0.28324300000000002</v>
      </c>
      <c r="S251" s="27">
        <f t="shared" si="14"/>
        <v>0.25290650000000003</v>
      </c>
      <c r="T251" s="27">
        <f t="shared" si="15"/>
        <v>571.56869000000006</v>
      </c>
    </row>
    <row r="252" spans="10:20" x14ac:dyDescent="0.2">
      <c r="J252" s="27">
        <v>275.5</v>
      </c>
      <c r="K252" s="27">
        <v>-0.53799300000000005</v>
      </c>
      <c r="L252" s="1">
        <v>-8.2448141592920132E-3</v>
      </c>
      <c r="M252" s="1">
        <f t="shared" si="12"/>
        <v>-0.52974818584070804</v>
      </c>
      <c r="N252" s="1">
        <f t="shared" si="13"/>
        <v>-1197.2309</v>
      </c>
      <c r="P252" s="27">
        <v>275.5</v>
      </c>
      <c r="Q252" s="27">
        <v>-9.8368499999999998E-4</v>
      </c>
      <c r="R252" s="27">
        <v>-0.32703599999999999</v>
      </c>
      <c r="S252" s="27">
        <f t="shared" si="14"/>
        <v>0.32605231499999998</v>
      </c>
      <c r="T252" s="27">
        <f t="shared" si="15"/>
        <v>736.87823189999983</v>
      </c>
    </row>
    <row r="253" spans="10:20" x14ac:dyDescent="0.2">
      <c r="J253" s="27">
        <v>275.39999999999998</v>
      </c>
      <c r="K253" s="27">
        <v>-0.56629300000000005</v>
      </c>
      <c r="L253" s="1">
        <v>-3.1908221238938106E-2</v>
      </c>
      <c r="M253" s="1">
        <f t="shared" si="12"/>
        <v>-0.53438477876106194</v>
      </c>
      <c r="N253" s="1">
        <f t="shared" si="13"/>
        <v>-1207.7095999999999</v>
      </c>
      <c r="P253" s="27">
        <v>275.39999999999998</v>
      </c>
      <c r="Q253" s="27">
        <v>-2.55229E-3</v>
      </c>
      <c r="R253" s="27">
        <v>-0.33121299999999998</v>
      </c>
      <c r="S253" s="27">
        <f t="shared" si="14"/>
        <v>0.32866070999999997</v>
      </c>
      <c r="T253" s="27">
        <f t="shared" si="15"/>
        <v>742.77320459999999</v>
      </c>
    </row>
    <row r="254" spans="10:20" x14ac:dyDescent="0.2">
      <c r="J254" s="27">
        <v>275.3</v>
      </c>
      <c r="K254" s="27">
        <v>-0.61779499999999998</v>
      </c>
      <c r="L254" s="1">
        <v>-5.7440221238937994E-2</v>
      </c>
      <c r="M254" s="1">
        <f t="shared" si="12"/>
        <v>-0.56035477876106199</v>
      </c>
      <c r="N254" s="1">
        <f t="shared" si="13"/>
        <v>-1266.4018000000001</v>
      </c>
      <c r="P254" s="27">
        <v>275.3</v>
      </c>
      <c r="Q254" s="27">
        <v>3.0670200000000002E-3</v>
      </c>
      <c r="R254" s="27">
        <v>-0.32565</v>
      </c>
      <c r="S254" s="27">
        <f t="shared" si="14"/>
        <v>0.32871701999999997</v>
      </c>
      <c r="T254" s="27">
        <f t="shared" si="15"/>
        <v>742.90046519999987</v>
      </c>
    </row>
    <row r="255" spans="10:20" x14ac:dyDescent="0.2">
      <c r="J255" s="27">
        <v>275.2</v>
      </c>
      <c r="K255" s="27">
        <v>-0.66270300000000004</v>
      </c>
      <c r="L255" s="1">
        <v>-7.8858398230088556E-2</v>
      </c>
      <c r="M255" s="1">
        <f t="shared" si="12"/>
        <v>-0.58384460176991149</v>
      </c>
      <c r="N255" s="1">
        <f t="shared" si="13"/>
        <v>-1319.4887999999999</v>
      </c>
      <c r="P255" s="27">
        <v>275.2</v>
      </c>
      <c r="Q255" s="27">
        <v>-5.6437199999999996E-3</v>
      </c>
      <c r="R255" s="27">
        <v>-0.293848</v>
      </c>
      <c r="S255" s="27">
        <f t="shared" si="14"/>
        <v>0.28820427999999998</v>
      </c>
      <c r="T255" s="27">
        <f t="shared" si="15"/>
        <v>651.34167279999997</v>
      </c>
    </row>
    <row r="256" spans="10:20" x14ac:dyDescent="0.2">
      <c r="J256" s="27">
        <v>275.10000000000002</v>
      </c>
      <c r="K256" s="27">
        <v>-0.68855699999999997</v>
      </c>
      <c r="L256" s="1">
        <v>-0.10709301769911495</v>
      </c>
      <c r="M256" s="1">
        <f t="shared" si="12"/>
        <v>-0.58146398230088503</v>
      </c>
      <c r="N256" s="1">
        <f t="shared" si="13"/>
        <v>-1314.1086</v>
      </c>
      <c r="P256" s="27">
        <v>275.10000000000002</v>
      </c>
      <c r="Q256" s="27">
        <v>-1.13851E-2</v>
      </c>
      <c r="R256" s="27">
        <v>-0.29669200000000001</v>
      </c>
      <c r="S256" s="27">
        <f t="shared" si="14"/>
        <v>0.28530690000000003</v>
      </c>
      <c r="T256" s="27">
        <f t="shared" si="15"/>
        <v>644.79359399999998</v>
      </c>
    </row>
    <row r="257" spans="10:20" x14ac:dyDescent="0.2">
      <c r="J257" s="27">
        <v>275</v>
      </c>
      <c r="K257" s="27">
        <v>-0.70352899999999996</v>
      </c>
      <c r="L257" s="1">
        <v>-0.1144120088495576</v>
      </c>
      <c r="M257" s="1">
        <f t="shared" si="12"/>
        <v>-0.58911699115044236</v>
      </c>
      <c r="N257" s="1">
        <f t="shared" si="13"/>
        <v>-1331.4043999999997</v>
      </c>
      <c r="P257" s="27">
        <v>275</v>
      </c>
      <c r="Q257" s="27">
        <v>-5.8264200000000002E-2</v>
      </c>
      <c r="R257" s="27">
        <v>-0.28605799999999998</v>
      </c>
      <c r="S257" s="27">
        <f t="shared" si="14"/>
        <v>0.22779379999999999</v>
      </c>
      <c r="T257" s="27">
        <f t="shared" si="15"/>
        <v>514.81398799999999</v>
      </c>
    </row>
    <row r="258" spans="10:20" x14ac:dyDescent="0.2">
      <c r="J258" s="27">
        <v>274.89999999999998</v>
      </c>
      <c r="K258" s="27">
        <v>-0.72888600000000003</v>
      </c>
      <c r="L258" s="1">
        <v>-7.7707902654867378E-2</v>
      </c>
      <c r="M258" s="1">
        <f t="shared" si="12"/>
        <v>-0.65117809734513266</v>
      </c>
      <c r="N258" s="1">
        <f t="shared" si="13"/>
        <v>-1471.6624999999999</v>
      </c>
      <c r="P258" s="27">
        <v>274.89999999999998</v>
      </c>
      <c r="Q258" s="27">
        <v>-7.8225699999999995E-2</v>
      </c>
      <c r="R258" s="27">
        <v>-0.228516</v>
      </c>
      <c r="S258" s="27">
        <f t="shared" si="14"/>
        <v>0.15029029999999999</v>
      </c>
      <c r="T258" s="27">
        <f t="shared" si="15"/>
        <v>339.65607799999998</v>
      </c>
    </row>
    <row r="259" spans="10:20" x14ac:dyDescent="0.2">
      <c r="J259" s="27">
        <v>274.8</v>
      </c>
      <c r="K259" s="27">
        <v>-0.71188399999999996</v>
      </c>
      <c r="L259" s="1">
        <v>-6.2876389380530862E-2</v>
      </c>
      <c r="M259" s="1">
        <f t="shared" si="12"/>
        <v>-0.6490076106194691</v>
      </c>
      <c r="N259" s="1">
        <f t="shared" si="13"/>
        <v>-1466.7572</v>
      </c>
      <c r="P259" s="27">
        <v>274.8</v>
      </c>
      <c r="Q259" s="27">
        <v>-0.105533</v>
      </c>
      <c r="R259" s="27">
        <v>-0.171573</v>
      </c>
      <c r="S259" s="27">
        <f t="shared" si="14"/>
        <v>6.6040000000000001E-2</v>
      </c>
      <c r="T259" s="27">
        <f t="shared" si="15"/>
        <v>149.25040000000001</v>
      </c>
    </row>
    <row r="260" spans="10:20" x14ac:dyDescent="0.2">
      <c r="J260" s="27">
        <v>274.7</v>
      </c>
      <c r="K260" s="27">
        <v>-0.72986600000000001</v>
      </c>
      <c r="L260" s="1">
        <v>-6.1546796460177022E-2</v>
      </c>
      <c r="M260" s="1">
        <f t="shared" si="12"/>
        <v>-0.66831920353982299</v>
      </c>
      <c r="N260" s="1">
        <f t="shared" si="13"/>
        <v>-1510.4014</v>
      </c>
      <c r="P260" s="27">
        <v>274.7</v>
      </c>
      <c r="Q260" s="27">
        <v>-0.14269299999999999</v>
      </c>
      <c r="R260" s="27">
        <v>-0.114589</v>
      </c>
      <c r="S260" s="27">
        <f t="shared" si="14"/>
        <v>-2.810399999999999E-2</v>
      </c>
      <c r="T260" s="27">
        <f t="shared" si="15"/>
        <v>-63.515039999999971</v>
      </c>
    </row>
    <row r="261" spans="10:20" x14ac:dyDescent="0.2">
      <c r="J261" s="27">
        <v>274.60000000000002</v>
      </c>
      <c r="K261" s="27">
        <v>-0.70945599999999998</v>
      </c>
      <c r="L261" s="1">
        <v>-3.4048477876106209E-2</v>
      </c>
      <c r="M261" s="1">
        <f t="shared" si="12"/>
        <v>-0.67540752212389377</v>
      </c>
      <c r="N261" s="1">
        <f t="shared" si="13"/>
        <v>-1526.4209999999998</v>
      </c>
      <c r="P261" s="27">
        <v>274.60000000000002</v>
      </c>
      <c r="Q261" s="27">
        <v>-0.150031</v>
      </c>
      <c r="R261" s="27">
        <v>-5.2590900000000003E-2</v>
      </c>
      <c r="S261" s="27">
        <f t="shared" si="14"/>
        <v>-9.7440100000000002E-2</v>
      </c>
      <c r="T261" s="27">
        <f t="shared" si="15"/>
        <v>-220.21462599999998</v>
      </c>
    </row>
    <row r="262" spans="10:20" x14ac:dyDescent="0.2">
      <c r="J262" s="27">
        <v>274.5</v>
      </c>
      <c r="K262" s="27">
        <v>-0.67370799999999997</v>
      </c>
      <c r="L262" s="1">
        <v>6.5917787610619838E-3</v>
      </c>
      <c r="M262" s="1">
        <f t="shared" si="12"/>
        <v>-0.68029977876106196</v>
      </c>
      <c r="N262" s="1">
        <f t="shared" si="13"/>
        <v>-1537.4775</v>
      </c>
      <c r="P262" s="27">
        <v>274.5</v>
      </c>
      <c r="Q262" s="27">
        <v>-0.16297900000000001</v>
      </c>
      <c r="R262" s="27">
        <v>-2.9779099999999999E-2</v>
      </c>
      <c r="S262" s="27">
        <f t="shared" si="14"/>
        <v>-0.13319990000000001</v>
      </c>
      <c r="T262" s="27">
        <f t="shared" si="15"/>
        <v>-301.03177400000004</v>
      </c>
    </row>
    <row r="263" spans="10:20" x14ac:dyDescent="0.2">
      <c r="J263" s="27">
        <v>274.39999999999998</v>
      </c>
      <c r="K263" s="27">
        <v>-0.629861</v>
      </c>
      <c r="L263" s="1">
        <v>2.5152584070796458E-2</v>
      </c>
      <c r="M263" s="1">
        <f t="shared" si="12"/>
        <v>-0.65501358407079646</v>
      </c>
      <c r="N263" s="1">
        <f t="shared" si="13"/>
        <v>-1480.3307</v>
      </c>
      <c r="P263" s="27">
        <v>274.39999999999998</v>
      </c>
      <c r="Q263" s="27">
        <v>-0.16497100000000001</v>
      </c>
      <c r="R263" s="27">
        <v>-3.09631E-2</v>
      </c>
      <c r="S263" s="27">
        <f t="shared" si="14"/>
        <v>-0.13400790000000001</v>
      </c>
      <c r="T263" s="27">
        <f t="shared" si="15"/>
        <v>-302.85785399999997</v>
      </c>
    </row>
    <row r="264" spans="10:20" x14ac:dyDescent="0.2">
      <c r="J264" s="27">
        <v>274.3</v>
      </c>
      <c r="K264" s="27">
        <v>-0.59647499999999998</v>
      </c>
      <c r="L264" s="1">
        <v>6.3877389380531002E-2</v>
      </c>
      <c r="M264" s="1">
        <f t="shared" ref="M264:M327" si="16">K264-L264</f>
        <v>-0.66035238938053098</v>
      </c>
      <c r="N264" s="1">
        <f t="shared" ref="N264:N327" si="17">((M264*113)/(10*0.1*0.05))</f>
        <v>-1492.3964000000001</v>
      </c>
      <c r="P264" s="27">
        <v>274.3</v>
      </c>
      <c r="Q264" s="27">
        <v>-0.13347000000000001</v>
      </c>
      <c r="R264" s="27">
        <v>-4.4219999999999997E-3</v>
      </c>
      <c r="S264" s="27">
        <f t="shared" ref="S264:S327" si="18">Q264-R264</f>
        <v>-0.129048</v>
      </c>
      <c r="T264" s="27">
        <f t="shared" ref="T264:T327" si="19">(S264*113)/(10*0.1*0.05)</f>
        <v>-291.64847999999995</v>
      </c>
    </row>
    <row r="265" spans="10:20" x14ac:dyDescent="0.2">
      <c r="J265" s="27">
        <v>274.2</v>
      </c>
      <c r="K265" s="27">
        <v>-0.60057499999999997</v>
      </c>
      <c r="L265" s="1">
        <v>9.9530000000000118E-2</v>
      </c>
      <c r="M265" s="1">
        <f t="shared" si="16"/>
        <v>-0.70010500000000009</v>
      </c>
      <c r="N265" s="1">
        <f t="shared" si="17"/>
        <v>-1582.2373</v>
      </c>
      <c r="P265" s="27">
        <v>274.2</v>
      </c>
      <c r="Q265" s="27">
        <v>-7.3549400000000001E-2</v>
      </c>
      <c r="R265" s="27">
        <v>8.5815400000000003E-3</v>
      </c>
      <c r="S265" s="27">
        <f t="shared" si="18"/>
        <v>-8.213094E-2</v>
      </c>
      <c r="T265" s="27">
        <f t="shared" si="19"/>
        <v>-185.61592439999998</v>
      </c>
    </row>
    <row r="266" spans="10:20" x14ac:dyDescent="0.2">
      <c r="J266" s="27">
        <v>274.10000000000002</v>
      </c>
      <c r="K266" s="27">
        <v>-0.59990100000000002</v>
      </c>
      <c r="L266" s="1">
        <v>9.2974884955752235E-2</v>
      </c>
      <c r="M266" s="1">
        <f t="shared" si="16"/>
        <v>-0.69287588495575225</v>
      </c>
      <c r="N266" s="1">
        <f t="shared" si="17"/>
        <v>-1565.8995</v>
      </c>
      <c r="P266" s="27">
        <v>274.10000000000002</v>
      </c>
      <c r="Q266" s="27">
        <v>-5.3109700000000003E-2</v>
      </c>
      <c r="R266" s="27">
        <v>-2.5676000000000001E-2</v>
      </c>
      <c r="S266" s="27">
        <f t="shared" si="18"/>
        <v>-2.7433700000000002E-2</v>
      </c>
      <c r="T266" s="27">
        <f t="shared" si="19"/>
        <v>-62.000162000000003</v>
      </c>
    </row>
    <row r="267" spans="10:20" x14ac:dyDescent="0.2">
      <c r="J267" s="27">
        <v>274</v>
      </c>
      <c r="K267" s="27">
        <v>-0.590445</v>
      </c>
      <c r="L267" s="1">
        <v>8.3034292035398249E-2</v>
      </c>
      <c r="M267" s="1">
        <f t="shared" si="16"/>
        <v>-0.67347929203539825</v>
      </c>
      <c r="N267" s="1">
        <f t="shared" si="17"/>
        <v>-1522.0632000000001</v>
      </c>
      <c r="P267" s="27">
        <v>274</v>
      </c>
      <c r="Q267" s="27">
        <v>-3.96718E-2</v>
      </c>
      <c r="R267" s="27">
        <v>-6.9518999999999997E-2</v>
      </c>
      <c r="S267" s="27">
        <f t="shared" si="18"/>
        <v>2.9847199999999997E-2</v>
      </c>
      <c r="T267" s="27">
        <f t="shared" si="19"/>
        <v>67.454671999999988</v>
      </c>
    </row>
    <row r="268" spans="10:20" x14ac:dyDescent="0.2">
      <c r="J268" s="27">
        <v>273.89999999999998</v>
      </c>
      <c r="K268" s="27">
        <v>-0.57372599999999996</v>
      </c>
      <c r="L268" s="1">
        <v>6.8337008849557623E-2</v>
      </c>
      <c r="M268" s="1">
        <f t="shared" si="16"/>
        <v>-0.64206300884955758</v>
      </c>
      <c r="N268" s="1">
        <f t="shared" si="17"/>
        <v>-1451.0624</v>
      </c>
      <c r="P268" s="27">
        <v>273.89999999999998</v>
      </c>
      <c r="Q268" s="27">
        <v>-6.2109400000000002E-2</v>
      </c>
      <c r="R268" s="27">
        <v>-8.5598800000000003E-2</v>
      </c>
      <c r="S268" s="27">
        <f t="shared" si="18"/>
        <v>2.3489400000000001E-2</v>
      </c>
      <c r="T268" s="27">
        <f t="shared" si="19"/>
        <v>53.086044000000001</v>
      </c>
    </row>
    <row r="269" spans="10:20" x14ac:dyDescent="0.2">
      <c r="J269" s="27">
        <v>273.8</v>
      </c>
      <c r="K269" s="27">
        <v>-0.51173400000000002</v>
      </c>
      <c r="L269" s="1">
        <v>6.4986221238938047E-2</v>
      </c>
      <c r="M269" s="1">
        <f t="shared" si="16"/>
        <v>-0.57672022123893807</v>
      </c>
      <c r="N269" s="1">
        <f t="shared" si="17"/>
        <v>-1303.3877</v>
      </c>
      <c r="P269" s="27">
        <v>273.8</v>
      </c>
      <c r="Q269" s="27">
        <v>-5.1347900000000002E-2</v>
      </c>
      <c r="R269" s="27">
        <v>-0.124884</v>
      </c>
      <c r="S269" s="27">
        <f t="shared" si="18"/>
        <v>7.3536099999999993E-2</v>
      </c>
      <c r="T269" s="27">
        <f t="shared" si="19"/>
        <v>166.19158599999997</v>
      </c>
    </row>
    <row r="270" spans="10:20" x14ac:dyDescent="0.2">
      <c r="J270" s="27">
        <v>273.7</v>
      </c>
      <c r="K270" s="27">
        <v>-0.51353499999999996</v>
      </c>
      <c r="L270" s="1">
        <v>6.5552787610619556E-2</v>
      </c>
      <c r="M270" s="1">
        <f t="shared" si="16"/>
        <v>-0.57908778761061952</v>
      </c>
      <c r="N270" s="1">
        <f t="shared" si="17"/>
        <v>-1308.7384</v>
      </c>
      <c r="P270" s="27">
        <v>273.7</v>
      </c>
      <c r="Q270" s="27">
        <v>-5.5496200000000002E-2</v>
      </c>
      <c r="R270" s="27">
        <v>-0.14244499999999999</v>
      </c>
      <c r="S270" s="27">
        <f t="shared" si="18"/>
        <v>8.6948799999999993E-2</v>
      </c>
      <c r="T270" s="27">
        <f t="shared" si="19"/>
        <v>196.50428799999995</v>
      </c>
    </row>
    <row r="271" spans="10:20" x14ac:dyDescent="0.2">
      <c r="J271" s="27">
        <v>273.60000000000002</v>
      </c>
      <c r="K271" s="27">
        <v>-0.52212800000000004</v>
      </c>
      <c r="L271" s="1">
        <v>6.5634212389380497E-2</v>
      </c>
      <c r="M271" s="1">
        <f t="shared" si="16"/>
        <v>-0.58776221238938053</v>
      </c>
      <c r="N271" s="1">
        <f t="shared" si="17"/>
        <v>-1328.3425999999999</v>
      </c>
      <c r="P271" s="27">
        <v>273.60000000000002</v>
      </c>
      <c r="Q271" s="27">
        <v>-5.2279699999999998E-2</v>
      </c>
      <c r="R271" s="27">
        <v>-0.14171600000000001</v>
      </c>
      <c r="S271" s="27">
        <f t="shared" si="18"/>
        <v>8.943630000000001E-2</v>
      </c>
      <c r="T271" s="27">
        <f t="shared" si="19"/>
        <v>202.12603800000002</v>
      </c>
    </row>
    <row r="272" spans="10:20" x14ac:dyDescent="0.2">
      <c r="J272" s="27">
        <v>273.5</v>
      </c>
      <c r="K272" s="27">
        <v>-0.52210199999999996</v>
      </c>
      <c r="L272" s="1">
        <v>8.8757292035398283E-2</v>
      </c>
      <c r="M272" s="1">
        <f t="shared" si="16"/>
        <v>-0.61085929203539824</v>
      </c>
      <c r="N272" s="1">
        <f t="shared" si="17"/>
        <v>-1380.5419999999999</v>
      </c>
      <c r="P272" s="27">
        <v>273.5</v>
      </c>
      <c r="Q272" s="27">
        <v>-9.1090900000000002E-2</v>
      </c>
      <c r="R272" s="27">
        <v>-0.155003</v>
      </c>
      <c r="S272" s="27">
        <f t="shared" si="18"/>
        <v>6.3912099999999999E-2</v>
      </c>
      <c r="T272" s="27">
        <f t="shared" si="19"/>
        <v>144.44134599999998</v>
      </c>
    </row>
    <row r="273" spans="10:20" x14ac:dyDescent="0.2">
      <c r="J273" s="27">
        <v>273.39999999999998</v>
      </c>
      <c r="K273" s="27">
        <v>-0.527501</v>
      </c>
      <c r="L273" s="1">
        <v>8.258258407079655E-2</v>
      </c>
      <c r="M273" s="1">
        <f t="shared" si="16"/>
        <v>-0.61008358407079655</v>
      </c>
      <c r="N273" s="1">
        <f t="shared" si="17"/>
        <v>-1378.7889</v>
      </c>
      <c r="P273" s="27">
        <v>273.39999999999998</v>
      </c>
      <c r="Q273" s="27">
        <v>-0.13767599999999999</v>
      </c>
      <c r="R273" s="27">
        <v>-0.17605100000000001</v>
      </c>
      <c r="S273" s="27">
        <f t="shared" si="18"/>
        <v>3.837500000000002E-2</v>
      </c>
      <c r="T273" s="27">
        <f t="shared" si="19"/>
        <v>86.727500000000035</v>
      </c>
    </row>
    <row r="274" spans="10:20" x14ac:dyDescent="0.2">
      <c r="J274" s="27">
        <v>273.3</v>
      </c>
      <c r="K274" s="27">
        <v>-0.51610400000000001</v>
      </c>
      <c r="L274" s="1">
        <v>9.3580115044247791E-2</v>
      </c>
      <c r="M274" s="1">
        <f t="shared" si="16"/>
        <v>-0.6096841150442478</v>
      </c>
      <c r="N274" s="1">
        <f t="shared" si="17"/>
        <v>-1377.8860999999999</v>
      </c>
      <c r="P274" s="27">
        <v>273.3</v>
      </c>
      <c r="Q274" s="27">
        <v>-0.13847100000000001</v>
      </c>
      <c r="R274" s="27">
        <v>-0.169516</v>
      </c>
      <c r="S274" s="27">
        <f t="shared" si="18"/>
        <v>3.1044999999999989E-2</v>
      </c>
      <c r="T274" s="27">
        <f t="shared" si="19"/>
        <v>70.161699999999968</v>
      </c>
    </row>
    <row r="275" spans="10:20" x14ac:dyDescent="0.2">
      <c r="J275" s="27">
        <v>273.2</v>
      </c>
      <c r="K275" s="27">
        <v>-0.49646600000000002</v>
      </c>
      <c r="L275" s="1">
        <v>8.2209309734513292E-2</v>
      </c>
      <c r="M275" s="1">
        <f t="shared" si="16"/>
        <v>-0.57867530973451331</v>
      </c>
      <c r="N275" s="1">
        <f t="shared" si="17"/>
        <v>-1307.8062</v>
      </c>
      <c r="P275" s="27">
        <v>273.2</v>
      </c>
      <c r="Q275" s="27">
        <v>-0.13453100000000001</v>
      </c>
      <c r="R275" s="27">
        <v>-0.158415</v>
      </c>
      <c r="S275" s="27">
        <f t="shared" si="18"/>
        <v>2.3883999999999989E-2</v>
      </c>
      <c r="T275" s="27">
        <f t="shared" si="19"/>
        <v>53.977839999999965</v>
      </c>
    </row>
    <row r="276" spans="10:20" x14ac:dyDescent="0.2">
      <c r="J276" s="27">
        <v>273.10000000000002</v>
      </c>
      <c r="K276" s="27">
        <v>-0.51432299999999997</v>
      </c>
      <c r="L276" s="1">
        <v>6.7425495575221372E-2</v>
      </c>
      <c r="M276" s="1">
        <f t="shared" si="16"/>
        <v>-0.58174849557522135</v>
      </c>
      <c r="N276" s="1">
        <f t="shared" si="17"/>
        <v>-1314.7516000000001</v>
      </c>
      <c r="P276" s="27">
        <v>273.10000000000002</v>
      </c>
      <c r="Q276" s="27">
        <v>-0.107334</v>
      </c>
      <c r="R276" s="27">
        <v>-0.18232000000000001</v>
      </c>
      <c r="S276" s="27">
        <f t="shared" si="18"/>
        <v>7.4986000000000011E-2</v>
      </c>
      <c r="T276" s="27">
        <f t="shared" si="19"/>
        <v>169.46835999999999</v>
      </c>
    </row>
    <row r="277" spans="10:20" x14ac:dyDescent="0.2">
      <c r="J277" s="27">
        <v>273</v>
      </c>
      <c r="K277" s="27">
        <v>-0.54513199999999995</v>
      </c>
      <c r="L277" s="1">
        <v>6.7179415929203512E-2</v>
      </c>
      <c r="M277" s="1">
        <f t="shared" si="16"/>
        <v>-0.61231141592920346</v>
      </c>
      <c r="N277" s="1">
        <f t="shared" si="17"/>
        <v>-1383.8237999999997</v>
      </c>
      <c r="P277" s="27">
        <v>273</v>
      </c>
      <c r="Q277" s="27">
        <v>-0.123142</v>
      </c>
      <c r="R277" s="27">
        <v>-0.17632100000000001</v>
      </c>
      <c r="S277" s="27">
        <f t="shared" si="18"/>
        <v>5.3179000000000004E-2</v>
      </c>
      <c r="T277" s="27">
        <f t="shared" si="19"/>
        <v>120.18454</v>
      </c>
    </row>
    <row r="278" spans="10:20" x14ac:dyDescent="0.2">
      <c r="J278" s="27">
        <v>272.89999999999998</v>
      </c>
      <c r="K278" s="27">
        <v>-0.53869599999999995</v>
      </c>
      <c r="L278" s="1">
        <v>3.1927495575221232E-2</v>
      </c>
      <c r="M278" s="1">
        <f t="shared" si="16"/>
        <v>-0.57062349557522118</v>
      </c>
      <c r="N278" s="1">
        <f t="shared" si="17"/>
        <v>-1289.6090999999997</v>
      </c>
      <c r="P278" s="27">
        <v>272.89999999999998</v>
      </c>
      <c r="Q278" s="27">
        <v>-0.140461</v>
      </c>
      <c r="R278" s="27">
        <v>-0.197052</v>
      </c>
      <c r="S278" s="27">
        <f t="shared" si="18"/>
        <v>5.6591000000000002E-2</v>
      </c>
      <c r="T278" s="27">
        <f t="shared" si="19"/>
        <v>127.89566000000001</v>
      </c>
    </row>
    <row r="279" spans="10:20" x14ac:dyDescent="0.2">
      <c r="J279" s="27">
        <v>272.8</v>
      </c>
      <c r="K279" s="27">
        <v>-0.50968000000000002</v>
      </c>
      <c r="L279" s="1">
        <v>1.2486814159292092E-2</v>
      </c>
      <c r="M279" s="1">
        <f t="shared" si="16"/>
        <v>-0.52216681415929211</v>
      </c>
      <c r="N279" s="1">
        <f t="shared" si="17"/>
        <v>-1180.0970000000002</v>
      </c>
      <c r="P279" s="27">
        <v>272.8</v>
      </c>
      <c r="Q279" s="27">
        <v>-0.115464</v>
      </c>
      <c r="R279" s="27">
        <v>-0.18676300000000001</v>
      </c>
      <c r="S279" s="27">
        <f t="shared" si="18"/>
        <v>7.1299000000000015E-2</v>
      </c>
      <c r="T279" s="27">
        <f t="shared" si="19"/>
        <v>161.13574000000003</v>
      </c>
    </row>
    <row r="280" spans="10:20" x14ac:dyDescent="0.2">
      <c r="J280" s="27">
        <v>272.7</v>
      </c>
      <c r="K280" s="27">
        <v>-0.49598999999999999</v>
      </c>
      <c r="L280" s="1">
        <v>-5.4646902654866825E-3</v>
      </c>
      <c r="M280" s="1">
        <f t="shared" si="16"/>
        <v>-0.4905253097345133</v>
      </c>
      <c r="N280" s="1">
        <f t="shared" si="17"/>
        <v>-1108.5871999999999</v>
      </c>
      <c r="P280" s="27">
        <v>272.7</v>
      </c>
      <c r="Q280" s="27">
        <v>-6.3809199999999996E-2</v>
      </c>
      <c r="R280" s="27">
        <v>-0.19917000000000001</v>
      </c>
      <c r="S280" s="27">
        <f t="shared" si="18"/>
        <v>0.1353608</v>
      </c>
      <c r="T280" s="27">
        <f t="shared" si="19"/>
        <v>305.91540800000001</v>
      </c>
    </row>
    <row r="281" spans="10:20" x14ac:dyDescent="0.2">
      <c r="J281" s="27">
        <v>272.60000000000002</v>
      </c>
      <c r="K281" s="27">
        <v>-0.45721299999999998</v>
      </c>
      <c r="L281" s="1">
        <v>-2.9922499999999963E-2</v>
      </c>
      <c r="M281" s="1">
        <f t="shared" si="16"/>
        <v>-0.42729050000000002</v>
      </c>
      <c r="N281" s="1">
        <f t="shared" si="17"/>
        <v>-965.67653000000007</v>
      </c>
      <c r="P281" s="27">
        <v>272.60000000000002</v>
      </c>
      <c r="Q281" s="27">
        <v>-1.2820399999999999E-2</v>
      </c>
      <c r="R281" s="27">
        <v>-0.18196300000000001</v>
      </c>
      <c r="S281" s="27">
        <f t="shared" si="18"/>
        <v>0.1691426</v>
      </c>
      <c r="T281" s="27">
        <f t="shared" si="19"/>
        <v>382.26227599999999</v>
      </c>
    </row>
    <row r="282" spans="10:20" x14ac:dyDescent="0.2">
      <c r="J282" s="27">
        <v>272.5</v>
      </c>
      <c r="K282" s="27">
        <v>-0.44620399999999999</v>
      </c>
      <c r="L282" s="1">
        <v>-5.841569911504424E-2</v>
      </c>
      <c r="M282" s="1">
        <f t="shared" si="16"/>
        <v>-0.38778830088495575</v>
      </c>
      <c r="N282" s="1">
        <f t="shared" si="17"/>
        <v>-876.40156000000002</v>
      </c>
      <c r="P282" s="27">
        <v>272.5</v>
      </c>
      <c r="Q282" s="27">
        <v>9.5825299999999995E-4</v>
      </c>
      <c r="R282" s="27">
        <v>-0.18576400000000001</v>
      </c>
      <c r="S282" s="27">
        <f t="shared" si="18"/>
        <v>0.186722253</v>
      </c>
      <c r="T282" s="27">
        <f t="shared" si="19"/>
        <v>421.99229178000002</v>
      </c>
    </row>
    <row r="283" spans="10:20" x14ac:dyDescent="0.2">
      <c r="J283" s="27">
        <v>272.39999999999998</v>
      </c>
      <c r="K283" s="27">
        <v>-0.44882699999999998</v>
      </c>
      <c r="L283" s="1">
        <v>-4.9045800884955748E-2</v>
      </c>
      <c r="M283" s="1">
        <f t="shared" si="16"/>
        <v>-0.39978119911504423</v>
      </c>
      <c r="N283" s="1">
        <f t="shared" si="17"/>
        <v>-903.50550999999996</v>
      </c>
      <c r="P283" s="27">
        <v>272.39999999999998</v>
      </c>
      <c r="Q283" s="27">
        <v>7.3974599999999998E-3</v>
      </c>
      <c r="R283" s="27">
        <v>-0.206563</v>
      </c>
      <c r="S283" s="27">
        <f t="shared" si="18"/>
        <v>0.21396045999999999</v>
      </c>
      <c r="T283" s="27">
        <f t="shared" si="19"/>
        <v>483.55063959999995</v>
      </c>
    </row>
    <row r="284" spans="10:20" x14ac:dyDescent="0.2">
      <c r="J284" s="27">
        <v>272.3</v>
      </c>
      <c r="K284" s="27">
        <v>-0.45666200000000001</v>
      </c>
      <c r="L284" s="1">
        <v>-2.7299000000000018E-2</v>
      </c>
      <c r="M284" s="1">
        <f t="shared" si="16"/>
        <v>-0.42936299999999999</v>
      </c>
      <c r="N284" s="1">
        <f t="shared" si="17"/>
        <v>-970.36037999999996</v>
      </c>
      <c r="P284" s="27">
        <v>272.3</v>
      </c>
      <c r="Q284" s="27">
        <v>6.4259900000000003E-3</v>
      </c>
      <c r="R284" s="27">
        <v>-0.168044</v>
      </c>
      <c r="S284" s="27">
        <f t="shared" si="18"/>
        <v>0.17446998999999999</v>
      </c>
      <c r="T284" s="27">
        <f t="shared" si="19"/>
        <v>394.30217739999995</v>
      </c>
    </row>
    <row r="285" spans="10:20" x14ac:dyDescent="0.2">
      <c r="J285" s="27">
        <v>272.2</v>
      </c>
      <c r="K285" s="27">
        <v>-0.46120800000000001</v>
      </c>
      <c r="L285" s="1">
        <v>-1.1509194690265456E-2</v>
      </c>
      <c r="M285" s="1">
        <f t="shared" si="16"/>
        <v>-0.44969880530973455</v>
      </c>
      <c r="N285" s="1">
        <f t="shared" si="17"/>
        <v>-1016.3193000000001</v>
      </c>
      <c r="P285" s="27">
        <v>272.2</v>
      </c>
      <c r="Q285" s="27">
        <v>3.5538699999999999E-2</v>
      </c>
      <c r="R285" s="27">
        <v>-0.141351</v>
      </c>
      <c r="S285" s="27">
        <f t="shared" si="18"/>
        <v>0.17688970000000001</v>
      </c>
      <c r="T285" s="27">
        <f t="shared" si="19"/>
        <v>399.77072199999998</v>
      </c>
    </row>
    <row r="286" spans="10:20" x14ac:dyDescent="0.2">
      <c r="J286" s="27">
        <v>272.10000000000002</v>
      </c>
      <c r="K286" s="27">
        <v>-0.492865</v>
      </c>
      <c r="L286" s="1">
        <v>2.3451681415929237E-2</v>
      </c>
      <c r="M286" s="1">
        <f t="shared" si="16"/>
        <v>-0.51631668141592924</v>
      </c>
      <c r="N286" s="1">
        <f t="shared" si="17"/>
        <v>-1166.8757000000001</v>
      </c>
      <c r="P286" s="27">
        <v>272.10000000000002</v>
      </c>
      <c r="Q286" s="27">
        <v>2.2558600000000002E-2</v>
      </c>
      <c r="R286" s="27">
        <v>-0.12926499999999999</v>
      </c>
      <c r="S286" s="27">
        <f t="shared" si="18"/>
        <v>0.1518236</v>
      </c>
      <c r="T286" s="27">
        <f t="shared" si="19"/>
        <v>343.12133599999999</v>
      </c>
    </row>
    <row r="287" spans="10:20" x14ac:dyDescent="0.2">
      <c r="J287" s="27">
        <v>272</v>
      </c>
      <c r="K287" s="27">
        <v>-0.50697499999999995</v>
      </c>
      <c r="L287" s="1">
        <v>6.7504867256638068E-3</v>
      </c>
      <c r="M287" s="1">
        <f t="shared" si="16"/>
        <v>-0.51372548672566376</v>
      </c>
      <c r="N287" s="1">
        <f t="shared" si="17"/>
        <v>-1161.0196000000001</v>
      </c>
      <c r="P287" s="27">
        <v>272</v>
      </c>
      <c r="Q287" s="27">
        <v>1.90653E-2</v>
      </c>
      <c r="R287" s="27">
        <v>-0.13725899999999999</v>
      </c>
      <c r="S287" s="27">
        <f t="shared" si="18"/>
        <v>0.1563243</v>
      </c>
      <c r="T287" s="27">
        <f t="shared" si="19"/>
        <v>353.29291799999999</v>
      </c>
    </row>
    <row r="288" spans="10:20" x14ac:dyDescent="0.2">
      <c r="J288" s="27">
        <v>271.89999999999998</v>
      </c>
      <c r="K288" s="27">
        <v>-0.50725900000000002</v>
      </c>
      <c r="L288" s="1">
        <v>-2.650351327433631E-2</v>
      </c>
      <c r="M288" s="1">
        <f t="shared" si="16"/>
        <v>-0.48075548672566371</v>
      </c>
      <c r="N288" s="1">
        <f t="shared" si="17"/>
        <v>-1086.5074</v>
      </c>
      <c r="P288" s="27">
        <v>271.89999999999998</v>
      </c>
      <c r="Q288" s="27">
        <v>-1.20036E-2</v>
      </c>
      <c r="R288" s="27">
        <v>-0.159305</v>
      </c>
      <c r="S288" s="27">
        <f t="shared" si="18"/>
        <v>0.1473014</v>
      </c>
      <c r="T288" s="27">
        <f t="shared" si="19"/>
        <v>332.90116399999999</v>
      </c>
    </row>
    <row r="289" spans="10:20" x14ac:dyDescent="0.2">
      <c r="J289" s="27">
        <v>271.8</v>
      </c>
      <c r="K289" s="27">
        <v>-0.53793299999999999</v>
      </c>
      <c r="L289" s="1">
        <v>-3.1001805309734398E-2</v>
      </c>
      <c r="M289" s="1">
        <f t="shared" si="16"/>
        <v>-0.5069311946902656</v>
      </c>
      <c r="N289" s="1">
        <f t="shared" si="17"/>
        <v>-1145.6645000000003</v>
      </c>
      <c r="P289" s="27">
        <v>271.8</v>
      </c>
      <c r="Q289" s="27">
        <v>-2.98899E-2</v>
      </c>
      <c r="R289" s="27">
        <v>-0.16306200000000001</v>
      </c>
      <c r="S289" s="27">
        <f t="shared" si="18"/>
        <v>0.13317210000000002</v>
      </c>
      <c r="T289" s="27">
        <f t="shared" si="19"/>
        <v>300.96894600000002</v>
      </c>
    </row>
    <row r="290" spans="10:20" x14ac:dyDescent="0.2">
      <c r="J290" s="27">
        <v>271.7</v>
      </c>
      <c r="K290" s="27">
        <v>-0.53501900000000002</v>
      </c>
      <c r="L290" s="1">
        <v>-4.6254601769911696E-3</v>
      </c>
      <c r="M290" s="1">
        <f t="shared" si="16"/>
        <v>-0.53039353982300885</v>
      </c>
      <c r="N290" s="1">
        <f t="shared" si="17"/>
        <v>-1198.6894</v>
      </c>
      <c r="P290" s="27">
        <v>271.7</v>
      </c>
      <c r="Q290" s="27">
        <v>-5.1630700000000002E-2</v>
      </c>
      <c r="R290" s="27">
        <v>-0.15309800000000001</v>
      </c>
      <c r="S290" s="27">
        <f t="shared" si="18"/>
        <v>0.10146730000000001</v>
      </c>
      <c r="T290" s="27">
        <f t="shared" si="19"/>
        <v>229.31609800000004</v>
      </c>
    </row>
    <row r="291" spans="10:20" x14ac:dyDescent="0.2">
      <c r="J291" s="27">
        <v>271.60000000000002</v>
      </c>
      <c r="K291" s="27">
        <v>-0.53974500000000003</v>
      </c>
      <c r="L291" s="1">
        <v>1.0544778761061968E-2</v>
      </c>
      <c r="M291" s="1">
        <f t="shared" si="16"/>
        <v>-0.550289778761062</v>
      </c>
      <c r="N291" s="1">
        <f t="shared" si="17"/>
        <v>-1243.6549</v>
      </c>
      <c r="P291" s="27">
        <v>271.60000000000002</v>
      </c>
      <c r="Q291" s="27">
        <v>-8.7550900000000001E-2</v>
      </c>
      <c r="R291" s="27">
        <v>-0.14064599999999999</v>
      </c>
      <c r="S291" s="27">
        <f t="shared" si="18"/>
        <v>5.3095099999999992E-2</v>
      </c>
      <c r="T291" s="27">
        <f t="shared" si="19"/>
        <v>119.99492599999998</v>
      </c>
    </row>
    <row r="292" spans="10:20" x14ac:dyDescent="0.2">
      <c r="J292" s="27">
        <v>271.5</v>
      </c>
      <c r="K292" s="27">
        <v>-0.54531600000000002</v>
      </c>
      <c r="L292" s="1">
        <v>9.5255486725663863E-3</v>
      </c>
      <c r="M292" s="1">
        <f t="shared" si="16"/>
        <v>-0.55484154867256641</v>
      </c>
      <c r="N292" s="1">
        <f t="shared" si="17"/>
        <v>-1253.9419</v>
      </c>
      <c r="P292" s="27">
        <v>271.5</v>
      </c>
      <c r="Q292" s="27">
        <v>-8.5848999999999995E-2</v>
      </c>
      <c r="R292" s="27">
        <v>-0.15887799999999999</v>
      </c>
      <c r="S292" s="27">
        <f t="shared" si="18"/>
        <v>7.3028999999999997E-2</v>
      </c>
      <c r="T292" s="27">
        <f t="shared" si="19"/>
        <v>165.04553999999999</v>
      </c>
    </row>
    <row r="293" spans="10:20" x14ac:dyDescent="0.2">
      <c r="J293" s="27">
        <v>271.39999999999998</v>
      </c>
      <c r="K293" s="27">
        <v>-0.55010099999999995</v>
      </c>
      <c r="L293" s="1">
        <v>-9.2203805309734044E-3</v>
      </c>
      <c r="M293" s="1">
        <f t="shared" si="16"/>
        <v>-0.54088061946902655</v>
      </c>
      <c r="N293" s="1">
        <f t="shared" si="17"/>
        <v>-1222.3901999999998</v>
      </c>
      <c r="P293" s="27">
        <v>271.39999999999998</v>
      </c>
      <c r="Q293" s="27">
        <v>-0.126527</v>
      </c>
      <c r="R293" s="27">
        <v>-0.18832699999999999</v>
      </c>
      <c r="S293" s="27">
        <f t="shared" si="18"/>
        <v>6.1799999999999994E-2</v>
      </c>
      <c r="T293" s="27">
        <f t="shared" si="19"/>
        <v>139.66799999999998</v>
      </c>
    </row>
    <row r="294" spans="10:20" x14ac:dyDescent="0.2">
      <c r="J294" s="27">
        <v>271.3</v>
      </c>
      <c r="K294" s="27">
        <v>-0.54379999999999995</v>
      </c>
      <c r="L294" s="1">
        <v>-1.4201902654867204E-2</v>
      </c>
      <c r="M294" s="1">
        <f t="shared" si="16"/>
        <v>-0.52959809734513275</v>
      </c>
      <c r="N294" s="1">
        <f t="shared" si="17"/>
        <v>-1196.8916999999999</v>
      </c>
      <c r="P294" s="27">
        <v>271.3</v>
      </c>
      <c r="Q294" s="27">
        <v>-0.13209899999999999</v>
      </c>
      <c r="R294" s="27">
        <v>-0.20282</v>
      </c>
      <c r="S294" s="27">
        <f t="shared" si="18"/>
        <v>7.0721000000000006E-2</v>
      </c>
      <c r="T294" s="27">
        <f t="shared" si="19"/>
        <v>159.82946000000001</v>
      </c>
    </row>
    <row r="295" spans="10:20" x14ac:dyDescent="0.2">
      <c r="J295" s="27">
        <v>271.2</v>
      </c>
      <c r="K295" s="27">
        <v>-0.51710800000000001</v>
      </c>
      <c r="L295" s="1">
        <v>-2.0797690265486668E-2</v>
      </c>
      <c r="M295" s="1">
        <f t="shared" si="16"/>
        <v>-0.49631030973451334</v>
      </c>
      <c r="N295" s="1">
        <f t="shared" si="17"/>
        <v>-1121.6613</v>
      </c>
      <c r="P295" s="27">
        <v>271.2</v>
      </c>
      <c r="Q295" s="27">
        <v>-0.136375</v>
      </c>
      <c r="R295" s="27">
        <v>-0.18259300000000001</v>
      </c>
      <c r="S295" s="27">
        <f t="shared" si="18"/>
        <v>4.6218000000000009E-2</v>
      </c>
      <c r="T295" s="27">
        <f t="shared" si="19"/>
        <v>104.45268000000002</v>
      </c>
    </row>
    <row r="296" spans="10:20" x14ac:dyDescent="0.2">
      <c r="J296" s="27">
        <v>271.10000000000002</v>
      </c>
      <c r="K296" s="27">
        <v>-0.53075399999999995</v>
      </c>
      <c r="L296" s="1">
        <v>-7.870460176991112E-3</v>
      </c>
      <c r="M296" s="1">
        <f t="shared" si="16"/>
        <v>-0.52288353982300884</v>
      </c>
      <c r="N296" s="1">
        <f t="shared" si="17"/>
        <v>-1181.7167999999999</v>
      </c>
      <c r="P296" s="27">
        <v>271.10000000000002</v>
      </c>
      <c r="Q296" s="27">
        <v>-0.15430199999999999</v>
      </c>
      <c r="R296" s="27">
        <v>-0.16117699999999999</v>
      </c>
      <c r="S296" s="27">
        <f t="shared" si="18"/>
        <v>6.8749999999999922E-3</v>
      </c>
      <c r="T296" s="27">
        <f t="shared" si="19"/>
        <v>15.537499999999982</v>
      </c>
    </row>
    <row r="297" spans="10:20" x14ac:dyDescent="0.2">
      <c r="J297" s="27">
        <v>271</v>
      </c>
      <c r="K297" s="27">
        <v>-0.51697800000000005</v>
      </c>
      <c r="L297" s="1">
        <v>3.7872309734513276E-2</v>
      </c>
      <c r="M297" s="1">
        <f t="shared" si="16"/>
        <v>-0.55485030973451333</v>
      </c>
      <c r="N297" s="1">
        <f t="shared" si="17"/>
        <v>-1253.9617000000001</v>
      </c>
      <c r="P297" s="27">
        <v>271</v>
      </c>
      <c r="Q297" s="27">
        <v>-0.149587</v>
      </c>
      <c r="R297" s="27">
        <v>-0.144733</v>
      </c>
      <c r="S297" s="27">
        <f t="shared" si="18"/>
        <v>-4.8539999999999972E-3</v>
      </c>
      <c r="T297" s="27">
        <f t="shared" si="19"/>
        <v>-10.970039999999994</v>
      </c>
    </row>
    <row r="298" spans="10:20" x14ac:dyDescent="0.2">
      <c r="J298" s="27">
        <v>270.89999999999998</v>
      </c>
      <c r="K298" s="27">
        <v>-0.53185899999999997</v>
      </c>
      <c r="L298" s="1">
        <v>4.4042017699115088E-2</v>
      </c>
      <c r="M298" s="1">
        <f t="shared" si="16"/>
        <v>-0.57590101769911506</v>
      </c>
      <c r="N298" s="1">
        <f t="shared" si="17"/>
        <v>-1301.5362999999998</v>
      </c>
      <c r="P298" s="27">
        <v>270.89999999999998</v>
      </c>
      <c r="Q298" s="27">
        <v>-0.14397099999999999</v>
      </c>
      <c r="R298" s="27">
        <v>-0.125745</v>
      </c>
      <c r="S298" s="27">
        <f t="shared" si="18"/>
        <v>-1.8225999999999992E-2</v>
      </c>
      <c r="T298" s="27">
        <f t="shared" si="19"/>
        <v>-41.190759999999976</v>
      </c>
    </row>
    <row r="299" spans="10:20" x14ac:dyDescent="0.2">
      <c r="J299" s="27">
        <v>270.8</v>
      </c>
      <c r="K299" s="27">
        <v>-0.53340299999999996</v>
      </c>
      <c r="L299" s="1">
        <v>3.5628283185840881E-2</v>
      </c>
      <c r="M299" s="1">
        <f t="shared" si="16"/>
        <v>-0.56903128318584084</v>
      </c>
      <c r="N299" s="1">
        <f t="shared" si="17"/>
        <v>-1286.0107</v>
      </c>
      <c r="P299" s="27">
        <v>270.8</v>
      </c>
      <c r="Q299" s="27">
        <v>-0.13006699999999999</v>
      </c>
      <c r="R299" s="27">
        <v>-0.10119499999999999</v>
      </c>
      <c r="S299" s="27">
        <f t="shared" si="18"/>
        <v>-2.8871999999999995E-2</v>
      </c>
      <c r="T299" s="27">
        <f t="shared" si="19"/>
        <v>-65.250719999999987</v>
      </c>
    </row>
    <row r="300" spans="10:20" x14ac:dyDescent="0.2">
      <c r="J300" s="27">
        <v>270.7</v>
      </c>
      <c r="K300" s="27">
        <v>-0.52608200000000005</v>
      </c>
      <c r="L300" s="1">
        <v>3.074848672566366E-2</v>
      </c>
      <c r="M300" s="1">
        <f t="shared" si="16"/>
        <v>-0.55683048672566371</v>
      </c>
      <c r="N300" s="1">
        <f t="shared" si="17"/>
        <v>-1258.4368999999999</v>
      </c>
      <c r="P300" s="27">
        <v>270.7</v>
      </c>
      <c r="Q300" s="27">
        <v>-0.115423</v>
      </c>
      <c r="R300" s="27">
        <v>-7.5766E-2</v>
      </c>
      <c r="S300" s="27">
        <f t="shared" si="18"/>
        <v>-3.9656999999999998E-2</v>
      </c>
      <c r="T300" s="27">
        <f t="shared" si="19"/>
        <v>-89.624819999999985</v>
      </c>
    </row>
    <row r="301" spans="10:20" x14ac:dyDescent="0.2">
      <c r="J301" s="27">
        <v>270.60000000000002</v>
      </c>
      <c r="K301" s="27">
        <v>-0.51715900000000004</v>
      </c>
      <c r="L301" s="1">
        <v>5.5420911504424741E-2</v>
      </c>
      <c r="M301" s="1">
        <f t="shared" si="16"/>
        <v>-0.57257991150442478</v>
      </c>
      <c r="N301" s="1">
        <f t="shared" si="17"/>
        <v>-1294.0306</v>
      </c>
      <c r="P301" s="27">
        <v>270.60000000000002</v>
      </c>
      <c r="Q301" s="27">
        <v>-8.9420600000000003E-2</v>
      </c>
      <c r="R301" s="27">
        <v>-5.7600400000000003E-2</v>
      </c>
      <c r="S301" s="27">
        <f t="shared" si="18"/>
        <v>-3.18202E-2</v>
      </c>
      <c r="T301" s="27">
        <f t="shared" si="19"/>
        <v>-71.913651999999999</v>
      </c>
    </row>
    <row r="302" spans="10:20" x14ac:dyDescent="0.2">
      <c r="J302" s="27">
        <v>270.5</v>
      </c>
      <c r="K302" s="27">
        <v>-0.51852600000000004</v>
      </c>
      <c r="L302" s="1">
        <v>7.7931699115044273E-2</v>
      </c>
      <c r="M302" s="1">
        <f t="shared" si="16"/>
        <v>-0.59645769911504432</v>
      </c>
      <c r="N302" s="1">
        <f t="shared" si="17"/>
        <v>-1347.9944</v>
      </c>
      <c r="P302" s="27">
        <v>270.5</v>
      </c>
      <c r="Q302" s="27">
        <v>-7.1542400000000006E-2</v>
      </c>
      <c r="R302" s="27">
        <v>-4.5747400000000001E-2</v>
      </c>
      <c r="S302" s="27">
        <f t="shared" si="18"/>
        <v>-2.5795000000000005E-2</v>
      </c>
      <c r="T302" s="27">
        <f t="shared" si="19"/>
        <v>-58.296700000000008</v>
      </c>
    </row>
    <row r="303" spans="10:20" x14ac:dyDescent="0.2">
      <c r="J303" s="27">
        <v>270.39999999999998</v>
      </c>
      <c r="K303" s="27">
        <v>-0.53192399999999995</v>
      </c>
      <c r="L303" s="1">
        <v>0.10832400884955751</v>
      </c>
      <c r="M303" s="1">
        <f t="shared" si="16"/>
        <v>-0.64024800884955746</v>
      </c>
      <c r="N303" s="1">
        <f t="shared" si="17"/>
        <v>-1446.9604999999997</v>
      </c>
      <c r="P303" s="27">
        <v>270.39999999999998</v>
      </c>
      <c r="Q303" s="27">
        <v>-5.7933600000000002E-2</v>
      </c>
      <c r="R303" s="27">
        <v>-5.6022599999999999E-2</v>
      </c>
      <c r="S303" s="27">
        <f t="shared" si="18"/>
        <v>-1.911000000000003E-3</v>
      </c>
      <c r="T303" s="27">
        <f t="shared" si="19"/>
        <v>-4.3188600000000061</v>
      </c>
    </row>
    <row r="304" spans="10:20" x14ac:dyDescent="0.2">
      <c r="J304" s="27">
        <v>270.3</v>
      </c>
      <c r="K304" s="27">
        <v>-0.53796500000000003</v>
      </c>
      <c r="L304" s="1">
        <v>0.14693398230088495</v>
      </c>
      <c r="M304" s="1">
        <f t="shared" si="16"/>
        <v>-0.68489898230088497</v>
      </c>
      <c r="N304" s="1">
        <f t="shared" si="17"/>
        <v>-1547.8716999999999</v>
      </c>
      <c r="P304" s="27">
        <v>270.3</v>
      </c>
      <c r="Q304" s="27">
        <v>-5.69519E-2</v>
      </c>
      <c r="R304" s="27">
        <v>-6.9071999999999995E-2</v>
      </c>
      <c r="S304" s="27">
        <f t="shared" si="18"/>
        <v>1.2120099999999995E-2</v>
      </c>
      <c r="T304" s="27">
        <f t="shared" si="19"/>
        <v>27.391425999999985</v>
      </c>
    </row>
    <row r="305" spans="10:20" x14ac:dyDescent="0.2">
      <c r="J305" s="27">
        <v>270.2</v>
      </c>
      <c r="K305" s="27">
        <v>-0.52883800000000003</v>
      </c>
      <c r="L305" s="1">
        <v>0.14096098230088494</v>
      </c>
      <c r="M305" s="1">
        <f t="shared" si="16"/>
        <v>-0.66979898230088497</v>
      </c>
      <c r="N305" s="1">
        <f t="shared" si="17"/>
        <v>-1513.7456999999999</v>
      </c>
      <c r="P305" s="27">
        <v>270.2</v>
      </c>
      <c r="Q305" s="27">
        <v>-8.2406599999999997E-2</v>
      </c>
      <c r="R305" s="27">
        <v>-6.9169599999999998E-2</v>
      </c>
      <c r="S305" s="27">
        <f t="shared" si="18"/>
        <v>-1.3236999999999999E-2</v>
      </c>
      <c r="T305" s="27">
        <f t="shared" si="19"/>
        <v>-29.915619999999993</v>
      </c>
    </row>
    <row r="306" spans="10:20" x14ac:dyDescent="0.2">
      <c r="J306" s="27">
        <v>270.10000000000002</v>
      </c>
      <c r="K306" s="27">
        <v>-0.49260300000000001</v>
      </c>
      <c r="L306" s="1">
        <v>0.12293801769911505</v>
      </c>
      <c r="M306" s="1">
        <f t="shared" si="16"/>
        <v>-0.61554101769911507</v>
      </c>
      <c r="N306" s="1">
        <f t="shared" si="17"/>
        <v>-1391.1226999999999</v>
      </c>
      <c r="P306" s="27">
        <v>270.10000000000002</v>
      </c>
      <c r="Q306" s="27">
        <v>-0.108751</v>
      </c>
      <c r="R306" s="27">
        <v>-0.103934</v>
      </c>
      <c r="S306" s="27">
        <f t="shared" si="18"/>
        <v>-4.8170000000000018E-3</v>
      </c>
      <c r="T306" s="27">
        <f t="shared" si="19"/>
        <v>-10.886420000000003</v>
      </c>
    </row>
    <row r="307" spans="10:20" x14ac:dyDescent="0.2">
      <c r="J307" s="27">
        <v>270</v>
      </c>
      <c r="K307" s="27">
        <v>-0.45230599999999999</v>
      </c>
      <c r="L307" s="1">
        <v>0.13482700884955756</v>
      </c>
      <c r="M307" s="1">
        <f t="shared" si="16"/>
        <v>-0.58713300884955755</v>
      </c>
      <c r="N307" s="1">
        <f t="shared" si="17"/>
        <v>-1326.9205999999999</v>
      </c>
      <c r="P307" s="27">
        <v>270</v>
      </c>
      <c r="Q307" s="27">
        <v>-0.102668</v>
      </c>
      <c r="R307" s="27">
        <v>-0.15901499999999999</v>
      </c>
      <c r="S307" s="27">
        <f t="shared" si="18"/>
        <v>5.6346999999999994E-2</v>
      </c>
      <c r="T307" s="27">
        <f t="shared" si="19"/>
        <v>127.34421999999998</v>
      </c>
    </row>
    <row r="308" spans="10:20" x14ac:dyDescent="0.2">
      <c r="J308" s="27">
        <v>269.89999999999998</v>
      </c>
      <c r="K308" s="27">
        <v>-0.41367999999999999</v>
      </c>
      <c r="L308" s="1">
        <v>0.14699699115044257</v>
      </c>
      <c r="M308" s="1">
        <f t="shared" si="16"/>
        <v>-0.56067699115044256</v>
      </c>
      <c r="N308" s="1">
        <f t="shared" si="17"/>
        <v>-1267.1300000000001</v>
      </c>
      <c r="P308" s="27">
        <v>269.89999999999998</v>
      </c>
      <c r="Q308" s="27">
        <v>-0.13406100000000001</v>
      </c>
      <c r="R308" s="27">
        <v>-0.196329</v>
      </c>
      <c r="S308" s="27">
        <f t="shared" si="18"/>
        <v>6.226799999999999E-2</v>
      </c>
      <c r="T308" s="27">
        <f t="shared" si="19"/>
        <v>140.72567999999995</v>
      </c>
    </row>
    <row r="309" spans="10:20" x14ac:dyDescent="0.2">
      <c r="J309" s="27">
        <v>269.8</v>
      </c>
      <c r="K309" s="27">
        <v>-0.400586</v>
      </c>
      <c r="L309" s="1">
        <v>0.15871001769911508</v>
      </c>
      <c r="M309" s="1">
        <f t="shared" si="16"/>
        <v>-0.55929601769911508</v>
      </c>
      <c r="N309" s="1">
        <f t="shared" si="17"/>
        <v>-1264.009</v>
      </c>
      <c r="P309" s="27">
        <v>269.8</v>
      </c>
      <c r="Q309" s="27">
        <v>-0.13305500000000001</v>
      </c>
      <c r="R309" s="27">
        <v>-0.20330699999999999</v>
      </c>
      <c r="S309" s="27">
        <f t="shared" si="18"/>
        <v>7.0251999999999981E-2</v>
      </c>
      <c r="T309" s="27">
        <f t="shared" si="19"/>
        <v>158.76951999999994</v>
      </c>
    </row>
    <row r="310" spans="10:20" x14ac:dyDescent="0.2">
      <c r="J310" s="27">
        <v>269.7</v>
      </c>
      <c r="K310" s="27">
        <v>-0.38583800000000001</v>
      </c>
      <c r="L310" s="1">
        <v>0.17238199999999992</v>
      </c>
      <c r="M310" s="1">
        <f t="shared" si="16"/>
        <v>-0.55821999999999994</v>
      </c>
      <c r="N310" s="1">
        <f t="shared" si="17"/>
        <v>-1261.5771999999997</v>
      </c>
      <c r="P310" s="27">
        <v>269.7</v>
      </c>
      <c r="Q310" s="27">
        <v>-0.152806</v>
      </c>
      <c r="R310" s="27">
        <v>-0.20032800000000001</v>
      </c>
      <c r="S310" s="27">
        <f t="shared" si="18"/>
        <v>4.7522000000000009E-2</v>
      </c>
      <c r="T310" s="27">
        <f t="shared" si="19"/>
        <v>107.39972000000002</v>
      </c>
    </row>
    <row r="311" spans="10:20" x14ac:dyDescent="0.2">
      <c r="J311" s="27">
        <v>269.60000000000002</v>
      </c>
      <c r="K311" s="27">
        <v>-0.358458</v>
      </c>
      <c r="L311" s="1">
        <v>0.18761199999999995</v>
      </c>
      <c r="M311" s="1">
        <f t="shared" si="16"/>
        <v>-0.54606999999999994</v>
      </c>
      <c r="N311" s="1">
        <f t="shared" si="17"/>
        <v>-1234.1181999999999</v>
      </c>
      <c r="P311" s="27">
        <v>269.60000000000002</v>
      </c>
      <c r="Q311" s="27">
        <v>-0.139566</v>
      </c>
      <c r="R311" s="27">
        <v>-0.24083399999999999</v>
      </c>
      <c r="S311" s="27">
        <f t="shared" si="18"/>
        <v>0.101268</v>
      </c>
      <c r="T311" s="27">
        <f t="shared" si="19"/>
        <v>228.86568</v>
      </c>
    </row>
    <row r="312" spans="10:20" x14ac:dyDescent="0.2">
      <c r="J312" s="27">
        <v>269.5</v>
      </c>
      <c r="K312" s="27">
        <v>-0.32755699999999999</v>
      </c>
      <c r="L312" s="1">
        <v>0.17031698230088504</v>
      </c>
      <c r="M312" s="1">
        <f t="shared" si="16"/>
        <v>-0.49787398230088503</v>
      </c>
      <c r="N312" s="1">
        <f t="shared" si="17"/>
        <v>-1125.1952000000001</v>
      </c>
      <c r="P312" s="27">
        <v>269.5</v>
      </c>
      <c r="Q312" s="27">
        <v>-0.11995699999999999</v>
      </c>
      <c r="R312" s="27">
        <v>-0.22786400000000001</v>
      </c>
      <c r="S312" s="27">
        <f t="shared" si="18"/>
        <v>0.10790700000000002</v>
      </c>
      <c r="T312" s="27">
        <f t="shared" si="19"/>
        <v>243.86982000000003</v>
      </c>
    </row>
    <row r="313" spans="10:20" x14ac:dyDescent="0.2">
      <c r="J313" s="27">
        <v>269.39999999999998</v>
      </c>
      <c r="K313" s="27">
        <v>-0.30463699999999999</v>
      </c>
      <c r="L313" s="1">
        <v>0.164336982300885</v>
      </c>
      <c r="M313" s="1">
        <f t="shared" si="16"/>
        <v>-0.468973982300885</v>
      </c>
      <c r="N313" s="1">
        <f t="shared" si="17"/>
        <v>-1059.8812</v>
      </c>
      <c r="P313" s="27">
        <v>269.39999999999998</v>
      </c>
      <c r="Q313" s="27">
        <v>-8.9777599999999999E-2</v>
      </c>
      <c r="R313" s="27">
        <v>-0.21592600000000001</v>
      </c>
      <c r="S313" s="27">
        <f t="shared" si="18"/>
        <v>0.12614839999999999</v>
      </c>
      <c r="T313" s="27">
        <f t="shared" si="19"/>
        <v>285.09538399999997</v>
      </c>
    </row>
    <row r="314" spans="10:20" x14ac:dyDescent="0.2">
      <c r="J314" s="27">
        <v>269.3</v>
      </c>
      <c r="K314" s="27">
        <v>-0.28994799999999998</v>
      </c>
      <c r="L314" s="1">
        <v>0.15565500884955757</v>
      </c>
      <c r="M314" s="1">
        <f t="shared" si="16"/>
        <v>-0.44560300884955756</v>
      </c>
      <c r="N314" s="1">
        <f t="shared" si="17"/>
        <v>-1007.0628</v>
      </c>
      <c r="P314" s="27">
        <v>269.3</v>
      </c>
      <c r="Q314" s="27">
        <v>-7.9858399999999996E-2</v>
      </c>
      <c r="R314" s="27">
        <v>-0.19537199999999999</v>
      </c>
      <c r="S314" s="27">
        <f t="shared" si="18"/>
        <v>0.11551359999999999</v>
      </c>
      <c r="T314" s="27">
        <f t="shared" si="19"/>
        <v>261.06073599999996</v>
      </c>
    </row>
    <row r="315" spans="10:20" x14ac:dyDescent="0.2">
      <c r="J315" s="27">
        <v>269.2</v>
      </c>
      <c r="K315" s="27">
        <v>-0.27792800000000001</v>
      </c>
      <c r="L315" s="1">
        <v>0.14137800000000006</v>
      </c>
      <c r="M315" s="1">
        <f t="shared" si="16"/>
        <v>-0.41930600000000007</v>
      </c>
      <c r="N315" s="1">
        <f t="shared" si="17"/>
        <v>-947.63156000000004</v>
      </c>
      <c r="P315" s="27">
        <v>269.2</v>
      </c>
      <c r="Q315" s="27">
        <v>-9.0691099999999997E-2</v>
      </c>
      <c r="R315" s="27">
        <v>-0.158716</v>
      </c>
      <c r="S315" s="27">
        <f t="shared" si="18"/>
        <v>6.8024899999999999E-2</v>
      </c>
      <c r="T315" s="27">
        <f t="shared" si="19"/>
        <v>153.73627399999998</v>
      </c>
    </row>
    <row r="316" spans="10:20" x14ac:dyDescent="0.2">
      <c r="J316" s="27">
        <v>269.10000000000002</v>
      </c>
      <c r="K316" s="27">
        <v>-0.31238900000000003</v>
      </c>
      <c r="L316" s="1">
        <v>0.1421990088495575</v>
      </c>
      <c r="M316" s="1">
        <f t="shared" si="16"/>
        <v>-0.45458800884955752</v>
      </c>
      <c r="N316" s="1">
        <f t="shared" si="17"/>
        <v>-1027.3688999999999</v>
      </c>
      <c r="P316" s="27">
        <v>269.10000000000002</v>
      </c>
      <c r="Q316" s="27">
        <v>-6.5712499999999993E-2</v>
      </c>
      <c r="R316" s="27">
        <v>-7.0732100000000006E-2</v>
      </c>
      <c r="S316" s="27">
        <f t="shared" si="18"/>
        <v>5.0196000000000129E-3</v>
      </c>
      <c r="T316" s="27">
        <f t="shared" si="19"/>
        <v>11.344296000000028</v>
      </c>
    </row>
    <row r="317" spans="10:20" x14ac:dyDescent="0.2">
      <c r="J317" s="27">
        <v>269</v>
      </c>
      <c r="K317" s="27">
        <v>-0.30832500000000002</v>
      </c>
      <c r="L317" s="1">
        <v>0.16639101769911502</v>
      </c>
      <c r="M317" s="1">
        <f t="shared" si="16"/>
        <v>-0.47471601769911503</v>
      </c>
      <c r="N317" s="1">
        <f t="shared" si="17"/>
        <v>-1072.8581999999999</v>
      </c>
      <c r="P317" s="27">
        <v>269</v>
      </c>
      <c r="Q317" s="27">
        <v>-4.3466200000000003E-2</v>
      </c>
      <c r="R317" s="27">
        <v>-4.5373499999999997E-2</v>
      </c>
      <c r="S317" s="27">
        <f t="shared" si="18"/>
        <v>1.9072999999999937E-3</v>
      </c>
      <c r="T317" s="27">
        <f t="shared" si="19"/>
        <v>4.3104979999999857</v>
      </c>
    </row>
    <row r="318" spans="10:20" x14ac:dyDescent="0.2">
      <c r="J318" s="27">
        <v>268.89999999999998</v>
      </c>
      <c r="K318" s="27">
        <v>-0.302008</v>
      </c>
      <c r="L318" s="1">
        <v>0.16329899115044255</v>
      </c>
      <c r="M318" s="1">
        <f t="shared" si="16"/>
        <v>-0.46530699115044255</v>
      </c>
      <c r="N318" s="1">
        <f t="shared" si="17"/>
        <v>-1051.5938000000001</v>
      </c>
      <c r="P318" s="27">
        <v>268.89999999999998</v>
      </c>
      <c r="Q318" s="27">
        <v>2.0965599999999999E-3</v>
      </c>
      <c r="R318" s="27">
        <v>-1.7094399999999999E-2</v>
      </c>
      <c r="S318" s="27">
        <f t="shared" si="18"/>
        <v>1.919096E-2</v>
      </c>
      <c r="T318" s="27">
        <f t="shared" si="19"/>
        <v>43.371569599999994</v>
      </c>
    </row>
    <row r="319" spans="10:20" x14ac:dyDescent="0.2">
      <c r="J319" s="27">
        <v>268.8</v>
      </c>
      <c r="K319" s="27">
        <v>-0.333125</v>
      </c>
      <c r="L319" s="1">
        <v>0.16608898230088498</v>
      </c>
      <c r="M319" s="1">
        <f t="shared" si="16"/>
        <v>-0.49921398230088498</v>
      </c>
      <c r="N319" s="1">
        <f t="shared" si="17"/>
        <v>-1128.2236</v>
      </c>
      <c r="P319" s="27">
        <v>268.8</v>
      </c>
      <c r="Q319" s="27">
        <v>4.6243300000000001E-2</v>
      </c>
      <c r="R319" s="27">
        <v>2.8715500000000001E-2</v>
      </c>
      <c r="S319" s="27">
        <f t="shared" si="18"/>
        <v>1.75278E-2</v>
      </c>
      <c r="T319" s="27">
        <f t="shared" si="19"/>
        <v>39.612827999999993</v>
      </c>
    </row>
    <row r="320" spans="10:20" x14ac:dyDescent="0.2">
      <c r="J320" s="27">
        <v>268.7</v>
      </c>
      <c r="K320" s="27">
        <v>-0.33694800000000003</v>
      </c>
      <c r="L320" s="1">
        <v>0.19265098230088495</v>
      </c>
      <c r="M320" s="1">
        <f t="shared" si="16"/>
        <v>-0.52959898230088498</v>
      </c>
      <c r="N320" s="1">
        <f t="shared" si="17"/>
        <v>-1196.8937000000001</v>
      </c>
      <c r="P320" s="27">
        <v>268.7</v>
      </c>
      <c r="Q320" s="27">
        <v>5.3770999999999999E-2</v>
      </c>
      <c r="R320" s="27">
        <v>7.9219100000000001E-2</v>
      </c>
      <c r="S320" s="27">
        <f t="shared" si="18"/>
        <v>-2.5448100000000001E-2</v>
      </c>
      <c r="T320" s="27">
        <f t="shared" si="19"/>
        <v>-57.512706000000001</v>
      </c>
    </row>
    <row r="321" spans="10:20" x14ac:dyDescent="0.2">
      <c r="J321" s="27">
        <v>268.60000000000002</v>
      </c>
      <c r="K321" s="27">
        <v>-0.32246900000000001</v>
      </c>
      <c r="L321" s="1">
        <v>0.20582100000000003</v>
      </c>
      <c r="M321" s="1">
        <f t="shared" si="16"/>
        <v>-0.52829000000000004</v>
      </c>
      <c r="N321" s="1">
        <f t="shared" si="17"/>
        <v>-1193.9353999999998</v>
      </c>
      <c r="P321" s="27">
        <v>268.60000000000002</v>
      </c>
      <c r="Q321" s="27">
        <v>3.90157E-2</v>
      </c>
      <c r="R321" s="27">
        <v>8.7484699999999999E-2</v>
      </c>
      <c r="S321" s="27">
        <f t="shared" si="18"/>
        <v>-4.8468999999999998E-2</v>
      </c>
      <c r="T321" s="27">
        <f t="shared" si="19"/>
        <v>-109.53993999999999</v>
      </c>
    </row>
    <row r="322" spans="10:20" x14ac:dyDescent="0.2">
      <c r="J322" s="27">
        <v>268.5</v>
      </c>
      <c r="K322" s="27">
        <v>-0.31635999999999997</v>
      </c>
      <c r="L322" s="1">
        <v>0.22336300884955751</v>
      </c>
      <c r="M322" s="1">
        <f t="shared" si="16"/>
        <v>-0.53972300884955748</v>
      </c>
      <c r="N322" s="1">
        <f t="shared" si="17"/>
        <v>-1219.7739999999999</v>
      </c>
      <c r="P322" s="27">
        <v>268.5</v>
      </c>
      <c r="Q322" s="27">
        <v>3.55479E-2</v>
      </c>
      <c r="R322" s="27">
        <v>0.104472</v>
      </c>
      <c r="S322" s="27">
        <f t="shared" si="18"/>
        <v>-6.8924099999999988E-2</v>
      </c>
      <c r="T322" s="27">
        <f t="shared" si="19"/>
        <v>-155.76846599999996</v>
      </c>
    </row>
    <row r="323" spans="10:20" x14ac:dyDescent="0.2">
      <c r="J323" s="27">
        <v>268.39999999999998</v>
      </c>
      <c r="K323" s="27">
        <v>-0.351831</v>
      </c>
      <c r="L323" s="1">
        <v>0.22988900000000012</v>
      </c>
      <c r="M323" s="1">
        <f t="shared" si="16"/>
        <v>-0.58172000000000013</v>
      </c>
      <c r="N323" s="1">
        <f t="shared" si="17"/>
        <v>-1314.6872000000001</v>
      </c>
      <c r="P323" s="27">
        <v>268.39999999999998</v>
      </c>
      <c r="Q323" s="27">
        <v>6.1099199999999999E-2</v>
      </c>
      <c r="R323" s="27">
        <v>0.12944600000000001</v>
      </c>
      <c r="S323" s="27">
        <f t="shared" si="18"/>
        <v>-6.8346800000000013E-2</v>
      </c>
      <c r="T323" s="27">
        <f t="shared" si="19"/>
        <v>-154.46376800000002</v>
      </c>
    </row>
    <row r="324" spans="10:20" x14ac:dyDescent="0.2">
      <c r="J324" s="27">
        <v>268.3</v>
      </c>
      <c r="K324" s="27">
        <v>-0.35031099999999998</v>
      </c>
      <c r="L324" s="1">
        <v>0.26616001769911507</v>
      </c>
      <c r="M324" s="1">
        <f t="shared" si="16"/>
        <v>-0.61647101769911505</v>
      </c>
      <c r="N324" s="1">
        <f t="shared" si="17"/>
        <v>-1393.2245</v>
      </c>
      <c r="P324" s="27">
        <v>268.3</v>
      </c>
      <c r="Q324" s="27">
        <v>7.7787300000000004E-2</v>
      </c>
      <c r="R324" s="27">
        <v>9.3595899999999996E-2</v>
      </c>
      <c r="S324" s="27">
        <f t="shared" si="18"/>
        <v>-1.5808599999999992E-2</v>
      </c>
      <c r="T324" s="27">
        <f t="shared" si="19"/>
        <v>-35.727435999999976</v>
      </c>
    </row>
    <row r="325" spans="10:20" x14ac:dyDescent="0.2">
      <c r="J325" s="27">
        <v>268.2</v>
      </c>
      <c r="K325" s="27">
        <v>-0.35663099999999998</v>
      </c>
      <c r="L325" s="1">
        <v>0.28062200884955762</v>
      </c>
      <c r="M325" s="1">
        <f t="shared" si="16"/>
        <v>-0.6372530088495576</v>
      </c>
      <c r="N325" s="1">
        <f t="shared" si="17"/>
        <v>-1440.1918000000001</v>
      </c>
      <c r="P325" s="27">
        <v>268.2</v>
      </c>
      <c r="Q325" s="27">
        <v>8.6697399999999994E-2</v>
      </c>
      <c r="R325" s="27">
        <v>4.8349000000000003E-2</v>
      </c>
      <c r="S325" s="27">
        <f t="shared" si="18"/>
        <v>3.8348399999999991E-2</v>
      </c>
      <c r="T325" s="27">
        <f t="shared" si="19"/>
        <v>86.66738399999997</v>
      </c>
    </row>
    <row r="326" spans="10:20" x14ac:dyDescent="0.2">
      <c r="J326" s="27">
        <v>268.10000000000002</v>
      </c>
      <c r="K326" s="27">
        <v>-0.35161999999999999</v>
      </c>
      <c r="L326" s="1">
        <v>0.29301800884955759</v>
      </c>
      <c r="M326" s="1">
        <f t="shared" si="16"/>
        <v>-0.64463800884955758</v>
      </c>
      <c r="N326" s="1">
        <f t="shared" si="17"/>
        <v>-1456.8819000000001</v>
      </c>
      <c r="P326" s="27">
        <v>268.10000000000002</v>
      </c>
      <c r="Q326" s="27">
        <v>9.4691999999999998E-2</v>
      </c>
      <c r="R326" s="27">
        <v>3.1250000000000002E-3</v>
      </c>
      <c r="S326" s="27">
        <f t="shared" si="18"/>
        <v>9.1566999999999996E-2</v>
      </c>
      <c r="T326" s="27">
        <f t="shared" si="19"/>
        <v>206.94141999999999</v>
      </c>
    </row>
    <row r="327" spans="10:20" x14ac:dyDescent="0.2">
      <c r="J327" s="27">
        <v>268</v>
      </c>
      <c r="K327" s="27">
        <v>-0.315355</v>
      </c>
      <c r="L327" s="1">
        <v>0.28950199115044245</v>
      </c>
      <c r="M327" s="1">
        <f t="shared" si="16"/>
        <v>-0.60485699115044245</v>
      </c>
      <c r="N327" s="1">
        <f t="shared" si="17"/>
        <v>-1366.9767999999999</v>
      </c>
      <c r="P327" s="27">
        <v>268</v>
      </c>
      <c r="Q327" s="27">
        <v>7.25301E-2</v>
      </c>
      <c r="R327" s="27">
        <v>-4.1122499999999996E-3</v>
      </c>
      <c r="S327" s="27">
        <f t="shared" si="18"/>
        <v>7.6642349999999998E-2</v>
      </c>
      <c r="T327" s="27">
        <f t="shared" si="19"/>
        <v>173.21171100000001</v>
      </c>
    </row>
    <row r="328" spans="10:20" x14ac:dyDescent="0.2">
      <c r="J328" s="27">
        <v>267.89999999999998</v>
      </c>
      <c r="K328" s="27">
        <v>-0.292682</v>
      </c>
      <c r="L328" s="1">
        <v>0.26200198230088501</v>
      </c>
      <c r="M328" s="1">
        <f t="shared" ref="M328:M391" si="20">K328-L328</f>
        <v>-0.554683982300885</v>
      </c>
      <c r="N328" s="1">
        <f t="shared" ref="N328:N391" si="21">((M328*113)/(10*0.1*0.05))</f>
        <v>-1253.5858000000001</v>
      </c>
      <c r="P328" s="27">
        <v>267.89999999999998</v>
      </c>
      <c r="Q328" s="27">
        <v>3.3481900000000002E-2</v>
      </c>
      <c r="R328" s="27">
        <v>-8.4289499999999993E-3</v>
      </c>
      <c r="S328" s="27">
        <f t="shared" ref="S328:S391" si="22">Q328-R328</f>
        <v>4.1910849999999999E-2</v>
      </c>
      <c r="T328" s="27">
        <f t="shared" ref="T328:T391" si="23">(S328*113)/(10*0.1*0.05)</f>
        <v>94.718520999999996</v>
      </c>
    </row>
    <row r="329" spans="10:20" x14ac:dyDescent="0.2">
      <c r="J329" s="27">
        <v>267.8</v>
      </c>
      <c r="K329" s="27">
        <v>-0.301288</v>
      </c>
      <c r="L329" s="1">
        <v>0.23316000884955757</v>
      </c>
      <c r="M329" s="1">
        <f t="shared" si="20"/>
        <v>-0.53444800884955757</v>
      </c>
      <c r="N329" s="1">
        <f t="shared" si="21"/>
        <v>-1207.8525</v>
      </c>
      <c r="P329" s="27">
        <v>267.8</v>
      </c>
      <c r="Q329" s="27">
        <v>1.16597E-2</v>
      </c>
      <c r="R329" s="27">
        <v>-1.9656400000000001E-2</v>
      </c>
      <c r="S329" s="27">
        <f t="shared" si="22"/>
        <v>3.1316099999999999E-2</v>
      </c>
      <c r="T329" s="27">
        <f t="shared" si="23"/>
        <v>70.774385999999993</v>
      </c>
    </row>
    <row r="330" spans="10:20" x14ac:dyDescent="0.2">
      <c r="J330" s="27">
        <v>267.7</v>
      </c>
      <c r="K330" s="27">
        <v>-0.30763400000000002</v>
      </c>
      <c r="L330" s="1">
        <v>0.21181299115044244</v>
      </c>
      <c r="M330" s="1">
        <f t="shared" si="20"/>
        <v>-0.51944699115044246</v>
      </c>
      <c r="N330" s="1">
        <f t="shared" si="21"/>
        <v>-1173.9502</v>
      </c>
      <c r="P330" s="27">
        <v>267.7</v>
      </c>
      <c r="Q330" s="27">
        <v>1.87236E-2</v>
      </c>
      <c r="R330" s="27">
        <v>-2.0098899999999999E-2</v>
      </c>
      <c r="S330" s="27">
        <f t="shared" si="22"/>
        <v>3.8822499999999996E-2</v>
      </c>
      <c r="T330" s="27">
        <f t="shared" si="23"/>
        <v>87.738849999999999</v>
      </c>
    </row>
    <row r="331" spans="10:20" x14ac:dyDescent="0.2">
      <c r="J331" s="27">
        <v>267.60000000000002</v>
      </c>
      <c r="K331" s="27">
        <v>-0.29956199999999999</v>
      </c>
      <c r="L331" s="1">
        <v>0.19767600884955755</v>
      </c>
      <c r="M331" s="1">
        <f t="shared" si="20"/>
        <v>-0.49723800884955754</v>
      </c>
      <c r="N331" s="1">
        <f t="shared" si="21"/>
        <v>-1123.7579000000001</v>
      </c>
      <c r="P331" s="27">
        <v>267.60000000000002</v>
      </c>
      <c r="Q331" s="27">
        <v>3.0999800000000001E-2</v>
      </c>
      <c r="R331" s="27">
        <v>-3.0983E-2</v>
      </c>
      <c r="S331" s="27">
        <f t="shared" si="22"/>
        <v>6.1982800000000005E-2</v>
      </c>
      <c r="T331" s="27">
        <f t="shared" si="23"/>
        <v>140.08112800000001</v>
      </c>
    </row>
    <row r="332" spans="10:20" x14ac:dyDescent="0.2">
      <c r="J332" s="27">
        <v>267.5</v>
      </c>
      <c r="K332" s="27">
        <v>-0.313695</v>
      </c>
      <c r="L332" s="1">
        <v>0.18993699115044244</v>
      </c>
      <c r="M332" s="1">
        <f t="shared" si="20"/>
        <v>-0.50363199115044244</v>
      </c>
      <c r="N332" s="1">
        <f t="shared" si="21"/>
        <v>-1138.2082999999998</v>
      </c>
      <c r="P332" s="27">
        <v>267.5</v>
      </c>
      <c r="Q332" s="27">
        <v>5.8314999999999999E-2</v>
      </c>
      <c r="R332" s="27">
        <v>-2.32254E-2</v>
      </c>
      <c r="S332" s="27">
        <f t="shared" si="22"/>
        <v>8.1540399999999999E-2</v>
      </c>
      <c r="T332" s="27">
        <f t="shared" si="23"/>
        <v>184.28130400000001</v>
      </c>
    </row>
    <row r="333" spans="10:20" x14ac:dyDescent="0.2">
      <c r="J333" s="27">
        <v>267.39999999999998</v>
      </c>
      <c r="K333" s="27">
        <v>-0.32328800000000002</v>
      </c>
      <c r="L333" s="1">
        <v>0.17577301769911502</v>
      </c>
      <c r="M333" s="1">
        <f t="shared" si="20"/>
        <v>-0.49906101769911504</v>
      </c>
      <c r="N333" s="1">
        <f t="shared" si="21"/>
        <v>-1127.8779</v>
      </c>
      <c r="P333" s="27">
        <v>267.39999999999998</v>
      </c>
      <c r="Q333" s="27">
        <v>5.3539999999999997E-2</v>
      </c>
      <c r="R333" s="27">
        <v>-1.24802E-2</v>
      </c>
      <c r="S333" s="27">
        <f t="shared" si="22"/>
        <v>6.6020200000000001E-2</v>
      </c>
      <c r="T333" s="27">
        <f t="shared" si="23"/>
        <v>149.20565199999999</v>
      </c>
    </row>
    <row r="334" spans="10:20" x14ac:dyDescent="0.2">
      <c r="J334" s="27">
        <v>267.3</v>
      </c>
      <c r="K334" s="27">
        <v>-0.343248</v>
      </c>
      <c r="L334" s="1">
        <v>0.16294399115044245</v>
      </c>
      <c r="M334" s="1">
        <f t="shared" si="20"/>
        <v>-0.50619199115044244</v>
      </c>
      <c r="N334" s="1">
        <f t="shared" si="21"/>
        <v>-1143.9938999999999</v>
      </c>
      <c r="P334" s="27">
        <v>267.3</v>
      </c>
      <c r="Q334" s="27">
        <v>5.1244100000000001E-2</v>
      </c>
      <c r="R334" s="27">
        <v>2.5405899999999999E-2</v>
      </c>
      <c r="S334" s="27">
        <f t="shared" si="22"/>
        <v>2.5838200000000002E-2</v>
      </c>
      <c r="T334" s="27">
        <f t="shared" si="23"/>
        <v>58.394331999999999</v>
      </c>
    </row>
    <row r="335" spans="10:20" x14ac:dyDescent="0.2">
      <c r="J335" s="27">
        <v>267.2</v>
      </c>
      <c r="K335" s="27">
        <v>-0.352802</v>
      </c>
      <c r="L335" s="1">
        <v>0.16113600884955753</v>
      </c>
      <c r="M335" s="1">
        <f t="shared" si="20"/>
        <v>-0.51393800884955754</v>
      </c>
      <c r="N335" s="1">
        <f t="shared" si="21"/>
        <v>-1161.4999</v>
      </c>
      <c r="P335" s="27">
        <v>267.2</v>
      </c>
      <c r="Q335" s="27">
        <v>4.3801899999999998E-2</v>
      </c>
      <c r="R335" s="27">
        <v>3.9535500000000001E-2</v>
      </c>
      <c r="S335" s="27">
        <f t="shared" si="22"/>
        <v>4.2663999999999966E-3</v>
      </c>
      <c r="T335" s="27">
        <f t="shared" si="23"/>
        <v>9.6420639999999924</v>
      </c>
    </row>
    <row r="336" spans="10:20" x14ac:dyDescent="0.2">
      <c r="J336" s="27">
        <v>267.10000000000002</v>
      </c>
      <c r="K336" s="27">
        <v>-0.38753399999999999</v>
      </c>
      <c r="L336" s="1">
        <v>0.17872998230088494</v>
      </c>
      <c r="M336" s="1">
        <f t="shared" si="20"/>
        <v>-0.56626398230088493</v>
      </c>
      <c r="N336" s="1">
        <f t="shared" si="21"/>
        <v>-1279.7565999999999</v>
      </c>
      <c r="P336" s="27">
        <v>267.10000000000002</v>
      </c>
      <c r="Q336" s="27">
        <v>6.4921099999999995E-2</v>
      </c>
      <c r="R336" s="27">
        <v>4.8669400000000002E-2</v>
      </c>
      <c r="S336" s="27">
        <f t="shared" si="22"/>
        <v>1.6251699999999994E-2</v>
      </c>
      <c r="T336" s="27">
        <f t="shared" si="23"/>
        <v>36.728841999999986</v>
      </c>
    </row>
    <row r="337" spans="10:20" x14ac:dyDescent="0.2">
      <c r="J337" s="27">
        <v>267</v>
      </c>
      <c r="K337" s="27">
        <v>-0.39995700000000001</v>
      </c>
      <c r="L337" s="1">
        <v>0.18095401769911501</v>
      </c>
      <c r="M337" s="1">
        <f t="shared" si="20"/>
        <v>-0.58091101769911502</v>
      </c>
      <c r="N337" s="1">
        <f t="shared" si="21"/>
        <v>-1312.8588999999999</v>
      </c>
      <c r="P337" s="27">
        <v>267</v>
      </c>
      <c r="Q337" s="27">
        <v>9.4362399999999999E-2</v>
      </c>
      <c r="R337" s="27">
        <v>5.8053599999999997E-2</v>
      </c>
      <c r="S337" s="27">
        <f t="shared" si="22"/>
        <v>3.6308800000000002E-2</v>
      </c>
      <c r="T337" s="27">
        <f t="shared" si="23"/>
        <v>82.057888000000005</v>
      </c>
    </row>
    <row r="338" spans="10:20" x14ac:dyDescent="0.2">
      <c r="J338" s="27">
        <v>266.89999999999998</v>
      </c>
      <c r="K338" s="27">
        <v>-0.42716199999999999</v>
      </c>
      <c r="L338" s="1">
        <v>0.21193901769911511</v>
      </c>
      <c r="M338" s="1">
        <f t="shared" si="20"/>
        <v>-0.63910101769911509</v>
      </c>
      <c r="N338" s="1">
        <f t="shared" si="21"/>
        <v>-1444.3683000000001</v>
      </c>
      <c r="P338" s="27">
        <v>266.89999999999998</v>
      </c>
      <c r="Q338" s="27">
        <v>9.5763100000000004E-2</v>
      </c>
      <c r="R338" s="27">
        <v>8.5844400000000001E-2</v>
      </c>
      <c r="S338" s="27">
        <f t="shared" si="22"/>
        <v>9.9187000000000025E-3</v>
      </c>
      <c r="T338" s="27">
        <f t="shared" si="23"/>
        <v>22.416262000000007</v>
      </c>
    </row>
    <row r="339" spans="10:20" x14ac:dyDescent="0.2">
      <c r="J339" s="27">
        <v>266.8</v>
      </c>
      <c r="K339" s="27">
        <v>-0.455127</v>
      </c>
      <c r="L339" s="1">
        <v>0.26210698230088486</v>
      </c>
      <c r="M339" s="1">
        <f t="shared" si="20"/>
        <v>-0.71723398230088486</v>
      </c>
      <c r="N339" s="1">
        <f t="shared" si="21"/>
        <v>-1620.9487999999999</v>
      </c>
      <c r="P339" s="27">
        <v>266.8</v>
      </c>
      <c r="Q339" s="27">
        <v>7.9996700000000004E-2</v>
      </c>
      <c r="R339" s="27">
        <v>9.2350799999999997E-2</v>
      </c>
      <c r="S339" s="27">
        <f t="shared" si="22"/>
        <v>-1.2354099999999993E-2</v>
      </c>
      <c r="T339" s="27">
        <f t="shared" si="23"/>
        <v>-27.920265999999984</v>
      </c>
    </row>
    <row r="340" spans="10:20" x14ac:dyDescent="0.2">
      <c r="J340" s="27">
        <v>266.7</v>
      </c>
      <c r="K340" s="27">
        <v>-0.49338799999999999</v>
      </c>
      <c r="L340" s="1">
        <v>0.25737899115044255</v>
      </c>
      <c r="M340" s="1">
        <f t="shared" si="20"/>
        <v>-0.75076699115044254</v>
      </c>
      <c r="N340" s="1">
        <f t="shared" si="21"/>
        <v>-1696.7334000000001</v>
      </c>
      <c r="P340" s="27">
        <v>266.7</v>
      </c>
      <c r="Q340" s="27">
        <v>4.2271900000000001E-2</v>
      </c>
      <c r="R340" s="27">
        <v>8.8586399999999996E-2</v>
      </c>
      <c r="S340" s="27">
        <f t="shared" si="22"/>
        <v>-4.6314499999999995E-2</v>
      </c>
      <c r="T340" s="27">
        <f t="shared" si="23"/>
        <v>-104.67076999999998</v>
      </c>
    </row>
    <row r="341" spans="10:20" x14ac:dyDescent="0.2">
      <c r="J341" s="27">
        <v>266.60000000000002</v>
      </c>
      <c r="K341" s="27">
        <v>-0.47242000000000001</v>
      </c>
      <c r="L341" s="1">
        <v>0.27881000000000006</v>
      </c>
      <c r="M341" s="1">
        <f t="shared" si="20"/>
        <v>-0.75123000000000006</v>
      </c>
      <c r="N341" s="1">
        <f t="shared" si="21"/>
        <v>-1697.7798</v>
      </c>
      <c r="P341" s="27">
        <v>266.60000000000002</v>
      </c>
      <c r="Q341" s="27">
        <v>2.1772300000000001E-2</v>
      </c>
      <c r="R341" s="27">
        <v>0.12951399999999999</v>
      </c>
      <c r="S341" s="27">
        <f t="shared" si="22"/>
        <v>-0.1077417</v>
      </c>
      <c r="T341" s="27">
        <f t="shared" si="23"/>
        <v>-243.49624199999997</v>
      </c>
    </row>
    <row r="342" spans="10:20" x14ac:dyDescent="0.2">
      <c r="J342" s="27">
        <v>266.5</v>
      </c>
      <c r="K342" s="27">
        <v>-0.43820199999999998</v>
      </c>
      <c r="L342" s="1">
        <v>0.32131799999999999</v>
      </c>
      <c r="M342" s="1">
        <f t="shared" si="20"/>
        <v>-0.75951999999999997</v>
      </c>
      <c r="N342" s="1">
        <f t="shared" si="21"/>
        <v>-1716.5152</v>
      </c>
      <c r="P342" s="27">
        <v>266.5</v>
      </c>
      <c r="Q342" s="27">
        <v>1.7523199999999999E-2</v>
      </c>
      <c r="R342" s="27">
        <v>0.14335300000000001</v>
      </c>
      <c r="S342" s="27">
        <f t="shared" si="22"/>
        <v>-0.12582980000000002</v>
      </c>
      <c r="T342" s="27">
        <f t="shared" si="23"/>
        <v>-284.37534800000003</v>
      </c>
    </row>
    <row r="343" spans="10:20" x14ac:dyDescent="0.2">
      <c r="J343" s="27">
        <v>266.39999999999998</v>
      </c>
      <c r="K343" s="27">
        <v>-0.42553099999999999</v>
      </c>
      <c r="L343" s="1">
        <v>0.32416400000000001</v>
      </c>
      <c r="M343" s="1">
        <f t="shared" si="20"/>
        <v>-0.749695</v>
      </c>
      <c r="N343" s="1">
        <f t="shared" si="21"/>
        <v>-1694.3107</v>
      </c>
      <c r="P343" s="27">
        <v>266.39999999999998</v>
      </c>
      <c r="Q343" s="27">
        <v>-3.61532E-3</v>
      </c>
      <c r="R343" s="27">
        <v>0.122072</v>
      </c>
      <c r="S343" s="27">
        <f t="shared" si="22"/>
        <v>-0.12568731999999999</v>
      </c>
      <c r="T343" s="27">
        <f t="shared" si="23"/>
        <v>-284.05334319999997</v>
      </c>
    </row>
    <row r="344" spans="10:20" x14ac:dyDescent="0.2">
      <c r="J344" s="27">
        <v>266.3</v>
      </c>
      <c r="K344" s="27">
        <v>-0.40970800000000002</v>
      </c>
      <c r="L344" s="1">
        <v>0.32701500884955753</v>
      </c>
      <c r="M344" s="1">
        <f t="shared" si="20"/>
        <v>-0.73672300884955755</v>
      </c>
      <c r="N344" s="1">
        <f t="shared" si="21"/>
        <v>-1664.9939999999999</v>
      </c>
      <c r="P344" s="27">
        <v>266.3</v>
      </c>
      <c r="Q344" s="27">
        <v>-3.1342599999999998E-2</v>
      </c>
      <c r="R344" s="27">
        <v>8.7820400000000007E-2</v>
      </c>
      <c r="S344" s="27">
        <f t="shared" si="22"/>
        <v>-0.11916300000000001</v>
      </c>
      <c r="T344" s="27">
        <f t="shared" si="23"/>
        <v>-269.30838</v>
      </c>
    </row>
    <row r="345" spans="10:20" x14ac:dyDescent="0.2">
      <c r="J345" s="27">
        <v>266.2</v>
      </c>
      <c r="K345" s="27">
        <v>-0.36869800000000003</v>
      </c>
      <c r="L345" s="1">
        <v>0.35018801769911506</v>
      </c>
      <c r="M345" s="1">
        <f t="shared" si="20"/>
        <v>-0.71888601769911509</v>
      </c>
      <c r="N345" s="1">
        <f t="shared" si="21"/>
        <v>-1624.6823999999999</v>
      </c>
      <c r="P345" s="27">
        <v>266.2</v>
      </c>
      <c r="Q345" s="27">
        <v>-4.4807899999999998E-2</v>
      </c>
      <c r="R345" s="27">
        <v>5.6979399999999999E-2</v>
      </c>
      <c r="S345" s="27">
        <f t="shared" si="22"/>
        <v>-0.1017873</v>
      </c>
      <c r="T345" s="27">
        <f t="shared" si="23"/>
        <v>-230.03929799999997</v>
      </c>
    </row>
    <row r="346" spans="10:20" x14ac:dyDescent="0.2">
      <c r="J346" s="27">
        <v>266.10000000000002</v>
      </c>
      <c r="K346" s="27">
        <v>-0.34354899999999999</v>
      </c>
      <c r="L346" s="1">
        <v>0.37464498230088505</v>
      </c>
      <c r="M346" s="1">
        <f t="shared" si="20"/>
        <v>-0.71819398230088505</v>
      </c>
      <c r="N346" s="1">
        <f t="shared" si="21"/>
        <v>-1623.1184000000001</v>
      </c>
      <c r="P346" s="27">
        <v>266.10000000000002</v>
      </c>
      <c r="Q346" s="27">
        <v>-6.3921099999999995E-2</v>
      </c>
      <c r="R346" s="27">
        <v>4.1670199999999998E-2</v>
      </c>
      <c r="S346" s="27">
        <f t="shared" si="22"/>
        <v>-0.1055913</v>
      </c>
      <c r="T346" s="27">
        <f t="shared" si="23"/>
        <v>-238.63633799999997</v>
      </c>
    </row>
    <row r="347" spans="10:20" x14ac:dyDescent="0.2">
      <c r="J347" s="27">
        <v>266</v>
      </c>
      <c r="K347" s="27">
        <v>-0.30324899999999999</v>
      </c>
      <c r="L347" s="1">
        <v>0.3654070176991151</v>
      </c>
      <c r="M347" s="1">
        <f t="shared" si="20"/>
        <v>-0.66865601769911509</v>
      </c>
      <c r="N347" s="1">
        <f t="shared" si="21"/>
        <v>-1511.1626000000001</v>
      </c>
      <c r="P347" s="27">
        <v>266</v>
      </c>
      <c r="Q347" s="27">
        <v>-5.6067899999999997E-2</v>
      </c>
      <c r="R347" s="27">
        <v>4.7225999999999997E-2</v>
      </c>
      <c r="S347" s="27">
        <f t="shared" si="22"/>
        <v>-0.10329389999999999</v>
      </c>
      <c r="T347" s="27">
        <f t="shared" si="23"/>
        <v>-233.44421399999996</v>
      </c>
    </row>
    <row r="348" spans="10:20" x14ac:dyDescent="0.2">
      <c r="J348" s="27">
        <v>265.89999999999998</v>
      </c>
      <c r="K348" s="27">
        <v>-0.20777399999999999</v>
      </c>
      <c r="L348" s="1">
        <v>0.34648299115044245</v>
      </c>
      <c r="M348" s="1">
        <f t="shared" si="20"/>
        <v>-0.55425699115044247</v>
      </c>
      <c r="N348" s="1">
        <f t="shared" si="21"/>
        <v>-1252.6207999999999</v>
      </c>
      <c r="P348" s="27">
        <v>265.89999999999998</v>
      </c>
      <c r="Q348" s="27">
        <v>-5.3358999999999997E-2</v>
      </c>
      <c r="R348" s="27">
        <v>6.5957600000000005E-2</v>
      </c>
      <c r="S348" s="27">
        <f t="shared" si="22"/>
        <v>-0.11931659999999999</v>
      </c>
      <c r="T348" s="27">
        <f t="shared" si="23"/>
        <v>-269.65551599999998</v>
      </c>
    </row>
    <row r="349" spans="10:20" x14ac:dyDescent="0.2">
      <c r="J349" s="27">
        <v>265.8</v>
      </c>
      <c r="K349" s="27">
        <v>-0.167159</v>
      </c>
      <c r="L349" s="1">
        <v>0.31786498230088495</v>
      </c>
      <c r="M349" s="1">
        <f t="shared" si="20"/>
        <v>-0.48502398230088495</v>
      </c>
      <c r="N349" s="1">
        <f t="shared" si="21"/>
        <v>-1096.1541999999999</v>
      </c>
      <c r="P349" s="27">
        <v>265.8</v>
      </c>
      <c r="Q349" s="27">
        <v>-5.7426999999999999E-2</v>
      </c>
      <c r="R349" s="27">
        <v>6.9732599999999996E-4</v>
      </c>
      <c r="S349" s="27">
        <f t="shared" si="22"/>
        <v>-5.8124325999999997E-2</v>
      </c>
      <c r="T349" s="27">
        <f t="shared" si="23"/>
        <v>-131.36097675999997</v>
      </c>
    </row>
    <row r="350" spans="10:20" x14ac:dyDescent="0.2">
      <c r="J350" s="27">
        <v>265.7</v>
      </c>
      <c r="K350" s="27">
        <v>-0.16140399999999999</v>
      </c>
      <c r="L350" s="1">
        <v>0.26458199999999998</v>
      </c>
      <c r="M350" s="1">
        <f t="shared" si="20"/>
        <v>-0.42598599999999998</v>
      </c>
      <c r="N350" s="1">
        <f t="shared" si="21"/>
        <v>-962.72835999999995</v>
      </c>
      <c r="P350" s="27">
        <v>265.7</v>
      </c>
      <c r="Q350" s="27">
        <v>-6.7907700000000001E-2</v>
      </c>
      <c r="R350" s="27">
        <v>-5.9341400000000002E-2</v>
      </c>
      <c r="S350" s="27">
        <f t="shared" si="22"/>
        <v>-8.5662999999999989E-3</v>
      </c>
      <c r="T350" s="27">
        <f t="shared" si="23"/>
        <v>-19.359837999999996</v>
      </c>
    </row>
    <row r="351" spans="10:20" x14ac:dyDescent="0.2">
      <c r="J351" s="27">
        <v>265.60000000000002</v>
      </c>
      <c r="K351" s="27">
        <v>-0.15379000000000001</v>
      </c>
      <c r="L351" s="1">
        <v>0.26674599999999993</v>
      </c>
      <c r="M351" s="1">
        <f t="shared" si="20"/>
        <v>-0.42053599999999991</v>
      </c>
      <c r="N351" s="1">
        <f t="shared" si="21"/>
        <v>-950.41135999999972</v>
      </c>
      <c r="P351" s="27">
        <v>265.60000000000002</v>
      </c>
      <c r="Q351" s="27">
        <v>-4.2273999999999999E-2</v>
      </c>
      <c r="R351" s="27">
        <v>-8.2961999999999994E-2</v>
      </c>
      <c r="S351" s="27">
        <f t="shared" si="22"/>
        <v>4.0687999999999995E-2</v>
      </c>
      <c r="T351" s="27">
        <f t="shared" si="23"/>
        <v>91.954879999999989</v>
      </c>
    </row>
    <row r="352" spans="10:20" x14ac:dyDescent="0.2">
      <c r="J352" s="27">
        <v>265.5</v>
      </c>
      <c r="K352" s="27">
        <v>-0.16844200000000001</v>
      </c>
      <c r="L352" s="1">
        <v>0.2829149911504425</v>
      </c>
      <c r="M352" s="1">
        <f t="shared" si="20"/>
        <v>-0.45135699115044248</v>
      </c>
      <c r="N352" s="1">
        <f t="shared" si="21"/>
        <v>-1020.0667999999999</v>
      </c>
      <c r="P352" s="27">
        <v>265.5</v>
      </c>
      <c r="Q352" s="27">
        <v>-9.1298400000000002E-3</v>
      </c>
      <c r="R352" s="27">
        <v>-6.6432199999999997E-2</v>
      </c>
      <c r="S352" s="27">
        <f t="shared" si="22"/>
        <v>5.7302359999999997E-2</v>
      </c>
      <c r="T352" s="27">
        <f t="shared" si="23"/>
        <v>129.50333359999996</v>
      </c>
    </row>
    <row r="353" spans="10:20" x14ac:dyDescent="0.2">
      <c r="J353" s="27">
        <v>265.39999999999998</v>
      </c>
      <c r="K353" s="27">
        <v>-0.182861</v>
      </c>
      <c r="L353" s="1">
        <v>0.28491099115044255</v>
      </c>
      <c r="M353" s="1">
        <f t="shared" si="20"/>
        <v>-0.46777199115044255</v>
      </c>
      <c r="N353" s="1">
        <f t="shared" si="21"/>
        <v>-1057.1647</v>
      </c>
      <c r="P353" s="27">
        <v>265.39999999999998</v>
      </c>
      <c r="Q353" s="27">
        <v>1.9485499999999999E-2</v>
      </c>
      <c r="R353" s="27">
        <v>-3.5607899999999998E-2</v>
      </c>
      <c r="S353" s="27">
        <f t="shared" si="22"/>
        <v>5.5093400000000001E-2</v>
      </c>
      <c r="T353" s="27">
        <f t="shared" si="23"/>
        <v>124.511084</v>
      </c>
    </row>
    <row r="354" spans="10:20" x14ac:dyDescent="0.2">
      <c r="J354" s="27">
        <v>265.3</v>
      </c>
      <c r="K354" s="27">
        <v>-0.176817</v>
      </c>
      <c r="L354" s="1">
        <v>0.28689100884955754</v>
      </c>
      <c r="M354" s="1">
        <f t="shared" si="20"/>
        <v>-0.46370800884955754</v>
      </c>
      <c r="N354" s="1">
        <f t="shared" si="21"/>
        <v>-1047.9801</v>
      </c>
      <c r="P354" s="27">
        <v>265.3</v>
      </c>
      <c r="Q354" s="27">
        <v>6.2795000000000004E-2</v>
      </c>
      <c r="R354" s="27">
        <v>-3.6955300000000003E-2</v>
      </c>
      <c r="S354" s="27">
        <f t="shared" si="22"/>
        <v>9.9750300000000014E-2</v>
      </c>
      <c r="T354" s="27">
        <f t="shared" si="23"/>
        <v>225.435678</v>
      </c>
    </row>
    <row r="355" spans="10:20" x14ac:dyDescent="0.2">
      <c r="J355" s="27">
        <v>265.2</v>
      </c>
      <c r="K355" s="27">
        <v>-0.19696</v>
      </c>
      <c r="L355" s="1">
        <v>0.29244500000000007</v>
      </c>
      <c r="M355" s="1">
        <f t="shared" si="20"/>
        <v>-0.48940500000000009</v>
      </c>
      <c r="N355" s="1">
        <f t="shared" si="21"/>
        <v>-1106.0553</v>
      </c>
      <c r="P355" s="27">
        <v>265.2</v>
      </c>
      <c r="Q355" s="27">
        <v>6.4974000000000004E-2</v>
      </c>
      <c r="R355" s="27">
        <v>-5.3015100000000003E-2</v>
      </c>
      <c r="S355" s="27">
        <f t="shared" si="22"/>
        <v>0.11798910000000001</v>
      </c>
      <c r="T355" s="27">
        <f t="shared" si="23"/>
        <v>266.65536600000001</v>
      </c>
    </row>
    <row r="356" spans="10:20" x14ac:dyDescent="0.2">
      <c r="J356" s="27">
        <v>265.10000000000002</v>
      </c>
      <c r="K356" s="27">
        <v>-0.22253000000000001</v>
      </c>
      <c r="L356" s="1">
        <v>0.32127300884955745</v>
      </c>
      <c r="M356" s="1">
        <f t="shared" si="20"/>
        <v>-0.54380300884955746</v>
      </c>
      <c r="N356" s="1">
        <f t="shared" si="21"/>
        <v>-1228.9947999999997</v>
      </c>
      <c r="P356" s="27">
        <v>265.10000000000002</v>
      </c>
      <c r="Q356" s="27">
        <v>9.8112000000000005E-2</v>
      </c>
      <c r="R356" s="27">
        <v>-0.111383</v>
      </c>
      <c r="S356" s="27">
        <f t="shared" si="22"/>
        <v>0.20949499999999999</v>
      </c>
      <c r="T356" s="27">
        <f t="shared" si="23"/>
        <v>473.45869999999996</v>
      </c>
    </row>
    <row r="357" spans="10:20" x14ac:dyDescent="0.2">
      <c r="J357" s="27">
        <v>265</v>
      </c>
      <c r="K357" s="27">
        <v>-0.23556099999999999</v>
      </c>
      <c r="L357" s="1">
        <v>0.35832700884955759</v>
      </c>
      <c r="M357" s="1">
        <f t="shared" si="20"/>
        <v>-0.59388800884955761</v>
      </c>
      <c r="N357" s="1">
        <f t="shared" si="21"/>
        <v>-1342.1868999999999</v>
      </c>
      <c r="P357" s="27">
        <v>265</v>
      </c>
      <c r="Q357" s="27">
        <v>0.11569500000000001</v>
      </c>
      <c r="R357" s="27">
        <v>-0.121227</v>
      </c>
      <c r="S357" s="27">
        <f t="shared" si="22"/>
        <v>0.23692200000000002</v>
      </c>
      <c r="T357" s="27">
        <f t="shared" si="23"/>
        <v>535.44371999999998</v>
      </c>
    </row>
    <row r="358" spans="10:20" x14ac:dyDescent="0.2">
      <c r="J358" s="27">
        <v>264.89999999999998</v>
      </c>
      <c r="K358" s="27">
        <v>-0.227576</v>
      </c>
      <c r="L358" s="1">
        <v>0.3960700176991151</v>
      </c>
      <c r="M358" s="1">
        <f t="shared" si="20"/>
        <v>-0.6236460176991151</v>
      </c>
      <c r="N358" s="1">
        <f t="shared" si="21"/>
        <v>-1409.44</v>
      </c>
      <c r="P358" s="27">
        <v>264.89999999999998</v>
      </c>
      <c r="Q358" s="27">
        <v>0.156946</v>
      </c>
      <c r="R358" s="27">
        <v>-8.73337E-2</v>
      </c>
      <c r="S358" s="27">
        <f t="shared" si="22"/>
        <v>0.24427969999999999</v>
      </c>
      <c r="T358" s="27">
        <f t="shared" si="23"/>
        <v>552.07212199999992</v>
      </c>
    </row>
    <row r="359" spans="10:20" x14ac:dyDescent="0.2">
      <c r="J359" s="27">
        <v>264.8</v>
      </c>
      <c r="K359" s="27">
        <v>-0.22083700000000001</v>
      </c>
      <c r="L359" s="1">
        <v>0.37977300000000008</v>
      </c>
      <c r="M359" s="1">
        <f t="shared" si="20"/>
        <v>-0.60061000000000009</v>
      </c>
      <c r="N359" s="1">
        <f t="shared" si="21"/>
        <v>-1357.3786</v>
      </c>
      <c r="P359" s="27">
        <v>264.8</v>
      </c>
      <c r="Q359" s="27">
        <v>0.156419</v>
      </c>
      <c r="R359" s="27">
        <v>-6.6986100000000007E-2</v>
      </c>
      <c r="S359" s="27">
        <f t="shared" si="22"/>
        <v>0.22340510000000002</v>
      </c>
      <c r="T359" s="27">
        <f t="shared" si="23"/>
        <v>504.89552600000002</v>
      </c>
    </row>
    <row r="360" spans="10:20" x14ac:dyDescent="0.2">
      <c r="J360" s="27">
        <v>264.7</v>
      </c>
      <c r="K360" s="27">
        <v>-0.215866</v>
      </c>
      <c r="L360" s="1">
        <v>0.37521599115044246</v>
      </c>
      <c r="M360" s="1">
        <f t="shared" si="20"/>
        <v>-0.59108199115044247</v>
      </c>
      <c r="N360" s="1">
        <f t="shared" si="21"/>
        <v>-1335.8453</v>
      </c>
      <c r="P360" s="27">
        <v>264.7</v>
      </c>
      <c r="Q360" s="27">
        <v>0.139011</v>
      </c>
      <c r="R360" s="27">
        <v>-5.3457600000000001E-2</v>
      </c>
      <c r="S360" s="27">
        <f t="shared" si="22"/>
        <v>0.19246859999999999</v>
      </c>
      <c r="T360" s="27">
        <f t="shared" si="23"/>
        <v>434.97903600000001</v>
      </c>
    </row>
    <row r="361" spans="10:20" x14ac:dyDescent="0.2">
      <c r="J361" s="27">
        <v>264.60000000000002</v>
      </c>
      <c r="K361" s="27">
        <v>-0.20449200000000001</v>
      </c>
      <c r="L361" s="1">
        <v>0.36542799999999998</v>
      </c>
      <c r="M361" s="1">
        <f t="shared" si="20"/>
        <v>-0.56991999999999998</v>
      </c>
      <c r="N361" s="1">
        <f t="shared" si="21"/>
        <v>-1288.0192</v>
      </c>
      <c r="P361" s="27">
        <v>264.60000000000002</v>
      </c>
      <c r="Q361" s="27">
        <v>0.11051900000000001</v>
      </c>
      <c r="R361" s="27">
        <v>-5.2307100000000002E-2</v>
      </c>
      <c r="S361" s="27">
        <f t="shared" si="22"/>
        <v>0.1628261</v>
      </c>
      <c r="T361" s="27">
        <f t="shared" si="23"/>
        <v>367.986986</v>
      </c>
    </row>
    <row r="362" spans="10:20" x14ac:dyDescent="0.2">
      <c r="J362" s="27">
        <v>264.5</v>
      </c>
      <c r="K362" s="27">
        <v>-0.19633900000000001</v>
      </c>
      <c r="L362" s="1">
        <v>0.3420499823008849</v>
      </c>
      <c r="M362" s="1">
        <f t="shared" si="20"/>
        <v>-0.53838898230088494</v>
      </c>
      <c r="N362" s="1">
        <f t="shared" si="21"/>
        <v>-1216.7591</v>
      </c>
      <c r="P362" s="27">
        <v>264.5</v>
      </c>
      <c r="Q362" s="27">
        <v>7.7183000000000002E-2</v>
      </c>
      <c r="R362" s="27">
        <v>-4.2857399999999997E-2</v>
      </c>
      <c r="S362" s="27">
        <f t="shared" si="22"/>
        <v>0.12004039999999999</v>
      </c>
      <c r="T362" s="27">
        <f t="shared" si="23"/>
        <v>271.29130399999997</v>
      </c>
    </row>
    <row r="363" spans="10:20" x14ac:dyDescent="0.2">
      <c r="J363" s="27">
        <v>264.39999999999998</v>
      </c>
      <c r="K363" s="27">
        <v>-0.18287</v>
      </c>
      <c r="L363" s="1">
        <v>0.32548300884955761</v>
      </c>
      <c r="M363" s="1">
        <f t="shared" si="20"/>
        <v>-0.50835300884955759</v>
      </c>
      <c r="N363" s="1">
        <f t="shared" si="21"/>
        <v>-1148.8778000000002</v>
      </c>
      <c r="P363" s="27">
        <v>264.39999999999998</v>
      </c>
      <c r="Q363" s="27">
        <v>8.9989200000000005E-2</v>
      </c>
      <c r="R363" s="27">
        <v>-3.3010900000000003E-2</v>
      </c>
      <c r="S363" s="27">
        <f t="shared" si="22"/>
        <v>0.1230001</v>
      </c>
      <c r="T363" s="27">
        <f t="shared" si="23"/>
        <v>277.98022599999996</v>
      </c>
    </row>
    <row r="364" spans="10:20" x14ac:dyDescent="0.2">
      <c r="J364" s="27">
        <v>264.3</v>
      </c>
      <c r="K364" s="27">
        <v>-0.165715</v>
      </c>
      <c r="L364" s="1">
        <v>0.32083601769911507</v>
      </c>
      <c r="M364" s="1">
        <f t="shared" si="20"/>
        <v>-0.48655101769911507</v>
      </c>
      <c r="N364" s="1">
        <f t="shared" si="21"/>
        <v>-1099.6052999999999</v>
      </c>
      <c r="P364" s="27">
        <v>264.3</v>
      </c>
      <c r="Q364" s="27">
        <v>9.3168100000000004E-2</v>
      </c>
      <c r="R364" s="27">
        <v>2.81052E-2</v>
      </c>
      <c r="S364" s="27">
        <f t="shared" si="22"/>
        <v>6.5062900000000007E-2</v>
      </c>
      <c r="T364" s="27">
        <f t="shared" si="23"/>
        <v>147.04215400000001</v>
      </c>
    </row>
    <row r="365" spans="10:20" x14ac:dyDescent="0.2">
      <c r="J365" s="27">
        <v>264.2</v>
      </c>
      <c r="K365" s="27">
        <v>-0.16195100000000001</v>
      </c>
      <c r="L365" s="1">
        <v>0.28296001769911505</v>
      </c>
      <c r="M365" s="1">
        <f t="shared" si="20"/>
        <v>-0.44491101769911506</v>
      </c>
      <c r="N365" s="1">
        <f t="shared" si="21"/>
        <v>-1005.4989</v>
      </c>
      <c r="P365" s="27">
        <v>264.2</v>
      </c>
      <c r="Q365" s="27">
        <v>7.1563699999999994E-2</v>
      </c>
      <c r="R365" s="27">
        <v>4.4569400000000002E-2</v>
      </c>
      <c r="S365" s="27">
        <f t="shared" si="22"/>
        <v>2.6994299999999992E-2</v>
      </c>
      <c r="T365" s="27">
        <f t="shared" si="23"/>
        <v>61.007117999999977</v>
      </c>
    </row>
    <row r="366" spans="10:20" x14ac:dyDescent="0.2">
      <c r="J366" s="27">
        <v>264.10000000000002</v>
      </c>
      <c r="K366" s="27">
        <v>-0.169072</v>
      </c>
      <c r="L366" s="1">
        <v>0.24677200000000005</v>
      </c>
      <c r="M366" s="1">
        <f t="shared" si="20"/>
        <v>-0.41584400000000005</v>
      </c>
      <c r="N366" s="1">
        <f t="shared" si="21"/>
        <v>-939.80744000000016</v>
      </c>
      <c r="P366" s="27">
        <v>264.10000000000002</v>
      </c>
      <c r="Q366" s="27">
        <v>5.6856299999999999E-2</v>
      </c>
      <c r="R366" s="27">
        <v>5.6808499999999998E-2</v>
      </c>
      <c r="S366" s="27">
        <f t="shared" si="22"/>
        <v>4.780000000000062E-5</v>
      </c>
      <c r="T366" s="27">
        <f t="shared" si="23"/>
        <v>0.1080280000000014</v>
      </c>
    </row>
    <row r="367" spans="10:20" x14ac:dyDescent="0.2">
      <c r="J367" s="27">
        <v>264</v>
      </c>
      <c r="K367" s="27">
        <v>-0.180475</v>
      </c>
      <c r="L367" s="1">
        <v>0.229404</v>
      </c>
      <c r="M367" s="1">
        <f t="shared" si="20"/>
        <v>-0.40987899999999999</v>
      </c>
      <c r="N367" s="1">
        <f t="shared" si="21"/>
        <v>-926.32654000000002</v>
      </c>
      <c r="P367" s="27">
        <v>264</v>
      </c>
      <c r="Q367" s="27">
        <v>6.1907999999999998E-2</v>
      </c>
      <c r="R367" s="27">
        <v>8.2659899999999994E-2</v>
      </c>
      <c r="S367" s="27">
        <f t="shared" si="22"/>
        <v>-2.0751899999999997E-2</v>
      </c>
      <c r="T367" s="27">
        <f t="shared" si="23"/>
        <v>-46.89929399999999</v>
      </c>
    </row>
    <row r="368" spans="10:20" x14ac:dyDescent="0.2">
      <c r="J368" s="27">
        <v>263.89999999999998</v>
      </c>
      <c r="K368" s="27">
        <v>-0.16342599999999999</v>
      </c>
      <c r="L368" s="1">
        <v>0.22511700000000004</v>
      </c>
      <c r="M368" s="1">
        <f t="shared" si="20"/>
        <v>-0.38854300000000003</v>
      </c>
      <c r="N368" s="1">
        <f t="shared" si="21"/>
        <v>-878.10718000000008</v>
      </c>
      <c r="P368" s="27">
        <v>263.89999999999998</v>
      </c>
      <c r="Q368" s="27">
        <v>5.6375099999999997E-2</v>
      </c>
      <c r="R368" s="27">
        <v>6.9554099999999994E-2</v>
      </c>
      <c r="S368" s="27">
        <f t="shared" si="22"/>
        <v>-1.3178999999999996E-2</v>
      </c>
      <c r="T368" s="27">
        <f t="shared" si="23"/>
        <v>-29.784539999999993</v>
      </c>
    </row>
    <row r="369" spans="10:20" x14ac:dyDescent="0.2">
      <c r="J369" s="27">
        <v>263.8</v>
      </c>
      <c r="K369" s="27">
        <v>-0.163936</v>
      </c>
      <c r="L369" s="1">
        <v>0.240343</v>
      </c>
      <c r="M369" s="1">
        <f t="shared" si="20"/>
        <v>-0.404279</v>
      </c>
      <c r="N369" s="1">
        <f t="shared" si="21"/>
        <v>-913.67053999999996</v>
      </c>
      <c r="P369" s="27">
        <v>263.8</v>
      </c>
      <c r="Q369" s="27">
        <v>7.8588900000000003E-2</v>
      </c>
      <c r="R369" s="27">
        <v>9.6920800000000001E-2</v>
      </c>
      <c r="S369" s="27">
        <f t="shared" si="22"/>
        <v>-1.8331899999999998E-2</v>
      </c>
      <c r="T369" s="27">
        <f t="shared" si="23"/>
        <v>-41.43009399999999</v>
      </c>
    </row>
    <row r="370" spans="10:20" x14ac:dyDescent="0.2">
      <c r="J370" s="27">
        <v>263.7</v>
      </c>
      <c r="K370" s="27">
        <v>-0.15823999999999999</v>
      </c>
      <c r="L370" s="1">
        <v>0.28059900000000004</v>
      </c>
      <c r="M370" s="1">
        <f t="shared" si="20"/>
        <v>-0.43883900000000003</v>
      </c>
      <c r="N370" s="1">
        <f t="shared" si="21"/>
        <v>-991.77614000000005</v>
      </c>
      <c r="P370" s="27">
        <v>263.7</v>
      </c>
      <c r="Q370" s="27">
        <v>9.41945E-2</v>
      </c>
      <c r="R370" s="27">
        <v>9.3185400000000002E-2</v>
      </c>
      <c r="S370" s="27">
        <f t="shared" si="22"/>
        <v>1.0090999999999989E-3</v>
      </c>
      <c r="T370" s="27">
        <f t="shared" si="23"/>
        <v>2.2805659999999972</v>
      </c>
    </row>
    <row r="371" spans="10:20" x14ac:dyDescent="0.2">
      <c r="J371" s="27">
        <v>263.60000000000002</v>
      </c>
      <c r="K371" s="27">
        <v>-0.114705</v>
      </c>
      <c r="L371" s="1">
        <v>0.31055600000000005</v>
      </c>
      <c r="M371" s="1">
        <f t="shared" si="20"/>
        <v>-0.42526100000000006</v>
      </c>
      <c r="N371" s="1">
        <f t="shared" si="21"/>
        <v>-961.08986000000016</v>
      </c>
      <c r="P371" s="27">
        <v>263.60000000000002</v>
      </c>
      <c r="Q371" s="27">
        <v>9.76664E-2</v>
      </c>
      <c r="R371" s="27">
        <v>0.13171099999999999</v>
      </c>
      <c r="S371" s="27">
        <f t="shared" si="22"/>
        <v>-3.4044599999999994E-2</v>
      </c>
      <c r="T371" s="27">
        <f t="shared" si="23"/>
        <v>-76.940795999999978</v>
      </c>
    </row>
    <row r="372" spans="10:20" x14ac:dyDescent="0.2">
      <c r="J372" s="27">
        <v>263.5</v>
      </c>
      <c r="K372" s="27">
        <v>-0.108084</v>
      </c>
      <c r="L372" s="1">
        <v>0.32646799999999998</v>
      </c>
      <c r="M372" s="1">
        <f t="shared" si="20"/>
        <v>-0.43455199999999999</v>
      </c>
      <c r="N372" s="1">
        <f t="shared" si="21"/>
        <v>-982.08752000000004</v>
      </c>
      <c r="P372" s="27">
        <v>263.5</v>
      </c>
      <c r="Q372" s="27">
        <v>0.122764</v>
      </c>
      <c r="R372" s="27">
        <v>0.121584</v>
      </c>
      <c r="S372" s="27">
        <f t="shared" si="22"/>
        <v>1.1800000000000005E-3</v>
      </c>
      <c r="T372" s="27">
        <f t="shared" si="23"/>
        <v>2.6668000000000012</v>
      </c>
    </row>
    <row r="373" spans="10:20" x14ac:dyDescent="0.2">
      <c r="J373" s="27">
        <v>263.39999999999998</v>
      </c>
      <c r="K373" s="27">
        <v>-0.103459</v>
      </c>
      <c r="L373" s="1">
        <v>0.31385900000000011</v>
      </c>
      <c r="M373" s="1">
        <f t="shared" si="20"/>
        <v>-0.41731800000000008</v>
      </c>
      <c r="N373" s="1">
        <f t="shared" si="21"/>
        <v>-943.13868000000014</v>
      </c>
      <c r="P373" s="27">
        <v>263.39999999999998</v>
      </c>
      <c r="Q373" s="27">
        <v>0.162305</v>
      </c>
      <c r="R373" s="27">
        <v>0.12689800000000001</v>
      </c>
      <c r="S373" s="27">
        <f t="shared" si="22"/>
        <v>3.5406999999999994E-2</v>
      </c>
      <c r="T373" s="27">
        <f t="shared" si="23"/>
        <v>80.019819999999982</v>
      </c>
    </row>
    <row r="374" spans="10:20" x14ac:dyDescent="0.2">
      <c r="J374" s="27">
        <v>263.3</v>
      </c>
      <c r="K374" s="27">
        <v>-0.10424799999999999</v>
      </c>
      <c r="L374" s="1">
        <v>0.35847301769911505</v>
      </c>
      <c r="M374" s="1">
        <f t="shared" si="20"/>
        <v>-0.46272101769911506</v>
      </c>
      <c r="N374" s="1">
        <f t="shared" si="21"/>
        <v>-1045.7494999999999</v>
      </c>
      <c r="P374" s="27">
        <v>263.3</v>
      </c>
      <c r="Q374" s="27">
        <v>0.17641599999999999</v>
      </c>
      <c r="R374" s="27">
        <v>0.115082</v>
      </c>
      <c r="S374" s="27">
        <f t="shared" si="22"/>
        <v>6.1333999999999986E-2</v>
      </c>
      <c r="T374" s="27">
        <f t="shared" si="23"/>
        <v>138.61483999999996</v>
      </c>
    </row>
    <row r="375" spans="10:20" x14ac:dyDescent="0.2">
      <c r="J375" s="27">
        <v>263.2</v>
      </c>
      <c r="K375" s="27">
        <v>-9.0473899999999996E-2</v>
      </c>
      <c r="L375" s="1">
        <v>0.38647402035398232</v>
      </c>
      <c r="M375" s="1">
        <f t="shared" si="20"/>
        <v>-0.47694792035398231</v>
      </c>
      <c r="N375" s="1">
        <f t="shared" si="21"/>
        <v>-1077.9023</v>
      </c>
      <c r="P375" s="27">
        <v>263.2</v>
      </c>
      <c r="Q375" s="27">
        <v>0.16143099999999999</v>
      </c>
      <c r="R375" s="27">
        <v>9.5823699999999998E-2</v>
      </c>
      <c r="S375" s="27">
        <f t="shared" si="22"/>
        <v>6.5607299999999993E-2</v>
      </c>
      <c r="T375" s="27">
        <f t="shared" si="23"/>
        <v>148.27249799999998</v>
      </c>
    </row>
    <row r="376" spans="10:20" x14ac:dyDescent="0.2">
      <c r="J376" s="27">
        <v>263.10000000000002</v>
      </c>
      <c r="K376" s="27">
        <v>-9.2338600000000007E-2</v>
      </c>
      <c r="L376" s="1">
        <v>0.39709100176991147</v>
      </c>
      <c r="M376" s="1">
        <f t="shared" si="20"/>
        <v>-0.48942960176991146</v>
      </c>
      <c r="N376" s="1">
        <f t="shared" si="21"/>
        <v>-1106.1108999999999</v>
      </c>
      <c r="P376" s="27">
        <v>263.10000000000002</v>
      </c>
      <c r="Q376" s="27">
        <v>0.153979</v>
      </c>
      <c r="R376" s="27">
        <v>8.1820699999999996E-2</v>
      </c>
      <c r="S376" s="27">
        <f t="shared" si="22"/>
        <v>7.2158300000000009E-2</v>
      </c>
      <c r="T376" s="27">
        <f t="shared" si="23"/>
        <v>163.07775800000002</v>
      </c>
    </row>
    <row r="377" spans="10:20" x14ac:dyDescent="0.2">
      <c r="J377" s="27">
        <v>263</v>
      </c>
      <c r="K377" s="27">
        <v>-9.15329E-2</v>
      </c>
      <c r="L377" s="1">
        <v>0.43479201150442481</v>
      </c>
      <c r="M377" s="1">
        <f t="shared" si="20"/>
        <v>-0.52632491150442484</v>
      </c>
      <c r="N377" s="1">
        <f t="shared" si="21"/>
        <v>-1189.4943000000001</v>
      </c>
      <c r="P377" s="27">
        <v>263</v>
      </c>
      <c r="Q377" s="27">
        <v>0.16985500000000001</v>
      </c>
      <c r="R377" s="27">
        <v>9.53735E-2</v>
      </c>
      <c r="S377" s="27">
        <f t="shared" si="22"/>
        <v>7.4481500000000006E-2</v>
      </c>
      <c r="T377" s="27">
        <f t="shared" si="23"/>
        <v>168.32819000000001</v>
      </c>
    </row>
    <row r="378" spans="10:20" x14ac:dyDescent="0.2">
      <c r="J378" s="27">
        <v>262.89999999999998</v>
      </c>
      <c r="K378" s="27">
        <v>-6.06171E-2</v>
      </c>
      <c r="L378" s="1">
        <v>0.42452201504424775</v>
      </c>
      <c r="M378" s="1">
        <f t="shared" si="20"/>
        <v>-0.48513911504424773</v>
      </c>
      <c r="N378" s="1">
        <f t="shared" si="21"/>
        <v>-1096.4143999999999</v>
      </c>
      <c r="P378" s="27">
        <v>262.89999999999998</v>
      </c>
      <c r="Q378" s="27">
        <v>0.19293399999999999</v>
      </c>
      <c r="R378" s="27">
        <v>0.10247000000000001</v>
      </c>
      <c r="S378" s="27">
        <f t="shared" si="22"/>
        <v>9.0463999999999989E-2</v>
      </c>
      <c r="T378" s="27">
        <f t="shared" si="23"/>
        <v>204.44863999999998</v>
      </c>
    </row>
    <row r="379" spans="10:20" x14ac:dyDescent="0.2">
      <c r="J379" s="27">
        <v>262.8</v>
      </c>
      <c r="K379" s="27">
        <v>-0.113353</v>
      </c>
      <c r="L379" s="1">
        <v>0.41985000884955753</v>
      </c>
      <c r="M379" s="1">
        <f t="shared" si="20"/>
        <v>-0.53320300884955751</v>
      </c>
      <c r="N379" s="1">
        <f t="shared" si="21"/>
        <v>-1205.0387999999998</v>
      </c>
      <c r="P379" s="27">
        <v>262.8</v>
      </c>
      <c r="Q379" s="27">
        <v>0.19561100000000001</v>
      </c>
      <c r="R379" s="27">
        <v>5.8169600000000002E-2</v>
      </c>
      <c r="S379" s="27">
        <f t="shared" si="22"/>
        <v>0.13744139999999999</v>
      </c>
      <c r="T379" s="27">
        <f t="shared" si="23"/>
        <v>310.61756399999996</v>
      </c>
    </row>
    <row r="380" spans="10:20" x14ac:dyDescent="0.2">
      <c r="J380" s="27">
        <v>262.7</v>
      </c>
      <c r="K380" s="27">
        <v>-0.16846800000000001</v>
      </c>
      <c r="L380" s="1">
        <v>0.396677</v>
      </c>
      <c r="M380" s="1">
        <f t="shared" si="20"/>
        <v>-0.56514500000000001</v>
      </c>
      <c r="N380" s="1">
        <f t="shared" si="21"/>
        <v>-1277.2276999999999</v>
      </c>
      <c r="P380" s="27">
        <v>262.7</v>
      </c>
      <c r="Q380" s="27">
        <v>0.206624</v>
      </c>
      <c r="R380" s="27">
        <v>-9.7747800000000003E-3</v>
      </c>
      <c r="S380" s="27">
        <f t="shared" si="22"/>
        <v>0.21639878000000001</v>
      </c>
      <c r="T380" s="27">
        <f t="shared" si="23"/>
        <v>489.0612428</v>
      </c>
    </row>
    <row r="381" spans="10:20" x14ac:dyDescent="0.2">
      <c r="J381" s="27">
        <v>262.60000000000002</v>
      </c>
      <c r="K381" s="27">
        <v>-0.21038699999999999</v>
      </c>
      <c r="L381" s="1">
        <v>0.39550198230088507</v>
      </c>
      <c r="M381" s="1">
        <f t="shared" si="20"/>
        <v>-0.60588898230088506</v>
      </c>
      <c r="N381" s="1">
        <f t="shared" si="21"/>
        <v>-1369.3090999999999</v>
      </c>
      <c r="P381" s="27">
        <v>262.60000000000002</v>
      </c>
      <c r="Q381" s="27">
        <v>0.18856400000000001</v>
      </c>
      <c r="R381" s="27">
        <v>-4.2002900000000003E-2</v>
      </c>
      <c r="S381" s="27">
        <f t="shared" si="22"/>
        <v>0.23056690000000002</v>
      </c>
      <c r="T381" s="27">
        <f t="shared" si="23"/>
        <v>521.08119399999998</v>
      </c>
    </row>
    <row r="382" spans="10:20" x14ac:dyDescent="0.2">
      <c r="J382" s="27">
        <v>262.5</v>
      </c>
      <c r="K382" s="27">
        <v>-0.22154099999999999</v>
      </c>
      <c r="L382" s="1">
        <v>0.37038200884955763</v>
      </c>
      <c r="M382" s="1">
        <f t="shared" si="20"/>
        <v>-0.59192300884955762</v>
      </c>
      <c r="N382" s="1">
        <f t="shared" si="21"/>
        <v>-1337.7460000000001</v>
      </c>
      <c r="P382" s="27">
        <v>262.5</v>
      </c>
      <c r="Q382" s="27">
        <v>0.16143399999999999</v>
      </c>
      <c r="R382" s="27">
        <v>-2.5306700000000001E-2</v>
      </c>
      <c r="S382" s="27">
        <f t="shared" si="22"/>
        <v>0.18674069999999998</v>
      </c>
      <c r="T382" s="27">
        <f t="shared" si="23"/>
        <v>422.03398199999992</v>
      </c>
    </row>
    <row r="383" spans="10:20" x14ac:dyDescent="0.2">
      <c r="J383" s="27">
        <v>262.39999999999998</v>
      </c>
      <c r="K383" s="27">
        <v>-0.22531599999999999</v>
      </c>
      <c r="L383" s="1">
        <v>0.36493900000000012</v>
      </c>
      <c r="M383" s="1">
        <f t="shared" si="20"/>
        <v>-0.59025500000000009</v>
      </c>
      <c r="N383" s="1">
        <f t="shared" si="21"/>
        <v>-1333.9763</v>
      </c>
      <c r="P383" s="27">
        <v>262.39999999999998</v>
      </c>
      <c r="Q383" s="27">
        <v>0.14593700000000001</v>
      </c>
      <c r="R383" s="27">
        <v>-1.92978E-2</v>
      </c>
      <c r="S383" s="27">
        <f t="shared" si="22"/>
        <v>0.16523480000000001</v>
      </c>
      <c r="T383" s="27">
        <f t="shared" si="23"/>
        <v>373.43064799999996</v>
      </c>
    </row>
    <row r="384" spans="10:20" x14ac:dyDescent="0.2">
      <c r="J384" s="27">
        <v>262.3</v>
      </c>
      <c r="K384" s="27">
        <v>-0.24068100000000001</v>
      </c>
      <c r="L384" s="1">
        <v>0.38156400000000001</v>
      </c>
      <c r="M384" s="1">
        <f t="shared" si="20"/>
        <v>-0.62224500000000005</v>
      </c>
      <c r="N384" s="1">
        <f t="shared" si="21"/>
        <v>-1406.2737</v>
      </c>
      <c r="P384" s="27">
        <v>262.3</v>
      </c>
      <c r="Q384" s="27">
        <v>0.150006</v>
      </c>
      <c r="R384" s="27">
        <v>-1.4447E-2</v>
      </c>
      <c r="S384" s="27">
        <f t="shared" si="22"/>
        <v>0.16445299999999999</v>
      </c>
      <c r="T384" s="27">
        <f t="shared" si="23"/>
        <v>371.66377999999992</v>
      </c>
    </row>
    <row r="385" spans="10:20" x14ac:dyDescent="0.2">
      <c r="J385" s="27">
        <v>262.2</v>
      </c>
      <c r="K385" s="27">
        <v>-0.26359100000000002</v>
      </c>
      <c r="L385" s="1">
        <v>0.33784700884955754</v>
      </c>
      <c r="M385" s="1">
        <f t="shared" si="20"/>
        <v>-0.60143800884955756</v>
      </c>
      <c r="N385" s="1">
        <f t="shared" si="21"/>
        <v>-1359.2499</v>
      </c>
      <c r="P385" s="27">
        <v>262.2</v>
      </c>
      <c r="Q385" s="27">
        <v>0.157059</v>
      </c>
      <c r="R385" s="27">
        <v>-5.1753199999999999E-2</v>
      </c>
      <c r="S385" s="27">
        <f t="shared" si="22"/>
        <v>0.2088122</v>
      </c>
      <c r="T385" s="27">
        <f t="shared" si="23"/>
        <v>471.91557199999994</v>
      </c>
    </row>
    <row r="386" spans="10:20" x14ac:dyDescent="0.2">
      <c r="J386" s="27">
        <v>262.10000000000002</v>
      </c>
      <c r="K386" s="27">
        <v>-0.28429399999999999</v>
      </c>
      <c r="L386" s="1">
        <v>0.29275201769911513</v>
      </c>
      <c r="M386" s="1">
        <f t="shared" si="20"/>
        <v>-0.57704601769911512</v>
      </c>
      <c r="N386" s="1">
        <f t="shared" si="21"/>
        <v>-1304.124</v>
      </c>
      <c r="P386" s="27">
        <v>262.10000000000002</v>
      </c>
      <c r="Q386" s="27">
        <v>0.182808</v>
      </c>
      <c r="R386" s="27">
        <v>-9.6964999999999996E-2</v>
      </c>
      <c r="S386" s="27">
        <f t="shared" si="22"/>
        <v>0.27977299999999999</v>
      </c>
      <c r="T386" s="27">
        <f t="shared" si="23"/>
        <v>632.28697999999997</v>
      </c>
    </row>
    <row r="387" spans="10:20" x14ac:dyDescent="0.2">
      <c r="J387" s="27">
        <v>262</v>
      </c>
      <c r="K387" s="27">
        <v>-0.28565499999999999</v>
      </c>
      <c r="L387" s="1">
        <v>0.26942101769911508</v>
      </c>
      <c r="M387" s="1">
        <f t="shared" si="20"/>
        <v>-0.55507601769911508</v>
      </c>
      <c r="N387" s="1">
        <f t="shared" si="21"/>
        <v>-1254.4718</v>
      </c>
      <c r="P387" s="27">
        <v>262</v>
      </c>
      <c r="Q387" s="27">
        <v>0.18051</v>
      </c>
      <c r="R387" s="27">
        <v>-0.1202</v>
      </c>
      <c r="S387" s="27">
        <f t="shared" si="22"/>
        <v>0.30071000000000003</v>
      </c>
      <c r="T387" s="27">
        <f t="shared" si="23"/>
        <v>679.60460000000012</v>
      </c>
    </row>
    <row r="388" spans="10:20" x14ac:dyDescent="0.2">
      <c r="J388" s="27">
        <v>261.89999999999998</v>
      </c>
      <c r="K388" s="27">
        <v>-0.32184400000000002</v>
      </c>
      <c r="L388" s="1">
        <v>0.25849100000000003</v>
      </c>
      <c r="M388" s="1">
        <f t="shared" si="20"/>
        <v>-0.58033500000000005</v>
      </c>
      <c r="N388" s="1">
        <f t="shared" si="21"/>
        <v>-1311.5571</v>
      </c>
      <c r="P388" s="27">
        <v>261.89999999999998</v>
      </c>
      <c r="Q388" s="27">
        <v>0.14422399999999999</v>
      </c>
      <c r="R388" s="27">
        <v>-0.12912799999999999</v>
      </c>
      <c r="S388" s="27">
        <f t="shared" si="22"/>
        <v>0.27335199999999998</v>
      </c>
      <c r="T388" s="27">
        <f t="shared" si="23"/>
        <v>617.77551999999991</v>
      </c>
    </row>
    <row r="389" spans="10:20" x14ac:dyDescent="0.2">
      <c r="J389" s="27">
        <v>261.8</v>
      </c>
      <c r="K389" s="27">
        <v>-0.299182</v>
      </c>
      <c r="L389" s="1">
        <v>0.28460698230088505</v>
      </c>
      <c r="M389" s="1">
        <f t="shared" si="20"/>
        <v>-0.58378898230088505</v>
      </c>
      <c r="N389" s="1">
        <f t="shared" si="21"/>
        <v>-1319.3631</v>
      </c>
      <c r="P389" s="27">
        <v>261.8</v>
      </c>
      <c r="Q389" s="27">
        <v>8.6232500000000004E-2</v>
      </c>
      <c r="R389" s="27">
        <v>-0.107545</v>
      </c>
      <c r="S389" s="27">
        <f t="shared" si="22"/>
        <v>0.19377749999999999</v>
      </c>
      <c r="T389" s="27">
        <f t="shared" si="23"/>
        <v>437.93714999999997</v>
      </c>
    </row>
    <row r="390" spans="10:20" x14ac:dyDescent="0.2">
      <c r="J390" s="27">
        <v>261.7</v>
      </c>
      <c r="K390" s="27">
        <v>-0.24366299999999999</v>
      </c>
      <c r="L390" s="1">
        <v>0.34505598230088497</v>
      </c>
      <c r="M390" s="1">
        <f t="shared" si="20"/>
        <v>-0.58871898230088493</v>
      </c>
      <c r="N390" s="1">
        <f t="shared" si="21"/>
        <v>-1330.5048999999999</v>
      </c>
      <c r="P390" s="27">
        <v>261.7</v>
      </c>
      <c r="Q390" s="27">
        <v>7.5914499999999996E-2</v>
      </c>
      <c r="R390" s="27">
        <v>-9.9281300000000003E-2</v>
      </c>
      <c r="S390" s="27">
        <f t="shared" si="22"/>
        <v>0.17519580000000001</v>
      </c>
      <c r="T390" s="27">
        <f t="shared" si="23"/>
        <v>395.94250800000003</v>
      </c>
    </row>
    <row r="391" spans="10:20" x14ac:dyDescent="0.2">
      <c r="J391" s="27">
        <v>261.60000000000002</v>
      </c>
      <c r="K391" s="27">
        <v>-0.22679299999999999</v>
      </c>
      <c r="L391" s="1">
        <v>0.37279801769911514</v>
      </c>
      <c r="M391" s="1">
        <f t="shared" si="20"/>
        <v>-0.59959101769911516</v>
      </c>
      <c r="N391" s="1">
        <f t="shared" si="21"/>
        <v>-1355.0757000000001</v>
      </c>
      <c r="P391" s="27">
        <v>261.60000000000002</v>
      </c>
      <c r="Q391" s="27">
        <v>6.6618899999999995E-2</v>
      </c>
      <c r="R391" s="27">
        <v>-0.100493</v>
      </c>
      <c r="S391" s="27">
        <f t="shared" si="22"/>
        <v>0.16711189999999998</v>
      </c>
      <c r="T391" s="27">
        <f t="shared" si="23"/>
        <v>377.67289399999993</v>
      </c>
    </row>
    <row r="392" spans="10:20" x14ac:dyDescent="0.2">
      <c r="J392" s="27">
        <v>261.5</v>
      </c>
      <c r="K392" s="27">
        <v>-0.20641599999999999</v>
      </c>
      <c r="L392" s="1">
        <v>0.3716359911504426</v>
      </c>
      <c r="M392" s="1">
        <f t="shared" ref="M392:M455" si="24">K392-L392</f>
        <v>-0.57805199115044259</v>
      </c>
      <c r="N392" s="1">
        <f t="shared" ref="N392:N455" si="25">((M392*113)/(10*0.1*0.05))</f>
        <v>-1306.3975</v>
      </c>
      <c r="P392" s="27">
        <v>261.5</v>
      </c>
      <c r="Q392" s="27">
        <v>8.6362700000000001E-2</v>
      </c>
      <c r="R392" s="27">
        <v>-7.17087E-2</v>
      </c>
      <c r="S392" s="27">
        <f t="shared" ref="S392:S455" si="26">Q392-R392</f>
        <v>0.1580714</v>
      </c>
      <c r="T392" s="27">
        <f t="shared" ref="T392:T455" si="27">(S392*113)/(10*0.1*0.05)</f>
        <v>357.24136399999998</v>
      </c>
    </row>
    <row r="393" spans="10:20" x14ac:dyDescent="0.2">
      <c r="J393" s="27">
        <v>261.39999999999998</v>
      </c>
      <c r="K393" s="27">
        <v>-0.18958700000000001</v>
      </c>
      <c r="L393" s="1">
        <v>0.38820698230088496</v>
      </c>
      <c r="M393" s="1">
        <f t="shared" si="24"/>
        <v>-0.57779398230088497</v>
      </c>
      <c r="N393" s="1">
        <f t="shared" si="25"/>
        <v>-1305.8144</v>
      </c>
      <c r="P393" s="27">
        <v>261.39999999999998</v>
      </c>
      <c r="Q393" s="27">
        <v>6.2868199999999999E-2</v>
      </c>
      <c r="R393" s="27">
        <v>-2.99911E-2</v>
      </c>
      <c r="S393" s="27">
        <f t="shared" si="26"/>
        <v>9.2859300000000006E-2</v>
      </c>
      <c r="T393" s="27">
        <f t="shared" si="27"/>
        <v>209.86201799999998</v>
      </c>
    </row>
    <row r="394" spans="10:20" x14ac:dyDescent="0.2">
      <c r="J394" s="27">
        <v>261.3</v>
      </c>
      <c r="K394" s="27">
        <v>-0.206761</v>
      </c>
      <c r="L394" s="1">
        <v>0.39281298230088502</v>
      </c>
      <c r="M394" s="1">
        <f t="shared" si="24"/>
        <v>-0.59957398230088499</v>
      </c>
      <c r="N394" s="1">
        <f t="shared" si="25"/>
        <v>-1355.0372</v>
      </c>
      <c r="P394" s="27">
        <v>261.3</v>
      </c>
      <c r="Q394" s="27">
        <v>2.77863E-2</v>
      </c>
      <c r="R394" s="27">
        <v>2.6644899999999999E-2</v>
      </c>
      <c r="S394" s="27">
        <f t="shared" si="26"/>
        <v>1.1414000000000007E-3</v>
      </c>
      <c r="T394" s="27">
        <f t="shared" si="27"/>
        <v>2.5795640000000017</v>
      </c>
    </row>
    <row r="395" spans="10:20" x14ac:dyDescent="0.2">
      <c r="J395" s="27">
        <v>261.2</v>
      </c>
      <c r="K395" s="27">
        <v>-0.213419</v>
      </c>
      <c r="L395" s="1">
        <v>0.42438900884955755</v>
      </c>
      <c r="M395" s="1">
        <f t="shared" si="24"/>
        <v>-0.63780800884955757</v>
      </c>
      <c r="N395" s="1">
        <f t="shared" si="25"/>
        <v>-1441.4460999999999</v>
      </c>
      <c r="P395" s="27">
        <v>261.2</v>
      </c>
      <c r="Q395" s="27">
        <v>3.4368900000000001E-2</v>
      </c>
      <c r="R395" s="27">
        <v>7.9365500000000005E-2</v>
      </c>
      <c r="S395" s="27">
        <f t="shared" si="26"/>
        <v>-4.4996600000000005E-2</v>
      </c>
      <c r="T395" s="27">
        <f t="shared" si="27"/>
        <v>-101.69231600000001</v>
      </c>
    </row>
    <row r="396" spans="10:20" x14ac:dyDescent="0.2">
      <c r="J396" s="27">
        <v>261.10000000000002</v>
      </c>
      <c r="K396" s="27">
        <v>-0.189583</v>
      </c>
      <c r="L396" s="1">
        <v>0.42485500884955746</v>
      </c>
      <c r="M396" s="1">
        <f t="shared" si="24"/>
        <v>-0.61443800884955746</v>
      </c>
      <c r="N396" s="1">
        <f t="shared" si="25"/>
        <v>-1388.6298999999999</v>
      </c>
      <c r="P396" s="27">
        <v>261.10000000000002</v>
      </c>
      <c r="Q396" s="27">
        <v>2.3090599999999999E-2</v>
      </c>
      <c r="R396" s="27">
        <v>0.12706100000000001</v>
      </c>
      <c r="S396" s="27">
        <f t="shared" si="26"/>
        <v>-0.1039704</v>
      </c>
      <c r="T396" s="27">
        <f t="shared" si="27"/>
        <v>-234.97310399999998</v>
      </c>
    </row>
    <row r="397" spans="10:20" x14ac:dyDescent="0.2">
      <c r="J397" s="27">
        <v>261</v>
      </c>
      <c r="K397" s="27">
        <v>-0.15568499999999999</v>
      </c>
      <c r="L397" s="1">
        <v>0.40630000000000011</v>
      </c>
      <c r="M397" s="1">
        <f t="shared" si="24"/>
        <v>-0.56198500000000007</v>
      </c>
      <c r="N397" s="1">
        <f t="shared" si="25"/>
        <v>-1270.0861000000002</v>
      </c>
      <c r="P397" s="27">
        <v>261</v>
      </c>
      <c r="Q397" s="27">
        <v>6.1970999999999998E-2</v>
      </c>
      <c r="R397" s="27">
        <v>0.17547499999999999</v>
      </c>
      <c r="S397" s="27">
        <f t="shared" si="26"/>
        <v>-0.11350399999999999</v>
      </c>
      <c r="T397" s="27">
        <f t="shared" si="27"/>
        <v>-256.51903999999996</v>
      </c>
    </row>
    <row r="398" spans="10:20" x14ac:dyDescent="0.2">
      <c r="J398" s="27">
        <v>260.89999999999998</v>
      </c>
      <c r="K398" s="27">
        <v>-0.182532</v>
      </c>
      <c r="L398" s="1">
        <v>0.35118600884955753</v>
      </c>
      <c r="M398" s="1">
        <f t="shared" si="24"/>
        <v>-0.53371800884955756</v>
      </c>
      <c r="N398" s="1">
        <f t="shared" si="25"/>
        <v>-1206.2027</v>
      </c>
      <c r="P398" s="27">
        <v>260.89999999999998</v>
      </c>
      <c r="Q398" s="27">
        <v>8.6967000000000003E-2</v>
      </c>
      <c r="R398" s="27">
        <v>0.19139700000000001</v>
      </c>
      <c r="S398" s="27">
        <f t="shared" si="26"/>
        <v>-0.10443000000000001</v>
      </c>
      <c r="T398" s="27">
        <f t="shared" si="27"/>
        <v>-236.01180000000002</v>
      </c>
    </row>
    <row r="399" spans="10:20" x14ac:dyDescent="0.2">
      <c r="J399" s="27">
        <v>260.8</v>
      </c>
      <c r="K399" s="27">
        <v>-0.202292</v>
      </c>
      <c r="L399" s="1">
        <v>0.3066749911504425</v>
      </c>
      <c r="M399" s="1">
        <f t="shared" si="24"/>
        <v>-0.50896699115044253</v>
      </c>
      <c r="N399" s="1">
        <f t="shared" si="25"/>
        <v>-1150.2654</v>
      </c>
      <c r="P399" s="27">
        <v>260.8</v>
      </c>
      <c r="Q399" s="27">
        <v>0.134516</v>
      </c>
      <c r="R399" s="27">
        <v>0.18478900000000001</v>
      </c>
      <c r="S399" s="27">
        <f t="shared" si="26"/>
        <v>-5.0273000000000012E-2</v>
      </c>
      <c r="T399" s="27">
        <f t="shared" si="27"/>
        <v>-113.61698000000001</v>
      </c>
    </row>
    <row r="400" spans="10:20" x14ac:dyDescent="0.2">
      <c r="J400" s="27">
        <v>260.7</v>
      </c>
      <c r="K400" s="27">
        <v>-0.23095199999999999</v>
      </c>
      <c r="L400" s="1">
        <v>0.28653499115044251</v>
      </c>
      <c r="M400" s="1">
        <f t="shared" si="24"/>
        <v>-0.5174869911504425</v>
      </c>
      <c r="N400" s="1">
        <f t="shared" si="25"/>
        <v>-1169.5206000000001</v>
      </c>
      <c r="P400" s="27">
        <v>260.7</v>
      </c>
      <c r="Q400" s="27">
        <v>0.15413099999999999</v>
      </c>
      <c r="R400" s="27">
        <v>0.188695</v>
      </c>
      <c r="S400" s="27">
        <f t="shared" si="26"/>
        <v>-3.4564000000000011E-2</v>
      </c>
      <c r="T400" s="27">
        <f t="shared" si="27"/>
        <v>-78.114640000000023</v>
      </c>
    </row>
    <row r="401" spans="10:20" x14ac:dyDescent="0.2">
      <c r="J401" s="27">
        <v>260.60000000000002</v>
      </c>
      <c r="K401" s="27">
        <v>-0.221497</v>
      </c>
      <c r="L401" s="1">
        <v>0.29215198230088507</v>
      </c>
      <c r="M401" s="1">
        <f t="shared" si="24"/>
        <v>-0.51364898230088507</v>
      </c>
      <c r="N401" s="1">
        <f t="shared" si="25"/>
        <v>-1160.8467000000003</v>
      </c>
      <c r="P401" s="27">
        <v>260.60000000000002</v>
      </c>
      <c r="Q401" s="27">
        <v>0.174424</v>
      </c>
      <c r="R401" s="27">
        <v>0.157698</v>
      </c>
      <c r="S401" s="27">
        <f t="shared" si="26"/>
        <v>1.6725999999999991E-2</v>
      </c>
      <c r="T401" s="27">
        <f t="shared" si="27"/>
        <v>37.800759999999975</v>
      </c>
    </row>
    <row r="402" spans="10:20" x14ac:dyDescent="0.2">
      <c r="J402" s="27">
        <v>260.5</v>
      </c>
      <c r="K402" s="27">
        <v>-0.208812</v>
      </c>
      <c r="L402" s="1">
        <v>0.31554799999999994</v>
      </c>
      <c r="M402" s="1">
        <f t="shared" si="24"/>
        <v>-0.52435999999999994</v>
      </c>
      <c r="N402" s="1">
        <f t="shared" si="25"/>
        <v>-1185.0535999999997</v>
      </c>
      <c r="P402" s="27">
        <v>260.5</v>
      </c>
      <c r="Q402" s="27">
        <v>0.19600999999999999</v>
      </c>
      <c r="R402" s="27">
        <v>0.11490499999999999</v>
      </c>
      <c r="S402" s="27">
        <f t="shared" si="26"/>
        <v>8.1104999999999997E-2</v>
      </c>
      <c r="T402" s="27">
        <f t="shared" si="27"/>
        <v>183.29729999999998</v>
      </c>
    </row>
    <row r="403" spans="10:20" x14ac:dyDescent="0.2">
      <c r="J403" s="27">
        <v>260.39999999999998</v>
      </c>
      <c r="K403" s="27">
        <v>-0.20669899999999999</v>
      </c>
      <c r="L403" s="1">
        <v>0.31859100000000007</v>
      </c>
      <c r="M403" s="1">
        <f t="shared" si="24"/>
        <v>-0.52529000000000003</v>
      </c>
      <c r="N403" s="1">
        <f t="shared" si="25"/>
        <v>-1187.1553999999999</v>
      </c>
      <c r="P403" s="27">
        <v>260.39999999999998</v>
      </c>
      <c r="Q403" s="27">
        <v>0.18772800000000001</v>
      </c>
      <c r="R403" s="27">
        <v>7.4577299999999999E-2</v>
      </c>
      <c r="S403" s="27">
        <f t="shared" si="26"/>
        <v>0.11315070000000001</v>
      </c>
      <c r="T403" s="27">
        <f t="shared" si="27"/>
        <v>255.72058200000001</v>
      </c>
    </row>
    <row r="404" spans="10:20" x14ac:dyDescent="0.2">
      <c r="J404" s="27">
        <v>260.3</v>
      </c>
      <c r="K404" s="27">
        <v>-0.18479799999999999</v>
      </c>
      <c r="L404" s="1">
        <v>0.34977098230088499</v>
      </c>
      <c r="M404" s="1">
        <f t="shared" si="24"/>
        <v>-0.53456898230088501</v>
      </c>
      <c r="N404" s="1">
        <f t="shared" si="25"/>
        <v>-1208.1259</v>
      </c>
      <c r="P404" s="27">
        <v>260.3</v>
      </c>
      <c r="Q404" s="27">
        <v>0.16137199999999999</v>
      </c>
      <c r="R404" s="27">
        <v>2.35397E-2</v>
      </c>
      <c r="S404" s="27">
        <f t="shared" si="26"/>
        <v>0.13783229999999999</v>
      </c>
      <c r="T404" s="27">
        <f t="shared" si="27"/>
        <v>311.50099799999998</v>
      </c>
    </row>
    <row r="405" spans="10:20" x14ac:dyDescent="0.2">
      <c r="J405" s="27">
        <v>260.2</v>
      </c>
      <c r="K405" s="27">
        <v>-0.17614299999999999</v>
      </c>
      <c r="L405" s="1">
        <v>0.39589899115044253</v>
      </c>
      <c r="M405" s="1">
        <f t="shared" si="24"/>
        <v>-0.57204199115044252</v>
      </c>
      <c r="N405" s="1">
        <f t="shared" si="25"/>
        <v>-1292.8149000000001</v>
      </c>
      <c r="P405" s="27">
        <v>260.2</v>
      </c>
      <c r="Q405" s="27">
        <v>0.148008</v>
      </c>
      <c r="R405" s="27">
        <v>-3.4347499999999999E-3</v>
      </c>
      <c r="S405" s="27">
        <f t="shared" si="26"/>
        <v>0.15144274999999999</v>
      </c>
      <c r="T405" s="27">
        <f t="shared" si="27"/>
        <v>342.26061499999997</v>
      </c>
    </row>
    <row r="406" spans="10:20" x14ac:dyDescent="0.2">
      <c r="J406" s="27">
        <v>260.10000000000002</v>
      </c>
      <c r="K406" s="27">
        <v>-0.178143</v>
      </c>
      <c r="L406" s="1">
        <v>0.43680500884955759</v>
      </c>
      <c r="M406" s="1">
        <f t="shared" si="24"/>
        <v>-0.61494800884955758</v>
      </c>
      <c r="N406" s="1">
        <f t="shared" si="25"/>
        <v>-1389.7825</v>
      </c>
      <c r="P406" s="27">
        <v>260.10000000000002</v>
      </c>
      <c r="Q406" s="27">
        <v>0.163219</v>
      </c>
      <c r="R406" s="27">
        <v>-2.9805000000000002E-2</v>
      </c>
      <c r="S406" s="27">
        <f t="shared" si="26"/>
        <v>0.193024</v>
      </c>
      <c r="T406" s="27">
        <f t="shared" si="27"/>
        <v>436.23424</v>
      </c>
    </row>
    <row r="407" spans="10:20" x14ac:dyDescent="0.2">
      <c r="J407" s="27">
        <v>260</v>
      </c>
      <c r="K407" s="27">
        <v>-0.197603</v>
      </c>
      <c r="L407" s="1">
        <v>0.48830899115044257</v>
      </c>
      <c r="M407" s="1">
        <f t="shared" si="24"/>
        <v>-0.68591199115044255</v>
      </c>
      <c r="N407" s="1">
        <f t="shared" si="25"/>
        <v>-1550.1611000000003</v>
      </c>
      <c r="P407" s="27">
        <v>260</v>
      </c>
      <c r="Q407" s="27">
        <v>0.17119400000000001</v>
      </c>
      <c r="R407" s="27">
        <v>-5.00916E-2</v>
      </c>
      <c r="S407" s="27">
        <f t="shared" si="26"/>
        <v>0.22128560000000003</v>
      </c>
      <c r="T407" s="27">
        <f t="shared" si="27"/>
        <v>500.10545600000006</v>
      </c>
    </row>
    <row r="408" spans="10:20" x14ac:dyDescent="0.2">
      <c r="J408" s="27">
        <v>259.89999999999998</v>
      </c>
      <c r="K408" s="27">
        <v>-0.17808099999999999</v>
      </c>
      <c r="L408" s="1">
        <v>0.52140099115044269</v>
      </c>
      <c r="M408" s="1">
        <f t="shared" si="24"/>
        <v>-0.69948199115044263</v>
      </c>
      <c r="N408" s="1">
        <f t="shared" si="25"/>
        <v>-1580.8293000000003</v>
      </c>
      <c r="P408" s="27">
        <v>259.89999999999998</v>
      </c>
      <c r="Q408" s="27">
        <v>0.14458799999999999</v>
      </c>
      <c r="R408" s="27">
        <v>-0.114162</v>
      </c>
      <c r="S408" s="27">
        <f t="shared" si="26"/>
        <v>0.25874999999999998</v>
      </c>
      <c r="T408" s="27">
        <f t="shared" si="27"/>
        <v>584.77499999999986</v>
      </c>
    </row>
    <row r="409" spans="10:20" x14ac:dyDescent="0.2">
      <c r="J409" s="27">
        <v>259.8</v>
      </c>
      <c r="K409" s="27">
        <v>-0.16786699999999999</v>
      </c>
      <c r="L409" s="1">
        <v>0.52875300000000014</v>
      </c>
      <c r="M409" s="1">
        <f t="shared" si="24"/>
        <v>-0.69662000000000013</v>
      </c>
      <c r="N409" s="1">
        <f t="shared" si="25"/>
        <v>-1574.3612000000001</v>
      </c>
      <c r="P409" s="27">
        <v>259.8</v>
      </c>
      <c r="Q409" s="27">
        <v>0.14594599999999999</v>
      </c>
      <c r="R409" s="27">
        <v>-0.11514099999999999</v>
      </c>
      <c r="S409" s="27">
        <f t="shared" si="26"/>
        <v>0.26108699999999996</v>
      </c>
      <c r="T409" s="27">
        <f t="shared" si="27"/>
        <v>590.05661999999995</v>
      </c>
    </row>
    <row r="410" spans="10:20" x14ac:dyDescent="0.2">
      <c r="J410" s="27">
        <v>259.7</v>
      </c>
      <c r="K410" s="27">
        <v>-0.162218</v>
      </c>
      <c r="L410" s="1">
        <v>0.50898399115044257</v>
      </c>
      <c r="M410" s="1">
        <f t="shared" si="24"/>
        <v>-0.67120199115044255</v>
      </c>
      <c r="N410" s="1">
        <f t="shared" si="25"/>
        <v>-1516.9165</v>
      </c>
      <c r="P410" s="27">
        <v>259.7</v>
      </c>
      <c r="Q410" s="27">
        <v>0.14424699999999999</v>
      </c>
      <c r="R410" s="27">
        <v>-0.10031</v>
      </c>
      <c r="S410" s="27">
        <f t="shared" si="26"/>
        <v>0.24455699999999997</v>
      </c>
      <c r="T410" s="27">
        <f t="shared" si="27"/>
        <v>552.69881999999996</v>
      </c>
    </row>
    <row r="411" spans="10:20" x14ac:dyDescent="0.2">
      <c r="J411" s="27">
        <v>259.60000000000002</v>
      </c>
      <c r="K411" s="27">
        <v>-0.147899</v>
      </c>
      <c r="L411" s="1">
        <v>0.48540400884955748</v>
      </c>
      <c r="M411" s="1">
        <f t="shared" si="24"/>
        <v>-0.63330300884955748</v>
      </c>
      <c r="N411" s="1">
        <f t="shared" si="25"/>
        <v>-1431.2647999999997</v>
      </c>
      <c r="P411" s="27">
        <v>259.60000000000002</v>
      </c>
      <c r="Q411" s="27">
        <v>0.12557699999999999</v>
      </c>
      <c r="R411" s="27">
        <v>-6.5910300000000005E-2</v>
      </c>
      <c r="S411" s="27">
        <f t="shared" si="26"/>
        <v>0.1914873</v>
      </c>
      <c r="T411" s="27">
        <f t="shared" si="27"/>
        <v>432.76129799999995</v>
      </c>
    </row>
    <row r="412" spans="10:20" x14ac:dyDescent="0.2">
      <c r="J412" s="27">
        <v>259.5</v>
      </c>
      <c r="K412" s="27">
        <v>-0.140987</v>
      </c>
      <c r="L412" s="1">
        <v>0.45467100884955769</v>
      </c>
      <c r="M412" s="1">
        <f t="shared" si="24"/>
        <v>-0.59565800884955766</v>
      </c>
      <c r="N412" s="1">
        <f t="shared" si="25"/>
        <v>-1346.1871000000001</v>
      </c>
      <c r="P412" s="27">
        <v>259.5</v>
      </c>
      <c r="Q412" s="27">
        <v>0.13060099999999999</v>
      </c>
      <c r="R412" s="27">
        <v>-1.5913400000000001E-2</v>
      </c>
      <c r="S412" s="27">
        <f t="shared" si="26"/>
        <v>0.14651439999999999</v>
      </c>
      <c r="T412" s="27">
        <f t="shared" si="27"/>
        <v>331.12254399999995</v>
      </c>
    </row>
    <row r="413" spans="10:20" x14ac:dyDescent="0.2">
      <c r="J413" s="27">
        <v>259.39999999999998</v>
      </c>
      <c r="K413" s="27">
        <v>-0.15384400000000001</v>
      </c>
      <c r="L413" s="1">
        <v>0.42090799115044242</v>
      </c>
      <c r="M413" s="1">
        <f t="shared" si="24"/>
        <v>-0.5747519911504424</v>
      </c>
      <c r="N413" s="1">
        <f t="shared" si="25"/>
        <v>-1298.9394999999997</v>
      </c>
      <c r="P413" s="27">
        <v>259.39999999999998</v>
      </c>
      <c r="Q413" s="27">
        <v>0.17615900000000001</v>
      </c>
      <c r="R413" s="27">
        <v>1.15601E-2</v>
      </c>
      <c r="S413" s="27">
        <f t="shared" si="26"/>
        <v>0.16459890000000002</v>
      </c>
      <c r="T413" s="27">
        <f t="shared" si="27"/>
        <v>371.993514</v>
      </c>
    </row>
    <row r="414" spans="10:20" x14ac:dyDescent="0.2">
      <c r="J414" s="27">
        <v>259.3</v>
      </c>
      <c r="K414" s="27">
        <v>-0.13802</v>
      </c>
      <c r="L414" s="1">
        <v>0.37483101769911509</v>
      </c>
      <c r="M414" s="1">
        <f t="shared" si="24"/>
        <v>-0.51285101769911512</v>
      </c>
      <c r="N414" s="1">
        <f t="shared" si="25"/>
        <v>-1159.0433</v>
      </c>
      <c r="P414" s="27">
        <v>259.3</v>
      </c>
      <c r="Q414" s="27">
        <v>0.189607</v>
      </c>
      <c r="R414" s="27">
        <v>5.0454699999999998E-2</v>
      </c>
      <c r="S414" s="27">
        <f t="shared" si="26"/>
        <v>0.13915230000000001</v>
      </c>
      <c r="T414" s="27">
        <f t="shared" si="27"/>
        <v>314.48419799999999</v>
      </c>
    </row>
    <row r="415" spans="10:20" x14ac:dyDescent="0.2">
      <c r="J415" s="27">
        <v>259.2</v>
      </c>
      <c r="K415" s="27">
        <v>-0.129443</v>
      </c>
      <c r="L415" s="1">
        <v>0.34434301769911513</v>
      </c>
      <c r="M415" s="1">
        <f t="shared" si="24"/>
        <v>-0.4737860176991151</v>
      </c>
      <c r="N415" s="1">
        <f t="shared" si="25"/>
        <v>-1070.7564</v>
      </c>
      <c r="P415" s="27">
        <v>259.2</v>
      </c>
      <c r="Q415" s="27">
        <v>0.199659</v>
      </c>
      <c r="R415" s="27">
        <v>0.111179</v>
      </c>
      <c r="S415" s="27">
        <f t="shared" si="26"/>
        <v>8.8480000000000003E-2</v>
      </c>
      <c r="T415" s="27">
        <f t="shared" si="27"/>
        <v>199.9648</v>
      </c>
    </row>
    <row r="416" spans="10:20" x14ac:dyDescent="0.2">
      <c r="J416" s="27">
        <v>259.10000000000002</v>
      </c>
      <c r="K416" s="27">
        <v>-0.13753399999999999</v>
      </c>
      <c r="L416" s="1">
        <v>0.31723701769911511</v>
      </c>
      <c r="M416" s="1">
        <f t="shared" si="24"/>
        <v>-0.4547710176991151</v>
      </c>
      <c r="N416" s="1">
        <f t="shared" si="25"/>
        <v>-1027.7825</v>
      </c>
      <c r="P416" s="27">
        <v>259.10000000000002</v>
      </c>
      <c r="Q416" s="27">
        <v>0.22858500000000001</v>
      </c>
      <c r="R416" s="27">
        <v>0.14944299999999999</v>
      </c>
      <c r="S416" s="27">
        <f t="shared" si="26"/>
        <v>7.9142000000000018E-2</v>
      </c>
      <c r="T416" s="27">
        <f t="shared" si="27"/>
        <v>178.86092000000005</v>
      </c>
    </row>
    <row r="417" spans="10:20" x14ac:dyDescent="0.2">
      <c r="J417" s="27">
        <v>259</v>
      </c>
      <c r="K417" s="27">
        <v>-0.15547800000000001</v>
      </c>
      <c r="L417" s="1">
        <v>0.32241200000000009</v>
      </c>
      <c r="M417" s="1">
        <f t="shared" si="24"/>
        <v>-0.47789000000000009</v>
      </c>
      <c r="N417" s="1">
        <f t="shared" si="25"/>
        <v>-1080.0314000000001</v>
      </c>
      <c r="P417" s="27">
        <v>259</v>
      </c>
      <c r="Q417" s="27">
        <v>0.21898200000000001</v>
      </c>
      <c r="R417" s="27">
        <v>0.17089799999999999</v>
      </c>
      <c r="S417" s="27">
        <f t="shared" si="26"/>
        <v>4.8084000000000016E-2</v>
      </c>
      <c r="T417" s="27">
        <f t="shared" si="27"/>
        <v>108.66984000000004</v>
      </c>
    </row>
    <row r="418" spans="10:20" x14ac:dyDescent="0.2">
      <c r="J418" s="27">
        <v>258.89999999999998</v>
      </c>
      <c r="K418" s="27">
        <v>-0.149448</v>
      </c>
      <c r="L418" s="1">
        <v>0.34905200000000003</v>
      </c>
      <c r="M418" s="1">
        <f t="shared" si="24"/>
        <v>-0.49850000000000005</v>
      </c>
      <c r="N418" s="1">
        <f t="shared" si="25"/>
        <v>-1126.6100000000001</v>
      </c>
      <c r="P418" s="27">
        <v>258.89999999999998</v>
      </c>
      <c r="Q418" s="27">
        <v>0.21339900000000001</v>
      </c>
      <c r="R418" s="27">
        <v>0.17113</v>
      </c>
      <c r="S418" s="27">
        <f t="shared" si="26"/>
        <v>4.2269000000000001E-2</v>
      </c>
      <c r="T418" s="27">
        <f t="shared" si="27"/>
        <v>95.527940000000001</v>
      </c>
    </row>
    <row r="419" spans="10:20" x14ac:dyDescent="0.2">
      <c r="J419" s="27">
        <v>258.8</v>
      </c>
      <c r="K419" s="27">
        <v>-0.15884999999999999</v>
      </c>
      <c r="L419" s="1">
        <v>0.3701419911504425</v>
      </c>
      <c r="M419" s="1">
        <f t="shared" si="24"/>
        <v>-0.52899199115044249</v>
      </c>
      <c r="N419" s="1">
        <f t="shared" si="25"/>
        <v>-1195.5219</v>
      </c>
      <c r="P419" s="27">
        <v>258.8</v>
      </c>
      <c r="Q419" s="27">
        <v>0.20338600000000001</v>
      </c>
      <c r="R419" s="27">
        <v>0.150975</v>
      </c>
      <c r="S419" s="27">
        <f t="shared" si="26"/>
        <v>5.2411000000000013E-2</v>
      </c>
      <c r="T419" s="27">
        <f t="shared" si="27"/>
        <v>118.44886000000002</v>
      </c>
    </row>
    <row r="420" spans="10:20" x14ac:dyDescent="0.2">
      <c r="J420" s="27">
        <v>258.7</v>
      </c>
      <c r="K420" s="27">
        <v>-0.16017799999999999</v>
      </c>
      <c r="L420" s="1">
        <v>0.39776598230088506</v>
      </c>
      <c r="M420" s="1">
        <f t="shared" si="24"/>
        <v>-0.55794398230088504</v>
      </c>
      <c r="N420" s="1">
        <f t="shared" si="25"/>
        <v>-1260.9534000000001</v>
      </c>
      <c r="P420" s="27">
        <v>258.7</v>
      </c>
      <c r="Q420" s="27">
        <v>0.18879599999999999</v>
      </c>
      <c r="R420" s="27">
        <v>0.12095599999999999</v>
      </c>
      <c r="S420" s="27">
        <f t="shared" si="26"/>
        <v>6.7839999999999998E-2</v>
      </c>
      <c r="T420" s="27">
        <f t="shared" si="27"/>
        <v>153.3184</v>
      </c>
    </row>
    <row r="421" spans="10:20" x14ac:dyDescent="0.2">
      <c r="J421" s="27">
        <v>258.60000000000002</v>
      </c>
      <c r="K421" s="27">
        <v>-0.155086</v>
      </c>
      <c r="L421" s="1">
        <v>0.40532700884955758</v>
      </c>
      <c r="M421" s="1">
        <f t="shared" si="24"/>
        <v>-0.56041300884955758</v>
      </c>
      <c r="N421" s="1">
        <f t="shared" si="25"/>
        <v>-1266.5334</v>
      </c>
      <c r="P421" s="27">
        <v>258.60000000000002</v>
      </c>
      <c r="Q421" s="27">
        <v>0.18679200000000001</v>
      </c>
      <c r="R421" s="27">
        <v>6.5820299999999998E-2</v>
      </c>
      <c r="S421" s="27">
        <f t="shared" si="26"/>
        <v>0.12097170000000002</v>
      </c>
      <c r="T421" s="27">
        <f t="shared" si="27"/>
        <v>273.39604200000002</v>
      </c>
    </row>
    <row r="422" spans="10:20" x14ac:dyDescent="0.2">
      <c r="J422" s="27">
        <v>258.5</v>
      </c>
      <c r="K422" s="27">
        <v>-0.15551499999999999</v>
      </c>
      <c r="L422" s="1">
        <v>0.4384300000000001</v>
      </c>
      <c r="M422" s="1">
        <f t="shared" si="24"/>
        <v>-0.59394500000000006</v>
      </c>
      <c r="N422" s="1">
        <f t="shared" si="25"/>
        <v>-1342.3156999999999</v>
      </c>
      <c r="P422" s="27">
        <v>258.5</v>
      </c>
      <c r="Q422" s="27">
        <v>0.153977</v>
      </c>
      <c r="R422" s="27">
        <v>2.48566E-2</v>
      </c>
      <c r="S422" s="27">
        <f t="shared" si="26"/>
        <v>0.1291204</v>
      </c>
      <c r="T422" s="27">
        <f t="shared" si="27"/>
        <v>291.81210399999998</v>
      </c>
    </row>
    <row r="423" spans="10:20" x14ac:dyDescent="0.2">
      <c r="J423" s="27">
        <v>258.39999999999998</v>
      </c>
      <c r="K423" s="27">
        <v>-0.12956999999999999</v>
      </c>
      <c r="L423" s="1">
        <v>0.46218499999999996</v>
      </c>
      <c r="M423" s="1">
        <f t="shared" si="24"/>
        <v>-0.59175499999999992</v>
      </c>
      <c r="N423" s="1">
        <f t="shared" si="25"/>
        <v>-1337.3662999999999</v>
      </c>
      <c r="P423" s="27">
        <v>258.39999999999998</v>
      </c>
      <c r="Q423" s="27">
        <v>0.102247</v>
      </c>
      <c r="R423" s="27">
        <v>-7.0465099999999998E-3</v>
      </c>
      <c r="S423" s="27">
        <f t="shared" si="26"/>
        <v>0.10929351000000001</v>
      </c>
      <c r="T423" s="27">
        <f t="shared" si="27"/>
        <v>247.00333259999999</v>
      </c>
    </row>
    <row r="424" spans="10:20" x14ac:dyDescent="0.2">
      <c r="J424" s="27">
        <v>258.3</v>
      </c>
      <c r="K424" s="27">
        <v>-9.3188499999999994E-2</v>
      </c>
      <c r="L424" s="1">
        <v>0.46630698672566384</v>
      </c>
      <c r="M424" s="1">
        <f t="shared" si="24"/>
        <v>-0.55949548672566385</v>
      </c>
      <c r="N424" s="1">
        <f t="shared" si="25"/>
        <v>-1264.4598000000003</v>
      </c>
      <c r="P424" s="27">
        <v>258.3</v>
      </c>
      <c r="Q424" s="27">
        <v>7.7952099999999996E-2</v>
      </c>
      <c r="R424" s="27">
        <v>-1.7506399999999998E-2</v>
      </c>
      <c r="S424" s="27">
        <f t="shared" si="26"/>
        <v>9.5458500000000002E-2</v>
      </c>
      <c r="T424" s="27">
        <f t="shared" si="27"/>
        <v>215.73620999999997</v>
      </c>
    </row>
    <row r="425" spans="10:20" x14ac:dyDescent="0.2">
      <c r="J425" s="27">
        <v>258.2</v>
      </c>
      <c r="K425" s="27">
        <v>-0.107381</v>
      </c>
      <c r="L425" s="1">
        <v>0.44329400000000002</v>
      </c>
      <c r="M425" s="1">
        <f t="shared" si="24"/>
        <v>-0.55067500000000003</v>
      </c>
      <c r="N425" s="1">
        <f t="shared" si="25"/>
        <v>-1244.5255</v>
      </c>
      <c r="P425" s="27">
        <v>258.2</v>
      </c>
      <c r="Q425" s="27">
        <v>7.3629799999999995E-2</v>
      </c>
      <c r="R425" s="27">
        <v>7.7331500000000003E-3</v>
      </c>
      <c r="S425" s="27">
        <f t="shared" si="26"/>
        <v>6.5896650000000001E-2</v>
      </c>
      <c r="T425" s="27">
        <f t="shared" si="27"/>
        <v>148.92642899999998</v>
      </c>
    </row>
    <row r="426" spans="10:20" x14ac:dyDescent="0.2">
      <c r="J426" s="27">
        <v>258.10000000000002</v>
      </c>
      <c r="K426" s="27">
        <v>-0.102441</v>
      </c>
      <c r="L426" s="1">
        <v>0.37597900000000001</v>
      </c>
      <c r="M426" s="1">
        <f t="shared" si="24"/>
        <v>-0.47842000000000001</v>
      </c>
      <c r="N426" s="1">
        <f t="shared" si="25"/>
        <v>-1081.2292</v>
      </c>
      <c r="P426" s="27">
        <v>258.10000000000002</v>
      </c>
      <c r="Q426" s="27">
        <v>7.3860700000000001E-2</v>
      </c>
      <c r="R426" s="27">
        <v>3.1228599999999999E-2</v>
      </c>
      <c r="S426" s="27">
        <f t="shared" si="26"/>
        <v>4.2632100000000006E-2</v>
      </c>
      <c r="T426" s="27">
        <f t="shared" si="27"/>
        <v>96.348545999999999</v>
      </c>
    </row>
    <row r="427" spans="10:20" x14ac:dyDescent="0.2">
      <c r="J427" s="27">
        <v>258</v>
      </c>
      <c r="K427" s="27">
        <v>-0.102275</v>
      </c>
      <c r="L427" s="1">
        <v>0.347796017699115</v>
      </c>
      <c r="M427" s="1">
        <f t="shared" si="24"/>
        <v>-0.45007101769911501</v>
      </c>
      <c r="N427" s="1">
        <f t="shared" si="25"/>
        <v>-1017.1605</v>
      </c>
      <c r="P427" s="27">
        <v>258</v>
      </c>
      <c r="Q427" s="27">
        <v>9.3621800000000005E-2</v>
      </c>
      <c r="R427" s="27">
        <v>4.3273899999999997E-2</v>
      </c>
      <c r="S427" s="27">
        <f t="shared" si="26"/>
        <v>5.0347900000000008E-2</v>
      </c>
      <c r="T427" s="27">
        <f t="shared" si="27"/>
        <v>113.78625400000001</v>
      </c>
    </row>
    <row r="428" spans="10:20" x14ac:dyDescent="0.2">
      <c r="J428" s="27">
        <v>257.89999999999998</v>
      </c>
      <c r="K428" s="27">
        <v>-0.133134</v>
      </c>
      <c r="L428" s="1">
        <v>0.30793400000000004</v>
      </c>
      <c r="M428" s="1">
        <f t="shared" si="24"/>
        <v>-0.44106800000000002</v>
      </c>
      <c r="N428" s="1">
        <f t="shared" si="25"/>
        <v>-996.81367999999998</v>
      </c>
      <c r="P428" s="27">
        <v>257.89999999999998</v>
      </c>
      <c r="Q428" s="27">
        <v>0.11071499999999999</v>
      </c>
      <c r="R428" s="27">
        <v>6.9580100000000006E-2</v>
      </c>
      <c r="S428" s="27">
        <f t="shared" si="26"/>
        <v>4.1134899999999988E-2</v>
      </c>
      <c r="T428" s="27">
        <f t="shared" si="27"/>
        <v>92.964873999999966</v>
      </c>
    </row>
    <row r="429" spans="10:20" x14ac:dyDescent="0.2">
      <c r="J429" s="27">
        <v>257.8</v>
      </c>
      <c r="K429" s="27">
        <v>-0.15770700000000001</v>
      </c>
      <c r="L429" s="1">
        <v>0.296323</v>
      </c>
      <c r="M429" s="1">
        <f t="shared" si="24"/>
        <v>-0.45403000000000004</v>
      </c>
      <c r="N429" s="1">
        <f t="shared" si="25"/>
        <v>-1026.1078</v>
      </c>
      <c r="P429" s="27">
        <v>257.8</v>
      </c>
      <c r="Q429" s="27">
        <v>0.13936499999999999</v>
      </c>
      <c r="R429" s="27">
        <v>0.12077599999999999</v>
      </c>
      <c r="S429" s="27">
        <f t="shared" si="26"/>
        <v>1.8588999999999994E-2</v>
      </c>
      <c r="T429" s="27">
        <f t="shared" si="27"/>
        <v>42.011139999999983</v>
      </c>
    </row>
    <row r="430" spans="10:20" x14ac:dyDescent="0.2">
      <c r="J430" s="27">
        <v>257.7</v>
      </c>
      <c r="K430" s="27">
        <v>-0.16918</v>
      </c>
      <c r="L430" s="1">
        <v>0.29261101769911507</v>
      </c>
      <c r="M430" s="1">
        <f t="shared" si="24"/>
        <v>-0.46179101769911507</v>
      </c>
      <c r="N430" s="1">
        <f t="shared" si="25"/>
        <v>-1043.6477</v>
      </c>
      <c r="P430" s="27">
        <v>257.7</v>
      </c>
      <c r="Q430" s="27">
        <v>0.16719899999999999</v>
      </c>
      <c r="R430" s="27">
        <v>0.155113</v>
      </c>
      <c r="S430" s="27">
        <f t="shared" si="26"/>
        <v>1.2085999999999986E-2</v>
      </c>
      <c r="T430" s="27">
        <f t="shared" si="27"/>
        <v>27.314359999999969</v>
      </c>
    </row>
    <row r="431" spans="10:20" x14ac:dyDescent="0.2">
      <c r="J431" s="27">
        <v>257.60000000000002</v>
      </c>
      <c r="K431" s="27">
        <v>-0.21751300000000001</v>
      </c>
      <c r="L431" s="1">
        <v>0.28651399115044257</v>
      </c>
      <c r="M431" s="1">
        <f t="shared" si="24"/>
        <v>-0.50402699115044258</v>
      </c>
      <c r="N431" s="1">
        <f t="shared" si="25"/>
        <v>-1139.1010000000001</v>
      </c>
      <c r="P431" s="27">
        <v>257.60000000000002</v>
      </c>
      <c r="Q431" s="27">
        <v>0.17737800000000001</v>
      </c>
      <c r="R431" s="27">
        <v>0.15440200000000001</v>
      </c>
      <c r="S431" s="27">
        <f t="shared" si="26"/>
        <v>2.2975999999999996E-2</v>
      </c>
      <c r="T431" s="27">
        <f t="shared" si="27"/>
        <v>51.92575999999999</v>
      </c>
    </row>
    <row r="432" spans="10:20" x14ac:dyDescent="0.2">
      <c r="J432" s="27">
        <v>257.5</v>
      </c>
      <c r="K432" s="27">
        <v>-0.278831</v>
      </c>
      <c r="L432" s="1">
        <v>0.29750099115044243</v>
      </c>
      <c r="M432" s="1">
        <f t="shared" si="24"/>
        <v>-0.57633199115044242</v>
      </c>
      <c r="N432" s="1">
        <f t="shared" si="25"/>
        <v>-1302.5102999999997</v>
      </c>
      <c r="P432" s="27">
        <v>257.5</v>
      </c>
      <c r="Q432" s="27">
        <v>0.17472699999999999</v>
      </c>
      <c r="R432" s="27">
        <v>0.12912000000000001</v>
      </c>
      <c r="S432" s="27">
        <f t="shared" si="26"/>
        <v>4.5606999999999981E-2</v>
      </c>
      <c r="T432" s="27">
        <f t="shared" si="27"/>
        <v>103.07181999999995</v>
      </c>
    </row>
    <row r="433" spans="10:20" x14ac:dyDescent="0.2">
      <c r="J433" s="27">
        <v>257.39999999999998</v>
      </c>
      <c r="K433" s="27">
        <v>-0.287746</v>
      </c>
      <c r="L433" s="1">
        <v>0.30448298230088494</v>
      </c>
      <c r="M433" s="1">
        <f t="shared" si="24"/>
        <v>-0.59222898230088494</v>
      </c>
      <c r="N433" s="1">
        <f t="shared" si="25"/>
        <v>-1338.4375</v>
      </c>
      <c r="P433" s="27">
        <v>257.39999999999998</v>
      </c>
      <c r="Q433" s="27">
        <v>0.185837</v>
      </c>
      <c r="R433" s="27">
        <v>0.138797</v>
      </c>
      <c r="S433" s="27">
        <f t="shared" si="26"/>
        <v>4.7039999999999998E-2</v>
      </c>
      <c r="T433" s="27">
        <f t="shared" si="27"/>
        <v>106.3104</v>
      </c>
    </row>
    <row r="434" spans="10:20" x14ac:dyDescent="0.2">
      <c r="J434" s="27">
        <v>257.3</v>
      </c>
      <c r="K434" s="27">
        <v>-0.29324800000000001</v>
      </c>
      <c r="L434" s="1">
        <v>0.34842500884955757</v>
      </c>
      <c r="M434" s="1">
        <f t="shared" si="24"/>
        <v>-0.64167300884955758</v>
      </c>
      <c r="N434" s="1">
        <f t="shared" si="25"/>
        <v>-1450.181</v>
      </c>
      <c r="P434" s="27">
        <v>257.3</v>
      </c>
      <c r="Q434" s="27">
        <v>0.17225599999999999</v>
      </c>
      <c r="R434" s="27">
        <v>0.133856</v>
      </c>
      <c r="S434" s="27">
        <f t="shared" si="26"/>
        <v>3.839999999999999E-2</v>
      </c>
      <c r="T434" s="27">
        <f t="shared" si="27"/>
        <v>86.783999999999978</v>
      </c>
    </row>
    <row r="435" spans="10:20" x14ac:dyDescent="0.2">
      <c r="J435" s="27">
        <v>257.2</v>
      </c>
      <c r="K435" s="27">
        <v>-0.28166400000000003</v>
      </c>
      <c r="L435" s="1">
        <v>0.35172100000000006</v>
      </c>
      <c r="M435" s="1">
        <f t="shared" si="24"/>
        <v>-0.63338500000000009</v>
      </c>
      <c r="N435" s="1">
        <f t="shared" si="25"/>
        <v>-1431.4501</v>
      </c>
      <c r="P435" s="27">
        <v>257.2</v>
      </c>
      <c r="Q435" s="27">
        <v>0.13084899999999999</v>
      </c>
      <c r="R435" s="27">
        <v>0.11774</v>
      </c>
      <c r="S435" s="27">
        <f t="shared" si="26"/>
        <v>1.3108999999999996E-2</v>
      </c>
      <c r="T435" s="27">
        <f t="shared" si="27"/>
        <v>29.626339999999988</v>
      </c>
    </row>
    <row r="436" spans="10:20" x14ac:dyDescent="0.2">
      <c r="J436" s="27">
        <v>257.10000000000002</v>
      </c>
      <c r="K436" s="27">
        <v>-0.23028699999999999</v>
      </c>
      <c r="L436" s="1">
        <v>0.3598199911504425</v>
      </c>
      <c r="M436" s="1">
        <f t="shared" si="24"/>
        <v>-0.59010699115044252</v>
      </c>
      <c r="N436" s="1">
        <f t="shared" si="25"/>
        <v>-1333.6417999999999</v>
      </c>
      <c r="P436" s="27">
        <v>257.10000000000002</v>
      </c>
      <c r="Q436" s="27">
        <v>0.13505500000000001</v>
      </c>
      <c r="R436" s="27">
        <v>0.114409</v>
      </c>
      <c r="S436" s="27">
        <f t="shared" si="26"/>
        <v>2.0646000000000012E-2</v>
      </c>
      <c r="T436" s="27">
        <f t="shared" si="27"/>
        <v>46.659960000000019</v>
      </c>
    </row>
    <row r="437" spans="10:20" x14ac:dyDescent="0.2">
      <c r="J437" s="27">
        <v>257</v>
      </c>
      <c r="K437" s="27">
        <v>-0.19492300000000001</v>
      </c>
      <c r="L437" s="1">
        <v>0.374442</v>
      </c>
      <c r="M437" s="1">
        <f t="shared" si="24"/>
        <v>-0.56936500000000001</v>
      </c>
      <c r="N437" s="1">
        <f t="shared" si="25"/>
        <v>-1286.7648999999999</v>
      </c>
      <c r="P437" s="27">
        <v>257</v>
      </c>
      <c r="Q437" s="27">
        <v>0.13993700000000001</v>
      </c>
      <c r="R437" s="27">
        <v>8.5473599999999997E-2</v>
      </c>
      <c r="S437" s="27">
        <f t="shared" si="26"/>
        <v>5.4463400000000009E-2</v>
      </c>
      <c r="T437" s="27">
        <f t="shared" si="27"/>
        <v>123.08728400000001</v>
      </c>
    </row>
    <row r="438" spans="10:20" x14ac:dyDescent="0.2">
      <c r="J438" s="27">
        <v>256.89999999999998</v>
      </c>
      <c r="K438" s="27">
        <v>-0.19716800000000001</v>
      </c>
      <c r="L438" s="1">
        <v>0.36866801769911506</v>
      </c>
      <c r="M438" s="1">
        <f t="shared" si="24"/>
        <v>-0.56583601769911507</v>
      </c>
      <c r="N438" s="1">
        <f t="shared" si="25"/>
        <v>-1278.7893999999999</v>
      </c>
      <c r="P438" s="27">
        <v>256.89999999999998</v>
      </c>
      <c r="Q438" s="27">
        <v>9.65617E-2</v>
      </c>
      <c r="R438" s="27">
        <v>7.33597E-2</v>
      </c>
      <c r="S438" s="27">
        <f t="shared" si="26"/>
        <v>2.3202E-2</v>
      </c>
      <c r="T438" s="27">
        <f t="shared" si="27"/>
        <v>52.436519999999994</v>
      </c>
    </row>
    <row r="439" spans="10:20" x14ac:dyDescent="0.2">
      <c r="J439" s="27">
        <v>256.8</v>
      </c>
      <c r="K439" s="27">
        <v>-0.16398299999999999</v>
      </c>
      <c r="L439" s="1">
        <v>0.35787899115044253</v>
      </c>
      <c r="M439" s="1">
        <f t="shared" si="24"/>
        <v>-0.52186199115044252</v>
      </c>
      <c r="N439" s="1">
        <f t="shared" si="25"/>
        <v>-1179.4081000000001</v>
      </c>
      <c r="P439" s="27">
        <v>256.8</v>
      </c>
      <c r="Q439" s="27">
        <v>8.9638300000000004E-2</v>
      </c>
      <c r="R439" s="27">
        <v>8.8012699999999999E-2</v>
      </c>
      <c r="S439" s="27">
        <f t="shared" si="26"/>
        <v>1.6256000000000048E-3</v>
      </c>
      <c r="T439" s="27">
        <f t="shared" si="27"/>
        <v>3.6738560000000109</v>
      </c>
    </row>
    <row r="440" spans="10:20" x14ac:dyDescent="0.2">
      <c r="J440" s="27">
        <v>256.7</v>
      </c>
      <c r="K440" s="27">
        <v>-0.127023</v>
      </c>
      <c r="L440" s="1">
        <v>0.34404098230088492</v>
      </c>
      <c r="M440" s="1">
        <f t="shared" si="24"/>
        <v>-0.47106398230088492</v>
      </c>
      <c r="N440" s="1">
        <f t="shared" si="25"/>
        <v>-1064.6045999999999</v>
      </c>
      <c r="P440" s="27">
        <v>256.7</v>
      </c>
      <c r="Q440" s="27">
        <v>0.120474</v>
      </c>
      <c r="R440" s="27">
        <v>0.10472099999999999</v>
      </c>
      <c r="S440" s="27">
        <f t="shared" si="26"/>
        <v>1.5753000000000003E-2</v>
      </c>
      <c r="T440" s="27">
        <f t="shared" si="27"/>
        <v>35.601780000000005</v>
      </c>
    </row>
    <row r="441" spans="10:20" x14ac:dyDescent="0.2">
      <c r="J441" s="27">
        <v>256.60000000000002</v>
      </c>
      <c r="K441" s="27">
        <v>-0.11901399999999999</v>
      </c>
      <c r="L441" s="1">
        <v>0.32415201769911506</v>
      </c>
      <c r="M441" s="1">
        <f t="shared" si="24"/>
        <v>-0.44316601769911507</v>
      </c>
      <c r="N441" s="1">
        <f t="shared" si="25"/>
        <v>-1001.5552</v>
      </c>
      <c r="P441" s="27">
        <v>256.60000000000002</v>
      </c>
      <c r="Q441" s="27">
        <v>0.110481</v>
      </c>
      <c r="R441" s="27">
        <v>7.2621199999999997E-2</v>
      </c>
      <c r="S441" s="27">
        <f t="shared" si="26"/>
        <v>3.7859799999999999E-2</v>
      </c>
      <c r="T441" s="27">
        <f t="shared" si="27"/>
        <v>85.563147999999984</v>
      </c>
    </row>
    <row r="442" spans="10:20" x14ac:dyDescent="0.2">
      <c r="J442" s="27">
        <v>256.5</v>
      </c>
      <c r="K442" s="27">
        <v>-0.120087</v>
      </c>
      <c r="L442" s="1">
        <v>0.321712</v>
      </c>
      <c r="M442" s="1">
        <f t="shared" si="24"/>
        <v>-0.441799</v>
      </c>
      <c r="N442" s="1">
        <f t="shared" si="25"/>
        <v>-998.46573999999998</v>
      </c>
      <c r="P442" s="27">
        <v>256.5</v>
      </c>
      <c r="Q442" s="27">
        <v>0.110181</v>
      </c>
      <c r="R442" s="27">
        <v>2.9467799999999999E-2</v>
      </c>
      <c r="S442" s="27">
        <f t="shared" si="26"/>
        <v>8.0713199999999999E-2</v>
      </c>
      <c r="T442" s="27">
        <f t="shared" si="27"/>
        <v>182.41183199999998</v>
      </c>
    </row>
    <row r="443" spans="10:20" x14ac:dyDescent="0.2">
      <c r="J443" s="27">
        <v>256.39999999999998</v>
      </c>
      <c r="K443" s="27">
        <v>-0.150809</v>
      </c>
      <c r="L443" s="1">
        <v>0.34136498230088497</v>
      </c>
      <c r="M443" s="1">
        <f t="shared" si="24"/>
        <v>-0.49217398230088494</v>
      </c>
      <c r="N443" s="1">
        <f t="shared" si="25"/>
        <v>-1112.3131999999998</v>
      </c>
      <c r="P443" s="27">
        <v>256.39999999999998</v>
      </c>
      <c r="Q443" s="27">
        <v>0.13674600000000001</v>
      </c>
      <c r="R443" s="27">
        <v>2.5630199999999999E-2</v>
      </c>
      <c r="S443" s="27">
        <f t="shared" si="26"/>
        <v>0.11111580000000001</v>
      </c>
      <c r="T443" s="27">
        <f t="shared" si="27"/>
        <v>251.12170800000004</v>
      </c>
    </row>
    <row r="444" spans="10:20" x14ac:dyDescent="0.2">
      <c r="J444" s="27">
        <v>256.3</v>
      </c>
      <c r="K444" s="27">
        <v>-0.182037</v>
      </c>
      <c r="L444" s="1">
        <v>0.32764198230088493</v>
      </c>
      <c r="M444" s="1">
        <f t="shared" si="24"/>
        <v>-0.50967898230088493</v>
      </c>
      <c r="N444" s="1">
        <f t="shared" si="25"/>
        <v>-1151.8744999999999</v>
      </c>
      <c r="P444" s="27">
        <v>256.3</v>
      </c>
      <c r="Q444" s="27">
        <v>0.13239500000000001</v>
      </c>
      <c r="R444" s="27">
        <v>2.2900400000000001E-2</v>
      </c>
      <c r="S444" s="27">
        <f t="shared" si="26"/>
        <v>0.10949460000000001</v>
      </c>
      <c r="T444" s="27">
        <f t="shared" si="27"/>
        <v>247.457796</v>
      </c>
    </row>
    <row r="445" spans="10:20" x14ac:dyDescent="0.2">
      <c r="J445" s="27">
        <v>256.2</v>
      </c>
      <c r="K445" s="27">
        <v>-0.21399399999999999</v>
      </c>
      <c r="L445" s="1">
        <v>0.30698701769911496</v>
      </c>
      <c r="M445" s="1">
        <f t="shared" si="24"/>
        <v>-0.52098101769911498</v>
      </c>
      <c r="N445" s="1">
        <f t="shared" si="25"/>
        <v>-1177.4170999999997</v>
      </c>
      <c r="P445" s="27">
        <v>256.2</v>
      </c>
      <c r="Q445" s="27">
        <v>0.102312</v>
      </c>
      <c r="R445" s="27">
        <v>1.12579E-2</v>
      </c>
      <c r="S445" s="27">
        <f t="shared" si="26"/>
        <v>9.1054099999999999E-2</v>
      </c>
      <c r="T445" s="27">
        <f t="shared" si="27"/>
        <v>205.78226599999999</v>
      </c>
    </row>
    <row r="446" spans="10:20" x14ac:dyDescent="0.2">
      <c r="J446" s="27">
        <v>256.10000000000002</v>
      </c>
      <c r="K446" s="27">
        <v>-0.20894299999999999</v>
      </c>
      <c r="L446" s="1">
        <v>0.29633500884955755</v>
      </c>
      <c r="M446" s="1">
        <f t="shared" si="24"/>
        <v>-0.50527800884955754</v>
      </c>
      <c r="N446" s="1">
        <f t="shared" si="25"/>
        <v>-1141.9283</v>
      </c>
      <c r="P446" s="27">
        <v>256.10000000000002</v>
      </c>
      <c r="Q446" s="27">
        <v>8.7137900000000004E-2</v>
      </c>
      <c r="R446" s="27">
        <v>1.6137700000000001E-2</v>
      </c>
      <c r="S446" s="27">
        <f t="shared" si="26"/>
        <v>7.1000199999999999E-2</v>
      </c>
      <c r="T446" s="27">
        <f t="shared" si="27"/>
        <v>160.46045199999998</v>
      </c>
    </row>
    <row r="447" spans="10:20" x14ac:dyDescent="0.2">
      <c r="J447" s="27">
        <v>256</v>
      </c>
      <c r="K447" s="27">
        <v>-0.21787000000000001</v>
      </c>
      <c r="L447" s="1">
        <v>0.30430199115044254</v>
      </c>
      <c r="M447" s="1">
        <f t="shared" si="24"/>
        <v>-0.52217199115044255</v>
      </c>
      <c r="N447" s="1">
        <f t="shared" si="25"/>
        <v>-1180.1087</v>
      </c>
      <c r="P447" s="27">
        <v>256</v>
      </c>
      <c r="Q447" s="27">
        <v>0.117919</v>
      </c>
      <c r="R447" s="27">
        <v>8.65784E-3</v>
      </c>
      <c r="S447" s="27">
        <f t="shared" si="26"/>
        <v>0.10926116</v>
      </c>
      <c r="T447" s="27">
        <f t="shared" si="27"/>
        <v>246.93022159999998</v>
      </c>
    </row>
    <row r="448" spans="10:20" x14ac:dyDescent="0.2">
      <c r="J448" s="27">
        <v>255.9</v>
      </c>
      <c r="K448" s="27">
        <v>-0.223799</v>
      </c>
      <c r="L448" s="1">
        <v>0.3276279911504425</v>
      </c>
      <c r="M448" s="1">
        <f t="shared" si="24"/>
        <v>-0.55142699115044247</v>
      </c>
      <c r="N448" s="1">
        <f t="shared" si="25"/>
        <v>-1246.2249999999999</v>
      </c>
      <c r="P448" s="27">
        <v>255.9</v>
      </c>
      <c r="Q448" s="27">
        <v>0.108503</v>
      </c>
      <c r="R448" s="27">
        <v>1.9126899999999999E-2</v>
      </c>
      <c r="S448" s="27">
        <f t="shared" si="26"/>
        <v>8.93761E-2</v>
      </c>
      <c r="T448" s="27">
        <f t="shared" si="27"/>
        <v>201.98998599999999</v>
      </c>
    </row>
    <row r="449" spans="10:20" x14ac:dyDescent="0.2">
      <c r="J449" s="27">
        <v>255.8</v>
      </c>
      <c r="K449" s="27">
        <v>-0.225688</v>
      </c>
      <c r="L449" s="1">
        <v>0.35248399115044238</v>
      </c>
      <c r="M449" s="1">
        <f t="shared" si="24"/>
        <v>-0.57817199115044238</v>
      </c>
      <c r="N449" s="1">
        <f t="shared" si="25"/>
        <v>-1306.6686999999997</v>
      </c>
      <c r="P449" s="27">
        <v>255.8</v>
      </c>
      <c r="Q449" s="27">
        <v>8.7456300000000001E-2</v>
      </c>
      <c r="R449" s="27">
        <v>2.6564000000000001E-2</v>
      </c>
      <c r="S449" s="27">
        <f t="shared" si="26"/>
        <v>6.0892299999999996E-2</v>
      </c>
      <c r="T449" s="27">
        <f t="shared" si="27"/>
        <v>137.61659799999998</v>
      </c>
    </row>
    <row r="450" spans="10:20" x14ac:dyDescent="0.2">
      <c r="J450" s="27">
        <v>255.7</v>
      </c>
      <c r="K450" s="27">
        <v>-0.224887</v>
      </c>
      <c r="L450" s="1">
        <v>0.35855600884955757</v>
      </c>
      <c r="M450" s="1">
        <f t="shared" si="24"/>
        <v>-0.58344300884955758</v>
      </c>
      <c r="N450" s="1">
        <f t="shared" si="25"/>
        <v>-1318.5812000000001</v>
      </c>
      <c r="P450" s="27">
        <v>255.7</v>
      </c>
      <c r="Q450" s="27">
        <v>7.7104699999999998E-2</v>
      </c>
      <c r="R450" s="27">
        <v>8.9666700000000002E-2</v>
      </c>
      <c r="S450" s="27">
        <f t="shared" si="26"/>
        <v>-1.2562000000000004E-2</v>
      </c>
      <c r="T450" s="27">
        <f t="shared" si="27"/>
        <v>-28.390120000000007</v>
      </c>
    </row>
    <row r="451" spans="10:20" x14ac:dyDescent="0.2">
      <c r="J451" s="27">
        <v>255.6</v>
      </c>
      <c r="K451" s="27">
        <v>-0.20629700000000001</v>
      </c>
      <c r="L451" s="1">
        <v>0.36762299999999998</v>
      </c>
      <c r="M451" s="1">
        <f t="shared" si="24"/>
        <v>-0.57391999999999999</v>
      </c>
      <c r="N451" s="1">
        <f t="shared" si="25"/>
        <v>-1297.0591999999999</v>
      </c>
      <c r="P451" s="27">
        <v>255.6</v>
      </c>
      <c r="Q451" s="27">
        <v>7.7219599999999999E-2</v>
      </c>
      <c r="R451" s="27">
        <v>0.136513</v>
      </c>
      <c r="S451" s="27">
        <f t="shared" si="26"/>
        <v>-5.9293399999999996E-2</v>
      </c>
      <c r="T451" s="27">
        <f t="shared" si="27"/>
        <v>-134.00308399999997</v>
      </c>
    </row>
    <row r="452" spans="10:20" x14ac:dyDescent="0.2">
      <c r="J452" s="27">
        <v>255.5</v>
      </c>
      <c r="K452" s="27">
        <v>-0.208208</v>
      </c>
      <c r="L452" s="1">
        <v>0.40088500884955752</v>
      </c>
      <c r="M452" s="1">
        <f t="shared" si="24"/>
        <v>-0.60909300884955753</v>
      </c>
      <c r="N452" s="1">
        <f t="shared" si="25"/>
        <v>-1376.5501999999999</v>
      </c>
      <c r="P452" s="27">
        <v>255.5</v>
      </c>
      <c r="Q452" s="27">
        <v>6.9072499999999995E-2</v>
      </c>
      <c r="R452" s="27">
        <v>0.15309800000000001</v>
      </c>
      <c r="S452" s="27">
        <f t="shared" si="26"/>
        <v>-8.4025500000000017E-2</v>
      </c>
      <c r="T452" s="27">
        <f t="shared" si="27"/>
        <v>-189.89763000000002</v>
      </c>
    </row>
    <row r="453" spans="10:20" x14ac:dyDescent="0.2">
      <c r="J453" s="27">
        <v>255.4</v>
      </c>
      <c r="K453" s="27">
        <v>-0.203232</v>
      </c>
      <c r="L453" s="1">
        <v>0.41947499115044262</v>
      </c>
      <c r="M453" s="1">
        <f t="shared" si="24"/>
        <v>-0.62270699115044259</v>
      </c>
      <c r="N453" s="1">
        <f t="shared" si="25"/>
        <v>-1407.3178</v>
      </c>
      <c r="P453" s="27">
        <v>255.4</v>
      </c>
      <c r="Q453" s="27">
        <v>8.02673E-2</v>
      </c>
      <c r="R453" s="27">
        <v>0.17083400000000001</v>
      </c>
      <c r="S453" s="27">
        <f t="shared" si="26"/>
        <v>-9.0566700000000014E-2</v>
      </c>
      <c r="T453" s="27">
        <f t="shared" si="27"/>
        <v>-204.68074200000004</v>
      </c>
    </row>
    <row r="454" spans="10:20" x14ac:dyDescent="0.2">
      <c r="J454" s="27">
        <v>255.3</v>
      </c>
      <c r="K454" s="27">
        <v>-0.228163</v>
      </c>
      <c r="L454" s="1">
        <v>0.43708000884955756</v>
      </c>
      <c r="M454" s="1">
        <f t="shared" si="24"/>
        <v>-0.66524300884955756</v>
      </c>
      <c r="N454" s="1">
        <f t="shared" si="25"/>
        <v>-1503.4492</v>
      </c>
      <c r="P454" s="27">
        <v>255.3</v>
      </c>
      <c r="Q454" s="27">
        <v>0.10978499999999999</v>
      </c>
      <c r="R454" s="27">
        <v>0.15187999999999999</v>
      </c>
      <c r="S454" s="27">
        <f t="shared" si="26"/>
        <v>-4.2094999999999994E-2</v>
      </c>
      <c r="T454" s="27">
        <f t="shared" si="27"/>
        <v>-95.134699999999981</v>
      </c>
    </row>
    <row r="455" spans="10:20" x14ac:dyDescent="0.2">
      <c r="J455" s="27">
        <v>255.2</v>
      </c>
      <c r="K455" s="27">
        <v>-0.26348700000000003</v>
      </c>
      <c r="L455" s="1">
        <v>0.42699401769911516</v>
      </c>
      <c r="M455" s="1">
        <f t="shared" si="24"/>
        <v>-0.69048101769911518</v>
      </c>
      <c r="N455" s="1">
        <f t="shared" si="25"/>
        <v>-1560.4871000000003</v>
      </c>
      <c r="P455" s="27">
        <v>255.2</v>
      </c>
      <c r="Q455" s="27">
        <v>0.112358</v>
      </c>
      <c r="R455" s="27">
        <v>0.14554700000000001</v>
      </c>
      <c r="S455" s="27">
        <f t="shared" si="26"/>
        <v>-3.318900000000001E-2</v>
      </c>
      <c r="T455" s="27">
        <f t="shared" si="27"/>
        <v>-75.007140000000021</v>
      </c>
    </row>
    <row r="456" spans="10:20" x14ac:dyDescent="0.2">
      <c r="J456" s="27">
        <v>255.1</v>
      </c>
      <c r="K456" s="27">
        <v>-0.24986</v>
      </c>
      <c r="L456" s="1">
        <v>0.40601101769911496</v>
      </c>
      <c r="M456" s="1">
        <f t="shared" ref="M456:M519" si="28">K456-L456</f>
        <v>-0.65587101769911493</v>
      </c>
      <c r="N456" s="1">
        <f t="shared" ref="N456:N519" si="29">((M456*113)/(10*0.1*0.05))</f>
        <v>-1482.2684999999997</v>
      </c>
      <c r="P456" s="27">
        <v>255.1</v>
      </c>
      <c r="Q456" s="27">
        <v>0.108496</v>
      </c>
      <c r="R456" s="27">
        <v>0.11688999999999999</v>
      </c>
      <c r="S456" s="27">
        <f t="shared" ref="S456:S519" si="30">Q456-R456</f>
        <v>-8.3939999999999987E-3</v>
      </c>
      <c r="T456" s="27">
        <f t="shared" ref="T456:T519" si="31">(S456*113)/(10*0.1*0.05)</f>
        <v>-18.970439999999996</v>
      </c>
    </row>
    <row r="457" spans="10:20" x14ac:dyDescent="0.2">
      <c r="J457" s="27">
        <v>255</v>
      </c>
      <c r="K457" s="27">
        <v>-0.259882</v>
      </c>
      <c r="L457" s="1">
        <v>0.3670010088495575</v>
      </c>
      <c r="M457" s="1">
        <f t="shared" si="28"/>
        <v>-0.6268830088495575</v>
      </c>
      <c r="N457" s="1">
        <f t="shared" si="29"/>
        <v>-1416.7555999999997</v>
      </c>
      <c r="P457" s="27">
        <v>255</v>
      </c>
      <c r="Q457" s="27">
        <v>9.8301200000000005E-2</v>
      </c>
      <c r="R457" s="27">
        <v>8.3883700000000005E-2</v>
      </c>
      <c r="S457" s="27">
        <f t="shared" si="30"/>
        <v>1.44175E-2</v>
      </c>
      <c r="T457" s="27">
        <f t="shared" si="31"/>
        <v>32.583549999999995</v>
      </c>
    </row>
    <row r="458" spans="10:20" x14ac:dyDescent="0.2">
      <c r="J458" s="27">
        <v>254.9</v>
      </c>
      <c r="K458" s="27">
        <v>-0.29785499999999998</v>
      </c>
      <c r="L458" s="1">
        <v>0.36086898230088504</v>
      </c>
      <c r="M458" s="1">
        <f t="shared" si="28"/>
        <v>-0.65872398230088502</v>
      </c>
      <c r="N458" s="1">
        <f t="shared" si="29"/>
        <v>-1488.7162000000001</v>
      </c>
      <c r="P458" s="27">
        <v>254.9</v>
      </c>
      <c r="Q458" s="27">
        <v>0.127552</v>
      </c>
      <c r="R458" s="27">
        <v>4.67804E-2</v>
      </c>
      <c r="S458" s="27">
        <f t="shared" si="30"/>
        <v>8.0771599999999999E-2</v>
      </c>
      <c r="T458" s="27">
        <f t="shared" si="31"/>
        <v>182.54381599999996</v>
      </c>
    </row>
    <row r="459" spans="10:20" x14ac:dyDescent="0.2">
      <c r="J459" s="27">
        <v>254.8</v>
      </c>
      <c r="K459" s="27">
        <v>-0.337677</v>
      </c>
      <c r="L459" s="1">
        <v>0.34214999115044253</v>
      </c>
      <c r="M459" s="1">
        <f t="shared" si="28"/>
        <v>-0.67982699115044254</v>
      </c>
      <c r="N459" s="1">
        <f t="shared" si="29"/>
        <v>-1536.4090000000001</v>
      </c>
      <c r="P459" s="27">
        <v>254.8</v>
      </c>
      <c r="Q459" s="27">
        <v>0.15936900000000001</v>
      </c>
      <c r="R459" s="27">
        <v>9.3383699999999997E-4</v>
      </c>
      <c r="S459" s="27">
        <f t="shared" si="30"/>
        <v>0.15843516300000002</v>
      </c>
      <c r="T459" s="27">
        <f t="shared" si="31"/>
        <v>358.06346838000002</v>
      </c>
    </row>
    <row r="460" spans="10:20" x14ac:dyDescent="0.2">
      <c r="J460" s="27">
        <v>254.7</v>
      </c>
      <c r="K460" s="27">
        <v>-0.35141299999999998</v>
      </c>
      <c r="L460" s="1">
        <v>0.34085899115044249</v>
      </c>
      <c r="M460" s="1">
        <f t="shared" si="28"/>
        <v>-0.69227199115044247</v>
      </c>
      <c r="N460" s="1">
        <f t="shared" si="29"/>
        <v>-1564.5346999999999</v>
      </c>
      <c r="P460" s="27">
        <v>254.7</v>
      </c>
      <c r="Q460" s="27">
        <v>0.17699000000000001</v>
      </c>
      <c r="R460" s="27">
        <v>-4.3832400000000001E-2</v>
      </c>
      <c r="S460" s="27">
        <f t="shared" si="30"/>
        <v>0.2208224</v>
      </c>
      <c r="T460" s="27">
        <f t="shared" si="31"/>
        <v>499.05862400000001</v>
      </c>
    </row>
    <row r="461" spans="10:20" x14ac:dyDescent="0.2">
      <c r="J461" s="27">
        <v>254.6</v>
      </c>
      <c r="K461" s="27">
        <v>-0.35847299999999999</v>
      </c>
      <c r="L461" s="1">
        <v>0.31994801769911513</v>
      </c>
      <c r="M461" s="1">
        <f t="shared" si="28"/>
        <v>-0.67842101769911511</v>
      </c>
      <c r="N461" s="1">
        <f t="shared" si="29"/>
        <v>-1533.2315000000001</v>
      </c>
      <c r="P461" s="27">
        <v>254.6</v>
      </c>
      <c r="Q461" s="27">
        <v>0.20751900000000001</v>
      </c>
      <c r="R461" s="27">
        <v>-4.0339699999999999E-2</v>
      </c>
      <c r="S461" s="27">
        <f t="shared" si="30"/>
        <v>0.24785870000000002</v>
      </c>
      <c r="T461" s="27">
        <f t="shared" si="31"/>
        <v>560.160662</v>
      </c>
    </row>
    <row r="462" spans="10:20" x14ac:dyDescent="0.2">
      <c r="J462" s="27">
        <v>254.5</v>
      </c>
      <c r="K462" s="27">
        <v>-0.37695800000000002</v>
      </c>
      <c r="L462" s="1">
        <v>0.33316500884955746</v>
      </c>
      <c r="M462" s="1">
        <f t="shared" si="28"/>
        <v>-0.71012300884955748</v>
      </c>
      <c r="N462" s="1">
        <f t="shared" si="29"/>
        <v>-1604.8779999999999</v>
      </c>
      <c r="P462" s="27">
        <v>254.5</v>
      </c>
      <c r="Q462" s="27">
        <v>0.20782100000000001</v>
      </c>
      <c r="R462" s="27">
        <v>-1.37482E-2</v>
      </c>
      <c r="S462" s="27">
        <f t="shared" si="30"/>
        <v>0.22156919999999999</v>
      </c>
      <c r="T462" s="27">
        <f t="shared" si="31"/>
        <v>500.74639199999996</v>
      </c>
    </row>
    <row r="463" spans="10:20" x14ac:dyDescent="0.2">
      <c r="J463" s="27">
        <v>254.4</v>
      </c>
      <c r="K463" s="27">
        <v>-0.359848</v>
      </c>
      <c r="L463" s="1">
        <v>0.33874500884955755</v>
      </c>
      <c r="M463" s="1">
        <f t="shared" si="28"/>
        <v>-0.69859300884955755</v>
      </c>
      <c r="N463" s="1">
        <f t="shared" si="29"/>
        <v>-1578.8202000000001</v>
      </c>
      <c r="P463" s="27">
        <v>254.4</v>
      </c>
      <c r="Q463" s="27">
        <v>0.20066899999999999</v>
      </c>
      <c r="R463" s="27">
        <v>1.13358E-2</v>
      </c>
      <c r="S463" s="27">
        <f t="shared" si="30"/>
        <v>0.18933319999999998</v>
      </c>
      <c r="T463" s="27">
        <f t="shared" si="31"/>
        <v>427.89303199999989</v>
      </c>
    </row>
    <row r="464" spans="10:20" x14ac:dyDescent="0.2">
      <c r="J464" s="27">
        <v>254.3</v>
      </c>
      <c r="K464" s="27">
        <v>-0.33366400000000002</v>
      </c>
      <c r="L464" s="1">
        <v>0.3293479911504425</v>
      </c>
      <c r="M464" s="1">
        <f t="shared" si="28"/>
        <v>-0.66301199115044251</v>
      </c>
      <c r="N464" s="1">
        <f t="shared" si="29"/>
        <v>-1498.4070999999999</v>
      </c>
      <c r="P464" s="27">
        <v>254.3</v>
      </c>
      <c r="Q464" s="27">
        <v>0.20142699999999999</v>
      </c>
      <c r="R464" s="27">
        <v>3.61649E-2</v>
      </c>
      <c r="S464" s="27">
        <f t="shared" si="30"/>
        <v>0.1652621</v>
      </c>
      <c r="T464" s="27">
        <f t="shared" si="31"/>
        <v>373.49234599999994</v>
      </c>
    </row>
    <row r="465" spans="10:20" x14ac:dyDescent="0.2">
      <c r="J465" s="27">
        <v>254.2</v>
      </c>
      <c r="K465" s="27">
        <v>-0.378967</v>
      </c>
      <c r="L465" s="1">
        <v>0.31302300000000011</v>
      </c>
      <c r="M465" s="1">
        <f t="shared" si="28"/>
        <v>-0.69199000000000011</v>
      </c>
      <c r="N465" s="1">
        <f t="shared" si="29"/>
        <v>-1563.8974000000001</v>
      </c>
      <c r="P465" s="27">
        <v>254.2</v>
      </c>
      <c r="Q465" s="27">
        <v>0.19916500000000001</v>
      </c>
      <c r="R465" s="27">
        <v>6.9784499999999999E-2</v>
      </c>
      <c r="S465" s="27">
        <f t="shared" si="30"/>
        <v>0.12938050000000001</v>
      </c>
      <c r="T465" s="27">
        <f t="shared" si="31"/>
        <v>292.39992999999998</v>
      </c>
    </row>
    <row r="466" spans="10:20" x14ac:dyDescent="0.2">
      <c r="J466" s="27">
        <v>254.1</v>
      </c>
      <c r="K466" s="27">
        <v>-0.383714</v>
      </c>
      <c r="L466" s="1">
        <v>0.30707600000000013</v>
      </c>
      <c r="M466" s="1">
        <f t="shared" si="28"/>
        <v>-0.69079000000000013</v>
      </c>
      <c r="N466" s="1">
        <f t="shared" si="29"/>
        <v>-1561.1854000000001</v>
      </c>
      <c r="P466" s="27">
        <v>254.1</v>
      </c>
      <c r="Q466" s="27">
        <v>0.180565</v>
      </c>
      <c r="R466" s="27">
        <v>9.9792500000000006E-2</v>
      </c>
      <c r="S466" s="27">
        <f t="shared" si="30"/>
        <v>8.0772499999999997E-2</v>
      </c>
      <c r="T466" s="27">
        <f t="shared" si="31"/>
        <v>182.54584999999997</v>
      </c>
    </row>
    <row r="467" spans="10:20" x14ac:dyDescent="0.2">
      <c r="J467" s="27">
        <v>254</v>
      </c>
      <c r="K467" s="27">
        <v>-0.35236800000000001</v>
      </c>
      <c r="L467" s="1">
        <v>0.29526598230088497</v>
      </c>
      <c r="M467" s="1">
        <f t="shared" si="28"/>
        <v>-0.64763398230088498</v>
      </c>
      <c r="N467" s="1">
        <f t="shared" si="29"/>
        <v>-1463.6528000000001</v>
      </c>
      <c r="P467" s="27">
        <v>254</v>
      </c>
      <c r="Q467" s="27">
        <v>0.138576</v>
      </c>
      <c r="R467" s="27">
        <v>9.4081100000000001E-2</v>
      </c>
      <c r="S467" s="27">
        <f t="shared" si="30"/>
        <v>4.4494900000000004E-2</v>
      </c>
      <c r="T467" s="27">
        <f t="shared" si="31"/>
        <v>100.558474</v>
      </c>
    </row>
    <row r="468" spans="10:20" x14ac:dyDescent="0.2">
      <c r="J468" s="27">
        <v>253.9</v>
      </c>
      <c r="K468" s="27">
        <v>-0.34043299999999999</v>
      </c>
      <c r="L468" s="1">
        <v>0.26068000884955755</v>
      </c>
      <c r="M468" s="1">
        <f t="shared" si="28"/>
        <v>-0.60111300884955754</v>
      </c>
      <c r="N468" s="1">
        <f t="shared" si="29"/>
        <v>-1358.5154</v>
      </c>
      <c r="P468" s="27">
        <v>253.9</v>
      </c>
      <c r="Q468" s="27">
        <v>0.143843</v>
      </c>
      <c r="R468" s="27">
        <v>0.11797199999999999</v>
      </c>
      <c r="S468" s="27">
        <f t="shared" si="30"/>
        <v>2.5871000000000005E-2</v>
      </c>
      <c r="T468" s="27">
        <f t="shared" si="31"/>
        <v>58.468460000000007</v>
      </c>
    </row>
    <row r="469" spans="10:20" x14ac:dyDescent="0.2">
      <c r="J469" s="27">
        <v>253.8</v>
      </c>
      <c r="K469" s="27">
        <v>-0.35445900000000002</v>
      </c>
      <c r="L469" s="1">
        <v>0.22964900884955747</v>
      </c>
      <c r="M469" s="1">
        <f t="shared" si="28"/>
        <v>-0.58410800884955749</v>
      </c>
      <c r="N469" s="1">
        <f t="shared" si="29"/>
        <v>-1320.0840999999998</v>
      </c>
      <c r="P469" s="27">
        <v>253.8</v>
      </c>
      <c r="Q469" s="27">
        <v>0.14074</v>
      </c>
      <c r="R469" s="27">
        <v>0.108141</v>
      </c>
      <c r="S469" s="27">
        <f t="shared" si="30"/>
        <v>3.2599000000000003E-2</v>
      </c>
      <c r="T469" s="27">
        <f t="shared" si="31"/>
        <v>73.673740000000009</v>
      </c>
    </row>
    <row r="470" spans="10:20" x14ac:dyDescent="0.2">
      <c r="J470" s="27">
        <v>253.7</v>
      </c>
      <c r="K470" s="27">
        <v>-0.324521</v>
      </c>
      <c r="L470" s="1">
        <v>0.21794200884955756</v>
      </c>
      <c r="M470" s="1">
        <f t="shared" si="28"/>
        <v>-0.54246300884955756</v>
      </c>
      <c r="N470" s="1">
        <f t="shared" si="29"/>
        <v>-1225.9664</v>
      </c>
      <c r="P470" s="27">
        <v>253.7</v>
      </c>
      <c r="Q470" s="27">
        <v>0.13284499999999999</v>
      </c>
      <c r="R470" s="27">
        <v>0.101698</v>
      </c>
      <c r="S470" s="27">
        <f t="shared" si="30"/>
        <v>3.1146999999999994E-2</v>
      </c>
      <c r="T470" s="27">
        <f t="shared" si="31"/>
        <v>70.39221999999998</v>
      </c>
    </row>
    <row r="471" spans="10:20" x14ac:dyDescent="0.2">
      <c r="J471" s="27">
        <v>253.6</v>
      </c>
      <c r="K471" s="27">
        <v>-0.31748700000000002</v>
      </c>
      <c r="L471" s="1">
        <v>0.20857499115044259</v>
      </c>
      <c r="M471" s="1">
        <f t="shared" si="28"/>
        <v>-0.52606199115044261</v>
      </c>
      <c r="N471" s="1">
        <f t="shared" si="29"/>
        <v>-1188.9001000000003</v>
      </c>
      <c r="P471" s="27">
        <v>253.6</v>
      </c>
      <c r="Q471" s="27">
        <v>0.141153</v>
      </c>
      <c r="R471" s="27">
        <v>0.12625400000000001</v>
      </c>
      <c r="S471" s="27">
        <f t="shared" si="30"/>
        <v>1.4898999999999996E-2</v>
      </c>
      <c r="T471" s="27">
        <f t="shared" si="31"/>
        <v>33.671739999999986</v>
      </c>
    </row>
    <row r="472" spans="10:20" x14ac:dyDescent="0.2">
      <c r="J472" s="27">
        <v>253.5</v>
      </c>
      <c r="K472" s="27">
        <v>-0.34232200000000002</v>
      </c>
      <c r="L472" s="1">
        <v>0.18062198230088489</v>
      </c>
      <c r="M472" s="1">
        <f t="shared" si="28"/>
        <v>-0.5229439823008849</v>
      </c>
      <c r="N472" s="1">
        <f t="shared" si="29"/>
        <v>-1181.8533999999997</v>
      </c>
      <c r="P472" s="27">
        <v>253.5</v>
      </c>
      <c r="Q472" s="27">
        <v>0.14100299999999999</v>
      </c>
      <c r="R472" s="27">
        <v>0.10931100000000001</v>
      </c>
      <c r="S472" s="27">
        <f t="shared" si="30"/>
        <v>3.1691999999999984E-2</v>
      </c>
      <c r="T472" s="27">
        <f t="shared" si="31"/>
        <v>71.623919999999956</v>
      </c>
    </row>
    <row r="473" spans="10:20" x14ac:dyDescent="0.2">
      <c r="J473" s="27">
        <v>253.4</v>
      </c>
      <c r="K473" s="27">
        <v>-0.341306</v>
      </c>
      <c r="L473" s="1">
        <v>0.16016798230088503</v>
      </c>
      <c r="M473" s="1">
        <f t="shared" si="28"/>
        <v>-0.50147398230088502</v>
      </c>
      <c r="N473" s="1">
        <f t="shared" si="29"/>
        <v>-1133.3312000000001</v>
      </c>
      <c r="P473" s="27">
        <v>253.4</v>
      </c>
      <c r="Q473" s="27">
        <v>0.13006400000000001</v>
      </c>
      <c r="R473" s="27">
        <v>9.1337600000000005E-2</v>
      </c>
      <c r="S473" s="27">
        <f t="shared" si="30"/>
        <v>3.8726400000000008E-2</v>
      </c>
      <c r="T473" s="27">
        <f t="shared" si="31"/>
        <v>87.521664000000015</v>
      </c>
    </row>
    <row r="474" spans="10:20" x14ac:dyDescent="0.2">
      <c r="J474" s="27">
        <v>253.3</v>
      </c>
      <c r="K474" s="27">
        <v>-0.309807</v>
      </c>
      <c r="L474" s="1">
        <v>0.15459100884955762</v>
      </c>
      <c r="M474" s="1">
        <f t="shared" si="28"/>
        <v>-0.46439800884955762</v>
      </c>
      <c r="N474" s="1">
        <f t="shared" si="29"/>
        <v>-1049.5395000000001</v>
      </c>
      <c r="P474" s="27">
        <v>253.3</v>
      </c>
      <c r="Q474" s="27">
        <v>0.161241</v>
      </c>
      <c r="R474" s="27">
        <v>9.2568999999999999E-2</v>
      </c>
      <c r="S474" s="27">
        <f t="shared" si="30"/>
        <v>6.8671999999999997E-2</v>
      </c>
      <c r="T474" s="27">
        <f t="shared" si="31"/>
        <v>155.19871999999998</v>
      </c>
    </row>
    <row r="475" spans="10:20" x14ac:dyDescent="0.2">
      <c r="J475" s="27">
        <v>253.2</v>
      </c>
      <c r="K475" s="27">
        <v>-0.30546099999999998</v>
      </c>
      <c r="L475" s="1">
        <v>0.16133798230088497</v>
      </c>
      <c r="M475" s="1">
        <f t="shared" si="28"/>
        <v>-0.46679898230088496</v>
      </c>
      <c r="N475" s="1">
        <f t="shared" si="29"/>
        <v>-1054.9657</v>
      </c>
      <c r="P475" s="27">
        <v>253.2</v>
      </c>
      <c r="Q475" s="27">
        <v>0.18929799999999999</v>
      </c>
      <c r="R475" s="27">
        <v>0.117924</v>
      </c>
      <c r="S475" s="27">
        <f t="shared" si="30"/>
        <v>7.1373999999999993E-2</v>
      </c>
      <c r="T475" s="27">
        <f t="shared" si="31"/>
        <v>161.30523999999997</v>
      </c>
    </row>
    <row r="476" spans="10:20" x14ac:dyDescent="0.2">
      <c r="J476" s="27">
        <v>253.1</v>
      </c>
      <c r="K476" s="27">
        <v>-0.35868100000000003</v>
      </c>
      <c r="L476" s="1">
        <v>0.15838501769911506</v>
      </c>
      <c r="M476" s="1">
        <f t="shared" si="28"/>
        <v>-0.51706601769911509</v>
      </c>
      <c r="N476" s="1">
        <f t="shared" si="29"/>
        <v>-1168.5692000000001</v>
      </c>
      <c r="P476" s="27">
        <v>253.1</v>
      </c>
      <c r="Q476" s="27">
        <v>0.17544000000000001</v>
      </c>
      <c r="R476" s="27">
        <v>0.10463600000000001</v>
      </c>
      <c r="S476" s="27">
        <f t="shared" si="30"/>
        <v>7.0804000000000006E-2</v>
      </c>
      <c r="T476" s="27">
        <f t="shared" si="31"/>
        <v>160.01703999999998</v>
      </c>
    </row>
    <row r="477" spans="10:20" x14ac:dyDescent="0.2">
      <c r="J477" s="27">
        <v>253</v>
      </c>
      <c r="K477" s="27">
        <v>-0.40845599999999999</v>
      </c>
      <c r="L477" s="1">
        <v>0.13553798230088504</v>
      </c>
      <c r="M477" s="1">
        <f t="shared" si="28"/>
        <v>-0.54399398230088503</v>
      </c>
      <c r="N477" s="1">
        <f t="shared" si="29"/>
        <v>-1229.4264000000001</v>
      </c>
      <c r="P477" s="27">
        <v>253</v>
      </c>
      <c r="Q477" s="27">
        <v>0.15565100000000001</v>
      </c>
      <c r="R477" s="27">
        <v>0.136244</v>
      </c>
      <c r="S477" s="27">
        <f t="shared" si="30"/>
        <v>1.9407000000000008E-2</v>
      </c>
      <c r="T477" s="27">
        <f t="shared" si="31"/>
        <v>43.85982000000002</v>
      </c>
    </row>
    <row r="478" spans="10:20" x14ac:dyDescent="0.2">
      <c r="J478" s="27">
        <v>252.9</v>
      </c>
      <c r="K478" s="27">
        <v>-0.41226699999999999</v>
      </c>
      <c r="L478" s="1">
        <v>0.13925600884955763</v>
      </c>
      <c r="M478" s="1">
        <f t="shared" si="28"/>
        <v>-0.55152300884955763</v>
      </c>
      <c r="N478" s="1">
        <f t="shared" si="29"/>
        <v>-1246.4420000000002</v>
      </c>
      <c r="P478" s="27">
        <v>252.9</v>
      </c>
      <c r="Q478" s="27">
        <v>0.12544</v>
      </c>
      <c r="R478" s="27">
        <v>0.15268999999999999</v>
      </c>
      <c r="S478" s="27">
        <f t="shared" si="30"/>
        <v>-2.7249999999999996E-2</v>
      </c>
      <c r="T478" s="27">
        <f t="shared" si="31"/>
        <v>-61.584999999999987</v>
      </c>
    </row>
    <row r="479" spans="10:20" x14ac:dyDescent="0.2">
      <c r="J479" s="27">
        <v>252.8</v>
      </c>
      <c r="K479" s="27">
        <v>-0.40294200000000002</v>
      </c>
      <c r="L479" s="1">
        <v>0.12117198230088488</v>
      </c>
      <c r="M479" s="1">
        <f t="shared" si="28"/>
        <v>-0.52411398230088491</v>
      </c>
      <c r="N479" s="1">
        <f t="shared" si="29"/>
        <v>-1184.4975999999997</v>
      </c>
      <c r="P479" s="27">
        <v>252.8</v>
      </c>
      <c r="Q479" s="27">
        <v>9.4270800000000002E-2</v>
      </c>
      <c r="R479" s="27">
        <v>0.122336</v>
      </c>
      <c r="S479" s="27">
        <f t="shared" si="30"/>
        <v>-2.8065199999999998E-2</v>
      </c>
      <c r="T479" s="27">
        <f t="shared" si="31"/>
        <v>-63.427351999999999</v>
      </c>
    </row>
    <row r="480" spans="10:20" x14ac:dyDescent="0.2">
      <c r="J480" s="27">
        <v>252.7</v>
      </c>
      <c r="K480" s="27">
        <v>-0.36042600000000002</v>
      </c>
      <c r="L480" s="1">
        <v>0.11407298230088497</v>
      </c>
      <c r="M480" s="1">
        <f t="shared" si="28"/>
        <v>-0.474498982300885</v>
      </c>
      <c r="N480" s="1">
        <f t="shared" si="29"/>
        <v>-1072.3677</v>
      </c>
      <c r="P480" s="27">
        <v>252.7</v>
      </c>
      <c r="Q480" s="27">
        <v>5.0927699999999999E-2</v>
      </c>
      <c r="R480" s="27">
        <v>0.15407399999999999</v>
      </c>
      <c r="S480" s="27">
        <f t="shared" si="30"/>
        <v>-0.1031463</v>
      </c>
      <c r="T480" s="27">
        <f t="shared" si="31"/>
        <v>-233.11063799999999</v>
      </c>
    </row>
    <row r="481" spans="10:20" x14ac:dyDescent="0.2">
      <c r="J481" s="27">
        <v>252.6</v>
      </c>
      <c r="K481" s="27">
        <v>-0.31131999999999999</v>
      </c>
      <c r="L481" s="1">
        <v>0.15008300884955761</v>
      </c>
      <c r="M481" s="1">
        <f t="shared" si="28"/>
        <v>-0.46140300884955759</v>
      </c>
      <c r="N481" s="1">
        <f t="shared" si="29"/>
        <v>-1042.7708</v>
      </c>
      <c r="P481" s="27">
        <v>252.6</v>
      </c>
      <c r="Q481" s="27">
        <v>3.9269999999999999E-2</v>
      </c>
      <c r="R481" s="27">
        <v>0.20024</v>
      </c>
      <c r="S481" s="27">
        <f t="shared" si="30"/>
        <v>-0.16097</v>
      </c>
      <c r="T481" s="27">
        <f t="shared" si="31"/>
        <v>-363.79220000000004</v>
      </c>
    </row>
    <row r="482" spans="10:20" x14ac:dyDescent="0.2">
      <c r="J482" s="27">
        <v>252.5</v>
      </c>
      <c r="K482" s="27">
        <v>-0.31128699999999998</v>
      </c>
      <c r="L482" s="1">
        <v>0.18463600884955755</v>
      </c>
      <c r="M482" s="1">
        <f t="shared" si="28"/>
        <v>-0.49592300884955753</v>
      </c>
      <c r="N482" s="1">
        <f t="shared" si="29"/>
        <v>-1120.7860000000001</v>
      </c>
      <c r="P482" s="27">
        <v>252.5</v>
      </c>
      <c r="Q482" s="27">
        <v>4.7142499999999997E-2</v>
      </c>
      <c r="R482" s="27">
        <v>0.23613600000000001</v>
      </c>
      <c r="S482" s="27">
        <f t="shared" si="30"/>
        <v>-0.18899350000000001</v>
      </c>
      <c r="T482" s="27">
        <f t="shared" si="31"/>
        <v>-427.12530999999996</v>
      </c>
    </row>
    <row r="483" spans="10:20" x14ac:dyDescent="0.2">
      <c r="J483" s="27">
        <v>252.4</v>
      </c>
      <c r="K483" s="27">
        <v>-0.32103900000000002</v>
      </c>
      <c r="L483" s="1">
        <v>0.19482900884955751</v>
      </c>
      <c r="M483" s="1">
        <f t="shared" si="28"/>
        <v>-0.51586800884955752</v>
      </c>
      <c r="N483" s="1">
        <f t="shared" si="29"/>
        <v>-1165.8616999999999</v>
      </c>
      <c r="P483" s="27">
        <v>252.4</v>
      </c>
      <c r="Q483" s="27">
        <v>1.0383099999999999E-2</v>
      </c>
      <c r="R483" s="27">
        <v>0.24370600000000001</v>
      </c>
      <c r="S483" s="27">
        <f t="shared" si="30"/>
        <v>-0.2333229</v>
      </c>
      <c r="T483" s="27">
        <f t="shared" si="31"/>
        <v>-527.309754</v>
      </c>
    </row>
    <row r="484" spans="10:20" x14ac:dyDescent="0.2">
      <c r="J484" s="27">
        <v>252.3</v>
      </c>
      <c r="K484" s="27">
        <v>-0.299261</v>
      </c>
      <c r="L484" s="1">
        <v>0.19751399999999997</v>
      </c>
      <c r="M484" s="1">
        <f t="shared" si="28"/>
        <v>-0.49677499999999997</v>
      </c>
      <c r="N484" s="1">
        <f t="shared" si="29"/>
        <v>-1122.7114999999999</v>
      </c>
      <c r="P484" s="27">
        <v>252.3</v>
      </c>
      <c r="Q484" s="27">
        <v>9.0840599999999995E-4</v>
      </c>
      <c r="R484" s="27">
        <v>0.27789599999999998</v>
      </c>
      <c r="S484" s="27">
        <f t="shared" si="30"/>
        <v>-0.276987594</v>
      </c>
      <c r="T484" s="27">
        <f t="shared" si="31"/>
        <v>-625.99196243999995</v>
      </c>
    </row>
    <row r="485" spans="10:20" x14ac:dyDescent="0.2">
      <c r="J485" s="27">
        <v>252.2</v>
      </c>
      <c r="K485" s="27">
        <v>-0.26045400000000002</v>
      </c>
      <c r="L485" s="1">
        <v>0.20896799115044251</v>
      </c>
      <c r="M485" s="1">
        <f t="shared" si="28"/>
        <v>-0.46942199115044253</v>
      </c>
      <c r="N485" s="1">
        <f t="shared" si="29"/>
        <v>-1060.8937000000001</v>
      </c>
      <c r="P485" s="27">
        <v>252.2</v>
      </c>
      <c r="Q485" s="27">
        <v>5.3812699999999996E-3</v>
      </c>
      <c r="R485" s="27">
        <v>0.25943899999999998</v>
      </c>
      <c r="S485" s="27">
        <f t="shared" si="30"/>
        <v>-0.25405772999999998</v>
      </c>
      <c r="T485" s="27">
        <f t="shared" si="31"/>
        <v>-574.17046979999986</v>
      </c>
    </row>
    <row r="486" spans="10:20" x14ac:dyDescent="0.2">
      <c r="J486" s="27">
        <v>252.1</v>
      </c>
      <c r="K486" s="27">
        <v>-0.22386800000000001</v>
      </c>
      <c r="L486" s="1">
        <v>0.22244700000000001</v>
      </c>
      <c r="M486" s="1">
        <f t="shared" si="28"/>
        <v>-0.44631500000000002</v>
      </c>
      <c r="N486" s="1">
        <f t="shared" si="29"/>
        <v>-1008.6719000000001</v>
      </c>
      <c r="P486" s="27">
        <v>252.1</v>
      </c>
      <c r="Q486" s="27">
        <v>4.6590199999999998E-3</v>
      </c>
      <c r="R486" s="27">
        <v>0.21835299999999999</v>
      </c>
      <c r="S486" s="27">
        <f t="shared" si="30"/>
        <v>-0.21369398000000001</v>
      </c>
      <c r="T486" s="27">
        <f t="shared" si="31"/>
        <v>-482.94839479999996</v>
      </c>
    </row>
    <row r="487" spans="10:20" x14ac:dyDescent="0.2">
      <c r="J487" s="27">
        <v>252</v>
      </c>
      <c r="K487" s="27">
        <v>-0.20166500000000001</v>
      </c>
      <c r="L487" s="1">
        <v>0.22711700000000004</v>
      </c>
      <c r="M487" s="1">
        <f t="shared" si="28"/>
        <v>-0.42878200000000005</v>
      </c>
      <c r="N487" s="1">
        <f t="shared" si="29"/>
        <v>-969.04732000000001</v>
      </c>
      <c r="P487" s="27">
        <v>252</v>
      </c>
      <c r="Q487" s="27">
        <v>2.15068E-2</v>
      </c>
      <c r="R487" s="27">
        <v>0.20332500000000001</v>
      </c>
      <c r="S487" s="27">
        <f t="shared" si="30"/>
        <v>-0.18181820000000001</v>
      </c>
      <c r="T487" s="27">
        <f t="shared" si="31"/>
        <v>-410.909132</v>
      </c>
    </row>
    <row r="488" spans="10:20" x14ac:dyDescent="0.2">
      <c r="J488" s="27">
        <v>251.9</v>
      </c>
      <c r="K488" s="27">
        <v>-0.232909</v>
      </c>
      <c r="L488" s="1">
        <v>0.23868701769911507</v>
      </c>
      <c r="M488" s="1">
        <f t="shared" si="28"/>
        <v>-0.47159601769911508</v>
      </c>
      <c r="N488" s="1">
        <f t="shared" si="29"/>
        <v>-1065.807</v>
      </c>
      <c r="P488" s="27">
        <v>251.9</v>
      </c>
      <c r="Q488" s="27">
        <v>5.46682E-2</v>
      </c>
      <c r="R488" s="27">
        <v>0.20588500000000001</v>
      </c>
      <c r="S488" s="27">
        <f t="shared" si="30"/>
        <v>-0.15121680000000001</v>
      </c>
      <c r="T488" s="27">
        <f t="shared" si="31"/>
        <v>-341.74996800000002</v>
      </c>
    </row>
    <row r="489" spans="10:20" x14ac:dyDescent="0.2">
      <c r="J489" s="27">
        <v>251.8</v>
      </c>
      <c r="K489" s="27">
        <v>-0.276752</v>
      </c>
      <c r="L489" s="1">
        <v>0.28666499115044253</v>
      </c>
      <c r="M489" s="1">
        <f t="shared" si="28"/>
        <v>-0.56341699115044253</v>
      </c>
      <c r="N489" s="1">
        <f t="shared" si="29"/>
        <v>-1273.3224</v>
      </c>
      <c r="P489" s="27">
        <v>251.8</v>
      </c>
      <c r="Q489" s="27">
        <v>9.0783699999999995E-2</v>
      </c>
      <c r="R489" s="27">
        <v>0.18761900000000001</v>
      </c>
      <c r="S489" s="27">
        <f t="shared" si="30"/>
        <v>-9.6835300000000013E-2</v>
      </c>
      <c r="T489" s="27">
        <f t="shared" si="31"/>
        <v>-218.84777800000001</v>
      </c>
    </row>
    <row r="490" spans="10:20" x14ac:dyDescent="0.2">
      <c r="J490" s="27">
        <v>251.7</v>
      </c>
      <c r="K490" s="27">
        <v>-0.283383</v>
      </c>
      <c r="L490" s="1">
        <v>0.32938598230088495</v>
      </c>
      <c r="M490" s="1">
        <f t="shared" si="28"/>
        <v>-0.61276898230088495</v>
      </c>
      <c r="N490" s="1">
        <f t="shared" si="29"/>
        <v>-1384.8579</v>
      </c>
      <c r="P490" s="27">
        <v>251.7</v>
      </c>
      <c r="Q490" s="27">
        <v>0.106229</v>
      </c>
      <c r="R490" s="27">
        <v>0.15997</v>
      </c>
      <c r="S490" s="27">
        <f t="shared" si="30"/>
        <v>-5.3740999999999997E-2</v>
      </c>
      <c r="T490" s="27">
        <f t="shared" si="31"/>
        <v>-121.45465999999999</v>
      </c>
    </row>
    <row r="491" spans="10:20" x14ac:dyDescent="0.2">
      <c r="J491" s="27">
        <v>251.6</v>
      </c>
      <c r="K491" s="27">
        <v>-0.24177199999999999</v>
      </c>
      <c r="L491" s="1">
        <v>0.33933800000000003</v>
      </c>
      <c r="M491" s="1">
        <f t="shared" si="28"/>
        <v>-0.58111000000000002</v>
      </c>
      <c r="N491" s="1">
        <f t="shared" si="29"/>
        <v>-1313.3085999999998</v>
      </c>
      <c r="P491" s="27">
        <v>251.6</v>
      </c>
      <c r="Q491" s="27">
        <v>0.117968</v>
      </c>
      <c r="R491" s="27">
        <v>0.15085599999999999</v>
      </c>
      <c r="S491" s="27">
        <f t="shared" si="30"/>
        <v>-3.2887999999999987E-2</v>
      </c>
      <c r="T491" s="27">
        <f t="shared" si="31"/>
        <v>-74.32687999999996</v>
      </c>
    </row>
    <row r="492" spans="10:20" x14ac:dyDescent="0.2">
      <c r="J492" s="27">
        <v>251.5</v>
      </c>
      <c r="K492" s="27">
        <v>-0.21913299999999999</v>
      </c>
      <c r="L492" s="1">
        <v>0.36208801769911503</v>
      </c>
      <c r="M492" s="1">
        <f t="shared" si="28"/>
        <v>-0.58122101769911505</v>
      </c>
      <c r="N492" s="1">
        <f t="shared" si="29"/>
        <v>-1313.5595000000001</v>
      </c>
      <c r="P492" s="27">
        <v>251.5</v>
      </c>
      <c r="Q492" s="27">
        <v>0.10802100000000001</v>
      </c>
      <c r="R492" s="27">
        <v>0.14093600000000001</v>
      </c>
      <c r="S492" s="27">
        <f t="shared" si="30"/>
        <v>-3.2915E-2</v>
      </c>
      <c r="T492" s="27">
        <f t="shared" si="31"/>
        <v>-74.387900000000002</v>
      </c>
    </row>
    <row r="493" spans="10:20" x14ac:dyDescent="0.2">
      <c r="J493" s="27">
        <v>251.4</v>
      </c>
      <c r="K493" s="27">
        <v>-0.22776199999999999</v>
      </c>
      <c r="L493" s="1">
        <v>0.41501600884955747</v>
      </c>
      <c r="M493" s="1">
        <f t="shared" si="28"/>
        <v>-0.64277800884955749</v>
      </c>
      <c r="N493" s="1">
        <f t="shared" si="29"/>
        <v>-1452.6783</v>
      </c>
      <c r="P493" s="27">
        <v>251.4</v>
      </c>
      <c r="Q493" s="27">
        <v>8.4064700000000006E-2</v>
      </c>
      <c r="R493" s="27">
        <v>0.121075</v>
      </c>
      <c r="S493" s="27">
        <f t="shared" si="30"/>
        <v>-3.7010299999999996E-2</v>
      </c>
      <c r="T493" s="27">
        <f t="shared" si="31"/>
        <v>-83.643277999999995</v>
      </c>
    </row>
    <row r="494" spans="10:20" x14ac:dyDescent="0.2">
      <c r="J494" s="27">
        <v>251.3</v>
      </c>
      <c r="K494" s="27">
        <v>-0.21840699999999999</v>
      </c>
      <c r="L494" s="1">
        <v>0.45601499115044253</v>
      </c>
      <c r="M494" s="1">
        <f t="shared" si="28"/>
        <v>-0.67442199115044255</v>
      </c>
      <c r="N494" s="1">
        <f t="shared" si="29"/>
        <v>-1524.1937</v>
      </c>
      <c r="P494" s="27">
        <v>251.3</v>
      </c>
      <c r="Q494" s="27">
        <v>7.7462799999999998E-2</v>
      </c>
      <c r="R494" s="27">
        <v>0.12098399999999999</v>
      </c>
      <c r="S494" s="27">
        <f t="shared" si="30"/>
        <v>-4.3521199999999996E-2</v>
      </c>
      <c r="T494" s="27">
        <f t="shared" si="31"/>
        <v>-98.357911999999985</v>
      </c>
    </row>
    <row r="495" spans="10:20" x14ac:dyDescent="0.2">
      <c r="J495" s="27">
        <v>251.2</v>
      </c>
      <c r="K495" s="27">
        <v>-0.250218</v>
      </c>
      <c r="L495" s="1">
        <v>0.47635801769911518</v>
      </c>
      <c r="M495" s="1">
        <f t="shared" si="28"/>
        <v>-0.72657601769911517</v>
      </c>
      <c r="N495" s="1">
        <f t="shared" si="29"/>
        <v>-1642.0618000000002</v>
      </c>
      <c r="P495" s="27">
        <v>251.2</v>
      </c>
      <c r="Q495" s="27">
        <v>6.9105E-2</v>
      </c>
      <c r="R495" s="27">
        <v>0.143347</v>
      </c>
      <c r="S495" s="27">
        <f t="shared" si="30"/>
        <v>-7.4242000000000002E-2</v>
      </c>
      <c r="T495" s="27">
        <f t="shared" si="31"/>
        <v>-167.78691999999998</v>
      </c>
    </row>
    <row r="496" spans="10:20" x14ac:dyDescent="0.2">
      <c r="J496" s="27">
        <v>251.1</v>
      </c>
      <c r="K496" s="27">
        <v>-0.26152500000000001</v>
      </c>
      <c r="L496" s="1">
        <v>0.49970101769911501</v>
      </c>
      <c r="M496" s="1">
        <f t="shared" si="28"/>
        <v>-0.76122601769911502</v>
      </c>
      <c r="N496" s="1">
        <f t="shared" si="29"/>
        <v>-1720.3707999999999</v>
      </c>
      <c r="P496" s="27">
        <v>251.1</v>
      </c>
      <c r="Q496" s="27">
        <v>7.1404999999999996E-2</v>
      </c>
      <c r="R496" s="27">
        <v>0.13202800000000001</v>
      </c>
      <c r="S496" s="27">
        <f t="shared" si="30"/>
        <v>-6.062300000000001E-2</v>
      </c>
      <c r="T496" s="27">
        <f t="shared" si="31"/>
        <v>-137.00798</v>
      </c>
    </row>
    <row r="497" spans="10:20" x14ac:dyDescent="0.2">
      <c r="J497" s="27">
        <v>251</v>
      </c>
      <c r="K497" s="27">
        <v>-0.249834</v>
      </c>
      <c r="L497" s="1">
        <v>0.49916498230088502</v>
      </c>
      <c r="M497" s="1">
        <f t="shared" si="28"/>
        <v>-0.74899898230088502</v>
      </c>
      <c r="N497" s="1">
        <f t="shared" si="29"/>
        <v>-1692.7377000000001</v>
      </c>
      <c r="P497" s="27">
        <v>251</v>
      </c>
      <c r="Q497" s="27">
        <v>6.5246600000000002E-2</v>
      </c>
      <c r="R497" s="27">
        <v>0.105933</v>
      </c>
      <c r="S497" s="27">
        <f t="shared" si="30"/>
        <v>-4.0686399999999998E-2</v>
      </c>
      <c r="T497" s="27">
        <f t="shared" si="31"/>
        <v>-91.951263999999995</v>
      </c>
    </row>
    <row r="498" spans="10:20" x14ac:dyDescent="0.2">
      <c r="J498" s="27">
        <v>250.9</v>
      </c>
      <c r="K498" s="27">
        <v>-0.226358</v>
      </c>
      <c r="L498" s="1">
        <v>0.463900982300885</v>
      </c>
      <c r="M498" s="1">
        <f t="shared" si="28"/>
        <v>-0.690258982300885</v>
      </c>
      <c r="N498" s="1">
        <f t="shared" si="29"/>
        <v>-1559.9853000000001</v>
      </c>
      <c r="P498" s="27">
        <v>250.9</v>
      </c>
      <c r="Q498" s="27">
        <v>5.3828899999999999E-2</v>
      </c>
      <c r="R498" s="27">
        <v>0.10304099999999999</v>
      </c>
      <c r="S498" s="27">
        <f t="shared" si="30"/>
        <v>-4.9212099999999995E-2</v>
      </c>
      <c r="T498" s="27">
        <f t="shared" si="31"/>
        <v>-111.21934599999999</v>
      </c>
    </row>
    <row r="499" spans="10:20" x14ac:dyDescent="0.2">
      <c r="J499" s="27">
        <v>250.8</v>
      </c>
      <c r="K499" s="27">
        <v>-0.23658599999999999</v>
      </c>
      <c r="L499" s="1">
        <v>0.46904400000000013</v>
      </c>
      <c r="M499" s="1">
        <f t="shared" si="28"/>
        <v>-0.70563000000000009</v>
      </c>
      <c r="N499" s="1">
        <f t="shared" si="29"/>
        <v>-1594.7238</v>
      </c>
      <c r="P499" s="27">
        <v>250.8</v>
      </c>
      <c r="Q499" s="27">
        <v>6.0386099999999998E-2</v>
      </c>
      <c r="R499" s="27">
        <v>9.0193200000000001E-2</v>
      </c>
      <c r="S499" s="27">
        <f t="shared" si="30"/>
        <v>-2.9807100000000003E-2</v>
      </c>
      <c r="T499" s="27">
        <f t="shared" si="31"/>
        <v>-67.364046000000002</v>
      </c>
    </row>
    <row r="500" spans="10:20" x14ac:dyDescent="0.2">
      <c r="J500" s="27">
        <v>250.7</v>
      </c>
      <c r="K500" s="27">
        <v>-0.20528399999999999</v>
      </c>
      <c r="L500" s="1">
        <v>0.47980299115044245</v>
      </c>
      <c r="M500" s="1">
        <f t="shared" si="28"/>
        <v>-0.68508699115044247</v>
      </c>
      <c r="N500" s="1">
        <f t="shared" si="29"/>
        <v>-1548.2965999999999</v>
      </c>
      <c r="P500" s="27">
        <v>250.7</v>
      </c>
      <c r="Q500" s="27">
        <v>9.5718399999999995E-2</v>
      </c>
      <c r="R500" s="27">
        <v>7.6271099999999994E-2</v>
      </c>
      <c r="S500" s="27">
        <f t="shared" si="30"/>
        <v>1.9447300000000001E-2</v>
      </c>
      <c r="T500" s="27">
        <f t="shared" si="31"/>
        <v>43.950897999999995</v>
      </c>
    </row>
    <row r="501" spans="10:20" x14ac:dyDescent="0.2">
      <c r="J501" s="27">
        <v>250.6</v>
      </c>
      <c r="K501" s="27">
        <v>-0.198322</v>
      </c>
      <c r="L501" s="1">
        <v>0.4668940176991152</v>
      </c>
      <c r="M501" s="1">
        <f t="shared" si="28"/>
        <v>-0.6652160176991152</v>
      </c>
      <c r="N501" s="1">
        <f t="shared" si="29"/>
        <v>-1503.3882000000001</v>
      </c>
      <c r="P501" s="27">
        <v>250.6</v>
      </c>
      <c r="Q501" s="27">
        <v>0.122917</v>
      </c>
      <c r="R501" s="27">
        <v>0.104146</v>
      </c>
      <c r="S501" s="27">
        <f t="shared" si="30"/>
        <v>1.8770999999999996E-2</v>
      </c>
      <c r="T501" s="27">
        <f t="shared" si="31"/>
        <v>42.422459999999987</v>
      </c>
    </row>
    <row r="502" spans="10:20" x14ac:dyDescent="0.2">
      <c r="J502" s="27">
        <v>250.5</v>
      </c>
      <c r="K502" s="27">
        <v>-0.18740499999999999</v>
      </c>
      <c r="L502" s="1">
        <v>0.4365110176991151</v>
      </c>
      <c r="M502" s="1">
        <f t="shared" si="28"/>
        <v>-0.62391601769911509</v>
      </c>
      <c r="N502" s="1">
        <f t="shared" si="29"/>
        <v>-1410.0501999999999</v>
      </c>
      <c r="P502" s="27">
        <v>250.5</v>
      </c>
      <c r="Q502" s="27">
        <v>0.14483099999999999</v>
      </c>
      <c r="R502" s="27">
        <v>0.13533600000000001</v>
      </c>
      <c r="S502" s="27">
        <f t="shared" si="30"/>
        <v>9.4949999999999757E-3</v>
      </c>
      <c r="T502" s="27">
        <f t="shared" si="31"/>
        <v>21.458699999999943</v>
      </c>
    </row>
    <row r="503" spans="10:20" x14ac:dyDescent="0.2">
      <c r="J503" s="27">
        <v>250.4</v>
      </c>
      <c r="K503" s="27">
        <v>-0.15293599999999999</v>
      </c>
      <c r="L503" s="1">
        <v>0.41939501769911514</v>
      </c>
      <c r="M503" s="1">
        <f t="shared" si="28"/>
        <v>-0.5723310176991151</v>
      </c>
      <c r="N503" s="1">
        <f t="shared" si="29"/>
        <v>-1293.4681</v>
      </c>
      <c r="P503" s="27">
        <v>250.4</v>
      </c>
      <c r="Q503" s="27">
        <v>0.16478999999999999</v>
      </c>
      <c r="R503" s="27">
        <v>0.15126500000000001</v>
      </c>
      <c r="S503" s="27">
        <f t="shared" si="30"/>
        <v>1.3524999999999981E-2</v>
      </c>
      <c r="T503" s="27">
        <f t="shared" si="31"/>
        <v>30.566499999999959</v>
      </c>
    </row>
    <row r="504" spans="10:20" x14ac:dyDescent="0.2">
      <c r="J504" s="27">
        <v>250.3</v>
      </c>
      <c r="K504" s="27">
        <v>-0.14984600000000001</v>
      </c>
      <c r="L504" s="1">
        <v>0.41983501769911513</v>
      </c>
      <c r="M504" s="1">
        <f t="shared" si="28"/>
        <v>-0.56968101769911517</v>
      </c>
      <c r="N504" s="1">
        <f t="shared" si="29"/>
        <v>-1287.4791</v>
      </c>
      <c r="P504" s="27">
        <v>250.3</v>
      </c>
      <c r="Q504" s="27">
        <v>0.16020000000000001</v>
      </c>
      <c r="R504" s="27">
        <v>0.14596899999999999</v>
      </c>
      <c r="S504" s="27">
        <f t="shared" si="30"/>
        <v>1.4231000000000021E-2</v>
      </c>
      <c r="T504" s="27">
        <f t="shared" si="31"/>
        <v>32.162060000000047</v>
      </c>
    </row>
    <row r="505" spans="10:20" x14ac:dyDescent="0.2">
      <c r="J505" s="27">
        <v>250.2</v>
      </c>
      <c r="K505" s="27">
        <v>-0.140015</v>
      </c>
      <c r="L505" s="1">
        <v>0.40474999999999994</v>
      </c>
      <c r="M505" s="1">
        <f t="shared" si="28"/>
        <v>-0.54476499999999994</v>
      </c>
      <c r="N505" s="1">
        <f t="shared" si="29"/>
        <v>-1231.1688999999997</v>
      </c>
      <c r="P505" s="27">
        <v>250.2</v>
      </c>
      <c r="Q505" s="27">
        <v>0.14573800000000001</v>
      </c>
      <c r="R505" s="27">
        <v>0.13964499999999999</v>
      </c>
      <c r="S505" s="27">
        <f t="shared" si="30"/>
        <v>6.0930000000000151E-3</v>
      </c>
      <c r="T505" s="27">
        <f t="shared" si="31"/>
        <v>13.770180000000034</v>
      </c>
    </row>
    <row r="506" spans="10:20" x14ac:dyDescent="0.2">
      <c r="J506" s="27">
        <v>250.1</v>
      </c>
      <c r="K506" s="27">
        <v>-0.17336299999999999</v>
      </c>
      <c r="L506" s="1">
        <v>0.41597199999999995</v>
      </c>
      <c r="M506" s="1">
        <f t="shared" si="28"/>
        <v>-0.58933499999999994</v>
      </c>
      <c r="N506" s="1">
        <f t="shared" si="29"/>
        <v>-1331.8970999999999</v>
      </c>
      <c r="P506" s="27">
        <v>250.1</v>
      </c>
      <c r="Q506" s="27">
        <v>0.122653</v>
      </c>
      <c r="R506" s="27">
        <v>0.15463399999999999</v>
      </c>
      <c r="S506" s="27">
        <f t="shared" si="30"/>
        <v>-3.1980999999999996E-2</v>
      </c>
      <c r="T506" s="27">
        <f t="shared" si="31"/>
        <v>-72.277059999999977</v>
      </c>
    </row>
    <row r="507" spans="10:20" x14ac:dyDescent="0.2">
      <c r="J507" s="27">
        <v>250</v>
      </c>
      <c r="K507" s="27">
        <v>-0.20006599999999999</v>
      </c>
      <c r="L507" s="1">
        <v>0.387607982300885</v>
      </c>
      <c r="M507" s="1">
        <f t="shared" si="28"/>
        <v>-0.58767398230088497</v>
      </c>
      <c r="N507" s="1">
        <f t="shared" si="29"/>
        <v>-1328.1432</v>
      </c>
      <c r="P507" s="27">
        <v>250</v>
      </c>
      <c r="Q507" s="27">
        <v>9.8366300000000004E-2</v>
      </c>
      <c r="R507" s="27">
        <v>0.13988500000000001</v>
      </c>
      <c r="S507" s="27">
        <f t="shared" si="30"/>
        <v>-4.1518700000000006E-2</v>
      </c>
      <c r="T507" s="27">
        <f t="shared" si="31"/>
        <v>-93.832262</v>
      </c>
    </row>
    <row r="508" spans="10:20" x14ac:dyDescent="0.2">
      <c r="J508" s="27">
        <v>249.9</v>
      </c>
      <c r="K508" s="27">
        <v>-0.243507</v>
      </c>
      <c r="L508" s="1">
        <v>0.34460600884955739</v>
      </c>
      <c r="M508" s="1">
        <f t="shared" si="28"/>
        <v>-0.58811300884955742</v>
      </c>
      <c r="N508" s="1">
        <f t="shared" si="29"/>
        <v>-1329.1353999999997</v>
      </c>
      <c r="P508" s="27">
        <v>249.9</v>
      </c>
      <c r="Q508" s="27">
        <v>6.3288399999999995E-2</v>
      </c>
      <c r="R508" s="27">
        <v>0.12892799999999999</v>
      </c>
      <c r="S508" s="27">
        <f t="shared" si="30"/>
        <v>-6.5639599999999992E-2</v>
      </c>
      <c r="T508" s="27">
        <f t="shared" si="31"/>
        <v>-148.34549599999997</v>
      </c>
    </row>
    <row r="509" spans="10:20" x14ac:dyDescent="0.2">
      <c r="J509" s="27">
        <v>249.8</v>
      </c>
      <c r="K509" s="27">
        <v>-0.264345</v>
      </c>
      <c r="L509" s="1">
        <v>0.32886800884955752</v>
      </c>
      <c r="M509" s="1">
        <f t="shared" si="28"/>
        <v>-0.59321300884955752</v>
      </c>
      <c r="N509" s="1">
        <f t="shared" si="29"/>
        <v>-1340.6613999999997</v>
      </c>
      <c r="P509" s="27">
        <v>249.8</v>
      </c>
      <c r="Q509" s="27">
        <v>6.52171E-2</v>
      </c>
      <c r="R509" s="27">
        <v>0.15058099999999999</v>
      </c>
      <c r="S509" s="27">
        <f t="shared" si="30"/>
        <v>-8.5363899999999993E-2</v>
      </c>
      <c r="T509" s="27">
        <f t="shared" si="31"/>
        <v>-192.92241399999997</v>
      </c>
    </row>
    <row r="510" spans="10:20" x14ac:dyDescent="0.2">
      <c r="J510" s="27">
        <v>249.7</v>
      </c>
      <c r="K510" s="27">
        <v>-0.31747700000000001</v>
      </c>
      <c r="L510" s="1">
        <v>0.32579999115044256</v>
      </c>
      <c r="M510" s="1">
        <f t="shared" si="28"/>
        <v>-0.64327699115044257</v>
      </c>
      <c r="N510" s="1">
        <f t="shared" si="29"/>
        <v>-1453.806</v>
      </c>
      <c r="P510" s="27">
        <v>249.7</v>
      </c>
      <c r="Q510" s="27">
        <v>4.4894400000000001E-2</v>
      </c>
      <c r="R510" s="27">
        <v>0.131606</v>
      </c>
      <c r="S510" s="27">
        <f t="shared" si="30"/>
        <v>-8.67116E-2</v>
      </c>
      <c r="T510" s="27">
        <f t="shared" si="31"/>
        <v>-195.96821599999998</v>
      </c>
    </row>
    <row r="511" spans="10:20" x14ac:dyDescent="0.2">
      <c r="J511" s="27">
        <v>249.6</v>
      </c>
      <c r="K511" s="27">
        <v>-0.336148</v>
      </c>
      <c r="L511" s="1">
        <v>0.30002399115044254</v>
      </c>
      <c r="M511" s="1">
        <f t="shared" si="28"/>
        <v>-0.63617199115044254</v>
      </c>
      <c r="N511" s="1">
        <f t="shared" si="29"/>
        <v>-1437.7487000000001</v>
      </c>
      <c r="P511" s="27">
        <v>249.6</v>
      </c>
      <c r="Q511" s="27">
        <v>3.0536899999999999E-2</v>
      </c>
      <c r="R511" s="27">
        <v>7.4716199999999997E-2</v>
      </c>
      <c r="S511" s="27">
        <f t="shared" si="30"/>
        <v>-4.4179299999999998E-2</v>
      </c>
      <c r="T511" s="27">
        <f t="shared" si="31"/>
        <v>-99.845217999999988</v>
      </c>
    </row>
    <row r="512" spans="10:20" x14ac:dyDescent="0.2">
      <c r="J512" s="27">
        <v>249.5</v>
      </c>
      <c r="K512" s="27">
        <v>-0.35413699999999998</v>
      </c>
      <c r="L512" s="1">
        <v>0.29290698230088502</v>
      </c>
      <c r="M512" s="1">
        <f t="shared" si="28"/>
        <v>-0.647043982300885</v>
      </c>
      <c r="N512" s="1">
        <f t="shared" si="29"/>
        <v>-1462.3194000000001</v>
      </c>
      <c r="P512" s="27">
        <v>249.5</v>
      </c>
      <c r="Q512" s="27">
        <v>1.2588500000000001E-2</v>
      </c>
      <c r="R512" s="27">
        <v>5.64804E-2</v>
      </c>
      <c r="S512" s="27">
        <f t="shared" si="30"/>
        <v>-4.3891899999999998E-2</v>
      </c>
      <c r="T512" s="27">
        <f t="shared" si="31"/>
        <v>-99.195694000000003</v>
      </c>
    </row>
    <row r="513" spans="10:20" x14ac:dyDescent="0.2">
      <c r="J513" s="27">
        <v>249.4</v>
      </c>
      <c r="K513" s="27">
        <v>-0.38722099999999998</v>
      </c>
      <c r="L513" s="1">
        <v>0.29315200884955767</v>
      </c>
      <c r="M513" s="1">
        <f t="shared" si="28"/>
        <v>-0.68037300884955765</v>
      </c>
      <c r="N513" s="1">
        <f t="shared" si="29"/>
        <v>-1537.643</v>
      </c>
      <c r="P513" s="27">
        <v>249.4</v>
      </c>
      <c r="Q513" s="27">
        <v>7.9477899999999997E-3</v>
      </c>
      <c r="R513" s="27">
        <v>3.4599299999999999E-2</v>
      </c>
      <c r="S513" s="27">
        <f t="shared" si="30"/>
        <v>-2.665151E-2</v>
      </c>
      <c r="T513" s="27">
        <f t="shared" si="31"/>
        <v>-60.232412599999996</v>
      </c>
    </row>
    <row r="514" spans="10:20" x14ac:dyDescent="0.2">
      <c r="J514" s="27">
        <v>249.3</v>
      </c>
      <c r="K514" s="27">
        <v>-0.36589500000000003</v>
      </c>
      <c r="L514" s="1">
        <v>0.28688699115044242</v>
      </c>
      <c r="M514" s="1">
        <f t="shared" si="28"/>
        <v>-0.65278199115044244</v>
      </c>
      <c r="N514" s="1">
        <f t="shared" si="29"/>
        <v>-1475.2873</v>
      </c>
      <c r="P514" s="27">
        <v>249.3</v>
      </c>
      <c r="Q514" s="27">
        <v>1.9480400000000001E-3</v>
      </c>
      <c r="R514" s="27">
        <v>-1.8745399999999999E-2</v>
      </c>
      <c r="S514" s="27">
        <f t="shared" si="30"/>
        <v>2.069344E-2</v>
      </c>
      <c r="T514" s="27">
        <f t="shared" si="31"/>
        <v>46.767174399999995</v>
      </c>
    </row>
    <row r="515" spans="10:20" x14ac:dyDescent="0.2">
      <c r="J515" s="27">
        <v>249.2</v>
      </c>
      <c r="K515" s="27">
        <v>-0.35377999999999998</v>
      </c>
      <c r="L515" s="1">
        <v>0.30120300884955753</v>
      </c>
      <c r="M515" s="1">
        <f t="shared" si="28"/>
        <v>-0.65498300884955751</v>
      </c>
      <c r="N515" s="1">
        <f t="shared" si="29"/>
        <v>-1480.2616</v>
      </c>
      <c r="P515" s="27">
        <v>249.2</v>
      </c>
      <c r="Q515" s="27">
        <v>1.29832E-2</v>
      </c>
      <c r="R515" s="27">
        <v>-1.9567899999999999E-2</v>
      </c>
      <c r="S515" s="27">
        <f t="shared" si="30"/>
        <v>3.2551099999999999E-2</v>
      </c>
      <c r="T515" s="27">
        <f t="shared" si="31"/>
        <v>73.565485999999993</v>
      </c>
    </row>
    <row r="516" spans="10:20" x14ac:dyDescent="0.2">
      <c r="J516" s="27">
        <v>249.1</v>
      </c>
      <c r="K516" s="27">
        <v>-0.32652399999999998</v>
      </c>
      <c r="L516" s="1">
        <v>0.28893201769911508</v>
      </c>
      <c r="M516" s="1">
        <f t="shared" si="28"/>
        <v>-0.61545601769911507</v>
      </c>
      <c r="N516" s="1">
        <f t="shared" si="29"/>
        <v>-1390.9305999999999</v>
      </c>
      <c r="P516" s="27">
        <v>249.1</v>
      </c>
      <c r="Q516" s="27">
        <v>2.2412100000000001E-2</v>
      </c>
      <c r="R516" s="27">
        <v>1.0321E-2</v>
      </c>
      <c r="S516" s="27">
        <f t="shared" si="30"/>
        <v>1.20911E-2</v>
      </c>
      <c r="T516" s="27">
        <f t="shared" si="31"/>
        <v>27.325886000000001</v>
      </c>
    </row>
    <row r="517" spans="10:20" x14ac:dyDescent="0.2">
      <c r="J517" s="27">
        <v>249</v>
      </c>
      <c r="K517" s="27">
        <v>-0.33016699999999999</v>
      </c>
      <c r="L517" s="1">
        <v>0.27317499115044253</v>
      </c>
      <c r="M517" s="1">
        <f t="shared" si="28"/>
        <v>-0.60334199115044251</v>
      </c>
      <c r="N517" s="1">
        <f t="shared" si="29"/>
        <v>-1363.5528999999999</v>
      </c>
      <c r="P517" s="27">
        <v>249</v>
      </c>
      <c r="Q517" s="27">
        <v>-7.8867599999999996E-3</v>
      </c>
      <c r="R517" s="27">
        <v>1.73309E-2</v>
      </c>
      <c r="S517" s="27">
        <f t="shared" si="30"/>
        <v>-2.5217659999999999E-2</v>
      </c>
      <c r="T517" s="27">
        <f t="shared" si="31"/>
        <v>-56.991911599999995</v>
      </c>
    </row>
    <row r="518" spans="10:20" x14ac:dyDescent="0.2">
      <c r="J518" s="27">
        <v>248.9</v>
      </c>
      <c r="K518" s="27">
        <v>-0.30351299999999998</v>
      </c>
      <c r="L518" s="1">
        <v>0.26853399115044257</v>
      </c>
      <c r="M518" s="1">
        <f t="shared" si="28"/>
        <v>-0.57204699115044255</v>
      </c>
      <c r="N518" s="1">
        <f t="shared" si="29"/>
        <v>-1292.8262</v>
      </c>
      <c r="P518" s="27">
        <v>248.9</v>
      </c>
      <c r="Q518" s="27">
        <v>-6.2449100000000002E-3</v>
      </c>
      <c r="R518" s="27">
        <v>2.9309100000000001E-2</v>
      </c>
      <c r="S518" s="27">
        <f t="shared" si="30"/>
        <v>-3.5554010000000004E-2</v>
      </c>
      <c r="T518" s="27">
        <f t="shared" si="31"/>
        <v>-80.352062599999996</v>
      </c>
    </row>
    <row r="519" spans="10:20" x14ac:dyDescent="0.2">
      <c r="J519" s="27">
        <v>248.8</v>
      </c>
      <c r="K519" s="27">
        <v>-0.27429700000000001</v>
      </c>
      <c r="L519" s="1">
        <v>0.28008299999999997</v>
      </c>
      <c r="M519" s="1">
        <f t="shared" si="28"/>
        <v>-0.55437999999999998</v>
      </c>
      <c r="N519" s="1">
        <f t="shared" si="29"/>
        <v>-1252.8987999999999</v>
      </c>
      <c r="P519" s="27">
        <v>248.8</v>
      </c>
      <c r="Q519" s="27">
        <v>9.0443899999999994E-3</v>
      </c>
      <c r="R519" s="27">
        <v>3.3805799999999997E-2</v>
      </c>
      <c r="S519" s="27">
        <f t="shared" si="30"/>
        <v>-2.4761409999999998E-2</v>
      </c>
      <c r="T519" s="27">
        <f t="shared" si="31"/>
        <v>-55.960786599999999</v>
      </c>
    </row>
    <row r="520" spans="10:20" x14ac:dyDescent="0.2">
      <c r="J520" s="27">
        <v>248.7</v>
      </c>
      <c r="K520" s="27">
        <v>-0.264876</v>
      </c>
      <c r="L520" s="1">
        <v>0.26957798230088503</v>
      </c>
      <c r="M520" s="1">
        <f t="shared" ref="M520:M583" si="32">K520-L520</f>
        <v>-0.53445398230088503</v>
      </c>
      <c r="N520" s="1">
        <f t="shared" ref="N520:N583" si="33">((M520*113)/(10*0.1*0.05))</f>
        <v>-1207.8660000000002</v>
      </c>
      <c r="P520" s="27">
        <v>248.7</v>
      </c>
      <c r="Q520" s="27">
        <v>5.7624300000000003E-2</v>
      </c>
      <c r="R520" s="27">
        <v>1.22498E-2</v>
      </c>
      <c r="S520" s="27">
        <f t="shared" ref="S520:S583" si="34">Q520-R520</f>
        <v>4.5374500000000005E-2</v>
      </c>
      <c r="T520" s="27">
        <f t="shared" ref="T520:T583" si="35">(S520*113)/(10*0.1*0.05)</f>
        <v>102.54637</v>
      </c>
    </row>
    <row r="521" spans="10:20" x14ac:dyDescent="0.2">
      <c r="J521" s="27">
        <v>248.6</v>
      </c>
      <c r="K521" s="27">
        <v>-0.22725200000000001</v>
      </c>
      <c r="L521" s="1">
        <v>0.25553698230088501</v>
      </c>
      <c r="M521" s="1">
        <f t="shared" si="32"/>
        <v>-0.48278898230088502</v>
      </c>
      <c r="N521" s="1">
        <f t="shared" si="33"/>
        <v>-1091.1031</v>
      </c>
      <c r="P521" s="27">
        <v>248.6</v>
      </c>
      <c r="Q521" s="27">
        <v>0.10861999999999999</v>
      </c>
      <c r="R521" s="27">
        <v>2.4984699999999999E-2</v>
      </c>
      <c r="S521" s="27">
        <f t="shared" si="34"/>
        <v>8.3635299999999996E-2</v>
      </c>
      <c r="T521" s="27">
        <f t="shared" si="35"/>
        <v>189.01577799999998</v>
      </c>
    </row>
    <row r="522" spans="10:20" x14ac:dyDescent="0.2">
      <c r="J522" s="27">
        <v>248.5</v>
      </c>
      <c r="K522" s="27">
        <v>-0.23034199999999999</v>
      </c>
      <c r="L522" s="1">
        <v>0.26069600884955751</v>
      </c>
      <c r="M522" s="1">
        <f t="shared" si="32"/>
        <v>-0.49103800884955751</v>
      </c>
      <c r="N522" s="1">
        <f t="shared" si="33"/>
        <v>-1109.7458999999999</v>
      </c>
      <c r="P522" s="27">
        <v>248.5</v>
      </c>
      <c r="Q522" s="27">
        <v>0.12467399999999999</v>
      </c>
      <c r="R522" s="27">
        <v>5.2194200000000003E-2</v>
      </c>
      <c r="S522" s="27">
        <f t="shared" si="34"/>
        <v>7.2479799999999983E-2</v>
      </c>
      <c r="T522" s="27">
        <f t="shared" si="35"/>
        <v>163.80434799999995</v>
      </c>
    </row>
    <row r="523" spans="10:20" x14ac:dyDescent="0.2">
      <c r="J523" s="27">
        <v>248.4</v>
      </c>
      <c r="K523" s="27">
        <v>-0.25483899999999998</v>
      </c>
      <c r="L523" s="1">
        <v>0.26454998230088494</v>
      </c>
      <c r="M523" s="1">
        <f t="shared" si="32"/>
        <v>-0.51938898230088493</v>
      </c>
      <c r="N523" s="1">
        <f t="shared" si="33"/>
        <v>-1173.8190999999999</v>
      </c>
      <c r="P523" s="27">
        <v>248.4</v>
      </c>
      <c r="Q523" s="27">
        <v>0.130492</v>
      </c>
      <c r="R523" s="27">
        <v>9.0928599999999998E-2</v>
      </c>
      <c r="S523" s="27">
        <f t="shared" si="34"/>
        <v>3.9563399999999999E-2</v>
      </c>
      <c r="T523" s="27">
        <f t="shared" si="35"/>
        <v>89.41328399999999</v>
      </c>
    </row>
    <row r="524" spans="10:20" x14ac:dyDescent="0.2">
      <c r="J524" s="27">
        <v>248.3</v>
      </c>
      <c r="K524" s="27">
        <v>-0.249055</v>
      </c>
      <c r="L524" s="1">
        <v>0.28082300884955747</v>
      </c>
      <c r="M524" s="1">
        <f t="shared" si="32"/>
        <v>-0.52987800884955749</v>
      </c>
      <c r="N524" s="1">
        <f t="shared" si="33"/>
        <v>-1197.5242999999998</v>
      </c>
      <c r="P524" s="27">
        <v>248.3</v>
      </c>
      <c r="Q524" s="27">
        <v>0.106686</v>
      </c>
      <c r="R524" s="27">
        <v>8.39752E-2</v>
      </c>
      <c r="S524" s="27">
        <f t="shared" si="34"/>
        <v>2.2710800000000003E-2</v>
      </c>
      <c r="T524" s="27">
        <f t="shared" si="35"/>
        <v>51.326408000000008</v>
      </c>
    </row>
    <row r="525" spans="10:20" x14ac:dyDescent="0.2">
      <c r="J525" s="27">
        <v>248.2</v>
      </c>
      <c r="K525" s="27">
        <v>-0.239403</v>
      </c>
      <c r="L525" s="1">
        <v>0.28754598230088502</v>
      </c>
      <c r="M525" s="1">
        <f t="shared" si="32"/>
        <v>-0.52694898230088505</v>
      </c>
      <c r="N525" s="1">
        <f t="shared" si="33"/>
        <v>-1190.9047000000003</v>
      </c>
      <c r="P525" s="27">
        <v>248.2</v>
      </c>
      <c r="Q525" s="27">
        <v>9.51182E-2</v>
      </c>
      <c r="R525" s="27">
        <v>7.8218099999999999E-2</v>
      </c>
      <c r="S525" s="27">
        <f t="shared" si="34"/>
        <v>1.6900100000000001E-2</v>
      </c>
      <c r="T525" s="27">
        <f t="shared" si="35"/>
        <v>38.194226</v>
      </c>
    </row>
    <row r="526" spans="10:20" x14ac:dyDescent="0.2">
      <c r="J526" s="27">
        <v>248.1</v>
      </c>
      <c r="K526" s="27">
        <v>-0.20866100000000001</v>
      </c>
      <c r="L526" s="1">
        <v>0.28720798230088496</v>
      </c>
      <c r="M526" s="1">
        <f t="shared" si="32"/>
        <v>-0.49586898230088494</v>
      </c>
      <c r="N526" s="1">
        <f t="shared" si="33"/>
        <v>-1120.6639</v>
      </c>
      <c r="P526" s="27">
        <v>248.1</v>
      </c>
      <c r="Q526" s="27">
        <v>9.1026800000000005E-2</v>
      </c>
      <c r="R526" s="27">
        <v>7.2427400000000003E-2</v>
      </c>
      <c r="S526" s="27">
        <f t="shared" si="34"/>
        <v>1.8599400000000002E-2</v>
      </c>
      <c r="T526" s="27">
        <f t="shared" si="35"/>
        <v>42.034644</v>
      </c>
    </row>
    <row r="527" spans="10:20" x14ac:dyDescent="0.2">
      <c r="J527" s="27">
        <v>248</v>
      </c>
      <c r="K527" s="27">
        <v>-0.21726799999999999</v>
      </c>
      <c r="L527" s="1">
        <v>0.28167500884955754</v>
      </c>
      <c r="M527" s="1">
        <f t="shared" si="32"/>
        <v>-0.49894300884955756</v>
      </c>
      <c r="N527" s="1">
        <f t="shared" si="33"/>
        <v>-1127.6112000000001</v>
      </c>
      <c r="P527" s="27">
        <v>248</v>
      </c>
      <c r="Q527" s="27">
        <v>7.2731500000000004E-2</v>
      </c>
      <c r="R527" s="27">
        <v>8.1684900000000005E-2</v>
      </c>
      <c r="S527" s="27">
        <f t="shared" si="34"/>
        <v>-8.9534000000000002E-3</v>
      </c>
      <c r="T527" s="27">
        <f t="shared" si="35"/>
        <v>-20.234683999999998</v>
      </c>
    </row>
    <row r="528" spans="10:20" x14ac:dyDescent="0.2">
      <c r="J528" s="27">
        <v>247.9</v>
      </c>
      <c r="K528" s="27">
        <v>-0.20460700000000001</v>
      </c>
      <c r="L528" s="1">
        <v>0.29109698230088499</v>
      </c>
      <c r="M528" s="1">
        <f t="shared" si="32"/>
        <v>-0.49570398230088497</v>
      </c>
      <c r="N528" s="1">
        <f t="shared" si="33"/>
        <v>-1120.2909999999999</v>
      </c>
      <c r="P528" s="27">
        <v>247.9</v>
      </c>
      <c r="Q528" s="27">
        <v>7.2721400000000005E-2</v>
      </c>
      <c r="R528" s="27">
        <v>0.12349400000000001</v>
      </c>
      <c r="S528" s="27">
        <f t="shared" si="34"/>
        <v>-5.0772600000000001E-2</v>
      </c>
      <c r="T528" s="27">
        <f t="shared" si="35"/>
        <v>-114.746076</v>
      </c>
    </row>
    <row r="529" spans="10:20" x14ac:dyDescent="0.2">
      <c r="J529" s="27">
        <v>247.8</v>
      </c>
      <c r="K529" s="27">
        <v>-0.21022199999999999</v>
      </c>
      <c r="L529" s="1">
        <v>0.28956999115044246</v>
      </c>
      <c r="M529" s="1">
        <f t="shared" si="32"/>
        <v>-0.49979199115044248</v>
      </c>
      <c r="N529" s="1">
        <f t="shared" si="33"/>
        <v>-1129.5299</v>
      </c>
      <c r="P529" s="27">
        <v>247.8</v>
      </c>
      <c r="Q529" s="27">
        <v>3.2906100000000001E-2</v>
      </c>
      <c r="R529" s="27">
        <v>0.184389</v>
      </c>
      <c r="S529" s="27">
        <f t="shared" si="34"/>
        <v>-0.1514829</v>
      </c>
      <c r="T529" s="27">
        <f t="shared" si="35"/>
        <v>-342.35135400000001</v>
      </c>
    </row>
    <row r="530" spans="10:20" x14ac:dyDescent="0.2">
      <c r="J530" s="27">
        <v>247.7</v>
      </c>
      <c r="K530" s="27">
        <v>-0.22513</v>
      </c>
      <c r="L530" s="1">
        <v>0.26234500000000005</v>
      </c>
      <c r="M530" s="1">
        <f t="shared" si="32"/>
        <v>-0.48747500000000005</v>
      </c>
      <c r="N530" s="1">
        <f t="shared" si="33"/>
        <v>-1101.6935000000001</v>
      </c>
      <c r="P530" s="27">
        <v>247.7</v>
      </c>
      <c r="Q530" s="27">
        <v>-1.5016699999999999E-2</v>
      </c>
      <c r="R530" s="27">
        <v>0.206819</v>
      </c>
      <c r="S530" s="27">
        <f t="shared" si="34"/>
        <v>-0.2218357</v>
      </c>
      <c r="T530" s="27">
        <f t="shared" si="35"/>
        <v>-501.348682</v>
      </c>
    </row>
    <row r="531" spans="10:20" x14ac:dyDescent="0.2">
      <c r="J531" s="27">
        <v>247.6</v>
      </c>
      <c r="K531" s="27">
        <v>-0.205896</v>
      </c>
      <c r="L531" s="1">
        <v>0.23029200000000002</v>
      </c>
      <c r="M531" s="1">
        <f t="shared" si="32"/>
        <v>-0.43618800000000002</v>
      </c>
      <c r="N531" s="1">
        <f t="shared" si="33"/>
        <v>-985.78488000000004</v>
      </c>
      <c r="P531" s="27">
        <v>247.6</v>
      </c>
      <c r="Q531" s="27">
        <v>-1.4660599999999999E-2</v>
      </c>
      <c r="R531" s="27">
        <v>0.18595700000000001</v>
      </c>
      <c r="S531" s="27">
        <f t="shared" si="34"/>
        <v>-0.20061760000000001</v>
      </c>
      <c r="T531" s="27">
        <f t="shared" si="35"/>
        <v>-453.39577599999996</v>
      </c>
    </row>
    <row r="532" spans="10:20" x14ac:dyDescent="0.2">
      <c r="J532" s="27">
        <v>247.5</v>
      </c>
      <c r="K532" s="27">
        <v>-0.18895000000000001</v>
      </c>
      <c r="L532" s="1">
        <v>0.18033400000000005</v>
      </c>
      <c r="M532" s="1">
        <f t="shared" si="32"/>
        <v>-0.36928400000000006</v>
      </c>
      <c r="N532" s="1">
        <f t="shared" si="33"/>
        <v>-834.58184000000017</v>
      </c>
      <c r="P532" s="27">
        <v>247.5</v>
      </c>
      <c r="Q532" s="27">
        <v>-1.11562E-2</v>
      </c>
      <c r="R532" s="27">
        <v>0.176427</v>
      </c>
      <c r="S532" s="27">
        <f t="shared" si="34"/>
        <v>-0.18758320000000001</v>
      </c>
      <c r="T532" s="27">
        <f t="shared" si="35"/>
        <v>-423.93803199999996</v>
      </c>
    </row>
    <row r="533" spans="10:20" x14ac:dyDescent="0.2">
      <c r="J533" s="27">
        <v>247.4</v>
      </c>
      <c r="K533" s="27">
        <v>-0.218665</v>
      </c>
      <c r="L533" s="1">
        <v>0.17638500000000001</v>
      </c>
      <c r="M533" s="1">
        <f t="shared" si="32"/>
        <v>-0.39505000000000001</v>
      </c>
      <c r="N533" s="1">
        <f t="shared" si="33"/>
        <v>-892.81299999999999</v>
      </c>
      <c r="P533" s="27">
        <v>247.4</v>
      </c>
      <c r="Q533" s="27">
        <v>-5.2256300000000002E-3</v>
      </c>
      <c r="R533" s="27">
        <v>0.16438800000000001</v>
      </c>
      <c r="S533" s="27">
        <f t="shared" si="34"/>
        <v>-0.16961363000000002</v>
      </c>
      <c r="T533" s="27">
        <f t="shared" si="35"/>
        <v>-383.32680380000005</v>
      </c>
    </row>
    <row r="534" spans="10:20" x14ac:dyDescent="0.2">
      <c r="J534" s="27">
        <v>247.3</v>
      </c>
      <c r="K534" s="27">
        <v>-0.22365099999999999</v>
      </c>
      <c r="L534" s="1">
        <v>0.18690000000000007</v>
      </c>
      <c r="M534" s="1">
        <f t="shared" si="32"/>
        <v>-0.41055100000000005</v>
      </c>
      <c r="N534" s="1">
        <f t="shared" si="33"/>
        <v>-927.84526000000005</v>
      </c>
      <c r="P534" s="27">
        <v>247.3</v>
      </c>
      <c r="Q534" s="27">
        <v>8.1441299999999994E-3</v>
      </c>
      <c r="R534" s="27">
        <v>0.15223500000000001</v>
      </c>
      <c r="S534" s="27">
        <f t="shared" si="34"/>
        <v>-0.14409087000000001</v>
      </c>
      <c r="T534" s="27">
        <f t="shared" si="35"/>
        <v>-325.64536620000001</v>
      </c>
    </row>
    <row r="535" spans="10:20" x14ac:dyDescent="0.2">
      <c r="J535" s="27">
        <v>247.2</v>
      </c>
      <c r="K535" s="27">
        <v>-0.201572</v>
      </c>
      <c r="L535" s="1">
        <v>0.18785200000000005</v>
      </c>
      <c r="M535" s="1">
        <f t="shared" si="32"/>
        <v>-0.38942400000000005</v>
      </c>
      <c r="N535" s="1">
        <f t="shared" si="33"/>
        <v>-880.09824000000003</v>
      </c>
      <c r="P535" s="27">
        <v>247.2</v>
      </c>
      <c r="Q535" s="27">
        <v>7.3038699999999999E-4</v>
      </c>
      <c r="R535" s="27">
        <v>0.164886</v>
      </c>
      <c r="S535" s="27">
        <f t="shared" si="34"/>
        <v>-0.16415561300000001</v>
      </c>
      <c r="T535" s="27">
        <f t="shared" si="35"/>
        <v>-370.99168537999998</v>
      </c>
    </row>
    <row r="536" spans="10:20" x14ac:dyDescent="0.2">
      <c r="J536" s="27">
        <v>247.1</v>
      </c>
      <c r="K536" s="27">
        <v>-0.19762399999999999</v>
      </c>
      <c r="L536" s="1">
        <v>0.18275800000000006</v>
      </c>
      <c r="M536" s="1">
        <f t="shared" si="32"/>
        <v>-0.38038200000000005</v>
      </c>
      <c r="N536" s="1">
        <f t="shared" si="33"/>
        <v>-859.66332</v>
      </c>
      <c r="P536" s="27">
        <v>247.1</v>
      </c>
      <c r="Q536" s="27">
        <v>-2.4810800000000001E-2</v>
      </c>
      <c r="R536" s="27">
        <v>0.177597</v>
      </c>
      <c r="S536" s="27">
        <f t="shared" si="34"/>
        <v>-0.2024078</v>
      </c>
      <c r="T536" s="27">
        <f t="shared" si="35"/>
        <v>-457.44162799999998</v>
      </c>
    </row>
    <row r="537" spans="10:20" x14ac:dyDescent="0.2">
      <c r="J537" s="27">
        <v>247</v>
      </c>
      <c r="K537" s="27">
        <v>-0.214893</v>
      </c>
      <c r="L537" s="1">
        <v>0.22057800000000005</v>
      </c>
      <c r="M537" s="1">
        <f t="shared" si="32"/>
        <v>-0.43547100000000005</v>
      </c>
      <c r="N537" s="1">
        <f t="shared" si="33"/>
        <v>-984.16446000000008</v>
      </c>
      <c r="P537" s="27">
        <v>247</v>
      </c>
      <c r="Q537" s="27">
        <v>-3.7421700000000002E-2</v>
      </c>
      <c r="R537" s="27">
        <v>0.172876</v>
      </c>
      <c r="S537" s="27">
        <f t="shared" si="34"/>
        <v>-0.2102977</v>
      </c>
      <c r="T537" s="27">
        <f t="shared" si="35"/>
        <v>-475.27280199999996</v>
      </c>
    </row>
    <row r="538" spans="10:20" x14ac:dyDescent="0.2">
      <c r="J538" s="27">
        <v>246.9</v>
      </c>
      <c r="K538" s="27">
        <v>-0.23597299999999999</v>
      </c>
      <c r="L538" s="1">
        <v>0.25335199999999997</v>
      </c>
      <c r="M538" s="1">
        <f t="shared" si="32"/>
        <v>-0.48932499999999995</v>
      </c>
      <c r="N538" s="1">
        <f t="shared" si="33"/>
        <v>-1105.8744999999999</v>
      </c>
      <c r="P538" s="27">
        <v>246.9</v>
      </c>
      <c r="Q538" s="27">
        <v>-4.5410199999999998E-2</v>
      </c>
      <c r="R538" s="27">
        <v>0.13808899999999999</v>
      </c>
      <c r="S538" s="27">
        <f t="shared" si="34"/>
        <v>-0.18349919999999997</v>
      </c>
      <c r="T538" s="27">
        <f t="shared" si="35"/>
        <v>-414.70819199999994</v>
      </c>
    </row>
    <row r="539" spans="10:20" x14ac:dyDescent="0.2">
      <c r="J539" s="27">
        <v>246.8</v>
      </c>
      <c r="K539" s="27">
        <v>-0.229466</v>
      </c>
      <c r="L539" s="1">
        <v>0.26413900000000001</v>
      </c>
      <c r="M539" s="1">
        <f t="shared" si="32"/>
        <v>-0.49360500000000002</v>
      </c>
      <c r="N539" s="1">
        <f t="shared" si="33"/>
        <v>-1115.5473</v>
      </c>
      <c r="P539" s="27">
        <v>246.8</v>
      </c>
      <c r="Q539" s="27">
        <v>-6.2486800000000002E-2</v>
      </c>
      <c r="R539" s="27">
        <v>0.139131</v>
      </c>
      <c r="S539" s="27">
        <f t="shared" si="34"/>
        <v>-0.20161780000000001</v>
      </c>
      <c r="T539" s="27">
        <f t="shared" si="35"/>
        <v>-455.656228</v>
      </c>
    </row>
    <row r="540" spans="10:20" x14ac:dyDescent="0.2">
      <c r="J540" s="27">
        <v>246.7</v>
      </c>
      <c r="K540" s="27">
        <v>-0.23776700000000001</v>
      </c>
      <c r="L540" s="1">
        <v>0.28878100884955754</v>
      </c>
      <c r="M540" s="1">
        <f t="shared" si="32"/>
        <v>-0.52654800884955755</v>
      </c>
      <c r="N540" s="1">
        <f t="shared" si="33"/>
        <v>-1189.9984999999999</v>
      </c>
      <c r="P540" s="27">
        <v>246.7</v>
      </c>
      <c r="Q540" s="27">
        <v>-5.2319299999999999E-2</v>
      </c>
      <c r="R540" s="27">
        <v>0.15278900000000001</v>
      </c>
      <c r="S540" s="27">
        <f t="shared" si="34"/>
        <v>-0.20510830000000002</v>
      </c>
      <c r="T540" s="27">
        <f t="shared" si="35"/>
        <v>-463.544758</v>
      </c>
    </row>
    <row r="541" spans="10:20" x14ac:dyDescent="0.2">
      <c r="J541" s="27">
        <v>246.6</v>
      </c>
      <c r="K541" s="27">
        <v>-0.21295</v>
      </c>
      <c r="L541" s="1">
        <v>0.30427601769911516</v>
      </c>
      <c r="M541" s="1">
        <f t="shared" si="32"/>
        <v>-0.51722601769911514</v>
      </c>
      <c r="N541" s="1">
        <f t="shared" si="33"/>
        <v>-1168.9308000000001</v>
      </c>
      <c r="P541" s="27">
        <v>246.6</v>
      </c>
      <c r="Q541" s="27">
        <v>-6.5419500000000004E-3</v>
      </c>
      <c r="R541" s="27">
        <v>0.15898300000000001</v>
      </c>
      <c r="S541" s="27">
        <f t="shared" si="34"/>
        <v>-0.16552495</v>
      </c>
      <c r="T541" s="27">
        <f t="shared" si="35"/>
        <v>-374.08638699999995</v>
      </c>
    </row>
    <row r="542" spans="10:20" x14ac:dyDescent="0.2">
      <c r="J542" s="27">
        <v>246.5</v>
      </c>
      <c r="K542" s="27">
        <v>-0.19522999999999999</v>
      </c>
      <c r="L542" s="1">
        <v>0.30347000000000002</v>
      </c>
      <c r="M542" s="1">
        <f t="shared" si="32"/>
        <v>-0.49870000000000003</v>
      </c>
      <c r="N542" s="1">
        <f t="shared" si="33"/>
        <v>-1127.0620000000001</v>
      </c>
      <c r="P542" s="27">
        <v>246.5</v>
      </c>
      <c r="Q542" s="27">
        <v>-1.0101300000000001E-2</v>
      </c>
      <c r="R542" s="27">
        <v>0.14092299999999999</v>
      </c>
      <c r="S542" s="27">
        <f t="shared" si="34"/>
        <v>-0.1510243</v>
      </c>
      <c r="T542" s="27">
        <f t="shared" si="35"/>
        <v>-341.31491799999998</v>
      </c>
    </row>
    <row r="543" spans="10:20" x14ac:dyDescent="0.2">
      <c r="J543" s="27">
        <v>246.4</v>
      </c>
      <c r="K543" s="27">
        <v>-0.222464</v>
      </c>
      <c r="L543" s="1">
        <v>0.32837900884955751</v>
      </c>
      <c r="M543" s="1">
        <f t="shared" si="32"/>
        <v>-0.5508430088495575</v>
      </c>
      <c r="N543" s="1">
        <f t="shared" si="33"/>
        <v>-1244.9051999999999</v>
      </c>
      <c r="P543" s="27">
        <v>246.4</v>
      </c>
      <c r="Q543" s="27">
        <v>1.91956E-2</v>
      </c>
      <c r="R543" s="27">
        <v>0.148262</v>
      </c>
      <c r="S543" s="27">
        <f t="shared" si="34"/>
        <v>-0.1290664</v>
      </c>
      <c r="T543" s="27">
        <f t="shared" si="35"/>
        <v>-291.69006400000001</v>
      </c>
    </row>
    <row r="544" spans="10:20" x14ac:dyDescent="0.2">
      <c r="J544" s="27">
        <v>246.3</v>
      </c>
      <c r="K544" s="27">
        <v>-0.24745200000000001</v>
      </c>
      <c r="L544" s="1">
        <v>0.336651982300885</v>
      </c>
      <c r="M544" s="1">
        <f t="shared" si="32"/>
        <v>-0.58410398230088501</v>
      </c>
      <c r="N544" s="1">
        <f t="shared" si="33"/>
        <v>-1320.075</v>
      </c>
      <c r="P544" s="27">
        <v>246.3</v>
      </c>
      <c r="Q544" s="27">
        <v>4.2244499999999997E-2</v>
      </c>
      <c r="R544" s="27">
        <v>0.14912400000000001</v>
      </c>
      <c r="S544" s="27">
        <f t="shared" si="34"/>
        <v>-0.10687950000000002</v>
      </c>
      <c r="T544" s="27">
        <f t="shared" si="35"/>
        <v>-241.54767000000001</v>
      </c>
    </row>
    <row r="545" spans="10:20" x14ac:dyDescent="0.2">
      <c r="J545" s="27">
        <v>246.2</v>
      </c>
      <c r="K545" s="27">
        <v>-0.25687300000000002</v>
      </c>
      <c r="L545" s="1">
        <v>0.34478098230088494</v>
      </c>
      <c r="M545" s="1">
        <f t="shared" si="32"/>
        <v>-0.60165398230088496</v>
      </c>
      <c r="N545" s="1">
        <f t="shared" si="33"/>
        <v>-1359.7380000000001</v>
      </c>
      <c r="P545" s="27">
        <v>246.2</v>
      </c>
      <c r="Q545" s="27">
        <v>4.8595199999999998E-2</v>
      </c>
      <c r="R545" s="27">
        <v>0.180174</v>
      </c>
      <c r="S545" s="27">
        <f t="shared" si="34"/>
        <v>-0.1315788</v>
      </c>
      <c r="T545" s="27">
        <f t="shared" si="35"/>
        <v>-297.36808799999994</v>
      </c>
    </row>
    <row r="546" spans="10:20" x14ac:dyDescent="0.2">
      <c r="J546" s="27">
        <v>246.1</v>
      </c>
      <c r="K546" s="27">
        <v>-0.249422</v>
      </c>
      <c r="L546" s="1">
        <v>0.34430800000000006</v>
      </c>
      <c r="M546" s="1">
        <f t="shared" si="32"/>
        <v>-0.59373000000000009</v>
      </c>
      <c r="N546" s="1">
        <f t="shared" si="33"/>
        <v>-1341.8298</v>
      </c>
      <c r="P546" s="27">
        <v>246.1</v>
      </c>
      <c r="Q546" s="27">
        <v>7.6243099999999994E-2</v>
      </c>
      <c r="R546" s="27">
        <v>0.22472200000000001</v>
      </c>
      <c r="S546" s="27">
        <f t="shared" si="34"/>
        <v>-0.14847890000000002</v>
      </c>
      <c r="T546" s="27">
        <f t="shared" si="35"/>
        <v>-335.56231400000007</v>
      </c>
    </row>
    <row r="547" spans="10:20" x14ac:dyDescent="0.2">
      <c r="J547" s="27">
        <v>246</v>
      </c>
      <c r="K547" s="27">
        <v>-0.24767</v>
      </c>
      <c r="L547" s="1">
        <v>0.34253000000000017</v>
      </c>
      <c r="M547" s="1">
        <f t="shared" si="32"/>
        <v>-0.59020000000000017</v>
      </c>
      <c r="N547" s="1">
        <f t="shared" si="33"/>
        <v>-1333.8520000000001</v>
      </c>
      <c r="P547" s="27">
        <v>246</v>
      </c>
      <c r="Q547" s="27">
        <v>7.5167800000000007E-2</v>
      </c>
      <c r="R547" s="27">
        <v>0.28703299999999998</v>
      </c>
      <c r="S547" s="27">
        <f t="shared" si="34"/>
        <v>-0.21186519999999998</v>
      </c>
      <c r="T547" s="27">
        <f t="shared" si="35"/>
        <v>-478.8153519999999</v>
      </c>
    </row>
    <row r="548" spans="10:20" x14ac:dyDescent="0.2">
      <c r="J548" s="27">
        <v>245.9</v>
      </c>
      <c r="K548" s="27">
        <v>-0.26865499999999998</v>
      </c>
      <c r="L548" s="1">
        <v>0.3202810176991151</v>
      </c>
      <c r="M548" s="1">
        <f t="shared" si="32"/>
        <v>-0.58893601769911508</v>
      </c>
      <c r="N548" s="1">
        <f t="shared" si="33"/>
        <v>-1330.9954</v>
      </c>
      <c r="P548" s="27">
        <v>245.9</v>
      </c>
      <c r="Q548" s="27">
        <v>6.6052200000000005E-2</v>
      </c>
      <c r="R548" s="27">
        <v>0.28669600000000001</v>
      </c>
      <c r="S548" s="27">
        <f t="shared" si="34"/>
        <v>-0.2206438</v>
      </c>
      <c r="T548" s="27">
        <f t="shared" si="35"/>
        <v>-498.65498799999995</v>
      </c>
    </row>
    <row r="549" spans="10:20" x14ac:dyDescent="0.2">
      <c r="J549" s="27">
        <v>245.8</v>
      </c>
      <c r="K549" s="27">
        <v>-0.296288</v>
      </c>
      <c r="L549" s="1">
        <v>0.32889098230088509</v>
      </c>
      <c r="M549" s="1">
        <f t="shared" si="32"/>
        <v>-0.62517898230088509</v>
      </c>
      <c r="N549" s="1">
        <f t="shared" si="33"/>
        <v>-1412.9045000000001</v>
      </c>
      <c r="P549" s="27">
        <v>245.8</v>
      </c>
      <c r="Q549" s="27">
        <v>2.62014E-2</v>
      </c>
      <c r="R549" s="27">
        <v>0.27599600000000002</v>
      </c>
      <c r="S549" s="27">
        <f t="shared" si="34"/>
        <v>-0.24979460000000003</v>
      </c>
      <c r="T549" s="27">
        <f t="shared" si="35"/>
        <v>-564.535796</v>
      </c>
    </row>
    <row r="550" spans="10:20" x14ac:dyDescent="0.2">
      <c r="J550" s="27">
        <v>245.7</v>
      </c>
      <c r="K550" s="27">
        <v>-0.31914700000000001</v>
      </c>
      <c r="L550" s="1">
        <v>0.33327299999999999</v>
      </c>
      <c r="M550" s="1">
        <f t="shared" si="32"/>
        <v>-0.65242</v>
      </c>
      <c r="N550" s="1">
        <f t="shared" si="33"/>
        <v>-1474.4692</v>
      </c>
      <c r="P550" s="27">
        <v>245.7</v>
      </c>
      <c r="Q550" s="27">
        <v>2.35748E-2</v>
      </c>
      <c r="R550" s="27">
        <v>0.27992699999999998</v>
      </c>
      <c r="S550" s="27">
        <f t="shared" si="34"/>
        <v>-0.25635219999999997</v>
      </c>
      <c r="T550" s="27">
        <f t="shared" si="35"/>
        <v>-579.35597199999995</v>
      </c>
    </row>
    <row r="551" spans="10:20" x14ac:dyDescent="0.2">
      <c r="J551" s="27">
        <v>245.6</v>
      </c>
      <c r="K551" s="27">
        <v>-0.33362000000000003</v>
      </c>
      <c r="L551" s="1">
        <v>0.32108601769911504</v>
      </c>
      <c r="M551" s="1">
        <f t="shared" si="32"/>
        <v>-0.65470601769911507</v>
      </c>
      <c r="N551" s="1">
        <f t="shared" si="33"/>
        <v>-1479.6355999999998</v>
      </c>
      <c r="P551" s="27">
        <v>245.6</v>
      </c>
      <c r="Q551" s="27">
        <v>5.0099699999999997E-2</v>
      </c>
      <c r="R551" s="27">
        <v>0.25868200000000002</v>
      </c>
      <c r="S551" s="27">
        <f t="shared" si="34"/>
        <v>-0.20858230000000003</v>
      </c>
      <c r="T551" s="27">
        <f t="shared" si="35"/>
        <v>-471.39599800000002</v>
      </c>
    </row>
    <row r="552" spans="10:20" x14ac:dyDescent="0.2">
      <c r="J552" s="27">
        <v>245.5</v>
      </c>
      <c r="K552" s="27">
        <v>-0.34039599999999998</v>
      </c>
      <c r="L552" s="1">
        <v>0.32454400000000011</v>
      </c>
      <c r="M552" s="1">
        <f t="shared" si="32"/>
        <v>-0.66494000000000009</v>
      </c>
      <c r="N552" s="1">
        <f t="shared" si="33"/>
        <v>-1502.7644</v>
      </c>
      <c r="P552" s="27">
        <v>245.5</v>
      </c>
      <c r="Q552" s="27">
        <v>4.5578E-2</v>
      </c>
      <c r="R552" s="27">
        <v>0.24132500000000001</v>
      </c>
      <c r="S552" s="27">
        <f t="shared" si="34"/>
        <v>-0.195747</v>
      </c>
      <c r="T552" s="27">
        <f t="shared" si="35"/>
        <v>-442.38821999999999</v>
      </c>
    </row>
    <row r="553" spans="10:20" x14ac:dyDescent="0.2">
      <c r="J553" s="27">
        <v>245.4</v>
      </c>
      <c r="K553" s="27">
        <v>-0.32613399999999998</v>
      </c>
      <c r="L553" s="1">
        <v>0.30909201769911504</v>
      </c>
      <c r="M553" s="1">
        <f t="shared" si="32"/>
        <v>-0.63522601769911502</v>
      </c>
      <c r="N553" s="1">
        <f t="shared" si="33"/>
        <v>-1435.6107999999999</v>
      </c>
      <c r="P553" s="27">
        <v>245.4</v>
      </c>
      <c r="Q553" s="27">
        <v>4.4923900000000003E-2</v>
      </c>
      <c r="R553" s="27">
        <v>0.205072</v>
      </c>
      <c r="S553" s="27">
        <f t="shared" si="34"/>
        <v>-0.16014810000000002</v>
      </c>
      <c r="T553" s="27">
        <f t="shared" si="35"/>
        <v>-361.93470600000001</v>
      </c>
    </row>
    <row r="554" spans="10:20" x14ac:dyDescent="0.2">
      <c r="J554" s="27">
        <v>245.3</v>
      </c>
      <c r="K554" s="27">
        <v>-0.30837999999999999</v>
      </c>
      <c r="L554" s="1">
        <v>0.3147560176991151</v>
      </c>
      <c r="M554" s="1">
        <f t="shared" si="32"/>
        <v>-0.62313601769911509</v>
      </c>
      <c r="N554" s="1">
        <f t="shared" si="33"/>
        <v>-1408.2873999999999</v>
      </c>
      <c r="P554" s="27">
        <v>245.3</v>
      </c>
      <c r="Q554" s="27">
        <v>5.0600199999999998E-2</v>
      </c>
      <c r="R554" s="27">
        <v>0.16533500000000001</v>
      </c>
      <c r="S554" s="27">
        <f t="shared" si="34"/>
        <v>-0.11473480000000001</v>
      </c>
      <c r="T554" s="27">
        <f t="shared" si="35"/>
        <v>-259.30064800000002</v>
      </c>
    </row>
    <row r="555" spans="10:20" x14ac:dyDescent="0.2">
      <c r="J555" s="27">
        <v>245.2</v>
      </c>
      <c r="K555" s="27">
        <v>-0.29950900000000003</v>
      </c>
      <c r="L555" s="1">
        <v>0.30284400884955753</v>
      </c>
      <c r="M555" s="1">
        <f t="shared" si="32"/>
        <v>-0.60235300884955756</v>
      </c>
      <c r="N555" s="1">
        <f t="shared" si="33"/>
        <v>-1361.3178</v>
      </c>
      <c r="P555" s="27">
        <v>245.2</v>
      </c>
      <c r="Q555" s="27">
        <v>5.2697800000000003E-2</v>
      </c>
      <c r="R555" s="27">
        <v>0.12341000000000001</v>
      </c>
      <c r="S555" s="27">
        <f t="shared" si="34"/>
        <v>-7.0712200000000003E-2</v>
      </c>
      <c r="T555" s="27">
        <f t="shared" si="35"/>
        <v>-159.809572</v>
      </c>
    </row>
    <row r="556" spans="10:20" x14ac:dyDescent="0.2">
      <c r="J556" s="27">
        <v>245.1</v>
      </c>
      <c r="K556" s="27">
        <v>-0.28266400000000003</v>
      </c>
      <c r="L556" s="1">
        <v>0.308339982300885</v>
      </c>
      <c r="M556" s="1">
        <f t="shared" si="32"/>
        <v>-0.59100398230088502</v>
      </c>
      <c r="N556" s="1">
        <f t="shared" si="33"/>
        <v>-1335.6689999999999</v>
      </c>
      <c r="P556" s="27">
        <v>245.1</v>
      </c>
      <c r="Q556" s="27">
        <v>7.8714999999999993E-2</v>
      </c>
      <c r="R556" s="27">
        <v>0.117216</v>
      </c>
      <c r="S556" s="27">
        <f t="shared" si="34"/>
        <v>-3.8501000000000007E-2</v>
      </c>
      <c r="T556" s="27">
        <f t="shared" si="35"/>
        <v>-87.012260000000012</v>
      </c>
    </row>
    <row r="557" spans="10:20" x14ac:dyDescent="0.2">
      <c r="J557" s="27">
        <v>245</v>
      </c>
      <c r="K557" s="27">
        <v>-0.27387499999999998</v>
      </c>
      <c r="L557" s="1">
        <v>0.33932601769911508</v>
      </c>
      <c r="M557" s="1">
        <f t="shared" si="32"/>
        <v>-0.61320101769911506</v>
      </c>
      <c r="N557" s="1">
        <f t="shared" si="33"/>
        <v>-1385.8342999999998</v>
      </c>
      <c r="P557" s="27">
        <v>245</v>
      </c>
      <c r="Q557" s="27">
        <v>0.11251700000000001</v>
      </c>
      <c r="R557" s="27">
        <v>0.108987</v>
      </c>
      <c r="S557" s="27">
        <f t="shared" si="34"/>
        <v>3.5300000000000054E-3</v>
      </c>
      <c r="T557" s="27">
        <f t="shared" si="35"/>
        <v>7.9778000000000127</v>
      </c>
    </row>
    <row r="558" spans="10:20" x14ac:dyDescent="0.2">
      <c r="J558" s="27">
        <v>244.9</v>
      </c>
      <c r="K558" s="27">
        <v>-0.250504</v>
      </c>
      <c r="L558" s="1">
        <v>0.36825998230088502</v>
      </c>
      <c r="M558" s="1">
        <f t="shared" si="32"/>
        <v>-0.61876398230088503</v>
      </c>
      <c r="N558" s="1">
        <f t="shared" si="33"/>
        <v>-1398.4066</v>
      </c>
      <c r="P558" s="27">
        <v>244.9</v>
      </c>
      <c r="Q558" s="27">
        <v>0.122187</v>
      </c>
      <c r="R558" s="27">
        <v>9.8303199999999993E-2</v>
      </c>
      <c r="S558" s="27">
        <f t="shared" si="34"/>
        <v>2.3883800000000011E-2</v>
      </c>
      <c r="T558" s="27">
        <f t="shared" si="35"/>
        <v>53.977388000000026</v>
      </c>
    </row>
    <row r="559" spans="10:20" x14ac:dyDescent="0.2">
      <c r="J559" s="27">
        <v>244.8</v>
      </c>
      <c r="K559" s="27">
        <v>-0.23718</v>
      </c>
      <c r="L559" s="1">
        <v>0.38475398230088503</v>
      </c>
      <c r="M559" s="1">
        <f t="shared" si="32"/>
        <v>-0.62193398230088504</v>
      </c>
      <c r="N559" s="1">
        <f t="shared" si="33"/>
        <v>-1405.5708</v>
      </c>
      <c r="P559" s="27">
        <v>244.8</v>
      </c>
      <c r="Q559" s="27">
        <v>6.4978999999999995E-2</v>
      </c>
      <c r="R559" s="27">
        <v>0.100024</v>
      </c>
      <c r="S559" s="27">
        <f t="shared" si="34"/>
        <v>-3.5045000000000007E-2</v>
      </c>
      <c r="T559" s="27">
        <f t="shared" si="35"/>
        <v>-79.201700000000017</v>
      </c>
    </row>
    <row r="560" spans="10:20" x14ac:dyDescent="0.2">
      <c r="J560" s="27">
        <v>244.7</v>
      </c>
      <c r="K560" s="27">
        <v>-0.244392</v>
      </c>
      <c r="L560" s="1">
        <v>0.37839299999999992</v>
      </c>
      <c r="M560" s="1">
        <f t="shared" si="32"/>
        <v>-0.62278499999999992</v>
      </c>
      <c r="N560" s="1">
        <f t="shared" si="33"/>
        <v>-1407.4940999999997</v>
      </c>
      <c r="P560" s="27">
        <v>244.7</v>
      </c>
      <c r="Q560" s="27">
        <v>3.6600700000000001E-3</v>
      </c>
      <c r="R560" s="27">
        <v>8.6297600000000002E-2</v>
      </c>
      <c r="S560" s="27">
        <f t="shared" si="34"/>
        <v>-8.2637530000000001E-2</v>
      </c>
      <c r="T560" s="27">
        <f t="shared" si="35"/>
        <v>-186.76081779999998</v>
      </c>
    </row>
    <row r="561" spans="10:20" x14ac:dyDescent="0.2">
      <c r="J561" s="27">
        <v>244.6</v>
      </c>
      <c r="K561" s="27">
        <v>-0.25379000000000002</v>
      </c>
      <c r="L561" s="1">
        <v>0.38296199115044255</v>
      </c>
      <c r="M561" s="1">
        <f t="shared" si="32"/>
        <v>-0.63675199115044256</v>
      </c>
      <c r="N561" s="1">
        <f t="shared" si="33"/>
        <v>-1439.0595000000001</v>
      </c>
      <c r="P561" s="27">
        <v>244.6</v>
      </c>
      <c r="Q561" s="27">
        <v>-4.3248500000000002E-2</v>
      </c>
      <c r="R561" s="27">
        <v>7.6931799999999995E-2</v>
      </c>
      <c r="S561" s="27">
        <f t="shared" si="34"/>
        <v>-0.12018029999999999</v>
      </c>
      <c r="T561" s="27">
        <f t="shared" si="35"/>
        <v>-271.60747799999996</v>
      </c>
    </row>
    <row r="562" spans="10:20" x14ac:dyDescent="0.2">
      <c r="J562" s="27">
        <v>244.5</v>
      </c>
      <c r="K562" s="27">
        <v>-0.285889</v>
      </c>
      <c r="L562" s="1">
        <v>0.3677329911504425</v>
      </c>
      <c r="M562" s="1">
        <f t="shared" si="32"/>
        <v>-0.65362199115044251</v>
      </c>
      <c r="N562" s="1">
        <f t="shared" si="33"/>
        <v>-1477.1857</v>
      </c>
      <c r="P562" s="27">
        <v>244.5</v>
      </c>
      <c r="Q562" s="27">
        <v>-5.6511400000000003E-2</v>
      </c>
      <c r="R562" s="27">
        <v>7.3425299999999999E-2</v>
      </c>
      <c r="S562" s="27">
        <f t="shared" si="34"/>
        <v>-0.12993670000000002</v>
      </c>
      <c r="T562" s="27">
        <f t="shared" si="35"/>
        <v>-293.65694200000002</v>
      </c>
    </row>
    <row r="563" spans="10:20" x14ac:dyDescent="0.2">
      <c r="J563" s="27">
        <v>244.4</v>
      </c>
      <c r="K563" s="27">
        <v>-0.298871</v>
      </c>
      <c r="L563" s="1">
        <v>0.35332400000000008</v>
      </c>
      <c r="M563" s="1">
        <f t="shared" si="32"/>
        <v>-0.65219500000000008</v>
      </c>
      <c r="N563" s="1">
        <f t="shared" si="33"/>
        <v>-1473.9607000000001</v>
      </c>
      <c r="P563" s="27">
        <v>244.4</v>
      </c>
      <c r="Q563" s="27">
        <v>-2.89775E-2</v>
      </c>
      <c r="R563" s="27">
        <v>0.11887200000000001</v>
      </c>
      <c r="S563" s="27">
        <f t="shared" si="34"/>
        <v>-0.14784949999999999</v>
      </c>
      <c r="T563" s="27">
        <f t="shared" si="35"/>
        <v>-334.13986999999997</v>
      </c>
    </row>
    <row r="564" spans="10:20" x14ac:dyDescent="0.2">
      <c r="J564" s="27">
        <v>244.3</v>
      </c>
      <c r="K564" s="27">
        <v>-0.29903099999999999</v>
      </c>
      <c r="L564" s="1">
        <v>0.3484009911504426</v>
      </c>
      <c r="M564" s="1">
        <f t="shared" si="32"/>
        <v>-0.64743199115044259</v>
      </c>
      <c r="N564" s="1">
        <f t="shared" si="33"/>
        <v>-1463.1963000000001</v>
      </c>
      <c r="P564" s="27">
        <v>244.3</v>
      </c>
      <c r="Q564" s="27">
        <v>-2.6801599999999998E-2</v>
      </c>
      <c r="R564" s="27">
        <v>0.108696</v>
      </c>
      <c r="S564" s="27">
        <f t="shared" si="34"/>
        <v>-0.1354976</v>
      </c>
      <c r="T564" s="27">
        <f t="shared" si="35"/>
        <v>-306.22457600000001</v>
      </c>
    </row>
    <row r="565" spans="10:20" x14ac:dyDescent="0.2">
      <c r="J565" s="27">
        <v>244.2</v>
      </c>
      <c r="K565" s="27">
        <v>-0.29724099999999998</v>
      </c>
      <c r="L565" s="1">
        <v>0.32133798230088495</v>
      </c>
      <c r="M565" s="1">
        <f t="shared" si="32"/>
        <v>-0.61857898230088493</v>
      </c>
      <c r="N565" s="1">
        <f t="shared" si="33"/>
        <v>-1397.9884999999997</v>
      </c>
      <c r="P565" s="27">
        <v>244.2</v>
      </c>
      <c r="Q565" s="27">
        <v>-3.8214100000000001E-2</v>
      </c>
      <c r="R565" s="27">
        <v>0.10857799999999999</v>
      </c>
      <c r="S565" s="27">
        <f t="shared" si="34"/>
        <v>-0.14679209999999998</v>
      </c>
      <c r="T565" s="27">
        <f t="shared" si="35"/>
        <v>-331.75014599999997</v>
      </c>
    </row>
    <row r="566" spans="10:20" x14ac:dyDescent="0.2">
      <c r="J566" s="27">
        <v>244.1</v>
      </c>
      <c r="K566" s="27">
        <v>-0.31630900000000001</v>
      </c>
      <c r="L566" s="1">
        <v>0.278781</v>
      </c>
      <c r="M566" s="1">
        <f t="shared" si="32"/>
        <v>-0.59509000000000001</v>
      </c>
      <c r="N566" s="1">
        <f t="shared" si="33"/>
        <v>-1344.9033999999999</v>
      </c>
      <c r="P566" s="27">
        <v>244.1</v>
      </c>
      <c r="Q566" s="27">
        <v>-4.6875E-2</v>
      </c>
      <c r="R566" s="27">
        <v>0.103467</v>
      </c>
      <c r="S566" s="27">
        <f t="shared" si="34"/>
        <v>-0.150342</v>
      </c>
      <c r="T566" s="27">
        <f t="shared" si="35"/>
        <v>-339.77291999999994</v>
      </c>
    </row>
    <row r="567" spans="10:20" x14ac:dyDescent="0.2">
      <c r="J567" s="27">
        <v>244</v>
      </c>
      <c r="K567" s="27">
        <v>-0.38106200000000001</v>
      </c>
      <c r="L567" s="1">
        <v>0.27736499115044255</v>
      </c>
      <c r="M567" s="1">
        <f t="shared" si="32"/>
        <v>-0.65842699115044256</v>
      </c>
      <c r="N567" s="1">
        <f t="shared" si="33"/>
        <v>-1488.0450000000001</v>
      </c>
      <c r="P567" s="27">
        <v>244</v>
      </c>
      <c r="Q567" s="27">
        <v>-1.26038E-2</v>
      </c>
      <c r="R567" s="27">
        <v>8.96454E-2</v>
      </c>
      <c r="S567" s="27">
        <f t="shared" si="34"/>
        <v>-0.1022492</v>
      </c>
      <c r="T567" s="27">
        <f t="shared" si="35"/>
        <v>-231.083192</v>
      </c>
    </row>
    <row r="568" spans="10:20" x14ac:dyDescent="0.2">
      <c r="J568" s="27">
        <v>243.9</v>
      </c>
      <c r="K568" s="27">
        <v>-0.426672</v>
      </c>
      <c r="L568" s="1">
        <v>0.28463299999999997</v>
      </c>
      <c r="M568" s="1">
        <f t="shared" si="32"/>
        <v>-0.71130499999999997</v>
      </c>
      <c r="N568" s="1">
        <f t="shared" si="33"/>
        <v>-1607.5492999999999</v>
      </c>
      <c r="P568" s="27">
        <v>243.9</v>
      </c>
      <c r="Q568" s="27">
        <v>2.7485099999999998E-2</v>
      </c>
      <c r="R568" s="27">
        <v>7.5882000000000005E-2</v>
      </c>
      <c r="S568" s="27">
        <f t="shared" si="34"/>
        <v>-4.8396900000000007E-2</v>
      </c>
      <c r="T568" s="27">
        <f t="shared" si="35"/>
        <v>-109.37699400000001</v>
      </c>
    </row>
    <row r="569" spans="10:20" x14ac:dyDescent="0.2">
      <c r="J569" s="27">
        <v>243.8</v>
      </c>
      <c r="K569" s="27">
        <v>-0.43095899999999998</v>
      </c>
      <c r="L569" s="1">
        <v>0.29864998230088502</v>
      </c>
      <c r="M569" s="1">
        <f t="shared" si="32"/>
        <v>-0.729608982300885</v>
      </c>
      <c r="N569" s="1">
        <f t="shared" si="33"/>
        <v>-1648.9163000000001</v>
      </c>
      <c r="P569" s="27">
        <v>243.8</v>
      </c>
      <c r="Q569" s="27">
        <v>4.6700999999999999E-2</v>
      </c>
      <c r="R569" s="27">
        <v>9.9523899999999998E-2</v>
      </c>
      <c r="S569" s="27">
        <f t="shared" si="34"/>
        <v>-5.2822899999999999E-2</v>
      </c>
      <c r="T569" s="27">
        <f t="shared" si="35"/>
        <v>-119.37975399999999</v>
      </c>
    </row>
    <row r="570" spans="10:20" x14ac:dyDescent="0.2">
      <c r="J570" s="27">
        <v>243.7</v>
      </c>
      <c r="K570" s="27">
        <v>-0.44315900000000003</v>
      </c>
      <c r="L570" s="1">
        <v>0.30624100000000004</v>
      </c>
      <c r="M570" s="1">
        <f t="shared" si="32"/>
        <v>-0.74940000000000007</v>
      </c>
      <c r="N570" s="1">
        <f t="shared" si="33"/>
        <v>-1693.644</v>
      </c>
      <c r="P570" s="27">
        <v>243.7</v>
      </c>
      <c r="Q570" s="27">
        <v>4.6247400000000001E-2</v>
      </c>
      <c r="R570" s="27">
        <v>7.2424299999999997E-2</v>
      </c>
      <c r="S570" s="27">
        <f t="shared" si="34"/>
        <v>-2.6176899999999996E-2</v>
      </c>
      <c r="T570" s="27">
        <f t="shared" si="35"/>
        <v>-59.159793999999991</v>
      </c>
    </row>
    <row r="571" spans="10:20" x14ac:dyDescent="0.2">
      <c r="J571" s="27">
        <v>243.6</v>
      </c>
      <c r="K571" s="27">
        <v>-0.44194499999999998</v>
      </c>
      <c r="L571" s="1">
        <v>0.33044199115044254</v>
      </c>
      <c r="M571" s="1">
        <f t="shared" si="32"/>
        <v>-0.77238699115044251</v>
      </c>
      <c r="N571" s="1">
        <f t="shared" si="33"/>
        <v>-1745.5945999999999</v>
      </c>
      <c r="P571" s="27">
        <v>243.6</v>
      </c>
      <c r="Q571" s="27">
        <v>3.4871399999999997E-2</v>
      </c>
      <c r="R571" s="27">
        <v>3.1829799999999998E-2</v>
      </c>
      <c r="S571" s="27">
        <f t="shared" si="34"/>
        <v>3.0415999999999985E-3</v>
      </c>
      <c r="T571" s="27">
        <f t="shared" si="35"/>
        <v>6.8740159999999957</v>
      </c>
    </row>
    <row r="572" spans="10:20" x14ac:dyDescent="0.2">
      <c r="J572" s="27">
        <v>243.5</v>
      </c>
      <c r="K572" s="27">
        <v>-0.458455</v>
      </c>
      <c r="L572" s="1">
        <v>0.38493199115044247</v>
      </c>
      <c r="M572" s="1">
        <f t="shared" si="32"/>
        <v>-0.84338699115044247</v>
      </c>
      <c r="N572" s="1">
        <f t="shared" si="33"/>
        <v>-1906.0545999999999</v>
      </c>
      <c r="P572" s="27">
        <v>243.5</v>
      </c>
      <c r="Q572" s="27">
        <v>-5.9397399999999998E-3</v>
      </c>
      <c r="R572" s="27">
        <v>-1.9004799999999999E-2</v>
      </c>
      <c r="S572" s="27">
        <f t="shared" si="34"/>
        <v>1.306506E-2</v>
      </c>
      <c r="T572" s="27">
        <f t="shared" si="35"/>
        <v>29.527035599999998</v>
      </c>
    </row>
    <row r="573" spans="10:20" x14ac:dyDescent="0.2">
      <c r="J573" s="27">
        <v>243.4</v>
      </c>
      <c r="K573" s="27">
        <v>-0.49046000000000001</v>
      </c>
      <c r="L573" s="1">
        <v>0.44131898230088484</v>
      </c>
      <c r="M573" s="1">
        <f t="shared" si="32"/>
        <v>-0.93177898230088485</v>
      </c>
      <c r="N573" s="1">
        <f t="shared" si="33"/>
        <v>-2105.8204999999998</v>
      </c>
      <c r="P573" s="27">
        <v>243.4</v>
      </c>
      <c r="Q573" s="27">
        <v>-1.01145E-2</v>
      </c>
      <c r="R573" s="27">
        <v>-1.6697699999999999E-2</v>
      </c>
      <c r="S573" s="27">
        <f t="shared" si="34"/>
        <v>6.5831999999999991E-3</v>
      </c>
      <c r="T573" s="27">
        <f t="shared" si="35"/>
        <v>14.878031999999997</v>
      </c>
    </row>
    <row r="574" spans="10:20" x14ac:dyDescent="0.2">
      <c r="J574" s="27">
        <v>243.3</v>
      </c>
      <c r="K574" s="27">
        <v>-0.53913699999999998</v>
      </c>
      <c r="L574" s="1">
        <v>0.48185698230088492</v>
      </c>
      <c r="M574" s="1">
        <f t="shared" si="32"/>
        <v>-1.0209939823008849</v>
      </c>
      <c r="N574" s="1">
        <f t="shared" si="33"/>
        <v>-2307.4463999999998</v>
      </c>
      <c r="P574" s="27">
        <v>243.3</v>
      </c>
      <c r="Q574" s="27">
        <v>-2.38973E-2</v>
      </c>
      <c r="R574" s="27">
        <v>-1.5661600000000001E-2</v>
      </c>
      <c r="S574" s="27">
        <f t="shared" si="34"/>
        <v>-8.2356999999999986E-3</v>
      </c>
      <c r="T574" s="27">
        <f t="shared" si="35"/>
        <v>-18.612681999999996</v>
      </c>
    </row>
    <row r="575" spans="10:20" x14ac:dyDescent="0.2">
      <c r="J575" s="27">
        <v>243.2</v>
      </c>
      <c r="K575" s="27">
        <v>-0.51139199999999996</v>
      </c>
      <c r="L575" s="1">
        <v>0.49650600884955753</v>
      </c>
      <c r="M575" s="1">
        <f t="shared" si="32"/>
        <v>-1.0078980088495575</v>
      </c>
      <c r="N575" s="1">
        <f t="shared" si="33"/>
        <v>-2277.8494999999998</v>
      </c>
      <c r="P575" s="27">
        <v>243.2</v>
      </c>
      <c r="Q575" s="27">
        <v>-3.3236700000000001E-2</v>
      </c>
      <c r="R575" s="27">
        <v>-1.7549100000000002E-2</v>
      </c>
      <c r="S575" s="27">
        <f t="shared" si="34"/>
        <v>-1.5687599999999999E-2</v>
      </c>
      <c r="T575" s="27">
        <f t="shared" si="35"/>
        <v>-35.453975999999997</v>
      </c>
    </row>
    <row r="576" spans="10:20" x14ac:dyDescent="0.2">
      <c r="J576" s="27">
        <v>243.1</v>
      </c>
      <c r="K576" s="27">
        <v>-0.496452</v>
      </c>
      <c r="L576" s="1">
        <v>0.51696299999999995</v>
      </c>
      <c r="M576" s="1">
        <f t="shared" si="32"/>
        <v>-1.013415</v>
      </c>
      <c r="N576" s="1">
        <f t="shared" si="33"/>
        <v>-2290.3179</v>
      </c>
      <c r="P576" s="27">
        <v>243.1</v>
      </c>
      <c r="Q576" s="27">
        <v>-4.5321699999999999E-2</v>
      </c>
      <c r="R576" s="27">
        <v>-6.38428E-3</v>
      </c>
      <c r="S576" s="27">
        <f t="shared" si="34"/>
        <v>-3.893742E-2</v>
      </c>
      <c r="T576" s="27">
        <f t="shared" si="35"/>
        <v>-87.998569199999991</v>
      </c>
    </row>
    <row r="577" spans="10:20" x14ac:dyDescent="0.2">
      <c r="J577" s="27">
        <v>243</v>
      </c>
      <c r="K577" s="27">
        <v>-0.48383799999999999</v>
      </c>
      <c r="L577" s="1">
        <v>0.49588000884955752</v>
      </c>
      <c r="M577" s="1">
        <f t="shared" si="32"/>
        <v>-0.97971800884955751</v>
      </c>
      <c r="N577" s="1">
        <f t="shared" si="33"/>
        <v>-2214.1626999999999</v>
      </c>
      <c r="P577" s="27">
        <v>243</v>
      </c>
      <c r="Q577" s="27">
        <v>-1.77205E-2</v>
      </c>
      <c r="R577" s="27">
        <v>-3.0367999999999999E-2</v>
      </c>
      <c r="S577" s="27">
        <f t="shared" si="34"/>
        <v>1.2647499999999999E-2</v>
      </c>
      <c r="T577" s="27">
        <f t="shared" si="35"/>
        <v>28.583349999999996</v>
      </c>
    </row>
    <row r="578" spans="10:20" x14ac:dyDescent="0.2">
      <c r="J578" s="27">
        <v>242.9</v>
      </c>
      <c r="K578" s="27">
        <v>-0.49122199999999999</v>
      </c>
      <c r="L578" s="1">
        <v>0.48785198230088483</v>
      </c>
      <c r="M578" s="1">
        <f t="shared" si="32"/>
        <v>-0.97907398230088483</v>
      </c>
      <c r="N578" s="1">
        <f t="shared" si="33"/>
        <v>-2212.7071999999998</v>
      </c>
      <c r="P578" s="27">
        <v>242.9</v>
      </c>
      <c r="Q578" s="27">
        <v>1.2847900000000001E-2</v>
      </c>
      <c r="R578" s="27">
        <v>-3.2203700000000002E-2</v>
      </c>
      <c r="S578" s="27">
        <f t="shared" si="34"/>
        <v>4.5051600000000004E-2</v>
      </c>
      <c r="T578" s="27">
        <f t="shared" si="35"/>
        <v>101.81661600000001</v>
      </c>
    </row>
    <row r="579" spans="10:20" x14ac:dyDescent="0.2">
      <c r="J579" s="27">
        <v>242.8</v>
      </c>
      <c r="K579" s="27">
        <v>-0.53183899999999995</v>
      </c>
      <c r="L579" s="1">
        <v>0.47847998230088518</v>
      </c>
      <c r="M579" s="1">
        <f t="shared" si="32"/>
        <v>-1.0103189823008851</v>
      </c>
      <c r="N579" s="1">
        <f t="shared" si="33"/>
        <v>-2283.3209000000002</v>
      </c>
      <c r="P579" s="27">
        <v>242.8</v>
      </c>
      <c r="Q579" s="27">
        <v>1.0170500000000001E-2</v>
      </c>
      <c r="R579" s="27">
        <v>-1.28906E-2</v>
      </c>
      <c r="S579" s="27">
        <f t="shared" si="34"/>
        <v>2.3061100000000001E-2</v>
      </c>
      <c r="T579" s="27">
        <f t="shared" si="35"/>
        <v>52.118085999999998</v>
      </c>
    </row>
    <row r="580" spans="10:20" x14ac:dyDescent="0.2">
      <c r="J580" s="27">
        <v>242.7</v>
      </c>
      <c r="K580" s="27">
        <v>-0.56416299999999997</v>
      </c>
      <c r="L580" s="1">
        <v>0.42291500884955757</v>
      </c>
      <c r="M580" s="1">
        <f t="shared" si="32"/>
        <v>-0.98707800884955754</v>
      </c>
      <c r="N580" s="1">
        <f t="shared" si="33"/>
        <v>-2230.7963</v>
      </c>
      <c r="P580" s="27">
        <v>242.7</v>
      </c>
      <c r="Q580" s="27">
        <v>4.2775499999999998E-3</v>
      </c>
      <c r="R580" s="27">
        <v>-5.93109E-3</v>
      </c>
      <c r="S580" s="27">
        <f t="shared" si="34"/>
        <v>1.020864E-2</v>
      </c>
      <c r="T580" s="27">
        <f t="shared" si="35"/>
        <v>23.0715264</v>
      </c>
    </row>
    <row r="581" spans="10:20" x14ac:dyDescent="0.2">
      <c r="J581" s="27">
        <v>242.6</v>
      </c>
      <c r="K581" s="27">
        <v>-0.55919799999999997</v>
      </c>
      <c r="L581" s="1">
        <v>0.37473000884955743</v>
      </c>
      <c r="M581" s="1">
        <f t="shared" si="32"/>
        <v>-0.9339280088495574</v>
      </c>
      <c r="N581" s="1">
        <f t="shared" si="33"/>
        <v>-2110.6772999999998</v>
      </c>
      <c r="P581" s="27">
        <v>242.6</v>
      </c>
      <c r="Q581" s="27">
        <v>-3.58074E-4</v>
      </c>
      <c r="R581" s="27">
        <v>-2.7508500000000002E-2</v>
      </c>
      <c r="S581" s="27">
        <f t="shared" si="34"/>
        <v>2.7150426000000002E-2</v>
      </c>
      <c r="T581" s="27">
        <f t="shared" si="35"/>
        <v>61.359962760000002</v>
      </c>
    </row>
    <row r="582" spans="10:20" x14ac:dyDescent="0.2">
      <c r="J582" s="27">
        <v>242.5</v>
      </c>
      <c r="K582" s="27">
        <v>-0.564195</v>
      </c>
      <c r="L582" s="1">
        <v>0.34594398230088508</v>
      </c>
      <c r="M582" s="1">
        <f t="shared" si="32"/>
        <v>-0.91013898230088508</v>
      </c>
      <c r="N582" s="1">
        <f t="shared" si="33"/>
        <v>-2056.9141</v>
      </c>
      <c r="P582" s="27">
        <v>242.5</v>
      </c>
      <c r="Q582" s="27">
        <v>-1.8238299999999999E-2</v>
      </c>
      <c r="R582" s="27">
        <v>-5.11963E-2</v>
      </c>
      <c r="S582" s="27">
        <f t="shared" si="34"/>
        <v>3.2958000000000001E-2</v>
      </c>
      <c r="T582" s="27">
        <f t="shared" si="35"/>
        <v>74.485079999999996</v>
      </c>
    </row>
    <row r="583" spans="10:20" x14ac:dyDescent="0.2">
      <c r="J583" s="27">
        <v>242.4</v>
      </c>
      <c r="K583" s="27">
        <v>-0.58522300000000005</v>
      </c>
      <c r="L583" s="1">
        <v>0.32365598230088499</v>
      </c>
      <c r="M583" s="1">
        <f t="shared" si="32"/>
        <v>-0.90887898230088504</v>
      </c>
      <c r="N583" s="1">
        <f t="shared" si="33"/>
        <v>-2054.0664999999999</v>
      </c>
      <c r="P583" s="27">
        <v>242.4</v>
      </c>
      <c r="Q583" s="27">
        <v>-5.3907299999999998E-2</v>
      </c>
      <c r="R583" s="27">
        <v>-2.0387300000000001E-2</v>
      </c>
      <c r="S583" s="27">
        <f t="shared" si="34"/>
        <v>-3.3519999999999994E-2</v>
      </c>
      <c r="T583" s="27">
        <f t="shared" si="35"/>
        <v>-75.755199999999988</v>
      </c>
    </row>
    <row r="584" spans="10:20" x14ac:dyDescent="0.2">
      <c r="J584" s="27">
        <v>242.3</v>
      </c>
      <c r="K584" s="27">
        <v>-0.575349</v>
      </c>
      <c r="L584" s="1">
        <v>0.29267400884955752</v>
      </c>
      <c r="M584" s="1">
        <f t="shared" ref="M584:M647" si="36">K584-L584</f>
        <v>-0.86802300884955752</v>
      </c>
      <c r="N584" s="1">
        <f t="shared" ref="N584:N647" si="37">((M584*113)/(10*0.1*0.05))</f>
        <v>-1961.732</v>
      </c>
      <c r="P584" s="27">
        <v>242.3</v>
      </c>
      <c r="Q584" s="27">
        <v>-8.9987200000000003E-2</v>
      </c>
      <c r="R584" s="27">
        <v>1.06003E-2</v>
      </c>
      <c r="S584" s="27">
        <f t="shared" ref="S584:S647" si="38">Q584-R584</f>
        <v>-0.1005875</v>
      </c>
      <c r="T584" s="27">
        <f t="shared" ref="T584:T647" si="39">(S584*113)/(10*0.1*0.05)</f>
        <v>-227.32774999999998</v>
      </c>
    </row>
    <row r="585" spans="10:20" x14ac:dyDescent="0.2">
      <c r="J585" s="27">
        <v>242.2</v>
      </c>
      <c r="K585" s="27">
        <v>-0.54976000000000003</v>
      </c>
      <c r="L585" s="1">
        <v>0.28520199115044254</v>
      </c>
      <c r="M585" s="1">
        <f t="shared" si="36"/>
        <v>-0.83496199115044256</v>
      </c>
      <c r="N585" s="1">
        <f t="shared" si="37"/>
        <v>-1887.0141000000001</v>
      </c>
      <c r="P585" s="27">
        <v>242.2</v>
      </c>
      <c r="Q585" s="27">
        <v>-0.13706699999999999</v>
      </c>
      <c r="R585" s="27">
        <v>4.3122899999999999E-2</v>
      </c>
      <c r="S585" s="27">
        <f t="shared" si="38"/>
        <v>-0.18018989999999999</v>
      </c>
      <c r="T585" s="27">
        <f t="shared" si="39"/>
        <v>-407.229174</v>
      </c>
    </row>
    <row r="586" spans="10:20" x14ac:dyDescent="0.2">
      <c r="J586" s="27">
        <v>242.1</v>
      </c>
      <c r="K586" s="27">
        <v>-0.58971399999999996</v>
      </c>
      <c r="L586" s="1">
        <v>0.30579600000000007</v>
      </c>
      <c r="M586" s="1">
        <f t="shared" si="36"/>
        <v>-0.89551000000000003</v>
      </c>
      <c r="N586" s="1">
        <f t="shared" si="37"/>
        <v>-2023.8526000000002</v>
      </c>
      <c r="P586" s="27">
        <v>242.1</v>
      </c>
      <c r="Q586" s="27">
        <v>-0.157447</v>
      </c>
      <c r="R586" s="27">
        <v>5.6262199999999998E-2</v>
      </c>
      <c r="S586" s="27">
        <f t="shared" si="38"/>
        <v>-0.21370919999999999</v>
      </c>
      <c r="T586" s="27">
        <f t="shared" si="39"/>
        <v>-482.98279199999996</v>
      </c>
    </row>
    <row r="587" spans="10:20" x14ac:dyDescent="0.2">
      <c r="J587" s="27">
        <v>242</v>
      </c>
      <c r="K587" s="27">
        <v>-0.59602500000000003</v>
      </c>
      <c r="L587" s="1">
        <v>0.29271398230088486</v>
      </c>
      <c r="M587" s="1">
        <f t="shared" si="36"/>
        <v>-0.88873898230088488</v>
      </c>
      <c r="N587" s="1">
        <f t="shared" si="37"/>
        <v>-2008.5500999999999</v>
      </c>
      <c r="P587" s="27">
        <v>242</v>
      </c>
      <c r="Q587" s="27">
        <v>-0.156444</v>
      </c>
      <c r="R587" s="27">
        <v>5.4072599999999998E-2</v>
      </c>
      <c r="S587" s="27">
        <f t="shared" si="38"/>
        <v>-0.2105166</v>
      </c>
      <c r="T587" s="27">
        <f t="shared" si="39"/>
        <v>-475.767516</v>
      </c>
    </row>
    <row r="588" spans="10:20" x14ac:dyDescent="0.2">
      <c r="J588" s="27">
        <v>241.9</v>
      </c>
      <c r="K588" s="27">
        <v>-0.55994699999999997</v>
      </c>
      <c r="L588" s="1">
        <v>0.31281600884955763</v>
      </c>
      <c r="M588" s="1">
        <f t="shared" si="36"/>
        <v>-0.8727630088495576</v>
      </c>
      <c r="N588" s="1">
        <f t="shared" si="37"/>
        <v>-1972.4444000000001</v>
      </c>
      <c r="P588" s="27">
        <v>241.9</v>
      </c>
      <c r="Q588" s="27">
        <v>-0.187107</v>
      </c>
      <c r="R588" s="27">
        <v>5.9599300000000001E-2</v>
      </c>
      <c r="S588" s="27">
        <f t="shared" si="38"/>
        <v>-0.24670629999999999</v>
      </c>
      <c r="T588" s="27">
        <f t="shared" si="39"/>
        <v>-557.55623799999989</v>
      </c>
    </row>
    <row r="589" spans="10:20" x14ac:dyDescent="0.2">
      <c r="J589" s="27">
        <v>241.8</v>
      </c>
      <c r="K589" s="27">
        <v>-0.62463400000000002</v>
      </c>
      <c r="L589" s="1">
        <v>0.32577498230088509</v>
      </c>
      <c r="M589" s="1">
        <f t="shared" si="36"/>
        <v>-0.95040898230088511</v>
      </c>
      <c r="N589" s="1">
        <f t="shared" si="37"/>
        <v>-2147.9243000000001</v>
      </c>
      <c r="P589" s="27">
        <v>241.8</v>
      </c>
      <c r="Q589" s="27">
        <v>-0.22323100000000001</v>
      </c>
      <c r="R589" s="27">
        <v>9.8147600000000002E-2</v>
      </c>
      <c r="S589" s="27">
        <f t="shared" si="38"/>
        <v>-0.32137860000000001</v>
      </c>
      <c r="T589" s="27">
        <f t="shared" si="39"/>
        <v>-726.31563600000004</v>
      </c>
    </row>
    <row r="590" spans="10:20" x14ac:dyDescent="0.2">
      <c r="J590" s="27">
        <v>241.7</v>
      </c>
      <c r="K590" s="27">
        <v>-0.65073199999999998</v>
      </c>
      <c r="L590" s="1">
        <v>0.33603300000000014</v>
      </c>
      <c r="M590" s="1">
        <f t="shared" si="36"/>
        <v>-0.98676500000000011</v>
      </c>
      <c r="N590" s="1">
        <f t="shared" si="37"/>
        <v>-2230.0889000000002</v>
      </c>
      <c r="P590" s="27">
        <v>241.7</v>
      </c>
      <c r="Q590" s="27">
        <v>-0.242615</v>
      </c>
      <c r="R590" s="27">
        <v>0.162964</v>
      </c>
      <c r="S590" s="27">
        <f t="shared" si="38"/>
        <v>-0.40557900000000002</v>
      </c>
      <c r="T590" s="27">
        <f t="shared" si="39"/>
        <v>-916.60853999999995</v>
      </c>
    </row>
    <row r="591" spans="10:20" x14ac:dyDescent="0.2">
      <c r="J591" s="27">
        <v>241.6</v>
      </c>
      <c r="K591" s="27">
        <v>-0.63608699999999996</v>
      </c>
      <c r="L591" s="1">
        <v>0.34556198230088497</v>
      </c>
      <c r="M591" s="1">
        <f t="shared" si="36"/>
        <v>-0.98164898230088493</v>
      </c>
      <c r="N591" s="1">
        <f t="shared" si="37"/>
        <v>-2218.5266999999999</v>
      </c>
      <c r="P591" s="27">
        <v>241.6</v>
      </c>
      <c r="Q591" s="27">
        <v>-0.258905</v>
      </c>
      <c r="R591" s="27">
        <v>0.18564800000000001</v>
      </c>
      <c r="S591" s="27">
        <f t="shared" si="38"/>
        <v>-0.44455299999999998</v>
      </c>
      <c r="T591" s="27">
        <f t="shared" si="39"/>
        <v>-1004.6897799999999</v>
      </c>
    </row>
    <row r="592" spans="10:20" x14ac:dyDescent="0.2">
      <c r="J592" s="27">
        <v>241.5</v>
      </c>
      <c r="K592" s="27">
        <v>-0.60177199999999997</v>
      </c>
      <c r="L592" s="1">
        <v>0.30759401769911499</v>
      </c>
      <c r="M592" s="1">
        <f t="shared" si="36"/>
        <v>-0.90936601769911496</v>
      </c>
      <c r="N592" s="1">
        <f t="shared" si="37"/>
        <v>-2055.1671999999999</v>
      </c>
      <c r="P592" s="27">
        <v>241.5</v>
      </c>
      <c r="Q592" s="27">
        <v>-0.240372</v>
      </c>
      <c r="R592" s="27">
        <v>0.204959</v>
      </c>
      <c r="S592" s="27">
        <f t="shared" si="38"/>
        <v>-0.44533100000000003</v>
      </c>
      <c r="T592" s="27">
        <f t="shared" si="39"/>
        <v>-1006.4480599999999</v>
      </c>
    </row>
    <row r="593" spans="10:20" x14ac:dyDescent="0.2">
      <c r="J593" s="27">
        <v>241.4</v>
      </c>
      <c r="K593" s="27">
        <v>-0.59399400000000002</v>
      </c>
      <c r="L593" s="1">
        <v>0.28052299115044255</v>
      </c>
      <c r="M593" s="1">
        <f t="shared" si="36"/>
        <v>-0.87451699115044257</v>
      </c>
      <c r="N593" s="1">
        <f t="shared" si="37"/>
        <v>-1976.4084000000003</v>
      </c>
      <c r="P593" s="27">
        <v>241.4</v>
      </c>
      <c r="Q593" s="27">
        <v>-0.21288199999999999</v>
      </c>
      <c r="R593" s="27">
        <v>0.22356000000000001</v>
      </c>
      <c r="S593" s="27">
        <f t="shared" si="38"/>
        <v>-0.436442</v>
      </c>
      <c r="T593" s="27">
        <f t="shared" si="39"/>
        <v>-986.3589199999999</v>
      </c>
    </row>
    <row r="594" spans="10:20" x14ac:dyDescent="0.2">
      <c r="J594" s="27">
        <v>241.3</v>
      </c>
      <c r="K594" s="27">
        <v>-0.58632099999999998</v>
      </c>
      <c r="L594" s="1">
        <v>0.27927400000000002</v>
      </c>
      <c r="M594" s="1">
        <f t="shared" si="36"/>
        <v>-0.865595</v>
      </c>
      <c r="N594" s="1">
        <f t="shared" si="37"/>
        <v>-1956.2447</v>
      </c>
      <c r="P594" s="27">
        <v>241.3</v>
      </c>
      <c r="Q594" s="27">
        <v>-0.19407199999999999</v>
      </c>
      <c r="R594" s="27">
        <v>0.25084499999999998</v>
      </c>
      <c r="S594" s="27">
        <f t="shared" si="38"/>
        <v>-0.44491700000000001</v>
      </c>
      <c r="T594" s="27">
        <f t="shared" si="39"/>
        <v>-1005.51242</v>
      </c>
    </row>
    <row r="595" spans="10:20" x14ac:dyDescent="0.2">
      <c r="J595" s="27">
        <v>241.2</v>
      </c>
      <c r="K595" s="27">
        <v>-0.56235000000000002</v>
      </c>
      <c r="L595" s="1">
        <v>0.28437500000000004</v>
      </c>
      <c r="M595" s="1">
        <f t="shared" si="36"/>
        <v>-0.84672500000000006</v>
      </c>
      <c r="N595" s="1">
        <f t="shared" si="37"/>
        <v>-1913.5985000000001</v>
      </c>
      <c r="P595" s="27">
        <v>241.2</v>
      </c>
      <c r="Q595" s="27">
        <v>-0.19370599999999999</v>
      </c>
      <c r="R595" s="27">
        <v>0.28148499999999999</v>
      </c>
      <c r="S595" s="27">
        <f t="shared" si="38"/>
        <v>-0.47519099999999997</v>
      </c>
      <c r="T595" s="27">
        <f t="shared" si="39"/>
        <v>-1073.93166</v>
      </c>
    </row>
    <row r="596" spans="10:20" x14ac:dyDescent="0.2">
      <c r="J596" s="27">
        <v>241.1</v>
      </c>
      <c r="K596" s="27">
        <v>-0.55345800000000001</v>
      </c>
      <c r="L596" s="1">
        <v>0.3013059823008849</v>
      </c>
      <c r="M596" s="1">
        <f t="shared" si="36"/>
        <v>-0.85476398230088491</v>
      </c>
      <c r="N596" s="1">
        <f t="shared" si="37"/>
        <v>-1931.7665999999999</v>
      </c>
      <c r="P596" s="27">
        <v>241.1</v>
      </c>
      <c r="Q596" s="27">
        <v>-0.165603</v>
      </c>
      <c r="R596" s="27">
        <v>0.30114400000000002</v>
      </c>
      <c r="S596" s="27">
        <f t="shared" si="38"/>
        <v>-0.46674700000000002</v>
      </c>
      <c r="T596" s="27">
        <f t="shared" si="39"/>
        <v>-1054.8482200000001</v>
      </c>
    </row>
    <row r="597" spans="10:20" x14ac:dyDescent="0.2">
      <c r="J597" s="27">
        <v>241</v>
      </c>
      <c r="K597" s="27">
        <v>-0.51281100000000002</v>
      </c>
      <c r="L597" s="1">
        <v>0.28096200884955747</v>
      </c>
      <c r="M597" s="1">
        <f t="shared" si="36"/>
        <v>-0.79377300884955748</v>
      </c>
      <c r="N597" s="1">
        <f t="shared" si="37"/>
        <v>-1793.9269999999999</v>
      </c>
      <c r="P597" s="27">
        <v>241</v>
      </c>
      <c r="Q597" s="27">
        <v>-0.108473</v>
      </c>
      <c r="R597" s="27">
        <v>0.278642</v>
      </c>
      <c r="S597" s="27">
        <f t="shared" si="38"/>
        <v>-0.38711499999999999</v>
      </c>
      <c r="T597" s="27">
        <f t="shared" si="39"/>
        <v>-874.87989999999991</v>
      </c>
    </row>
    <row r="598" spans="10:20" x14ac:dyDescent="0.2">
      <c r="J598" s="27">
        <v>240.9</v>
      </c>
      <c r="K598" s="27">
        <v>-0.480128</v>
      </c>
      <c r="L598" s="1">
        <v>0.28335700000000008</v>
      </c>
      <c r="M598" s="1">
        <f t="shared" si="36"/>
        <v>-0.76348500000000008</v>
      </c>
      <c r="N598" s="1">
        <f t="shared" si="37"/>
        <v>-1725.4761000000001</v>
      </c>
      <c r="P598" s="27">
        <v>240.9</v>
      </c>
      <c r="Q598" s="27">
        <v>-7.0092799999999997E-2</v>
      </c>
      <c r="R598" s="27">
        <v>0.235594</v>
      </c>
      <c r="S598" s="27">
        <f t="shared" si="38"/>
        <v>-0.30568679999999998</v>
      </c>
      <c r="T598" s="27">
        <f t="shared" si="39"/>
        <v>-690.85216799999989</v>
      </c>
    </row>
    <row r="599" spans="10:20" x14ac:dyDescent="0.2">
      <c r="J599" s="27">
        <v>240.8</v>
      </c>
      <c r="K599" s="27">
        <v>-0.44479800000000003</v>
      </c>
      <c r="L599" s="1">
        <v>0.29302899115044256</v>
      </c>
      <c r="M599" s="1">
        <f t="shared" si="36"/>
        <v>-0.73782699115044259</v>
      </c>
      <c r="N599" s="1">
        <f t="shared" si="37"/>
        <v>-1667.489</v>
      </c>
      <c r="P599" s="27">
        <v>240.8</v>
      </c>
      <c r="Q599" s="27">
        <v>-5.9357699999999999E-2</v>
      </c>
      <c r="R599" s="27">
        <v>0.23023199999999999</v>
      </c>
      <c r="S599" s="27">
        <f t="shared" si="38"/>
        <v>-0.28958970000000001</v>
      </c>
      <c r="T599" s="27">
        <f t="shared" si="39"/>
        <v>-654.47272199999998</v>
      </c>
    </row>
    <row r="600" spans="10:20" x14ac:dyDescent="0.2">
      <c r="J600" s="27">
        <v>240.7</v>
      </c>
      <c r="K600" s="27">
        <v>-0.42430099999999998</v>
      </c>
      <c r="L600" s="1">
        <v>0.32730400000000009</v>
      </c>
      <c r="M600" s="1">
        <f t="shared" si="36"/>
        <v>-0.75160500000000008</v>
      </c>
      <c r="N600" s="1">
        <f t="shared" si="37"/>
        <v>-1698.6273000000001</v>
      </c>
      <c r="P600" s="27">
        <v>240.7</v>
      </c>
      <c r="Q600" s="27">
        <v>-5.8227500000000001E-2</v>
      </c>
      <c r="R600" s="27">
        <v>0.198294</v>
      </c>
      <c r="S600" s="27">
        <f t="shared" si="38"/>
        <v>-0.25652150000000001</v>
      </c>
      <c r="T600" s="27">
        <f t="shared" si="39"/>
        <v>-579.73859000000004</v>
      </c>
    </row>
    <row r="601" spans="10:20" x14ac:dyDescent="0.2">
      <c r="J601" s="27">
        <v>240.6</v>
      </c>
      <c r="K601" s="27">
        <v>-0.45427400000000001</v>
      </c>
      <c r="L601" s="1">
        <v>0.35416900884955754</v>
      </c>
      <c r="M601" s="1">
        <f t="shared" si="36"/>
        <v>-0.80844300884955755</v>
      </c>
      <c r="N601" s="1">
        <f t="shared" si="37"/>
        <v>-1827.0812000000001</v>
      </c>
      <c r="P601" s="27">
        <v>240.6</v>
      </c>
      <c r="Q601" s="27">
        <v>-4.1384900000000002E-2</v>
      </c>
      <c r="R601" s="27">
        <v>0.18912499999999999</v>
      </c>
      <c r="S601" s="27">
        <f t="shared" si="38"/>
        <v>-0.23050989999999999</v>
      </c>
      <c r="T601" s="27">
        <f t="shared" si="39"/>
        <v>-520.95237399999996</v>
      </c>
    </row>
    <row r="602" spans="10:20" x14ac:dyDescent="0.2">
      <c r="J602" s="27">
        <v>240.5</v>
      </c>
      <c r="K602" s="27">
        <v>-0.48308099999999998</v>
      </c>
      <c r="L602" s="1">
        <v>0.36066298230088512</v>
      </c>
      <c r="M602" s="1">
        <f t="shared" si="36"/>
        <v>-0.8437439823008851</v>
      </c>
      <c r="N602" s="1">
        <f t="shared" si="37"/>
        <v>-1906.8614000000002</v>
      </c>
      <c r="P602" s="27">
        <v>240.5</v>
      </c>
      <c r="Q602" s="27">
        <v>-3.6857099999999997E-2</v>
      </c>
      <c r="R602" s="27">
        <v>0.169539</v>
      </c>
      <c r="S602" s="27">
        <f t="shared" si="38"/>
        <v>-0.2063961</v>
      </c>
      <c r="T602" s="27">
        <f t="shared" si="39"/>
        <v>-466.45518600000003</v>
      </c>
    </row>
    <row r="603" spans="10:20" x14ac:dyDescent="0.2">
      <c r="J603" s="27">
        <v>240.4</v>
      </c>
      <c r="K603" s="27">
        <v>-0.455341</v>
      </c>
      <c r="L603" s="1">
        <v>0.36024501769911521</v>
      </c>
      <c r="M603" s="1">
        <f t="shared" si="36"/>
        <v>-0.81558601769911521</v>
      </c>
      <c r="N603" s="1">
        <f t="shared" si="37"/>
        <v>-1843.2244000000003</v>
      </c>
      <c r="P603" s="27">
        <v>240.4</v>
      </c>
      <c r="Q603" s="27">
        <v>-5.1611299999999999E-2</v>
      </c>
      <c r="R603" s="27">
        <v>0.11314200000000001</v>
      </c>
      <c r="S603" s="27">
        <f t="shared" si="38"/>
        <v>-0.16475329999999999</v>
      </c>
      <c r="T603" s="27">
        <f t="shared" si="39"/>
        <v>-372.34245799999997</v>
      </c>
    </row>
    <row r="604" spans="10:20" x14ac:dyDescent="0.2">
      <c r="J604" s="27">
        <v>240.3</v>
      </c>
      <c r="K604" s="27">
        <v>-0.43317</v>
      </c>
      <c r="L604" s="1">
        <v>0.35000398230088497</v>
      </c>
      <c r="M604" s="1">
        <f t="shared" si="36"/>
        <v>-0.78317398230088497</v>
      </c>
      <c r="N604" s="1">
        <f t="shared" si="37"/>
        <v>-1769.9731999999999</v>
      </c>
      <c r="P604" s="27">
        <v>240.3</v>
      </c>
      <c r="Q604" s="27">
        <v>-4.4943200000000003E-2</v>
      </c>
      <c r="R604" s="27">
        <v>8.2658400000000007E-2</v>
      </c>
      <c r="S604" s="27">
        <f t="shared" si="38"/>
        <v>-0.12760160000000001</v>
      </c>
      <c r="T604" s="27">
        <f t="shared" si="39"/>
        <v>-288.379616</v>
      </c>
    </row>
    <row r="605" spans="10:20" x14ac:dyDescent="0.2">
      <c r="J605" s="27">
        <v>240.2</v>
      </c>
      <c r="K605" s="27">
        <v>-0.43919200000000003</v>
      </c>
      <c r="L605" s="1">
        <v>0.36761198230088499</v>
      </c>
      <c r="M605" s="1">
        <f t="shared" si="36"/>
        <v>-0.80680398230088501</v>
      </c>
      <c r="N605" s="1">
        <f t="shared" si="37"/>
        <v>-1823.377</v>
      </c>
      <c r="P605" s="27">
        <v>240.2</v>
      </c>
      <c r="Q605" s="27">
        <v>-5.9929400000000001E-2</v>
      </c>
      <c r="R605" s="27">
        <v>9.3551599999999999E-2</v>
      </c>
      <c r="S605" s="27">
        <f t="shared" si="38"/>
        <v>-0.15348100000000001</v>
      </c>
      <c r="T605" s="27">
        <f t="shared" si="39"/>
        <v>-346.86705999999998</v>
      </c>
    </row>
    <row r="606" spans="10:20" x14ac:dyDescent="0.2">
      <c r="J606" s="27">
        <v>240.1</v>
      </c>
      <c r="K606" s="27">
        <v>-0.48589599999999999</v>
      </c>
      <c r="L606" s="1">
        <v>0.38893501769911509</v>
      </c>
      <c r="M606" s="1">
        <f t="shared" si="36"/>
        <v>-0.87483101769911509</v>
      </c>
      <c r="N606" s="1">
        <f t="shared" si="37"/>
        <v>-1977.1181000000001</v>
      </c>
      <c r="P606" s="27">
        <v>240.1</v>
      </c>
      <c r="Q606" s="27">
        <v>-9.0127600000000002E-2</v>
      </c>
      <c r="R606" s="27">
        <v>8.8157700000000006E-2</v>
      </c>
      <c r="S606" s="27">
        <f t="shared" si="38"/>
        <v>-0.17828530000000001</v>
      </c>
      <c r="T606" s="27">
        <f t="shared" si="39"/>
        <v>-402.924778</v>
      </c>
    </row>
    <row r="607" spans="10:20" x14ac:dyDescent="0.2">
      <c r="J607" s="27">
        <v>240</v>
      </c>
      <c r="K607" s="27">
        <v>-0.54855699999999996</v>
      </c>
      <c r="L607" s="1">
        <v>0.37614999115044245</v>
      </c>
      <c r="M607" s="1">
        <f t="shared" si="36"/>
        <v>-0.92470699115044241</v>
      </c>
      <c r="N607" s="1">
        <f t="shared" si="37"/>
        <v>-2089.8377999999998</v>
      </c>
      <c r="P607" s="27">
        <v>240</v>
      </c>
      <c r="Q607" s="27">
        <v>-9.6616599999999997E-2</v>
      </c>
      <c r="R607" s="27">
        <v>5.2218599999999997E-2</v>
      </c>
      <c r="S607" s="27">
        <f t="shared" si="38"/>
        <v>-0.1488352</v>
      </c>
      <c r="T607" s="27">
        <f t="shared" si="39"/>
        <v>-336.36755199999999</v>
      </c>
    </row>
    <row r="608" spans="10:20" x14ac:dyDescent="0.2">
      <c r="J608" s="27">
        <v>239.9</v>
      </c>
      <c r="K608" s="27">
        <v>-0.64409000000000005</v>
      </c>
      <c r="L608" s="1">
        <v>0.37079699115044251</v>
      </c>
      <c r="M608" s="1">
        <f t="shared" si="36"/>
        <v>-1.0148869911504426</v>
      </c>
      <c r="N608" s="1">
        <f t="shared" si="37"/>
        <v>-2293.6446000000001</v>
      </c>
      <c r="P608" s="27">
        <v>239.9</v>
      </c>
      <c r="Q608" s="27">
        <v>-6.7635100000000004E-2</v>
      </c>
      <c r="R608" s="27">
        <v>2.3825099999999998E-2</v>
      </c>
      <c r="S608" s="27">
        <f t="shared" si="38"/>
        <v>-9.1460200000000005E-2</v>
      </c>
      <c r="T608" s="27">
        <f t="shared" si="39"/>
        <v>-206.700052</v>
      </c>
    </row>
    <row r="609" spans="10:20" x14ac:dyDescent="0.2">
      <c r="J609" s="27">
        <v>239.8</v>
      </c>
      <c r="K609" s="27">
        <v>-0.71711899999999995</v>
      </c>
      <c r="L609" s="1">
        <v>0.35509799115044249</v>
      </c>
      <c r="M609" s="1">
        <f t="shared" si="36"/>
        <v>-1.0722169911504424</v>
      </c>
      <c r="N609" s="1">
        <f t="shared" si="37"/>
        <v>-2423.2103999999995</v>
      </c>
      <c r="P609" s="27">
        <v>239.8</v>
      </c>
      <c r="Q609" s="27">
        <v>-7.5547299999999998E-2</v>
      </c>
      <c r="R609" s="27">
        <v>-1.3514699999999999E-2</v>
      </c>
      <c r="S609" s="27">
        <f t="shared" si="38"/>
        <v>-6.20326E-2</v>
      </c>
      <c r="T609" s="27">
        <f t="shared" si="39"/>
        <v>-140.19367600000001</v>
      </c>
    </row>
    <row r="610" spans="10:20" x14ac:dyDescent="0.2">
      <c r="J610" s="27">
        <v>239.7</v>
      </c>
      <c r="K610" s="27">
        <v>-0.74701499999999998</v>
      </c>
      <c r="L610" s="1">
        <v>0.35123000000000015</v>
      </c>
      <c r="M610" s="1">
        <f t="shared" si="36"/>
        <v>-1.0982450000000001</v>
      </c>
      <c r="N610" s="1">
        <f t="shared" si="37"/>
        <v>-2482.0337000000004</v>
      </c>
      <c r="P610" s="27">
        <v>239.7</v>
      </c>
      <c r="Q610" s="27">
        <v>-0.101752</v>
      </c>
      <c r="R610" s="27">
        <v>-4.8828099999999999E-2</v>
      </c>
      <c r="S610" s="27">
        <f t="shared" si="38"/>
        <v>-5.2923899999999996E-2</v>
      </c>
      <c r="T610" s="27">
        <f t="shared" si="39"/>
        <v>-119.60801399999998</v>
      </c>
    </row>
    <row r="611" spans="10:20" x14ac:dyDescent="0.2">
      <c r="J611" s="27">
        <v>239.6</v>
      </c>
      <c r="K611" s="27">
        <v>-0.80676700000000001</v>
      </c>
      <c r="L611" s="1">
        <v>0.35744300000000018</v>
      </c>
      <c r="M611" s="1">
        <f t="shared" si="36"/>
        <v>-1.1642100000000002</v>
      </c>
      <c r="N611" s="1">
        <f t="shared" si="37"/>
        <v>-2631.1145999999999</v>
      </c>
      <c r="P611" s="27">
        <v>239.6</v>
      </c>
      <c r="Q611" s="27">
        <v>-0.103962</v>
      </c>
      <c r="R611" s="27">
        <v>-2.67715E-2</v>
      </c>
      <c r="S611" s="27">
        <f t="shared" si="38"/>
        <v>-7.7190499999999995E-2</v>
      </c>
      <c r="T611" s="27">
        <f t="shared" si="39"/>
        <v>-174.45052999999996</v>
      </c>
    </row>
    <row r="612" spans="10:20" x14ac:dyDescent="0.2">
      <c r="J612" s="27">
        <v>239.5</v>
      </c>
      <c r="K612" s="27">
        <v>-0.84414999999999996</v>
      </c>
      <c r="L612" s="1">
        <v>0.34480999999999984</v>
      </c>
      <c r="M612" s="1">
        <f t="shared" si="36"/>
        <v>-1.1889599999999998</v>
      </c>
      <c r="N612" s="1">
        <f t="shared" si="37"/>
        <v>-2687.0495999999994</v>
      </c>
      <c r="P612" s="27">
        <v>239.5</v>
      </c>
      <c r="Q612" s="27">
        <v>-0.102131</v>
      </c>
      <c r="R612" s="27">
        <v>-3.03848E-2</v>
      </c>
      <c r="S612" s="27">
        <f t="shared" si="38"/>
        <v>-7.1746199999999996E-2</v>
      </c>
      <c r="T612" s="27">
        <f t="shared" si="39"/>
        <v>-162.14641199999997</v>
      </c>
    </row>
    <row r="613" spans="10:20" x14ac:dyDescent="0.2">
      <c r="J613" s="27">
        <v>239.4</v>
      </c>
      <c r="K613" s="27">
        <v>-0.88492400000000004</v>
      </c>
      <c r="L613" s="1">
        <v>0.37577701769911509</v>
      </c>
      <c r="M613" s="1">
        <f t="shared" si="36"/>
        <v>-1.2607010176991151</v>
      </c>
      <c r="N613" s="1">
        <f t="shared" si="37"/>
        <v>-2849.1842999999999</v>
      </c>
      <c r="P613" s="27">
        <v>239.4</v>
      </c>
      <c r="Q613" s="27">
        <v>-0.13319</v>
      </c>
      <c r="R613" s="27">
        <v>-1.0815399999999999E-2</v>
      </c>
      <c r="S613" s="27">
        <f t="shared" si="38"/>
        <v>-0.1223746</v>
      </c>
      <c r="T613" s="27">
        <f t="shared" si="39"/>
        <v>-276.566596</v>
      </c>
    </row>
    <row r="614" spans="10:20" x14ac:dyDescent="0.2">
      <c r="J614" s="27">
        <v>239.3</v>
      </c>
      <c r="K614" s="27">
        <v>-0.86343999999999999</v>
      </c>
      <c r="L614" s="1">
        <v>0.38947398230088504</v>
      </c>
      <c r="M614" s="1">
        <f t="shared" si="36"/>
        <v>-1.252913982300885</v>
      </c>
      <c r="N614" s="1">
        <f t="shared" si="37"/>
        <v>-2831.5855999999999</v>
      </c>
      <c r="P614" s="27">
        <v>239.3</v>
      </c>
      <c r="Q614" s="27">
        <v>-0.13395199999999999</v>
      </c>
      <c r="R614" s="27">
        <v>4.8110999999999996E-3</v>
      </c>
      <c r="S614" s="27">
        <f t="shared" si="38"/>
        <v>-0.1387631</v>
      </c>
      <c r="T614" s="27">
        <f t="shared" si="39"/>
        <v>-313.60460599999999</v>
      </c>
    </row>
    <row r="615" spans="10:20" x14ac:dyDescent="0.2">
      <c r="J615" s="27">
        <v>239.2</v>
      </c>
      <c r="K615" s="27">
        <v>-0.82184900000000005</v>
      </c>
      <c r="L615" s="1">
        <v>0.42144599999999999</v>
      </c>
      <c r="M615" s="1">
        <f t="shared" si="36"/>
        <v>-1.243295</v>
      </c>
      <c r="N615" s="1">
        <f t="shared" si="37"/>
        <v>-2809.8466999999996</v>
      </c>
      <c r="P615" s="27">
        <v>239.2</v>
      </c>
      <c r="Q615" s="27">
        <v>-0.13317100000000001</v>
      </c>
      <c r="R615" s="27">
        <v>3.7085E-2</v>
      </c>
      <c r="S615" s="27">
        <f t="shared" si="38"/>
        <v>-0.17025600000000002</v>
      </c>
      <c r="T615" s="27">
        <f t="shared" si="39"/>
        <v>-384.77856000000003</v>
      </c>
    </row>
    <row r="616" spans="10:20" x14ac:dyDescent="0.2">
      <c r="J616" s="27">
        <v>239.1</v>
      </c>
      <c r="K616" s="27">
        <v>-0.78484799999999999</v>
      </c>
      <c r="L616" s="1">
        <v>0.43014399115044255</v>
      </c>
      <c r="M616" s="1">
        <f t="shared" si="36"/>
        <v>-1.2149919911504425</v>
      </c>
      <c r="N616" s="1">
        <f t="shared" si="37"/>
        <v>-2745.8818999999999</v>
      </c>
      <c r="P616" s="27">
        <v>239.1</v>
      </c>
      <c r="Q616" s="27">
        <v>-0.116919</v>
      </c>
      <c r="R616" s="27">
        <v>6.7070000000000005E-2</v>
      </c>
      <c r="S616" s="27">
        <f t="shared" si="38"/>
        <v>-0.18398900000000001</v>
      </c>
      <c r="T616" s="27">
        <f t="shared" si="39"/>
        <v>-415.81514000000004</v>
      </c>
    </row>
    <row r="617" spans="10:20" x14ac:dyDescent="0.2">
      <c r="J617" s="27">
        <v>239</v>
      </c>
      <c r="K617" s="27">
        <v>-0.77363300000000002</v>
      </c>
      <c r="L617" s="1">
        <v>0.47964098230088492</v>
      </c>
      <c r="M617" s="1">
        <f t="shared" si="36"/>
        <v>-1.2532739823008849</v>
      </c>
      <c r="N617" s="1">
        <f t="shared" si="37"/>
        <v>-2832.3991999999998</v>
      </c>
      <c r="P617" s="27">
        <v>239</v>
      </c>
      <c r="Q617" s="27">
        <v>-0.10743999999999999</v>
      </c>
      <c r="R617" s="27">
        <v>8.2780500000000007E-2</v>
      </c>
      <c r="S617" s="27">
        <f t="shared" si="38"/>
        <v>-0.19022050000000001</v>
      </c>
      <c r="T617" s="27">
        <f t="shared" si="39"/>
        <v>-429.89833000000004</v>
      </c>
    </row>
    <row r="618" spans="10:20" x14ac:dyDescent="0.2">
      <c r="J618" s="27">
        <v>238.9</v>
      </c>
      <c r="K618" s="27">
        <v>-0.78653300000000004</v>
      </c>
      <c r="L618" s="1">
        <v>0.51564200000000004</v>
      </c>
      <c r="M618" s="1">
        <f t="shared" si="36"/>
        <v>-1.3021750000000001</v>
      </c>
      <c r="N618" s="1">
        <f t="shared" si="37"/>
        <v>-2942.9155000000001</v>
      </c>
      <c r="P618" s="27">
        <v>238.9</v>
      </c>
      <c r="Q618" s="27">
        <v>-0.122418</v>
      </c>
      <c r="R618" s="27">
        <v>7.2088600000000003E-2</v>
      </c>
      <c r="S618" s="27">
        <f t="shared" si="38"/>
        <v>-0.1945066</v>
      </c>
      <c r="T618" s="27">
        <f t="shared" si="39"/>
        <v>-439.58491600000002</v>
      </c>
    </row>
    <row r="619" spans="10:20" x14ac:dyDescent="0.2">
      <c r="J619" s="27">
        <v>238.8</v>
      </c>
      <c r="K619" s="27">
        <v>-0.79863099999999998</v>
      </c>
      <c r="L619" s="1">
        <v>0.54193599115044255</v>
      </c>
      <c r="M619" s="1">
        <f t="shared" si="36"/>
        <v>-1.3405669911504425</v>
      </c>
      <c r="N619" s="1">
        <f t="shared" si="37"/>
        <v>-3029.6813999999999</v>
      </c>
      <c r="P619" s="27">
        <v>238.8</v>
      </c>
      <c r="Q619" s="27">
        <v>-0.114234</v>
      </c>
      <c r="R619" s="27">
        <v>6.2736500000000001E-2</v>
      </c>
      <c r="S619" s="27">
        <f t="shared" si="38"/>
        <v>-0.1769705</v>
      </c>
      <c r="T619" s="27">
        <f t="shared" si="39"/>
        <v>-399.95332999999999</v>
      </c>
    </row>
    <row r="620" spans="10:20" x14ac:dyDescent="0.2">
      <c r="J620" s="27">
        <v>238.7</v>
      </c>
      <c r="K620" s="27">
        <v>-0.81078300000000003</v>
      </c>
      <c r="L620" s="1">
        <v>0.59027899115044247</v>
      </c>
      <c r="M620" s="1">
        <f t="shared" si="36"/>
        <v>-1.4010619911504425</v>
      </c>
      <c r="N620" s="1">
        <f t="shared" si="37"/>
        <v>-3166.4000999999998</v>
      </c>
      <c r="P620" s="27">
        <v>238.7</v>
      </c>
      <c r="Q620" s="27">
        <v>-0.10360800000000001</v>
      </c>
      <c r="R620" s="27">
        <v>5.1158099999999998E-2</v>
      </c>
      <c r="S620" s="27">
        <f t="shared" si="38"/>
        <v>-0.15476610000000002</v>
      </c>
      <c r="T620" s="27">
        <f t="shared" si="39"/>
        <v>-349.77138600000001</v>
      </c>
    </row>
    <row r="621" spans="10:20" x14ac:dyDescent="0.2">
      <c r="J621" s="27">
        <v>238.6</v>
      </c>
      <c r="K621" s="27">
        <v>-0.82472800000000002</v>
      </c>
      <c r="L621" s="1">
        <v>0.60828801769911511</v>
      </c>
      <c r="M621" s="1">
        <f t="shared" si="36"/>
        <v>-1.4330160176991151</v>
      </c>
      <c r="N621" s="1">
        <f t="shared" si="37"/>
        <v>-3238.6161999999999</v>
      </c>
      <c r="P621" s="27">
        <v>238.6</v>
      </c>
      <c r="Q621" s="27">
        <v>-7.2401900000000005E-2</v>
      </c>
      <c r="R621" s="27">
        <v>4.0283199999999999E-4</v>
      </c>
      <c r="S621" s="27">
        <f t="shared" si="38"/>
        <v>-7.2804732000000011E-2</v>
      </c>
      <c r="T621" s="27">
        <f t="shared" si="39"/>
        <v>-164.53869431999999</v>
      </c>
    </row>
    <row r="622" spans="10:20" x14ac:dyDescent="0.2">
      <c r="J622" s="27">
        <v>238.5</v>
      </c>
      <c r="K622" s="27">
        <v>-0.832816</v>
      </c>
      <c r="L622" s="1">
        <v>0.60480099115044261</v>
      </c>
      <c r="M622" s="1">
        <f t="shared" si="36"/>
        <v>-1.4376169911504426</v>
      </c>
      <c r="N622" s="1">
        <f t="shared" si="37"/>
        <v>-3249.0144</v>
      </c>
      <c r="P622" s="27">
        <v>238.5</v>
      </c>
      <c r="Q622" s="27">
        <v>-6.0252899999999998E-2</v>
      </c>
      <c r="R622" s="27">
        <v>-1.7166099999999999E-3</v>
      </c>
      <c r="S622" s="27">
        <f t="shared" si="38"/>
        <v>-5.8536289999999998E-2</v>
      </c>
      <c r="T622" s="27">
        <f t="shared" si="39"/>
        <v>-132.2920154</v>
      </c>
    </row>
    <row r="623" spans="10:20" x14ac:dyDescent="0.2">
      <c r="J623" s="27">
        <v>238.4</v>
      </c>
      <c r="K623" s="27">
        <v>-0.84197999999999995</v>
      </c>
      <c r="L623" s="1">
        <v>0.60731601769911525</v>
      </c>
      <c r="M623" s="1">
        <f t="shared" si="36"/>
        <v>-1.4492960176991152</v>
      </c>
      <c r="N623" s="1">
        <f t="shared" si="37"/>
        <v>-3275.4090000000001</v>
      </c>
      <c r="P623" s="27">
        <v>238.4</v>
      </c>
      <c r="Q623" s="27">
        <v>-5.23051E-2</v>
      </c>
      <c r="R623" s="27">
        <v>-3.60153E-2</v>
      </c>
      <c r="S623" s="27">
        <f t="shared" si="38"/>
        <v>-1.62898E-2</v>
      </c>
      <c r="T623" s="27">
        <f t="shared" si="39"/>
        <v>-36.814947999999994</v>
      </c>
    </row>
    <row r="624" spans="10:20" x14ac:dyDescent="0.2">
      <c r="J624" s="27">
        <v>238.3</v>
      </c>
      <c r="K624" s="27">
        <v>-0.84333999999999998</v>
      </c>
      <c r="L624" s="1">
        <v>0.5974110176991152</v>
      </c>
      <c r="M624" s="1">
        <f t="shared" si="36"/>
        <v>-1.4407510176991152</v>
      </c>
      <c r="N624" s="1">
        <f t="shared" si="37"/>
        <v>-3256.0972999999999</v>
      </c>
      <c r="P624" s="27">
        <v>238.3</v>
      </c>
      <c r="Q624" s="27">
        <v>-8.6103299999999994E-2</v>
      </c>
      <c r="R624" s="27">
        <v>-6.0166900000000002E-2</v>
      </c>
      <c r="S624" s="27">
        <f t="shared" si="38"/>
        <v>-2.5936399999999991E-2</v>
      </c>
      <c r="T624" s="27">
        <f t="shared" si="39"/>
        <v>-58.616263999999973</v>
      </c>
    </row>
    <row r="625" spans="10:20" x14ac:dyDescent="0.2">
      <c r="J625" s="27">
        <v>238.2</v>
      </c>
      <c r="K625" s="27">
        <v>-0.82882800000000001</v>
      </c>
      <c r="L625" s="1">
        <v>0.56262899115044263</v>
      </c>
      <c r="M625" s="1">
        <f t="shared" si="36"/>
        <v>-1.3914569911504426</v>
      </c>
      <c r="N625" s="1">
        <f t="shared" si="37"/>
        <v>-3144.6928000000003</v>
      </c>
      <c r="P625" s="27">
        <v>238.2</v>
      </c>
      <c r="Q625" s="27">
        <v>-0.119002</v>
      </c>
      <c r="R625" s="27">
        <v>-3.9474500000000003E-2</v>
      </c>
      <c r="S625" s="27">
        <f t="shared" si="38"/>
        <v>-7.9527500000000001E-2</v>
      </c>
      <c r="T625" s="27">
        <f t="shared" si="39"/>
        <v>-179.73214999999999</v>
      </c>
    </row>
    <row r="626" spans="10:20" x14ac:dyDescent="0.2">
      <c r="J626" s="27">
        <v>238.1</v>
      </c>
      <c r="K626" s="27">
        <v>-0.77343799999999996</v>
      </c>
      <c r="L626" s="1">
        <v>0.53902801769911501</v>
      </c>
      <c r="M626" s="1">
        <f t="shared" si="36"/>
        <v>-1.312466017699115</v>
      </c>
      <c r="N626" s="1">
        <f t="shared" si="37"/>
        <v>-2966.1731999999997</v>
      </c>
      <c r="P626" s="27">
        <v>238.1</v>
      </c>
      <c r="Q626" s="27">
        <v>-0.12721199999999999</v>
      </c>
      <c r="R626" s="27">
        <v>-1.13632E-2</v>
      </c>
      <c r="S626" s="27">
        <f t="shared" si="38"/>
        <v>-0.11584879999999999</v>
      </c>
      <c r="T626" s="27">
        <f t="shared" si="39"/>
        <v>-261.81828799999994</v>
      </c>
    </row>
    <row r="627" spans="10:20" x14ac:dyDescent="0.2">
      <c r="J627" s="27">
        <v>238</v>
      </c>
      <c r="K627" s="27">
        <v>-0.70952099999999996</v>
      </c>
      <c r="L627" s="1">
        <v>0.5191370088495576</v>
      </c>
      <c r="M627" s="1">
        <f t="shared" si="36"/>
        <v>-1.2286580088495576</v>
      </c>
      <c r="N627" s="1">
        <f t="shared" si="37"/>
        <v>-2776.7671</v>
      </c>
      <c r="P627" s="27">
        <v>238</v>
      </c>
      <c r="Q627" s="27">
        <v>-0.16190499999999999</v>
      </c>
      <c r="R627" s="27">
        <v>-8.3938599999999995E-3</v>
      </c>
      <c r="S627" s="27">
        <f t="shared" si="38"/>
        <v>-0.15351113999999999</v>
      </c>
      <c r="T627" s="27">
        <f t="shared" si="39"/>
        <v>-346.93517639999993</v>
      </c>
    </row>
    <row r="628" spans="10:20" x14ac:dyDescent="0.2">
      <c r="J628" s="27">
        <v>237.9</v>
      </c>
      <c r="K628" s="27">
        <v>-0.71078600000000003</v>
      </c>
      <c r="L628" s="1">
        <v>0.50934001769911508</v>
      </c>
      <c r="M628" s="1">
        <f t="shared" si="36"/>
        <v>-1.2201260176991151</v>
      </c>
      <c r="N628" s="1">
        <f t="shared" si="37"/>
        <v>-2757.4848000000002</v>
      </c>
      <c r="P628" s="27">
        <v>237.9</v>
      </c>
      <c r="Q628" s="27">
        <v>-0.186392</v>
      </c>
      <c r="R628" s="27">
        <v>-1.8666100000000001E-2</v>
      </c>
      <c r="S628" s="27">
        <f t="shared" si="38"/>
        <v>-0.16772590000000001</v>
      </c>
      <c r="T628" s="27">
        <f t="shared" si="39"/>
        <v>-379.06053400000002</v>
      </c>
    </row>
    <row r="629" spans="10:20" x14ac:dyDescent="0.2">
      <c r="J629" s="27">
        <v>237.8</v>
      </c>
      <c r="K629" s="27">
        <v>-0.71578699999999995</v>
      </c>
      <c r="L629" s="1">
        <v>0.51786999115044252</v>
      </c>
      <c r="M629" s="1">
        <f t="shared" si="36"/>
        <v>-1.2336569911504425</v>
      </c>
      <c r="N629" s="1">
        <f t="shared" si="37"/>
        <v>-2788.0648000000001</v>
      </c>
      <c r="P629" s="27">
        <v>237.8</v>
      </c>
      <c r="Q629" s="27">
        <v>-0.21428700000000001</v>
      </c>
      <c r="R629" s="27">
        <v>8.9126599999999993E-3</v>
      </c>
      <c r="S629" s="27">
        <f t="shared" si="38"/>
        <v>-0.22319965999999999</v>
      </c>
      <c r="T629" s="27">
        <f t="shared" si="39"/>
        <v>-504.43123159999999</v>
      </c>
    </row>
    <row r="630" spans="10:20" x14ac:dyDescent="0.2">
      <c r="J630" s="27">
        <v>237.7</v>
      </c>
      <c r="K630" s="27">
        <v>-0.72099299999999999</v>
      </c>
      <c r="L630" s="1">
        <v>0.50279399115044265</v>
      </c>
      <c r="M630" s="1">
        <f t="shared" si="36"/>
        <v>-1.2237869911504426</v>
      </c>
      <c r="N630" s="1">
        <f t="shared" si="37"/>
        <v>-2765.7586000000001</v>
      </c>
      <c r="P630" s="27">
        <v>237.7</v>
      </c>
      <c r="Q630" s="27">
        <v>-0.20222399999999999</v>
      </c>
      <c r="R630" s="27">
        <v>2.1858200000000001E-2</v>
      </c>
      <c r="S630" s="27">
        <f t="shared" si="38"/>
        <v>-0.22408219999999998</v>
      </c>
      <c r="T630" s="27">
        <f t="shared" si="39"/>
        <v>-506.42577199999994</v>
      </c>
    </row>
    <row r="631" spans="10:20" x14ac:dyDescent="0.2">
      <c r="J631" s="27">
        <v>237.6</v>
      </c>
      <c r="K631" s="27">
        <v>-0.73963000000000001</v>
      </c>
      <c r="L631" s="1">
        <v>0.45953898230088508</v>
      </c>
      <c r="M631" s="1">
        <f t="shared" si="36"/>
        <v>-1.1991689823008851</v>
      </c>
      <c r="N631" s="1">
        <f t="shared" si="37"/>
        <v>-2710.1219000000001</v>
      </c>
      <c r="P631" s="27">
        <v>237.6</v>
      </c>
      <c r="Q631" s="27">
        <v>-0.20261000000000001</v>
      </c>
      <c r="R631" s="27">
        <v>3.8601700000000003E-2</v>
      </c>
      <c r="S631" s="27">
        <f t="shared" si="38"/>
        <v>-0.24121170000000003</v>
      </c>
      <c r="T631" s="27">
        <f t="shared" si="39"/>
        <v>-545.13844200000005</v>
      </c>
    </row>
    <row r="632" spans="10:20" x14ac:dyDescent="0.2">
      <c r="J632" s="27">
        <v>237.5</v>
      </c>
      <c r="K632" s="27">
        <v>-0.73895699999999997</v>
      </c>
      <c r="L632" s="1">
        <v>0.4445499911504428</v>
      </c>
      <c r="M632" s="1">
        <f t="shared" si="36"/>
        <v>-1.1835069911504428</v>
      </c>
      <c r="N632" s="1">
        <f t="shared" si="37"/>
        <v>-2674.7258000000002</v>
      </c>
      <c r="P632" s="27">
        <v>237.5</v>
      </c>
      <c r="Q632" s="27">
        <v>-0.19267400000000001</v>
      </c>
      <c r="R632" s="27">
        <v>4.1191100000000001E-2</v>
      </c>
      <c r="S632" s="27">
        <f t="shared" si="38"/>
        <v>-0.23386510000000002</v>
      </c>
      <c r="T632" s="27">
        <f t="shared" si="39"/>
        <v>-528.53512599999999</v>
      </c>
    </row>
    <row r="633" spans="10:20" x14ac:dyDescent="0.2">
      <c r="J633" s="27">
        <v>237.4</v>
      </c>
      <c r="K633" s="27">
        <v>-0.75712100000000004</v>
      </c>
      <c r="L633" s="1">
        <v>0.48183200884955768</v>
      </c>
      <c r="M633" s="1">
        <f t="shared" si="36"/>
        <v>-1.2389530088495577</v>
      </c>
      <c r="N633" s="1">
        <f t="shared" si="37"/>
        <v>-2800.0338000000002</v>
      </c>
      <c r="P633" s="27">
        <v>237.4</v>
      </c>
      <c r="Q633" s="27">
        <v>-0.181974</v>
      </c>
      <c r="R633" s="27">
        <v>6.03806E-2</v>
      </c>
      <c r="S633" s="27">
        <f t="shared" si="38"/>
        <v>-0.2423546</v>
      </c>
      <c r="T633" s="27">
        <f t="shared" si="39"/>
        <v>-547.72139600000003</v>
      </c>
    </row>
    <row r="634" spans="10:20" x14ac:dyDescent="0.2">
      <c r="J634" s="27">
        <v>237.3</v>
      </c>
      <c r="K634" s="27">
        <v>-0.772366</v>
      </c>
      <c r="L634" s="1">
        <v>0.47510099115044258</v>
      </c>
      <c r="M634" s="1">
        <f t="shared" si="36"/>
        <v>-1.2474669911504426</v>
      </c>
      <c r="N634" s="1">
        <f t="shared" si="37"/>
        <v>-2819.2754</v>
      </c>
      <c r="P634" s="27">
        <v>237.3</v>
      </c>
      <c r="Q634" s="27">
        <v>-0.16793</v>
      </c>
      <c r="R634" s="27">
        <v>8.1608600000000003E-2</v>
      </c>
      <c r="S634" s="27">
        <f t="shared" si="38"/>
        <v>-0.2495386</v>
      </c>
      <c r="T634" s="27">
        <f t="shared" si="39"/>
        <v>-563.95723599999997</v>
      </c>
    </row>
    <row r="635" spans="10:20" x14ac:dyDescent="0.2">
      <c r="J635" s="27">
        <v>237.2</v>
      </c>
      <c r="K635" s="27">
        <v>-0.79764999999999997</v>
      </c>
      <c r="L635" s="1">
        <v>0.46628000000000025</v>
      </c>
      <c r="M635" s="1">
        <f t="shared" si="36"/>
        <v>-1.2639300000000002</v>
      </c>
      <c r="N635" s="1">
        <f t="shared" si="37"/>
        <v>-2856.4818</v>
      </c>
      <c r="P635" s="27">
        <v>237.2</v>
      </c>
      <c r="Q635" s="27">
        <v>-0.13669100000000001</v>
      </c>
      <c r="R635" s="27">
        <v>0.11035499999999999</v>
      </c>
      <c r="S635" s="27">
        <f t="shared" si="38"/>
        <v>-0.24704599999999999</v>
      </c>
      <c r="T635" s="27">
        <f t="shared" si="39"/>
        <v>-558.32395999999994</v>
      </c>
    </row>
    <row r="636" spans="10:20" x14ac:dyDescent="0.2">
      <c r="J636" s="27">
        <v>237.1</v>
      </c>
      <c r="K636" s="27">
        <v>-0.79381599999999997</v>
      </c>
      <c r="L636" s="1">
        <v>0.4574000176991152</v>
      </c>
      <c r="M636" s="1">
        <f t="shared" si="36"/>
        <v>-1.2512160176991152</v>
      </c>
      <c r="N636" s="1">
        <f t="shared" si="37"/>
        <v>-2827.7482</v>
      </c>
      <c r="P636" s="27">
        <v>237.1</v>
      </c>
      <c r="Q636" s="27">
        <v>-0.14507100000000001</v>
      </c>
      <c r="R636" s="27">
        <v>0.162881</v>
      </c>
      <c r="S636" s="27">
        <f t="shared" si="38"/>
        <v>-0.307952</v>
      </c>
      <c r="T636" s="27">
        <f t="shared" si="39"/>
        <v>-695.97151999999994</v>
      </c>
    </row>
    <row r="637" spans="10:20" x14ac:dyDescent="0.2">
      <c r="J637" s="27">
        <v>237</v>
      </c>
      <c r="K637" s="27">
        <v>-0.77156400000000003</v>
      </c>
      <c r="L637" s="1">
        <v>0.40954998230088491</v>
      </c>
      <c r="M637" s="1">
        <f t="shared" si="36"/>
        <v>-1.1811139823008849</v>
      </c>
      <c r="N637" s="1">
        <f t="shared" si="37"/>
        <v>-2669.3175999999999</v>
      </c>
      <c r="P637" s="27">
        <v>237</v>
      </c>
      <c r="Q637" s="27">
        <v>-0.15662100000000001</v>
      </c>
      <c r="R637" s="27">
        <v>0.20127700000000001</v>
      </c>
      <c r="S637" s="27">
        <f t="shared" si="38"/>
        <v>-0.35789800000000005</v>
      </c>
      <c r="T637" s="27">
        <f t="shared" si="39"/>
        <v>-808.84948000000009</v>
      </c>
    </row>
    <row r="638" spans="10:20" x14ac:dyDescent="0.2">
      <c r="J638" s="27">
        <v>236.9</v>
      </c>
      <c r="K638" s="27">
        <v>-0.79410099999999995</v>
      </c>
      <c r="L638" s="1">
        <v>0.3843920088495576</v>
      </c>
      <c r="M638" s="1">
        <f t="shared" si="36"/>
        <v>-1.1784930088495575</v>
      </c>
      <c r="N638" s="1">
        <f t="shared" si="37"/>
        <v>-2663.3942000000002</v>
      </c>
      <c r="P638" s="27">
        <v>236.9</v>
      </c>
      <c r="Q638" s="27">
        <v>-0.20746600000000001</v>
      </c>
      <c r="R638" s="27">
        <v>0.198216</v>
      </c>
      <c r="S638" s="27">
        <f t="shared" si="38"/>
        <v>-0.40568199999999999</v>
      </c>
      <c r="T638" s="27">
        <f t="shared" si="39"/>
        <v>-916.84131999999988</v>
      </c>
    </row>
    <row r="639" spans="10:20" x14ac:dyDescent="0.2">
      <c r="J639" s="27">
        <v>236.8</v>
      </c>
      <c r="K639" s="27">
        <v>-0.81211199999999995</v>
      </c>
      <c r="L639" s="1">
        <v>0.40595300000000001</v>
      </c>
      <c r="M639" s="1">
        <f t="shared" si="36"/>
        <v>-1.218065</v>
      </c>
      <c r="N639" s="1">
        <f t="shared" si="37"/>
        <v>-2752.8269</v>
      </c>
      <c r="P639" s="27">
        <v>236.8</v>
      </c>
      <c r="Q639" s="27">
        <v>-0.242841</v>
      </c>
      <c r="R639" s="27">
        <v>0.21176800000000001</v>
      </c>
      <c r="S639" s="27">
        <f t="shared" si="38"/>
        <v>-0.45460900000000004</v>
      </c>
      <c r="T639" s="27">
        <f t="shared" si="39"/>
        <v>-1027.41634</v>
      </c>
    </row>
    <row r="640" spans="10:20" x14ac:dyDescent="0.2">
      <c r="J640" s="27">
        <v>236.7</v>
      </c>
      <c r="K640" s="27">
        <v>-0.82462299999999999</v>
      </c>
      <c r="L640" s="1">
        <v>0.41063000884955769</v>
      </c>
      <c r="M640" s="1">
        <f t="shared" si="36"/>
        <v>-1.2352530088495577</v>
      </c>
      <c r="N640" s="1">
        <f t="shared" si="37"/>
        <v>-2791.6718000000001</v>
      </c>
      <c r="P640" s="27">
        <v>236.7</v>
      </c>
      <c r="Q640" s="27">
        <v>-0.223969</v>
      </c>
      <c r="R640" s="27">
        <v>0.20749400000000001</v>
      </c>
      <c r="S640" s="27">
        <f t="shared" si="38"/>
        <v>-0.43146300000000004</v>
      </c>
      <c r="T640" s="27">
        <f t="shared" si="39"/>
        <v>-975.10638000000006</v>
      </c>
    </row>
    <row r="641" spans="10:20" x14ac:dyDescent="0.2">
      <c r="J641" s="27">
        <v>236.6</v>
      </c>
      <c r="K641" s="27">
        <v>-0.84086499999999997</v>
      </c>
      <c r="L641" s="1">
        <v>0.39606800884955762</v>
      </c>
      <c r="M641" s="1">
        <f t="shared" si="36"/>
        <v>-1.2369330088495576</v>
      </c>
      <c r="N641" s="1">
        <f t="shared" si="37"/>
        <v>-2795.4686000000002</v>
      </c>
      <c r="P641" s="27">
        <v>236.6</v>
      </c>
      <c r="Q641" s="27">
        <v>-0.25489600000000001</v>
      </c>
      <c r="R641" s="27">
        <v>0.22302900000000001</v>
      </c>
      <c r="S641" s="27">
        <f t="shared" si="38"/>
        <v>-0.47792500000000004</v>
      </c>
      <c r="T641" s="27">
        <f t="shared" si="39"/>
        <v>-1080.1105</v>
      </c>
    </row>
    <row r="642" spans="10:20" x14ac:dyDescent="0.2">
      <c r="J642" s="27">
        <v>236.5</v>
      </c>
      <c r="K642" s="27">
        <v>-0.86501799999999995</v>
      </c>
      <c r="L642" s="1">
        <v>0.39591899115044271</v>
      </c>
      <c r="M642" s="1">
        <f t="shared" si="36"/>
        <v>-1.2609369911504427</v>
      </c>
      <c r="N642" s="1">
        <f t="shared" si="37"/>
        <v>-2849.7175999999999</v>
      </c>
      <c r="P642" s="27">
        <v>236.5</v>
      </c>
      <c r="Q642" s="27">
        <v>-0.28573700000000002</v>
      </c>
      <c r="R642" s="27">
        <v>0.20139899999999999</v>
      </c>
      <c r="S642" s="27">
        <f t="shared" si="38"/>
        <v>-0.48713600000000001</v>
      </c>
      <c r="T642" s="27">
        <f t="shared" si="39"/>
        <v>-1100.9273599999999</v>
      </c>
    </row>
    <row r="643" spans="10:20" x14ac:dyDescent="0.2">
      <c r="J643" s="27">
        <v>236.4</v>
      </c>
      <c r="K643" s="27">
        <v>-0.91900300000000001</v>
      </c>
      <c r="L643" s="1">
        <v>0.39808199999999982</v>
      </c>
      <c r="M643" s="1">
        <f t="shared" si="36"/>
        <v>-1.3170849999999998</v>
      </c>
      <c r="N643" s="1">
        <f t="shared" si="37"/>
        <v>-2976.6120999999998</v>
      </c>
      <c r="P643" s="27">
        <v>236.4</v>
      </c>
      <c r="Q643" s="27">
        <v>-0.28825699999999999</v>
      </c>
      <c r="R643" s="27">
        <v>0.18715799999999999</v>
      </c>
      <c r="S643" s="27">
        <f t="shared" si="38"/>
        <v>-0.47541499999999998</v>
      </c>
      <c r="T643" s="27">
        <f t="shared" si="39"/>
        <v>-1074.4378999999999</v>
      </c>
    </row>
    <row r="644" spans="10:20" x14ac:dyDescent="0.2">
      <c r="J644" s="27">
        <v>236.3</v>
      </c>
      <c r="K644" s="27">
        <v>-0.98538099999999995</v>
      </c>
      <c r="L644" s="1">
        <v>0.40627700884955764</v>
      </c>
      <c r="M644" s="1">
        <f t="shared" si="36"/>
        <v>-1.3916580088495576</v>
      </c>
      <c r="N644" s="1">
        <f t="shared" si="37"/>
        <v>-3145.1471000000001</v>
      </c>
      <c r="P644" s="27">
        <v>236.3</v>
      </c>
      <c r="Q644" s="27">
        <v>-0.27346999999999999</v>
      </c>
      <c r="R644" s="27">
        <v>0.155861</v>
      </c>
      <c r="S644" s="27">
        <f t="shared" si="38"/>
        <v>-0.42933100000000002</v>
      </c>
      <c r="T644" s="27">
        <f t="shared" si="39"/>
        <v>-970.28805999999997</v>
      </c>
    </row>
    <row r="645" spans="10:20" x14ac:dyDescent="0.2">
      <c r="J645" s="27">
        <v>236.2</v>
      </c>
      <c r="K645" s="27">
        <v>-1.0519499999999999</v>
      </c>
      <c r="L645" s="1">
        <v>0.38966699115044268</v>
      </c>
      <c r="M645" s="1">
        <f t="shared" si="36"/>
        <v>-1.4416169911504426</v>
      </c>
      <c r="N645" s="1">
        <f t="shared" si="37"/>
        <v>-3258.0544</v>
      </c>
      <c r="P645" s="27">
        <v>236.2</v>
      </c>
      <c r="Q645" s="27">
        <v>-0.282775</v>
      </c>
      <c r="R645" s="27">
        <v>0.131908</v>
      </c>
      <c r="S645" s="27">
        <f t="shared" si="38"/>
        <v>-0.41468300000000002</v>
      </c>
      <c r="T645" s="27">
        <f t="shared" si="39"/>
        <v>-937.18358000000001</v>
      </c>
    </row>
    <row r="646" spans="10:20" x14ac:dyDescent="0.2">
      <c r="J646" s="27">
        <v>236.1</v>
      </c>
      <c r="K646" s="27">
        <v>-1.07778</v>
      </c>
      <c r="L646" s="1">
        <v>0.39448101769911514</v>
      </c>
      <c r="M646" s="1">
        <f t="shared" si="36"/>
        <v>-1.4722610176991151</v>
      </c>
      <c r="N646" s="1">
        <f t="shared" si="37"/>
        <v>-3327.3099000000002</v>
      </c>
      <c r="P646" s="27">
        <v>236.1</v>
      </c>
      <c r="Q646" s="27">
        <v>-0.26247700000000002</v>
      </c>
      <c r="R646" s="27">
        <v>0.167409</v>
      </c>
      <c r="S646" s="27">
        <f t="shared" si="38"/>
        <v>-0.42988599999999999</v>
      </c>
      <c r="T646" s="27">
        <f t="shared" si="39"/>
        <v>-971.54235999999992</v>
      </c>
    </row>
    <row r="647" spans="10:20" x14ac:dyDescent="0.2">
      <c r="J647" s="27">
        <v>236</v>
      </c>
      <c r="K647" s="27">
        <v>-1.0652999999999999</v>
      </c>
      <c r="L647" s="1">
        <v>0.40338699115044263</v>
      </c>
      <c r="M647" s="1">
        <f t="shared" si="36"/>
        <v>-1.4686869911504425</v>
      </c>
      <c r="N647" s="1">
        <f t="shared" si="37"/>
        <v>-3319.2326000000003</v>
      </c>
      <c r="P647" s="27">
        <v>236</v>
      </c>
      <c r="Q647" s="27">
        <v>-0.254328</v>
      </c>
      <c r="R647" s="27">
        <v>0.161995</v>
      </c>
      <c r="S647" s="27">
        <f t="shared" si="38"/>
        <v>-0.416323</v>
      </c>
      <c r="T647" s="27">
        <f t="shared" si="39"/>
        <v>-940.88998000000004</v>
      </c>
    </row>
    <row r="648" spans="10:20" x14ac:dyDescent="0.2">
      <c r="J648" s="27">
        <v>235.9</v>
      </c>
      <c r="K648" s="27">
        <v>-1.0522800000000001</v>
      </c>
      <c r="L648" s="1">
        <v>0.39147101769911496</v>
      </c>
      <c r="M648" s="1">
        <f t="shared" ref="M648:M711" si="40">K648-L648</f>
        <v>-1.4437510176991151</v>
      </c>
      <c r="N648" s="1">
        <f t="shared" ref="N648:N711" si="41">((M648*113)/(10*0.1*0.05))</f>
        <v>-3262.8773000000001</v>
      </c>
      <c r="P648" s="27">
        <v>235.9</v>
      </c>
      <c r="Q648" s="27">
        <v>-0.26610699999999998</v>
      </c>
      <c r="R648" s="27">
        <v>0.18260199999999999</v>
      </c>
      <c r="S648" s="27">
        <f t="shared" ref="S648:S711" si="42">Q648-R648</f>
        <v>-0.44870899999999997</v>
      </c>
      <c r="T648" s="27">
        <f t="shared" ref="T648:T711" si="43">(S648*113)/(10*0.1*0.05)</f>
        <v>-1014.0823399999999</v>
      </c>
    </row>
    <row r="649" spans="10:20" x14ac:dyDescent="0.2">
      <c r="J649" s="27">
        <v>235.8</v>
      </c>
      <c r="K649" s="27">
        <v>-1.04718</v>
      </c>
      <c r="L649" s="1">
        <v>0.35418199115044269</v>
      </c>
      <c r="M649" s="1">
        <f t="shared" si="40"/>
        <v>-1.4013619911504427</v>
      </c>
      <c r="N649" s="1">
        <f t="shared" si="41"/>
        <v>-3167.0781000000002</v>
      </c>
      <c r="P649" s="27">
        <v>235.8</v>
      </c>
      <c r="Q649" s="27">
        <v>-0.27298600000000001</v>
      </c>
      <c r="R649" s="27">
        <v>0.19162899999999999</v>
      </c>
      <c r="S649" s="27">
        <f t="shared" si="42"/>
        <v>-0.464615</v>
      </c>
      <c r="T649" s="27">
        <f t="shared" si="43"/>
        <v>-1050.0299</v>
      </c>
    </row>
    <row r="650" spans="10:20" x14ac:dyDescent="0.2">
      <c r="J650" s="27">
        <v>235.7</v>
      </c>
      <c r="K650" s="27">
        <v>-1.0598099999999999</v>
      </c>
      <c r="L650" s="1">
        <v>0.37175500000000006</v>
      </c>
      <c r="M650" s="1">
        <f t="shared" si="40"/>
        <v>-1.431565</v>
      </c>
      <c r="N650" s="1">
        <f t="shared" si="41"/>
        <v>-3235.3368999999998</v>
      </c>
      <c r="P650" s="27">
        <v>235.7</v>
      </c>
      <c r="Q650" s="27">
        <v>-0.27451399999999998</v>
      </c>
      <c r="R650" s="27">
        <v>0.21662300000000001</v>
      </c>
      <c r="S650" s="27">
        <f t="shared" si="42"/>
        <v>-0.49113699999999999</v>
      </c>
      <c r="T650" s="27">
        <f t="shared" si="43"/>
        <v>-1109.9696199999998</v>
      </c>
    </row>
    <row r="651" spans="10:20" x14ac:dyDescent="0.2">
      <c r="J651" s="27">
        <v>235.6</v>
      </c>
      <c r="K651" s="27">
        <v>-1.0488</v>
      </c>
      <c r="L651" s="1">
        <v>0.40257398230088515</v>
      </c>
      <c r="M651" s="1">
        <f t="shared" si="40"/>
        <v>-1.4513739823008851</v>
      </c>
      <c r="N651" s="1">
        <f t="shared" si="41"/>
        <v>-3280.1052000000004</v>
      </c>
      <c r="P651" s="27">
        <v>235.6</v>
      </c>
      <c r="Q651" s="27">
        <v>-0.25772400000000001</v>
      </c>
      <c r="R651" s="27">
        <v>0.20205999999999999</v>
      </c>
      <c r="S651" s="27">
        <f t="shared" si="42"/>
        <v>-0.45978399999999997</v>
      </c>
      <c r="T651" s="27">
        <f t="shared" si="43"/>
        <v>-1039.1118399999998</v>
      </c>
    </row>
    <row r="652" spans="10:20" x14ac:dyDescent="0.2">
      <c r="J652" s="27">
        <v>235.5</v>
      </c>
      <c r="K652" s="27">
        <v>-1.0183</v>
      </c>
      <c r="L652" s="1">
        <v>0.42940500000000004</v>
      </c>
      <c r="M652" s="1">
        <f t="shared" si="40"/>
        <v>-1.447705</v>
      </c>
      <c r="N652" s="1">
        <f t="shared" si="41"/>
        <v>-3271.8132999999998</v>
      </c>
      <c r="P652" s="27">
        <v>235.5</v>
      </c>
      <c r="Q652" s="27">
        <v>-0.268229</v>
      </c>
      <c r="R652" s="27">
        <v>0.18376000000000001</v>
      </c>
      <c r="S652" s="27">
        <f t="shared" si="42"/>
        <v>-0.45198899999999997</v>
      </c>
      <c r="T652" s="27">
        <f t="shared" si="43"/>
        <v>-1021.4951399999999</v>
      </c>
    </row>
    <row r="653" spans="10:20" x14ac:dyDescent="0.2">
      <c r="J653" s="27">
        <v>235.4</v>
      </c>
      <c r="K653" s="27">
        <v>-0.96675299999999997</v>
      </c>
      <c r="L653" s="1">
        <v>0.48225598230088518</v>
      </c>
      <c r="M653" s="1">
        <f t="shared" si="40"/>
        <v>-1.4490089823008852</v>
      </c>
      <c r="N653" s="1">
        <f t="shared" si="41"/>
        <v>-3274.7603000000004</v>
      </c>
      <c r="P653" s="27">
        <v>235.4</v>
      </c>
      <c r="Q653" s="27">
        <v>-0.30660100000000001</v>
      </c>
      <c r="R653" s="27">
        <v>0.20180400000000001</v>
      </c>
      <c r="S653" s="27">
        <f t="shared" si="42"/>
        <v>-0.508405</v>
      </c>
      <c r="T653" s="27">
        <f t="shared" si="43"/>
        <v>-1148.9952999999998</v>
      </c>
    </row>
    <row r="654" spans="10:20" x14ac:dyDescent="0.2">
      <c r="J654" s="27">
        <v>235.3</v>
      </c>
      <c r="K654" s="27">
        <v>-0.93526200000000004</v>
      </c>
      <c r="L654" s="1">
        <v>0.5154310088495575</v>
      </c>
      <c r="M654" s="1">
        <f t="shared" si="40"/>
        <v>-1.4506930088495575</v>
      </c>
      <c r="N654" s="1">
        <f t="shared" si="41"/>
        <v>-3278.5662000000002</v>
      </c>
      <c r="P654" s="27">
        <v>235.3</v>
      </c>
      <c r="Q654" s="27">
        <v>-0.326237</v>
      </c>
      <c r="R654" s="27">
        <v>0.20194999999999999</v>
      </c>
      <c r="S654" s="27">
        <f t="shared" si="42"/>
        <v>-0.52818699999999996</v>
      </c>
      <c r="T654" s="27">
        <f t="shared" si="43"/>
        <v>-1193.7026199999998</v>
      </c>
    </row>
    <row r="655" spans="10:20" x14ac:dyDescent="0.2">
      <c r="J655" s="27">
        <v>235.2</v>
      </c>
      <c r="K655" s="27">
        <v>-0.94786499999999996</v>
      </c>
      <c r="L655" s="1">
        <v>0.51238000000000006</v>
      </c>
      <c r="M655" s="1">
        <f t="shared" si="40"/>
        <v>-1.460245</v>
      </c>
      <c r="N655" s="1">
        <f t="shared" si="41"/>
        <v>-3300.1536999999998</v>
      </c>
      <c r="P655" s="27">
        <v>235.2</v>
      </c>
      <c r="Q655" s="27">
        <v>-0.34151599999999999</v>
      </c>
      <c r="R655" s="27">
        <v>0.18071100000000001</v>
      </c>
      <c r="S655" s="27">
        <f t="shared" si="42"/>
        <v>-0.522227</v>
      </c>
      <c r="T655" s="27">
        <f t="shared" si="43"/>
        <v>-1180.2330199999999</v>
      </c>
    </row>
    <row r="656" spans="10:20" x14ac:dyDescent="0.2">
      <c r="J656" s="27">
        <v>235.1</v>
      </c>
      <c r="K656" s="27">
        <v>-0.96773799999999999</v>
      </c>
      <c r="L656" s="1">
        <v>0.51067000884955771</v>
      </c>
      <c r="M656" s="1">
        <f t="shared" si="40"/>
        <v>-1.4784080088495577</v>
      </c>
      <c r="N656" s="1">
        <f t="shared" si="41"/>
        <v>-3341.2021000000004</v>
      </c>
      <c r="P656" s="27">
        <v>235.1</v>
      </c>
      <c r="Q656" s="27">
        <v>-0.34421800000000002</v>
      </c>
      <c r="R656" s="27">
        <v>0.18293799999999999</v>
      </c>
      <c r="S656" s="27">
        <f t="shared" si="42"/>
        <v>-0.52715599999999996</v>
      </c>
      <c r="T656" s="27">
        <f t="shared" si="43"/>
        <v>-1191.3725599999998</v>
      </c>
    </row>
    <row r="657" spans="10:20" x14ac:dyDescent="0.2">
      <c r="J657" s="27">
        <v>235</v>
      </c>
      <c r="K657" s="27">
        <v>-0.97609599999999996</v>
      </c>
      <c r="L657" s="1">
        <v>0.56294700884955773</v>
      </c>
      <c r="M657" s="1">
        <f t="shared" si="40"/>
        <v>-1.5390430088495577</v>
      </c>
      <c r="N657" s="1">
        <f t="shared" si="41"/>
        <v>-3478.2372</v>
      </c>
      <c r="P657" s="27">
        <v>235</v>
      </c>
      <c r="Q657" s="27">
        <v>-0.30511100000000002</v>
      </c>
      <c r="R657" s="27">
        <v>0.18440899999999999</v>
      </c>
      <c r="S657" s="27">
        <f t="shared" si="42"/>
        <v>-0.48952000000000001</v>
      </c>
      <c r="T657" s="27">
        <f t="shared" si="43"/>
        <v>-1106.3152</v>
      </c>
    </row>
    <row r="658" spans="10:20" x14ac:dyDescent="0.2">
      <c r="J658" s="27">
        <v>234.9</v>
      </c>
      <c r="K658" s="27">
        <v>-0.97723800000000005</v>
      </c>
      <c r="L658" s="1">
        <v>0.56208301769911495</v>
      </c>
      <c r="M658" s="1">
        <f t="shared" si="40"/>
        <v>-1.539321017699115</v>
      </c>
      <c r="N658" s="1">
        <f t="shared" si="41"/>
        <v>-3478.8654999999999</v>
      </c>
      <c r="P658" s="27">
        <v>234.9</v>
      </c>
      <c r="Q658" s="27">
        <v>-0.29151899999999997</v>
      </c>
      <c r="R658" s="27">
        <v>0.218024</v>
      </c>
      <c r="S658" s="27">
        <f t="shared" si="42"/>
        <v>-0.50954299999999997</v>
      </c>
      <c r="T658" s="27">
        <f t="shared" si="43"/>
        <v>-1151.56718</v>
      </c>
    </row>
    <row r="659" spans="10:20" x14ac:dyDescent="0.2">
      <c r="J659" s="27">
        <v>234.8</v>
      </c>
      <c r="K659" s="27">
        <v>-0.994614</v>
      </c>
      <c r="L659" s="1">
        <v>0.52775099999999997</v>
      </c>
      <c r="M659" s="1">
        <f t="shared" si="40"/>
        <v>-1.522365</v>
      </c>
      <c r="N659" s="1">
        <f t="shared" si="41"/>
        <v>-3440.5448999999999</v>
      </c>
      <c r="P659" s="27">
        <v>234.8</v>
      </c>
      <c r="Q659" s="27">
        <v>-0.31255100000000002</v>
      </c>
      <c r="R659" s="27">
        <v>0.19923199999999999</v>
      </c>
      <c r="S659" s="27">
        <f t="shared" si="42"/>
        <v>-0.51178299999999999</v>
      </c>
      <c r="T659" s="27">
        <f t="shared" si="43"/>
        <v>-1156.62958</v>
      </c>
    </row>
    <row r="660" spans="10:20" x14ac:dyDescent="0.2">
      <c r="J660" s="27">
        <v>234.7</v>
      </c>
      <c r="K660" s="27">
        <v>-0.99962300000000004</v>
      </c>
      <c r="L660" s="1">
        <v>0.50171399115044257</v>
      </c>
      <c r="M660" s="1">
        <f t="shared" si="40"/>
        <v>-1.5013369911504426</v>
      </c>
      <c r="N660" s="1">
        <f t="shared" si="41"/>
        <v>-3393.0216</v>
      </c>
      <c r="P660" s="27">
        <v>234.7</v>
      </c>
      <c r="Q660" s="27">
        <v>-0.36004199999999997</v>
      </c>
      <c r="R660" s="27">
        <v>0.17274600000000001</v>
      </c>
      <c r="S660" s="27">
        <f t="shared" si="42"/>
        <v>-0.53278800000000004</v>
      </c>
      <c r="T660" s="27">
        <f t="shared" si="43"/>
        <v>-1204.10088</v>
      </c>
    </row>
    <row r="661" spans="10:20" x14ac:dyDescent="0.2">
      <c r="J661" s="27">
        <v>234.6</v>
      </c>
      <c r="K661" s="27">
        <v>-0.99759200000000003</v>
      </c>
      <c r="L661" s="1">
        <v>0.43998800000000027</v>
      </c>
      <c r="M661" s="1">
        <f t="shared" si="40"/>
        <v>-1.4375800000000003</v>
      </c>
      <c r="N661" s="1">
        <f t="shared" si="41"/>
        <v>-3248.9308000000005</v>
      </c>
      <c r="P661" s="27">
        <v>234.6</v>
      </c>
      <c r="Q661" s="27">
        <v>-0.38312400000000002</v>
      </c>
      <c r="R661" s="27">
        <v>0.168103</v>
      </c>
      <c r="S661" s="27">
        <f t="shared" si="42"/>
        <v>-0.55122700000000002</v>
      </c>
      <c r="T661" s="27">
        <f t="shared" si="43"/>
        <v>-1245.7730199999999</v>
      </c>
    </row>
    <row r="662" spans="10:20" x14ac:dyDescent="0.2">
      <c r="J662" s="27">
        <v>234.5</v>
      </c>
      <c r="K662" s="27">
        <v>-1.00776</v>
      </c>
      <c r="L662" s="1">
        <v>0.38141101769911501</v>
      </c>
      <c r="M662" s="1">
        <f t="shared" si="40"/>
        <v>-1.389171017699115</v>
      </c>
      <c r="N662" s="1">
        <f t="shared" si="41"/>
        <v>-3139.5264999999999</v>
      </c>
      <c r="P662" s="27">
        <v>234.5</v>
      </c>
      <c r="Q662" s="27">
        <v>-0.38208799999999998</v>
      </c>
      <c r="R662" s="27">
        <v>0.16695699999999999</v>
      </c>
      <c r="S662" s="27">
        <f t="shared" si="42"/>
        <v>-0.54904500000000001</v>
      </c>
      <c r="T662" s="27">
        <f t="shared" si="43"/>
        <v>-1240.8416999999999</v>
      </c>
    </row>
    <row r="663" spans="10:20" x14ac:dyDescent="0.2">
      <c r="J663" s="27">
        <v>234.4</v>
      </c>
      <c r="K663" s="27">
        <v>-1.0458799999999999</v>
      </c>
      <c r="L663" s="1">
        <v>0.37468101769911533</v>
      </c>
      <c r="M663" s="1">
        <f t="shared" si="40"/>
        <v>-1.4205610176991152</v>
      </c>
      <c r="N663" s="1">
        <f t="shared" si="41"/>
        <v>-3210.4679000000001</v>
      </c>
      <c r="P663" s="27">
        <v>234.4</v>
      </c>
      <c r="Q663" s="27">
        <v>-0.38443100000000002</v>
      </c>
      <c r="R663" s="27">
        <v>0.19037200000000001</v>
      </c>
      <c r="S663" s="27">
        <f t="shared" si="42"/>
        <v>-0.57480300000000006</v>
      </c>
      <c r="T663" s="27">
        <f t="shared" si="43"/>
        <v>-1299.0547800000002</v>
      </c>
    </row>
    <row r="664" spans="10:20" x14ac:dyDescent="0.2">
      <c r="J664" s="27">
        <v>234.3</v>
      </c>
      <c r="K664" s="27">
        <v>-1.0704400000000001</v>
      </c>
      <c r="L664" s="1">
        <v>0.3856780088495575</v>
      </c>
      <c r="M664" s="1">
        <f t="shared" si="40"/>
        <v>-1.4561180088495576</v>
      </c>
      <c r="N664" s="1">
        <f t="shared" si="41"/>
        <v>-3290.8267000000001</v>
      </c>
      <c r="P664" s="27">
        <v>234.3</v>
      </c>
      <c r="Q664" s="27">
        <v>-0.39871099999999998</v>
      </c>
      <c r="R664" s="27">
        <v>0.18310499999999999</v>
      </c>
      <c r="S664" s="27">
        <f t="shared" si="42"/>
        <v>-0.581816</v>
      </c>
      <c r="T664" s="27">
        <f t="shared" si="43"/>
        <v>-1314.90416</v>
      </c>
    </row>
    <row r="665" spans="10:20" x14ac:dyDescent="0.2">
      <c r="J665" s="27">
        <v>234.2</v>
      </c>
      <c r="K665" s="27">
        <v>-1.1097999999999999</v>
      </c>
      <c r="L665" s="1">
        <v>0.38358500000000029</v>
      </c>
      <c r="M665" s="1">
        <f t="shared" si="40"/>
        <v>-1.4933850000000002</v>
      </c>
      <c r="N665" s="1">
        <f t="shared" si="41"/>
        <v>-3375.0500999999999</v>
      </c>
      <c r="P665" s="27">
        <v>234.2</v>
      </c>
      <c r="Q665" s="27">
        <v>-0.46022200000000002</v>
      </c>
      <c r="R665" s="27">
        <v>0.12961300000000001</v>
      </c>
      <c r="S665" s="27">
        <f t="shared" si="42"/>
        <v>-0.589835</v>
      </c>
      <c r="T665" s="27">
        <f t="shared" si="43"/>
        <v>-1333.0270999999998</v>
      </c>
    </row>
    <row r="666" spans="10:20" x14ac:dyDescent="0.2">
      <c r="J666" s="27">
        <v>234.1</v>
      </c>
      <c r="K666" s="27">
        <v>-1.14194</v>
      </c>
      <c r="L666" s="1">
        <v>0.39783000000000013</v>
      </c>
      <c r="M666" s="1">
        <f t="shared" si="40"/>
        <v>-1.5397700000000001</v>
      </c>
      <c r="N666" s="1">
        <f t="shared" si="41"/>
        <v>-3479.8802000000001</v>
      </c>
      <c r="P666" s="27">
        <v>234.1</v>
      </c>
      <c r="Q666" s="27">
        <v>-0.51989700000000005</v>
      </c>
      <c r="R666" s="27">
        <v>5.4029800000000003E-2</v>
      </c>
      <c r="S666" s="27">
        <f t="shared" si="42"/>
        <v>-0.57392680000000007</v>
      </c>
      <c r="T666" s="27">
        <f t="shared" si="43"/>
        <v>-1297.074568</v>
      </c>
    </row>
    <row r="667" spans="10:20" x14ac:dyDescent="0.2">
      <c r="J667" s="27">
        <v>234</v>
      </c>
      <c r="K667" s="27">
        <v>-1.1839500000000001</v>
      </c>
      <c r="L667" s="1">
        <v>0.43959000000000015</v>
      </c>
      <c r="M667" s="1">
        <f t="shared" si="40"/>
        <v>-1.6235400000000002</v>
      </c>
      <c r="N667" s="1">
        <f t="shared" si="41"/>
        <v>-3669.2004000000002</v>
      </c>
      <c r="P667" s="27">
        <v>234</v>
      </c>
      <c r="Q667" s="27">
        <v>-0.565882</v>
      </c>
      <c r="R667" s="27">
        <v>4.1705300000000001E-2</v>
      </c>
      <c r="S667" s="27">
        <f t="shared" si="42"/>
        <v>-0.60758730000000005</v>
      </c>
      <c r="T667" s="27">
        <f t="shared" si="43"/>
        <v>-1373.1472980000001</v>
      </c>
    </row>
    <row r="668" spans="10:20" x14ac:dyDescent="0.2">
      <c r="J668" s="27">
        <v>233.9</v>
      </c>
      <c r="K668" s="27">
        <v>-1.1924699999999999</v>
      </c>
      <c r="L668" s="1">
        <v>0.43374101769911499</v>
      </c>
      <c r="M668" s="1">
        <f t="shared" si="40"/>
        <v>-1.6262110176991149</v>
      </c>
      <c r="N668" s="1">
        <f t="shared" si="41"/>
        <v>-3675.2368999999999</v>
      </c>
      <c r="P668" s="27">
        <v>233.9</v>
      </c>
      <c r="Q668" s="27">
        <v>-0.58054499999999998</v>
      </c>
      <c r="R668" s="27">
        <v>7.3039199999999999E-2</v>
      </c>
      <c r="S668" s="27">
        <f t="shared" si="42"/>
        <v>-0.65358419999999995</v>
      </c>
      <c r="T668" s="27">
        <f t="shared" si="43"/>
        <v>-1477.1002919999996</v>
      </c>
    </row>
    <row r="669" spans="10:20" x14ac:dyDescent="0.2">
      <c r="J669" s="27">
        <v>233.8</v>
      </c>
      <c r="K669" s="27">
        <v>-1.2555400000000001</v>
      </c>
      <c r="L669" s="1">
        <v>0.42929898230088503</v>
      </c>
      <c r="M669" s="1">
        <f t="shared" si="40"/>
        <v>-1.6848389823008851</v>
      </c>
      <c r="N669" s="1">
        <f t="shared" si="41"/>
        <v>-3807.7361000000001</v>
      </c>
      <c r="P669" s="27">
        <v>233.8</v>
      </c>
      <c r="Q669" s="27">
        <v>-0.56277999999999995</v>
      </c>
      <c r="R669" s="27">
        <v>9.9037200000000006E-2</v>
      </c>
      <c r="S669" s="27">
        <f t="shared" si="42"/>
        <v>-0.66181719999999999</v>
      </c>
      <c r="T669" s="27">
        <f t="shared" si="43"/>
        <v>-1495.706872</v>
      </c>
    </row>
    <row r="670" spans="10:20" x14ac:dyDescent="0.2">
      <c r="J670" s="27">
        <v>233.7</v>
      </c>
      <c r="K670" s="27">
        <v>-1.3511599999999999</v>
      </c>
      <c r="L670" s="1">
        <v>0.43219699115044286</v>
      </c>
      <c r="M670" s="1">
        <f t="shared" si="40"/>
        <v>-1.7833569911504428</v>
      </c>
      <c r="N670" s="1">
        <f t="shared" si="41"/>
        <v>-4030.3868000000002</v>
      </c>
      <c r="P670" s="27">
        <v>233.7</v>
      </c>
      <c r="Q670" s="27">
        <v>-0.54985099999999998</v>
      </c>
      <c r="R670" s="27">
        <v>0.102963</v>
      </c>
      <c r="S670" s="27">
        <f t="shared" si="42"/>
        <v>-0.65281400000000001</v>
      </c>
      <c r="T670" s="27">
        <f t="shared" si="43"/>
        <v>-1475.3596399999999</v>
      </c>
    </row>
    <row r="671" spans="10:20" x14ac:dyDescent="0.2">
      <c r="J671" s="27">
        <v>233.6</v>
      </c>
      <c r="K671" s="27">
        <v>-1.38931</v>
      </c>
      <c r="L671" s="1">
        <v>0.39174500000000001</v>
      </c>
      <c r="M671" s="1">
        <f t="shared" si="40"/>
        <v>-1.7810550000000001</v>
      </c>
      <c r="N671" s="1">
        <f t="shared" si="41"/>
        <v>-4025.1842999999999</v>
      </c>
      <c r="P671" s="27">
        <v>233.6</v>
      </c>
      <c r="Q671" s="27">
        <v>-0.53569</v>
      </c>
      <c r="R671" s="27">
        <v>5.2301E-2</v>
      </c>
      <c r="S671" s="27">
        <f t="shared" si="42"/>
        <v>-0.58799100000000004</v>
      </c>
      <c r="T671" s="27">
        <f t="shared" si="43"/>
        <v>-1328.8596599999998</v>
      </c>
    </row>
    <row r="672" spans="10:20" x14ac:dyDescent="0.2">
      <c r="J672" s="27">
        <v>233.5</v>
      </c>
      <c r="K672" s="27">
        <v>-1.4009400000000001</v>
      </c>
      <c r="L672" s="1">
        <v>0.38108898230088495</v>
      </c>
      <c r="M672" s="1">
        <f t="shared" si="40"/>
        <v>-1.782028982300885</v>
      </c>
      <c r="N672" s="1">
        <f t="shared" si="41"/>
        <v>-4027.3855000000003</v>
      </c>
      <c r="P672" s="27">
        <v>233.5</v>
      </c>
      <c r="Q672" s="27">
        <v>-0.53433799999999998</v>
      </c>
      <c r="R672" s="27">
        <v>1.6685499999999999E-2</v>
      </c>
      <c r="S672" s="27">
        <f t="shared" si="42"/>
        <v>-0.5510235</v>
      </c>
      <c r="T672" s="27">
        <f t="shared" si="43"/>
        <v>-1245.3131100000001</v>
      </c>
    </row>
    <row r="673" spans="10:20" x14ac:dyDescent="0.2">
      <c r="J673" s="27">
        <v>233.4</v>
      </c>
      <c r="K673" s="27">
        <v>-1.4275599999999999</v>
      </c>
      <c r="L673" s="1">
        <v>0.36275300884955763</v>
      </c>
      <c r="M673" s="1">
        <f t="shared" si="40"/>
        <v>-1.7903130088495576</v>
      </c>
      <c r="N673" s="1">
        <f t="shared" si="41"/>
        <v>-4046.1073999999999</v>
      </c>
      <c r="P673" s="27">
        <v>233.4</v>
      </c>
      <c r="Q673" s="27">
        <v>-0.54162699999999997</v>
      </c>
      <c r="R673" s="27">
        <v>5.0386E-2</v>
      </c>
      <c r="S673" s="27">
        <f t="shared" si="42"/>
        <v>-0.59201300000000001</v>
      </c>
      <c r="T673" s="27">
        <f t="shared" si="43"/>
        <v>-1337.94938</v>
      </c>
    </row>
    <row r="674" spans="10:20" x14ac:dyDescent="0.2">
      <c r="J674" s="27">
        <v>233.3</v>
      </c>
      <c r="K674" s="27">
        <v>-1.42018</v>
      </c>
      <c r="L674" s="1">
        <v>0.32286500000000018</v>
      </c>
      <c r="M674" s="1">
        <f t="shared" si="40"/>
        <v>-1.7430450000000002</v>
      </c>
      <c r="N674" s="1">
        <f t="shared" si="41"/>
        <v>-3939.2817</v>
      </c>
      <c r="P674" s="27">
        <v>233.3</v>
      </c>
      <c r="Q674" s="27">
        <v>-0.53070399999999995</v>
      </c>
      <c r="R674" s="27">
        <v>0.108128</v>
      </c>
      <c r="S674" s="27">
        <f t="shared" si="42"/>
        <v>-0.63883199999999996</v>
      </c>
      <c r="T674" s="27">
        <f t="shared" si="43"/>
        <v>-1443.7603199999996</v>
      </c>
    </row>
    <row r="675" spans="10:20" x14ac:dyDescent="0.2">
      <c r="J675" s="27">
        <v>233.2</v>
      </c>
      <c r="K675" s="27">
        <v>-1.4061999999999999</v>
      </c>
      <c r="L675" s="1">
        <v>0.26810101769911521</v>
      </c>
      <c r="M675" s="1">
        <f t="shared" si="40"/>
        <v>-1.6743010176991151</v>
      </c>
      <c r="N675" s="1">
        <f t="shared" si="41"/>
        <v>-3783.9203000000002</v>
      </c>
      <c r="P675" s="27">
        <v>233.2</v>
      </c>
      <c r="Q675" s="27">
        <v>-0.50895100000000004</v>
      </c>
      <c r="R675" s="27">
        <v>0.11594400000000001</v>
      </c>
      <c r="S675" s="27">
        <f t="shared" si="42"/>
        <v>-0.62489500000000009</v>
      </c>
      <c r="T675" s="27">
        <f t="shared" si="43"/>
        <v>-1412.2627000000002</v>
      </c>
    </row>
    <row r="676" spans="10:20" x14ac:dyDescent="0.2">
      <c r="J676" s="27">
        <v>233.1</v>
      </c>
      <c r="K676" s="27">
        <v>-1.39358</v>
      </c>
      <c r="L676" s="1">
        <v>0.22805398230088492</v>
      </c>
      <c r="M676" s="1">
        <f t="shared" si="40"/>
        <v>-1.621633982300885</v>
      </c>
      <c r="N676" s="1">
        <f t="shared" si="41"/>
        <v>-3664.8928000000001</v>
      </c>
      <c r="P676" s="27">
        <v>233.1</v>
      </c>
      <c r="Q676" s="27">
        <v>-0.45539499999999999</v>
      </c>
      <c r="R676" s="27">
        <v>0.14450499999999999</v>
      </c>
      <c r="S676" s="27">
        <f t="shared" si="42"/>
        <v>-0.59989999999999999</v>
      </c>
      <c r="T676" s="27">
        <f t="shared" si="43"/>
        <v>-1355.7740000000001</v>
      </c>
    </row>
    <row r="677" spans="10:20" x14ac:dyDescent="0.2">
      <c r="J677" s="27">
        <v>233</v>
      </c>
      <c r="K677" s="27">
        <v>-1.4100900000000001</v>
      </c>
      <c r="L677" s="1">
        <v>0.18736699115044275</v>
      </c>
      <c r="M677" s="1">
        <f t="shared" si="40"/>
        <v>-1.5974569911504428</v>
      </c>
      <c r="N677" s="1">
        <f t="shared" si="41"/>
        <v>-3610.2528000000007</v>
      </c>
      <c r="P677" s="27">
        <v>233</v>
      </c>
      <c r="Q677" s="27">
        <v>-0.45995000000000003</v>
      </c>
      <c r="R677" s="27">
        <v>0.16355600000000001</v>
      </c>
      <c r="S677" s="27">
        <f t="shared" si="42"/>
        <v>-0.623506</v>
      </c>
      <c r="T677" s="27">
        <f t="shared" si="43"/>
        <v>-1409.1235599999998</v>
      </c>
    </row>
    <row r="678" spans="10:20" x14ac:dyDescent="0.2">
      <c r="J678" s="27">
        <v>232.9</v>
      </c>
      <c r="K678" s="27">
        <v>-1.4001699999999999</v>
      </c>
      <c r="L678" s="1">
        <v>0.20170500000000047</v>
      </c>
      <c r="M678" s="1">
        <f t="shared" si="40"/>
        <v>-1.6018750000000004</v>
      </c>
      <c r="N678" s="1">
        <f t="shared" si="41"/>
        <v>-3620.2375000000006</v>
      </c>
      <c r="P678" s="27">
        <v>232.9</v>
      </c>
      <c r="Q678" s="27">
        <v>-0.43742799999999998</v>
      </c>
      <c r="R678" s="27">
        <v>0.144539</v>
      </c>
      <c r="S678" s="27">
        <f t="shared" si="42"/>
        <v>-0.58196700000000001</v>
      </c>
      <c r="T678" s="27">
        <f t="shared" si="43"/>
        <v>-1315.24542</v>
      </c>
    </row>
    <row r="679" spans="10:20" x14ac:dyDescent="0.2">
      <c r="J679" s="27">
        <v>232.8</v>
      </c>
      <c r="K679" s="27">
        <v>-1.3631899999999999</v>
      </c>
      <c r="L679" s="1">
        <v>0.2289119911504427</v>
      </c>
      <c r="M679" s="1">
        <f t="shared" si="40"/>
        <v>-1.5921019911504426</v>
      </c>
      <c r="N679" s="1">
        <f t="shared" si="41"/>
        <v>-3598.1505000000002</v>
      </c>
      <c r="P679" s="27">
        <v>232.8</v>
      </c>
      <c r="Q679" s="27">
        <v>-0.45246999999999998</v>
      </c>
      <c r="R679" s="27">
        <v>0.173405</v>
      </c>
      <c r="S679" s="27">
        <f t="shared" si="42"/>
        <v>-0.62587499999999996</v>
      </c>
      <c r="T679" s="27">
        <f t="shared" si="43"/>
        <v>-1414.4774999999997</v>
      </c>
    </row>
    <row r="680" spans="10:20" x14ac:dyDescent="0.2">
      <c r="J680" s="27">
        <v>232.7</v>
      </c>
      <c r="K680" s="27">
        <v>-1.32579</v>
      </c>
      <c r="L680" s="1">
        <v>0.22929601769911523</v>
      </c>
      <c r="M680" s="1">
        <f t="shared" si="40"/>
        <v>-1.5550860176991153</v>
      </c>
      <c r="N680" s="1">
        <f t="shared" si="41"/>
        <v>-3514.4944</v>
      </c>
      <c r="P680" s="27">
        <v>232.7</v>
      </c>
      <c r="Q680" s="27">
        <v>-0.47067500000000001</v>
      </c>
      <c r="R680" s="27">
        <v>0.210039</v>
      </c>
      <c r="S680" s="27">
        <f t="shared" si="42"/>
        <v>-0.68071400000000004</v>
      </c>
      <c r="T680" s="27">
        <f t="shared" si="43"/>
        <v>-1538.41364</v>
      </c>
    </row>
    <row r="681" spans="10:20" x14ac:dyDescent="0.2">
      <c r="J681" s="27">
        <v>232.6</v>
      </c>
      <c r="K681" s="27">
        <v>-1.27837</v>
      </c>
      <c r="L681" s="1">
        <v>0.19285898230088483</v>
      </c>
      <c r="M681" s="1">
        <f t="shared" si="40"/>
        <v>-1.4712289823008848</v>
      </c>
      <c r="N681" s="1">
        <f t="shared" si="41"/>
        <v>-3324.9775</v>
      </c>
      <c r="P681" s="27">
        <v>232.6</v>
      </c>
      <c r="Q681" s="27">
        <v>-0.50205500000000003</v>
      </c>
      <c r="R681" s="27">
        <v>0.225609</v>
      </c>
      <c r="S681" s="27">
        <f t="shared" si="42"/>
        <v>-0.72766400000000009</v>
      </c>
      <c r="T681" s="27">
        <f t="shared" si="43"/>
        <v>-1644.52064</v>
      </c>
    </row>
    <row r="682" spans="10:20" x14ac:dyDescent="0.2">
      <c r="J682" s="27">
        <v>232.5</v>
      </c>
      <c r="K682" s="27">
        <v>-1.3321000000000001</v>
      </c>
      <c r="L682" s="1">
        <v>0.17122101769911513</v>
      </c>
      <c r="M682" s="1">
        <f t="shared" si="40"/>
        <v>-1.5033210176991152</v>
      </c>
      <c r="N682" s="1">
        <f t="shared" si="41"/>
        <v>-3397.5055000000002</v>
      </c>
      <c r="P682" s="27">
        <v>232.5</v>
      </c>
      <c r="Q682" s="27">
        <v>-0.52081100000000002</v>
      </c>
      <c r="R682" s="27">
        <v>0.237204</v>
      </c>
      <c r="S682" s="27">
        <f t="shared" si="42"/>
        <v>-0.75801499999999999</v>
      </c>
      <c r="T682" s="27">
        <f t="shared" si="43"/>
        <v>-1713.1138999999998</v>
      </c>
    </row>
    <row r="683" spans="10:20" x14ac:dyDescent="0.2">
      <c r="J683" s="27">
        <v>232.4</v>
      </c>
      <c r="K683" s="27">
        <v>-1.3172999999999999</v>
      </c>
      <c r="L683" s="1">
        <v>0.19638800884955776</v>
      </c>
      <c r="M683" s="1">
        <f t="shared" si="40"/>
        <v>-1.5136880088495577</v>
      </c>
      <c r="N683" s="1">
        <f t="shared" si="41"/>
        <v>-3420.9349000000002</v>
      </c>
      <c r="P683" s="27">
        <v>232.4</v>
      </c>
      <c r="Q683" s="27">
        <v>-0.50705100000000003</v>
      </c>
      <c r="R683" s="27">
        <v>0.222273</v>
      </c>
      <c r="S683" s="27">
        <f t="shared" si="42"/>
        <v>-0.72932400000000008</v>
      </c>
      <c r="T683" s="27">
        <f t="shared" si="43"/>
        <v>-1648.2722400000002</v>
      </c>
    </row>
    <row r="684" spans="10:20" x14ac:dyDescent="0.2">
      <c r="J684" s="27">
        <v>232.3</v>
      </c>
      <c r="K684" s="27">
        <v>-1.29905</v>
      </c>
      <c r="L684" s="1">
        <v>0.25290898230088499</v>
      </c>
      <c r="M684" s="1">
        <f t="shared" si="40"/>
        <v>-1.551958982300885</v>
      </c>
      <c r="N684" s="1">
        <f t="shared" si="41"/>
        <v>-3507.4272999999998</v>
      </c>
      <c r="P684" s="27">
        <v>232.3</v>
      </c>
      <c r="Q684" s="27">
        <v>-0.54795899999999997</v>
      </c>
      <c r="R684" s="27">
        <v>0.204758</v>
      </c>
      <c r="S684" s="27">
        <f t="shared" si="42"/>
        <v>-0.75271699999999997</v>
      </c>
      <c r="T684" s="27">
        <f t="shared" si="43"/>
        <v>-1701.1404199999997</v>
      </c>
    </row>
    <row r="685" spans="10:20" x14ac:dyDescent="0.2">
      <c r="J685" s="27">
        <v>232.2</v>
      </c>
      <c r="K685" s="27">
        <v>-1.27562</v>
      </c>
      <c r="L685" s="1">
        <v>0.29919601769911508</v>
      </c>
      <c r="M685" s="1">
        <f t="shared" si="40"/>
        <v>-1.5748160176991151</v>
      </c>
      <c r="N685" s="1">
        <f t="shared" si="41"/>
        <v>-3559.0841999999998</v>
      </c>
      <c r="P685" s="27">
        <v>232.2</v>
      </c>
      <c r="Q685" s="27">
        <v>-0.57552099999999995</v>
      </c>
      <c r="R685" s="27">
        <v>0.176672</v>
      </c>
      <c r="S685" s="27">
        <f t="shared" si="42"/>
        <v>-0.75219299999999989</v>
      </c>
      <c r="T685" s="27">
        <f t="shared" si="43"/>
        <v>-1699.9561799999997</v>
      </c>
    </row>
    <row r="686" spans="10:20" x14ac:dyDescent="0.2">
      <c r="J686" s="27">
        <v>232.1</v>
      </c>
      <c r="K686" s="27">
        <v>-1.2223599999999999</v>
      </c>
      <c r="L686" s="1">
        <v>0.28997898230088537</v>
      </c>
      <c r="M686" s="1">
        <f t="shared" si="40"/>
        <v>-1.5123389823008853</v>
      </c>
      <c r="N686" s="1">
        <f t="shared" si="41"/>
        <v>-3417.8861000000006</v>
      </c>
      <c r="P686" s="27">
        <v>232.1</v>
      </c>
      <c r="Q686" s="27">
        <v>-0.606159</v>
      </c>
      <c r="R686" s="27">
        <v>0.17399700000000001</v>
      </c>
      <c r="S686" s="27">
        <f t="shared" si="42"/>
        <v>-0.78015600000000007</v>
      </c>
      <c r="T686" s="27">
        <f t="shared" si="43"/>
        <v>-1763.15256</v>
      </c>
    </row>
    <row r="687" spans="10:20" x14ac:dyDescent="0.2">
      <c r="J687" s="27">
        <v>232</v>
      </c>
      <c r="K687" s="27">
        <v>-1.2104699999999999</v>
      </c>
      <c r="L687" s="1">
        <v>0.34137699115044251</v>
      </c>
      <c r="M687" s="1">
        <f t="shared" si="40"/>
        <v>-1.5518469911504424</v>
      </c>
      <c r="N687" s="1">
        <f t="shared" si="41"/>
        <v>-3507.1741999999999</v>
      </c>
      <c r="P687" s="27">
        <v>232</v>
      </c>
      <c r="Q687" s="27">
        <v>-0.67385600000000001</v>
      </c>
      <c r="R687" s="27">
        <v>0.16726199999999999</v>
      </c>
      <c r="S687" s="27">
        <f t="shared" si="42"/>
        <v>-0.84111800000000003</v>
      </c>
      <c r="T687" s="27">
        <f t="shared" si="43"/>
        <v>-1900.92668</v>
      </c>
    </row>
    <row r="688" spans="10:20" x14ac:dyDescent="0.2">
      <c r="J688" s="27">
        <v>231.9</v>
      </c>
      <c r="K688" s="27">
        <v>-1.23746</v>
      </c>
      <c r="L688" s="1">
        <v>0.37622101769911498</v>
      </c>
      <c r="M688" s="1">
        <f t="shared" si="40"/>
        <v>-1.613681017699115</v>
      </c>
      <c r="N688" s="1">
        <f t="shared" si="41"/>
        <v>-3646.9191000000001</v>
      </c>
      <c r="P688" s="27">
        <v>231.9</v>
      </c>
      <c r="Q688" s="27">
        <v>-0.71784899999999996</v>
      </c>
      <c r="R688" s="27">
        <v>0.14857200000000001</v>
      </c>
      <c r="S688" s="27">
        <f t="shared" si="42"/>
        <v>-0.866421</v>
      </c>
      <c r="T688" s="27">
        <f t="shared" si="43"/>
        <v>-1958.1114600000001</v>
      </c>
    </row>
    <row r="689" spans="10:20" x14ac:dyDescent="0.2">
      <c r="J689" s="27">
        <v>231.8</v>
      </c>
      <c r="K689" s="27">
        <v>-1.2751600000000001</v>
      </c>
      <c r="L689" s="1">
        <v>0.41782300884955759</v>
      </c>
      <c r="M689" s="1">
        <f t="shared" si="40"/>
        <v>-1.6929830088495577</v>
      </c>
      <c r="N689" s="1">
        <f t="shared" si="41"/>
        <v>-3826.1415999999999</v>
      </c>
      <c r="P689" s="27">
        <v>231.8</v>
      </c>
      <c r="Q689" s="27">
        <v>-0.71296800000000005</v>
      </c>
      <c r="R689" s="27">
        <v>0.14368700000000001</v>
      </c>
      <c r="S689" s="27">
        <f t="shared" si="42"/>
        <v>-0.85665500000000006</v>
      </c>
      <c r="T689" s="27">
        <f t="shared" si="43"/>
        <v>-1936.0403000000001</v>
      </c>
    </row>
    <row r="690" spans="10:20" x14ac:dyDescent="0.2">
      <c r="J690" s="27">
        <v>231.7</v>
      </c>
      <c r="K690" s="27">
        <v>-1.2525200000000001</v>
      </c>
      <c r="L690" s="1">
        <v>0.40986898230088498</v>
      </c>
      <c r="M690" s="1">
        <f t="shared" si="40"/>
        <v>-1.6623889823008851</v>
      </c>
      <c r="N690" s="1">
        <f t="shared" si="41"/>
        <v>-3756.9991000000005</v>
      </c>
      <c r="P690" s="27">
        <v>231.7</v>
      </c>
      <c r="Q690" s="27">
        <v>-0.68015000000000003</v>
      </c>
      <c r="R690" s="27">
        <v>0.15253800000000001</v>
      </c>
      <c r="S690" s="27">
        <f t="shared" si="42"/>
        <v>-0.83268800000000009</v>
      </c>
      <c r="T690" s="27">
        <f t="shared" si="43"/>
        <v>-1881.8748800000003</v>
      </c>
    </row>
    <row r="691" spans="10:20" x14ac:dyDescent="0.2">
      <c r="J691" s="27">
        <v>231.6</v>
      </c>
      <c r="K691" s="27">
        <v>-1.24014</v>
      </c>
      <c r="L691" s="1">
        <v>0.38996101769911506</v>
      </c>
      <c r="M691" s="1">
        <f t="shared" si="40"/>
        <v>-1.6301010176991151</v>
      </c>
      <c r="N691" s="1">
        <f t="shared" si="41"/>
        <v>-3684.0282999999999</v>
      </c>
      <c r="P691" s="27">
        <v>231.6</v>
      </c>
      <c r="Q691" s="27">
        <v>-0.63621499999999997</v>
      </c>
      <c r="R691" s="27">
        <v>0.17386599999999999</v>
      </c>
      <c r="S691" s="27">
        <f t="shared" si="42"/>
        <v>-0.81008099999999994</v>
      </c>
      <c r="T691" s="27">
        <f t="shared" si="43"/>
        <v>-1830.78306</v>
      </c>
    </row>
    <row r="692" spans="10:20" x14ac:dyDescent="0.2">
      <c r="J692" s="27">
        <v>231.5</v>
      </c>
      <c r="K692" s="27">
        <v>-1.2230700000000001</v>
      </c>
      <c r="L692" s="1">
        <v>0.4004049999999999</v>
      </c>
      <c r="M692" s="1">
        <f t="shared" si="40"/>
        <v>-1.623475</v>
      </c>
      <c r="N692" s="1">
        <f t="shared" si="41"/>
        <v>-3669.0535</v>
      </c>
      <c r="P692" s="27">
        <v>231.5</v>
      </c>
      <c r="Q692" s="27">
        <v>-0.63093299999999997</v>
      </c>
      <c r="R692" s="27">
        <v>0.16383200000000001</v>
      </c>
      <c r="S692" s="27">
        <f t="shared" si="42"/>
        <v>-0.79476499999999994</v>
      </c>
      <c r="T692" s="27">
        <f t="shared" si="43"/>
        <v>-1796.1688999999997</v>
      </c>
    </row>
    <row r="693" spans="10:20" x14ac:dyDescent="0.2">
      <c r="J693" s="27">
        <v>231.4</v>
      </c>
      <c r="K693" s="27">
        <v>-1.22892</v>
      </c>
      <c r="L693" s="1">
        <v>0.42437699115044247</v>
      </c>
      <c r="M693" s="1">
        <f t="shared" si="40"/>
        <v>-1.6532969911504425</v>
      </c>
      <c r="N693" s="1">
        <f t="shared" si="41"/>
        <v>-3736.4512</v>
      </c>
      <c r="P693" s="27">
        <v>231.4</v>
      </c>
      <c r="Q693" s="27">
        <v>-0.62570099999999995</v>
      </c>
      <c r="R693" s="27">
        <v>0.16442100000000001</v>
      </c>
      <c r="S693" s="27">
        <f t="shared" si="42"/>
        <v>-0.79012199999999999</v>
      </c>
      <c r="T693" s="27">
        <f t="shared" si="43"/>
        <v>-1785.6757199999997</v>
      </c>
    </row>
    <row r="694" spans="10:20" x14ac:dyDescent="0.2">
      <c r="J694" s="27">
        <v>231.3</v>
      </c>
      <c r="K694" s="27">
        <v>-1.25725</v>
      </c>
      <c r="L694" s="1">
        <v>0.46445398230088486</v>
      </c>
      <c r="M694" s="1">
        <f t="shared" si="40"/>
        <v>-1.7217039823008848</v>
      </c>
      <c r="N694" s="1">
        <f t="shared" si="41"/>
        <v>-3891.0509999999999</v>
      </c>
      <c r="P694" s="27">
        <v>231.3</v>
      </c>
      <c r="Q694" s="27">
        <v>-0.62627299999999997</v>
      </c>
      <c r="R694" s="27">
        <v>0.150113</v>
      </c>
      <c r="S694" s="27">
        <f t="shared" si="42"/>
        <v>-0.77638600000000002</v>
      </c>
      <c r="T694" s="27">
        <f t="shared" si="43"/>
        <v>-1754.6323599999998</v>
      </c>
    </row>
    <row r="695" spans="10:20" x14ac:dyDescent="0.2">
      <c r="J695" s="27">
        <v>231.2</v>
      </c>
      <c r="K695" s="27">
        <v>-1.3097099999999999</v>
      </c>
      <c r="L695" s="1">
        <v>0.43314898230088517</v>
      </c>
      <c r="M695" s="1">
        <f t="shared" si="40"/>
        <v>-1.7428589823008851</v>
      </c>
      <c r="N695" s="1">
        <f t="shared" si="41"/>
        <v>-3938.8613</v>
      </c>
      <c r="P695" s="27">
        <v>231.2</v>
      </c>
      <c r="Q695" s="27">
        <v>-0.63484700000000005</v>
      </c>
      <c r="R695" s="27">
        <v>0.158586</v>
      </c>
      <c r="S695" s="27">
        <f t="shared" si="42"/>
        <v>-0.79343300000000005</v>
      </c>
      <c r="T695" s="27">
        <f t="shared" si="43"/>
        <v>-1793.15858</v>
      </c>
    </row>
    <row r="696" spans="10:20" x14ac:dyDescent="0.2">
      <c r="J696" s="27">
        <v>231.1</v>
      </c>
      <c r="K696" s="27">
        <v>-1.29983</v>
      </c>
      <c r="L696" s="1">
        <v>0.39730000000000021</v>
      </c>
      <c r="M696" s="1">
        <f t="shared" si="40"/>
        <v>-1.6971300000000002</v>
      </c>
      <c r="N696" s="1">
        <f t="shared" si="41"/>
        <v>-3835.5138000000002</v>
      </c>
      <c r="P696" s="27">
        <v>231.1</v>
      </c>
      <c r="Q696" s="27">
        <v>-0.62969699999999995</v>
      </c>
      <c r="R696" s="27">
        <v>0.124815</v>
      </c>
      <c r="S696" s="27">
        <f t="shared" si="42"/>
        <v>-0.75451199999999996</v>
      </c>
      <c r="T696" s="27">
        <f t="shared" si="43"/>
        <v>-1705.1971199999998</v>
      </c>
    </row>
    <row r="697" spans="10:20" x14ac:dyDescent="0.2">
      <c r="J697" s="27">
        <v>231</v>
      </c>
      <c r="K697" s="27">
        <v>-1.3308899999999999</v>
      </c>
      <c r="L697" s="1">
        <v>0.37741500000000006</v>
      </c>
      <c r="M697" s="1">
        <f t="shared" si="40"/>
        <v>-1.708305</v>
      </c>
      <c r="N697" s="1">
        <f t="shared" si="41"/>
        <v>-3860.7692999999999</v>
      </c>
      <c r="P697" s="27">
        <v>231</v>
      </c>
      <c r="Q697" s="27">
        <v>-0.59216599999999997</v>
      </c>
      <c r="R697" s="27">
        <v>5.9168999999999999E-2</v>
      </c>
      <c r="S697" s="27">
        <f t="shared" si="42"/>
        <v>-0.651335</v>
      </c>
      <c r="T697" s="27">
        <f t="shared" si="43"/>
        <v>-1472.0170999999998</v>
      </c>
    </row>
    <row r="698" spans="10:20" x14ac:dyDescent="0.2">
      <c r="J698" s="27">
        <v>230.9</v>
      </c>
      <c r="K698" s="27">
        <v>-1.3987400000000001</v>
      </c>
      <c r="L698" s="1">
        <v>0.39940101769911496</v>
      </c>
      <c r="M698" s="1">
        <f t="shared" si="40"/>
        <v>-1.7981410176991151</v>
      </c>
      <c r="N698" s="1">
        <f t="shared" si="41"/>
        <v>-4063.7986999999998</v>
      </c>
      <c r="P698" s="27">
        <v>230.9</v>
      </c>
      <c r="Q698" s="27">
        <v>-0.58643599999999996</v>
      </c>
      <c r="R698" s="27">
        <v>2.1044899999999998E-2</v>
      </c>
      <c r="S698" s="27">
        <f t="shared" si="42"/>
        <v>-0.60748089999999999</v>
      </c>
      <c r="T698" s="27">
        <f t="shared" si="43"/>
        <v>-1372.9068339999999</v>
      </c>
    </row>
    <row r="699" spans="10:20" x14ac:dyDescent="0.2">
      <c r="J699" s="27">
        <v>230.8</v>
      </c>
      <c r="K699" s="27">
        <v>-1.46424</v>
      </c>
      <c r="L699" s="1">
        <v>0.43498398230088475</v>
      </c>
      <c r="M699" s="1">
        <f t="shared" si="40"/>
        <v>-1.8992239823008847</v>
      </c>
      <c r="N699" s="1">
        <f t="shared" si="41"/>
        <v>-4292.2461999999996</v>
      </c>
      <c r="P699" s="27">
        <v>230.8</v>
      </c>
      <c r="Q699" s="27">
        <v>-0.611016</v>
      </c>
      <c r="R699" s="27">
        <v>3.8146999999999999E-3</v>
      </c>
      <c r="S699" s="27">
        <f t="shared" si="42"/>
        <v>-0.61483069999999995</v>
      </c>
      <c r="T699" s="27">
        <f t="shared" si="43"/>
        <v>-1389.5173819999998</v>
      </c>
    </row>
    <row r="700" spans="10:20" x14ac:dyDescent="0.2">
      <c r="J700" s="27">
        <v>230.7</v>
      </c>
      <c r="K700" s="27">
        <v>-1.58351</v>
      </c>
      <c r="L700" s="1">
        <v>0.44920601769911528</v>
      </c>
      <c r="M700" s="1">
        <f t="shared" si="40"/>
        <v>-2.0327160176991153</v>
      </c>
      <c r="N700" s="1">
        <f t="shared" si="41"/>
        <v>-4593.9382000000005</v>
      </c>
      <c r="P700" s="27">
        <v>230.7</v>
      </c>
      <c r="Q700" s="27">
        <v>-0.62310299999999996</v>
      </c>
      <c r="R700" s="27">
        <v>2.0249900000000001E-2</v>
      </c>
      <c r="S700" s="27">
        <f t="shared" si="42"/>
        <v>-0.64335290000000001</v>
      </c>
      <c r="T700" s="27">
        <f t="shared" si="43"/>
        <v>-1453.9775539999998</v>
      </c>
    </row>
    <row r="701" spans="10:20" x14ac:dyDescent="0.2">
      <c r="J701" s="27">
        <v>230.6</v>
      </c>
      <c r="K701" s="27">
        <v>-1.6607700000000001</v>
      </c>
      <c r="L701" s="1">
        <v>0.42910000000000026</v>
      </c>
      <c r="M701" s="1">
        <f t="shared" si="40"/>
        <v>-2.0898700000000003</v>
      </c>
      <c r="N701" s="1">
        <f t="shared" si="41"/>
        <v>-4723.1062000000002</v>
      </c>
      <c r="P701" s="27">
        <v>230.6</v>
      </c>
      <c r="Q701" s="27">
        <v>-0.60746599999999995</v>
      </c>
      <c r="R701" s="27">
        <v>1.1672999999999999E-2</v>
      </c>
      <c r="S701" s="27">
        <f t="shared" si="42"/>
        <v>-0.61913899999999999</v>
      </c>
      <c r="T701" s="27">
        <f t="shared" si="43"/>
        <v>-1399.2541399999998</v>
      </c>
    </row>
    <row r="702" spans="10:20" x14ac:dyDescent="0.2">
      <c r="J702" s="27">
        <v>230.5</v>
      </c>
      <c r="K702" s="27">
        <v>-1.67713</v>
      </c>
      <c r="L702" s="1">
        <v>0.40342101769911487</v>
      </c>
      <c r="M702" s="1">
        <f t="shared" si="40"/>
        <v>-2.0805510176991149</v>
      </c>
      <c r="N702" s="1">
        <f t="shared" si="41"/>
        <v>-4702.0452999999998</v>
      </c>
      <c r="P702" s="27">
        <v>230.5</v>
      </c>
      <c r="Q702" s="27">
        <v>-0.60787800000000003</v>
      </c>
      <c r="R702" s="27">
        <v>2.2111499999999999E-2</v>
      </c>
      <c r="S702" s="27">
        <f t="shared" si="42"/>
        <v>-0.62998949999999998</v>
      </c>
      <c r="T702" s="27">
        <f t="shared" si="43"/>
        <v>-1423.7762699999998</v>
      </c>
    </row>
    <row r="703" spans="10:20" x14ac:dyDescent="0.2">
      <c r="J703" s="27">
        <v>230.4</v>
      </c>
      <c r="K703" s="27">
        <v>-1.6569199999999999</v>
      </c>
      <c r="L703" s="1">
        <v>0.43574300884955752</v>
      </c>
      <c r="M703" s="1">
        <f t="shared" si="40"/>
        <v>-2.0926630088495575</v>
      </c>
      <c r="N703" s="1">
        <f t="shared" si="41"/>
        <v>-4729.4183999999996</v>
      </c>
      <c r="P703" s="27">
        <v>230.4</v>
      </c>
      <c r="Q703" s="27">
        <v>-0.58921100000000004</v>
      </c>
      <c r="R703" s="27">
        <v>1.03882E-2</v>
      </c>
      <c r="S703" s="27">
        <f t="shared" si="42"/>
        <v>-0.5995992</v>
      </c>
      <c r="T703" s="27">
        <f t="shared" si="43"/>
        <v>-1355.0941919999998</v>
      </c>
    </row>
    <row r="704" spans="10:20" x14ac:dyDescent="0.2">
      <c r="J704" s="27">
        <v>230.3</v>
      </c>
      <c r="K704" s="27">
        <v>-1.6800999999999999</v>
      </c>
      <c r="L704" s="1">
        <v>0.47588499999999989</v>
      </c>
      <c r="M704" s="1">
        <f t="shared" si="40"/>
        <v>-2.1559849999999998</v>
      </c>
      <c r="N704" s="1">
        <f t="shared" si="41"/>
        <v>-4872.5260999999991</v>
      </c>
      <c r="P704" s="27">
        <v>230.3</v>
      </c>
      <c r="Q704" s="27">
        <v>-0.571519</v>
      </c>
      <c r="R704" s="27">
        <v>1.6554300000000001E-2</v>
      </c>
      <c r="S704" s="27">
        <f t="shared" si="42"/>
        <v>-0.58807330000000002</v>
      </c>
      <c r="T704" s="27">
        <f t="shared" si="43"/>
        <v>-1329.045658</v>
      </c>
    </row>
    <row r="705" spans="10:20" x14ac:dyDescent="0.2">
      <c r="J705" s="27">
        <v>230.2</v>
      </c>
      <c r="K705" s="27">
        <v>-1.6982900000000001</v>
      </c>
      <c r="L705" s="1">
        <v>0.46764199115044258</v>
      </c>
      <c r="M705" s="1">
        <f t="shared" si="40"/>
        <v>-2.1659319911504427</v>
      </c>
      <c r="N705" s="1">
        <f t="shared" si="41"/>
        <v>-4895.0063</v>
      </c>
      <c r="P705" s="27">
        <v>230.2</v>
      </c>
      <c r="Q705" s="27">
        <v>-0.60465000000000002</v>
      </c>
      <c r="R705" s="27">
        <v>0.10735599999999999</v>
      </c>
      <c r="S705" s="27">
        <f t="shared" si="42"/>
        <v>-0.71200600000000003</v>
      </c>
      <c r="T705" s="27">
        <f t="shared" si="43"/>
        <v>-1609.1335599999998</v>
      </c>
    </row>
    <row r="706" spans="10:20" x14ac:dyDescent="0.2">
      <c r="J706" s="27">
        <v>230.1</v>
      </c>
      <c r="K706" s="27">
        <v>-1.6775800000000001</v>
      </c>
      <c r="L706" s="1">
        <v>0.45415800884955737</v>
      </c>
      <c r="M706" s="1">
        <f t="shared" si="40"/>
        <v>-2.1317380088495574</v>
      </c>
      <c r="N706" s="1">
        <f t="shared" si="41"/>
        <v>-4817.7278999999999</v>
      </c>
      <c r="P706" s="27">
        <v>230.1</v>
      </c>
      <c r="Q706" s="27">
        <v>-0.62651100000000004</v>
      </c>
      <c r="R706" s="27">
        <v>0.164552</v>
      </c>
      <c r="S706" s="27">
        <f t="shared" si="42"/>
        <v>-0.79106300000000007</v>
      </c>
      <c r="T706" s="27">
        <f t="shared" si="43"/>
        <v>-1787.8023800000001</v>
      </c>
    </row>
    <row r="707" spans="10:20" x14ac:dyDescent="0.2">
      <c r="J707" s="27">
        <v>230</v>
      </c>
      <c r="K707" s="27">
        <v>-1.6757899999999999</v>
      </c>
      <c r="L707" s="1">
        <v>0.45479800884955757</v>
      </c>
      <c r="M707" s="1">
        <f t="shared" si="40"/>
        <v>-2.1305880088495575</v>
      </c>
      <c r="N707" s="1">
        <f t="shared" si="41"/>
        <v>-4815.1288999999997</v>
      </c>
      <c r="P707" s="27">
        <v>230</v>
      </c>
      <c r="Q707" s="27">
        <v>-0.63012100000000004</v>
      </c>
      <c r="R707" s="27">
        <v>0.17355300000000001</v>
      </c>
      <c r="S707" s="27">
        <f t="shared" si="42"/>
        <v>-0.803674</v>
      </c>
      <c r="T707" s="27">
        <f t="shared" si="43"/>
        <v>-1816.30324</v>
      </c>
    </row>
    <row r="708" spans="10:20" x14ac:dyDescent="0.2">
      <c r="J708" s="27">
        <v>229.9</v>
      </c>
      <c r="K708" s="27">
        <v>-1.6727799999999999</v>
      </c>
      <c r="L708" s="1">
        <v>0.42702398230088523</v>
      </c>
      <c r="M708" s="1">
        <f t="shared" si="40"/>
        <v>-2.0998039823008852</v>
      </c>
      <c r="N708" s="1">
        <f t="shared" si="41"/>
        <v>-4745.5570000000007</v>
      </c>
      <c r="P708" s="27">
        <v>229.9</v>
      </c>
      <c r="Q708" s="27">
        <v>-0.66470700000000005</v>
      </c>
      <c r="R708" s="27">
        <v>0.19062499999999999</v>
      </c>
      <c r="S708" s="27">
        <f t="shared" si="42"/>
        <v>-0.85533199999999998</v>
      </c>
      <c r="T708" s="27">
        <f t="shared" si="43"/>
        <v>-1933.0503199999998</v>
      </c>
    </row>
    <row r="709" spans="10:20" x14ac:dyDescent="0.2">
      <c r="J709" s="27">
        <v>229.8</v>
      </c>
      <c r="K709" s="27">
        <v>-1.6890400000000001</v>
      </c>
      <c r="L709" s="1">
        <v>0.38507199115044233</v>
      </c>
      <c r="M709" s="1">
        <f t="shared" si="40"/>
        <v>-2.0741119911504424</v>
      </c>
      <c r="N709" s="1">
        <f t="shared" si="41"/>
        <v>-4687.4930999999997</v>
      </c>
      <c r="P709" s="27">
        <v>229.8</v>
      </c>
      <c r="Q709" s="27">
        <v>-0.69047899999999995</v>
      </c>
      <c r="R709" s="27">
        <v>0.20599799999999999</v>
      </c>
      <c r="S709" s="27">
        <f t="shared" si="42"/>
        <v>-0.89647699999999997</v>
      </c>
      <c r="T709" s="27">
        <f t="shared" si="43"/>
        <v>-2026.03802</v>
      </c>
    </row>
    <row r="710" spans="10:20" x14ac:dyDescent="0.2">
      <c r="J710" s="27">
        <v>229.7</v>
      </c>
      <c r="K710" s="27">
        <v>-1.73515</v>
      </c>
      <c r="L710" s="1">
        <v>0.3350200000000001</v>
      </c>
      <c r="M710" s="1">
        <f t="shared" si="40"/>
        <v>-2.0701700000000001</v>
      </c>
      <c r="N710" s="1">
        <f t="shared" si="41"/>
        <v>-4678.5842000000002</v>
      </c>
      <c r="P710" s="27">
        <v>229.7</v>
      </c>
      <c r="Q710" s="27">
        <v>-0.71539200000000003</v>
      </c>
      <c r="R710" s="27">
        <v>0.20180500000000001</v>
      </c>
      <c r="S710" s="27">
        <f t="shared" si="42"/>
        <v>-0.91719700000000004</v>
      </c>
      <c r="T710" s="27">
        <f t="shared" si="43"/>
        <v>-2072.8652200000001</v>
      </c>
    </row>
    <row r="711" spans="10:20" x14ac:dyDescent="0.2">
      <c r="J711" s="27">
        <v>229.6</v>
      </c>
      <c r="K711" s="27">
        <v>-1.8054399999999999</v>
      </c>
      <c r="L711" s="1">
        <v>0.26458398230088509</v>
      </c>
      <c r="M711" s="1">
        <f t="shared" si="40"/>
        <v>-2.070023982300885</v>
      </c>
      <c r="N711" s="1">
        <f t="shared" si="41"/>
        <v>-4678.2541999999994</v>
      </c>
      <c r="P711" s="27">
        <v>229.6</v>
      </c>
      <c r="Q711" s="27">
        <v>-0.725549</v>
      </c>
      <c r="R711" s="27">
        <v>0.21590400000000001</v>
      </c>
      <c r="S711" s="27">
        <f t="shared" si="42"/>
        <v>-0.94145299999999998</v>
      </c>
      <c r="T711" s="27">
        <f t="shared" si="43"/>
        <v>-2127.6837799999998</v>
      </c>
    </row>
    <row r="712" spans="10:20" x14ac:dyDescent="0.2">
      <c r="J712" s="27">
        <v>229.5</v>
      </c>
      <c r="K712" s="27">
        <v>-1.8586100000000001</v>
      </c>
      <c r="L712" s="1">
        <v>0.20677999999999974</v>
      </c>
      <c r="M712" s="1">
        <f t="shared" ref="M712:M775" si="44">K712-L712</f>
        <v>-2.0653899999999998</v>
      </c>
      <c r="N712" s="1">
        <f t="shared" ref="N712:N775" si="45">((M712*113)/(10*0.1*0.05))</f>
        <v>-4667.7813999999989</v>
      </c>
      <c r="P712" s="27">
        <v>229.5</v>
      </c>
      <c r="Q712" s="27">
        <v>-0.73574600000000001</v>
      </c>
      <c r="R712" s="27">
        <v>0.221251</v>
      </c>
      <c r="S712" s="27">
        <f t="shared" ref="S712:S775" si="46">Q712-R712</f>
        <v>-0.95699699999999999</v>
      </c>
      <c r="T712" s="27">
        <f t="shared" ref="T712:T775" si="47">(S712*113)/(10*0.1*0.05)</f>
        <v>-2162.8132199999995</v>
      </c>
    </row>
    <row r="713" spans="10:20" x14ac:dyDescent="0.2">
      <c r="J713" s="27">
        <v>229.4</v>
      </c>
      <c r="K713" s="27">
        <v>-1.9258200000000001</v>
      </c>
      <c r="L713" s="1">
        <v>0.20064999999999977</v>
      </c>
      <c r="M713" s="1">
        <f t="shared" si="44"/>
        <v>-2.1264699999999999</v>
      </c>
      <c r="N713" s="1">
        <f t="shared" si="45"/>
        <v>-4805.8221999999996</v>
      </c>
      <c r="P713" s="27">
        <v>229.4</v>
      </c>
      <c r="Q713" s="27">
        <v>-0.716109</v>
      </c>
      <c r="R713" s="27">
        <v>0.20358999999999999</v>
      </c>
      <c r="S713" s="27">
        <f t="shared" si="46"/>
        <v>-0.91969900000000004</v>
      </c>
      <c r="T713" s="27">
        <f t="shared" si="47"/>
        <v>-2078.5197400000002</v>
      </c>
    </row>
    <row r="714" spans="10:20" x14ac:dyDescent="0.2">
      <c r="J714" s="27">
        <v>229.3</v>
      </c>
      <c r="K714" s="27">
        <v>-1.9913799999999999</v>
      </c>
      <c r="L714" s="1">
        <v>0.24826000000000015</v>
      </c>
      <c r="M714" s="1">
        <f t="shared" si="44"/>
        <v>-2.2396400000000001</v>
      </c>
      <c r="N714" s="1">
        <f t="shared" si="45"/>
        <v>-5061.5863999999992</v>
      </c>
      <c r="P714" s="27">
        <v>229.3</v>
      </c>
      <c r="Q714" s="27">
        <v>-0.68726399999999999</v>
      </c>
      <c r="R714" s="27">
        <v>0.172736</v>
      </c>
      <c r="S714" s="27">
        <f t="shared" si="46"/>
        <v>-0.86</v>
      </c>
      <c r="T714" s="27">
        <f t="shared" si="47"/>
        <v>-1943.5999999999997</v>
      </c>
    </row>
    <row r="715" spans="10:20" x14ac:dyDescent="0.2">
      <c r="J715" s="27">
        <v>229.2</v>
      </c>
      <c r="K715" s="27">
        <v>-2.05355</v>
      </c>
      <c r="L715" s="1">
        <v>0.26018300884955758</v>
      </c>
      <c r="M715" s="1">
        <f t="shared" si="44"/>
        <v>-2.3137330088495576</v>
      </c>
      <c r="N715" s="1">
        <f t="shared" si="45"/>
        <v>-5229.0366000000004</v>
      </c>
      <c r="P715" s="27">
        <v>229.2</v>
      </c>
      <c r="Q715" s="27">
        <v>-0.73349699999999995</v>
      </c>
      <c r="R715" s="27">
        <v>0.145958</v>
      </c>
      <c r="S715" s="27">
        <f t="shared" si="46"/>
        <v>-0.87945499999999999</v>
      </c>
      <c r="T715" s="27">
        <f t="shared" si="47"/>
        <v>-1987.5682999999999</v>
      </c>
    </row>
    <row r="716" spans="10:20" x14ac:dyDescent="0.2">
      <c r="J716" s="27">
        <v>229.1</v>
      </c>
      <c r="K716" s="27">
        <v>-2.08135</v>
      </c>
      <c r="L716" s="1">
        <v>0.27943699115044263</v>
      </c>
      <c r="M716" s="1">
        <f t="shared" si="44"/>
        <v>-2.3607869911504427</v>
      </c>
      <c r="N716" s="1">
        <f t="shared" si="45"/>
        <v>-5335.3786</v>
      </c>
      <c r="P716" s="27">
        <v>229.1</v>
      </c>
      <c r="Q716" s="27">
        <v>-0.740035</v>
      </c>
      <c r="R716" s="27">
        <v>0.103732</v>
      </c>
      <c r="S716" s="27">
        <f t="shared" si="46"/>
        <v>-0.84376700000000004</v>
      </c>
      <c r="T716" s="27">
        <f t="shared" si="47"/>
        <v>-1906.9134200000001</v>
      </c>
    </row>
    <row r="717" spans="10:20" x14ac:dyDescent="0.2">
      <c r="J717" s="27">
        <v>229</v>
      </c>
      <c r="K717" s="27">
        <v>-2.0796700000000001</v>
      </c>
      <c r="L717" s="1">
        <v>0.31177499999999947</v>
      </c>
      <c r="M717" s="1">
        <f t="shared" si="44"/>
        <v>-2.3914449999999996</v>
      </c>
      <c r="N717" s="1">
        <f t="shared" si="45"/>
        <v>-5404.6656999999987</v>
      </c>
      <c r="P717" s="27">
        <v>229</v>
      </c>
      <c r="Q717" s="27">
        <v>-0.73092000000000001</v>
      </c>
      <c r="R717" s="27">
        <v>9.0028399999999995E-2</v>
      </c>
      <c r="S717" s="27">
        <f t="shared" si="46"/>
        <v>-0.82094840000000002</v>
      </c>
      <c r="T717" s="27">
        <f t="shared" si="47"/>
        <v>-1855.3433839999998</v>
      </c>
    </row>
    <row r="718" spans="10:20" x14ac:dyDescent="0.2">
      <c r="J718" s="27">
        <v>228.9</v>
      </c>
      <c r="K718" s="27">
        <v>-2.0821100000000001</v>
      </c>
      <c r="L718" s="1">
        <v>0.38828500000000021</v>
      </c>
      <c r="M718" s="1">
        <f t="shared" si="44"/>
        <v>-2.4703950000000003</v>
      </c>
      <c r="N718" s="1">
        <f t="shared" si="45"/>
        <v>-5583.0927000000001</v>
      </c>
      <c r="P718" s="27">
        <v>228.9</v>
      </c>
      <c r="Q718" s="27">
        <v>-0.74326599999999998</v>
      </c>
      <c r="R718" s="27">
        <v>0.109683</v>
      </c>
      <c r="S718" s="27">
        <f t="shared" si="46"/>
        <v>-0.85294899999999996</v>
      </c>
      <c r="T718" s="27">
        <f t="shared" si="47"/>
        <v>-1927.6647399999997</v>
      </c>
    </row>
    <row r="719" spans="10:20" x14ac:dyDescent="0.2">
      <c r="J719" s="27">
        <v>228.8</v>
      </c>
      <c r="K719" s="27">
        <v>-2.0407600000000001</v>
      </c>
      <c r="L719" s="1">
        <v>0.45622199115044237</v>
      </c>
      <c r="M719" s="1">
        <f t="shared" si="44"/>
        <v>-2.4969819911504425</v>
      </c>
      <c r="N719" s="1">
        <f t="shared" si="45"/>
        <v>-5643.1792999999998</v>
      </c>
      <c r="P719" s="27">
        <v>228.8</v>
      </c>
      <c r="Q719" s="27">
        <v>-0.74996300000000005</v>
      </c>
      <c r="R719" s="27">
        <v>9.19373E-2</v>
      </c>
      <c r="S719" s="27">
        <f t="shared" si="46"/>
        <v>-0.84190030000000005</v>
      </c>
      <c r="T719" s="27">
        <f t="shared" si="47"/>
        <v>-1902.6946779999998</v>
      </c>
    </row>
    <row r="720" spans="10:20" x14ac:dyDescent="0.2">
      <c r="J720" s="27">
        <v>228.7</v>
      </c>
      <c r="K720" s="27">
        <v>-2.01173</v>
      </c>
      <c r="L720" s="1">
        <v>0.49425601769911509</v>
      </c>
      <c r="M720" s="1">
        <f t="shared" si="44"/>
        <v>-2.5059860176991151</v>
      </c>
      <c r="N720" s="1">
        <f t="shared" si="45"/>
        <v>-5663.5284000000001</v>
      </c>
      <c r="P720" s="27">
        <v>228.7</v>
      </c>
      <c r="Q720" s="27">
        <v>-0.77209099999999997</v>
      </c>
      <c r="R720" s="27">
        <v>5.7710299999999999E-2</v>
      </c>
      <c r="S720" s="27">
        <f t="shared" si="46"/>
        <v>-0.82980129999999996</v>
      </c>
      <c r="T720" s="27">
        <f t="shared" si="47"/>
        <v>-1875.3509379999998</v>
      </c>
    </row>
    <row r="721" spans="10:20" x14ac:dyDescent="0.2">
      <c r="J721" s="27">
        <v>228.6</v>
      </c>
      <c r="K721" s="27">
        <v>-2.0208300000000001</v>
      </c>
      <c r="L721" s="1">
        <v>0.47991300884955734</v>
      </c>
      <c r="M721" s="1">
        <f t="shared" si="44"/>
        <v>-2.5007430088495575</v>
      </c>
      <c r="N721" s="1">
        <f t="shared" si="45"/>
        <v>-5651.6791999999996</v>
      </c>
      <c r="P721" s="27">
        <v>228.6</v>
      </c>
      <c r="Q721" s="27">
        <v>-0.79710999999999999</v>
      </c>
      <c r="R721" s="27">
        <v>3.5997000000000001E-2</v>
      </c>
      <c r="S721" s="27">
        <f t="shared" si="46"/>
        <v>-0.83310700000000004</v>
      </c>
      <c r="T721" s="27">
        <f t="shared" si="47"/>
        <v>-1882.8218199999999</v>
      </c>
    </row>
    <row r="722" spans="10:20" x14ac:dyDescent="0.2">
      <c r="J722" s="27">
        <v>228.5</v>
      </c>
      <c r="K722" s="27">
        <v>-2.0301499999999999</v>
      </c>
      <c r="L722" s="1">
        <v>0.46856800884955785</v>
      </c>
      <c r="M722" s="1">
        <f t="shared" si="44"/>
        <v>-2.4987180088495577</v>
      </c>
      <c r="N722" s="1">
        <f t="shared" si="45"/>
        <v>-5647.1027000000004</v>
      </c>
      <c r="P722" s="27">
        <v>228.5</v>
      </c>
      <c r="Q722" s="27">
        <v>-0.81024099999999999</v>
      </c>
      <c r="R722" s="27">
        <v>-5.08118E-4</v>
      </c>
      <c r="S722" s="27">
        <f t="shared" si="46"/>
        <v>-0.80973288200000004</v>
      </c>
      <c r="T722" s="27">
        <f t="shared" si="47"/>
        <v>-1829.9963133199999</v>
      </c>
    </row>
    <row r="723" spans="10:20" x14ac:dyDescent="0.2">
      <c r="J723" s="27">
        <v>228.4</v>
      </c>
      <c r="K723" s="27">
        <v>-2.0181</v>
      </c>
      <c r="L723" s="1">
        <v>0.48813800884955771</v>
      </c>
      <c r="M723" s="1">
        <f t="shared" si="44"/>
        <v>-2.5062380088495577</v>
      </c>
      <c r="N723" s="1">
        <f t="shared" si="45"/>
        <v>-5664.0978999999998</v>
      </c>
      <c r="P723" s="27">
        <v>228.4</v>
      </c>
      <c r="Q723" s="27">
        <v>-0.83076000000000005</v>
      </c>
      <c r="R723" s="27">
        <v>-4.21097E-2</v>
      </c>
      <c r="S723" s="27">
        <f t="shared" si="46"/>
        <v>-0.78865030000000003</v>
      </c>
      <c r="T723" s="27">
        <f t="shared" si="47"/>
        <v>-1782.3496779999998</v>
      </c>
    </row>
    <row r="724" spans="10:20" x14ac:dyDescent="0.2">
      <c r="J724" s="27">
        <v>228.3</v>
      </c>
      <c r="K724" s="27">
        <v>-2.0306799999999998</v>
      </c>
      <c r="L724" s="1">
        <v>0.49479300884955801</v>
      </c>
      <c r="M724" s="1">
        <f t="shared" si="44"/>
        <v>-2.5254730088495578</v>
      </c>
      <c r="N724" s="1">
        <f t="shared" si="45"/>
        <v>-5707.5690000000004</v>
      </c>
      <c r="P724" s="27">
        <v>228.3</v>
      </c>
      <c r="Q724" s="27">
        <v>-0.82947400000000004</v>
      </c>
      <c r="R724" s="27">
        <v>-3.84216E-2</v>
      </c>
      <c r="S724" s="27">
        <f t="shared" si="46"/>
        <v>-0.7910524000000001</v>
      </c>
      <c r="T724" s="27">
        <f t="shared" si="47"/>
        <v>-1787.7784240000001</v>
      </c>
    </row>
    <row r="725" spans="10:20" x14ac:dyDescent="0.2">
      <c r="J725" s="27">
        <v>228.2</v>
      </c>
      <c r="K725" s="27">
        <v>-2.0396100000000001</v>
      </c>
      <c r="L725" s="1">
        <v>0.48945898230088458</v>
      </c>
      <c r="M725" s="1">
        <f t="shared" si="44"/>
        <v>-2.5290689823008847</v>
      </c>
      <c r="N725" s="1">
        <f t="shared" si="45"/>
        <v>-5715.6958999999988</v>
      </c>
      <c r="P725" s="27">
        <v>228.2</v>
      </c>
      <c r="Q725" s="27">
        <v>-0.84787299999999999</v>
      </c>
      <c r="R725" s="27">
        <v>-6.3465900000000006E-2</v>
      </c>
      <c r="S725" s="27">
        <f t="shared" si="46"/>
        <v>-0.78440710000000002</v>
      </c>
      <c r="T725" s="27">
        <f t="shared" si="47"/>
        <v>-1772.7600459999999</v>
      </c>
    </row>
    <row r="726" spans="10:20" x14ac:dyDescent="0.2">
      <c r="J726" s="27">
        <v>228.1</v>
      </c>
      <c r="K726" s="27">
        <v>-2.09375</v>
      </c>
      <c r="L726" s="1">
        <v>0.47357000000000005</v>
      </c>
      <c r="M726" s="1">
        <f t="shared" si="44"/>
        <v>-2.56732</v>
      </c>
      <c r="N726" s="1">
        <f t="shared" si="45"/>
        <v>-5802.1432000000004</v>
      </c>
      <c r="P726" s="27">
        <v>228.1</v>
      </c>
      <c r="Q726" s="27">
        <v>-0.85504500000000005</v>
      </c>
      <c r="R726" s="27">
        <v>-0.179147</v>
      </c>
      <c r="S726" s="27">
        <f t="shared" si="46"/>
        <v>-0.67589800000000011</v>
      </c>
      <c r="T726" s="27">
        <f t="shared" si="47"/>
        <v>-1527.5294800000001</v>
      </c>
    </row>
    <row r="727" spans="10:20" x14ac:dyDescent="0.2">
      <c r="J727" s="27">
        <v>228</v>
      </c>
      <c r="K727" s="27">
        <v>-2.1741799999999998</v>
      </c>
      <c r="L727" s="1">
        <v>0.45343601769911546</v>
      </c>
      <c r="M727" s="1">
        <f t="shared" si="44"/>
        <v>-2.6276160176991152</v>
      </c>
      <c r="N727" s="1">
        <f t="shared" si="45"/>
        <v>-5938.4121999999998</v>
      </c>
      <c r="P727" s="27">
        <v>228</v>
      </c>
      <c r="Q727" s="27">
        <v>-0.84556699999999996</v>
      </c>
      <c r="R727" s="27">
        <v>-0.19106400000000001</v>
      </c>
      <c r="S727" s="27">
        <f t="shared" si="46"/>
        <v>-0.65450299999999995</v>
      </c>
      <c r="T727" s="27">
        <f t="shared" si="47"/>
        <v>-1479.1767799999998</v>
      </c>
    </row>
    <row r="728" spans="10:20" x14ac:dyDescent="0.2">
      <c r="J728" s="27">
        <v>227.9</v>
      </c>
      <c r="K728" s="27">
        <v>-2.2431899999999998</v>
      </c>
      <c r="L728" s="1">
        <v>0.45146500000000023</v>
      </c>
      <c r="M728" s="1">
        <f t="shared" si="44"/>
        <v>-2.694655</v>
      </c>
      <c r="N728" s="1">
        <f t="shared" si="45"/>
        <v>-6089.9202999999998</v>
      </c>
      <c r="P728" s="27">
        <v>227.9</v>
      </c>
      <c r="Q728" s="27">
        <v>-0.83377299999999999</v>
      </c>
      <c r="R728" s="27">
        <v>-0.15598300000000001</v>
      </c>
      <c r="S728" s="27">
        <f t="shared" si="46"/>
        <v>-0.67779</v>
      </c>
      <c r="T728" s="27">
        <f t="shared" si="47"/>
        <v>-1531.8054</v>
      </c>
    </row>
    <row r="729" spans="10:20" x14ac:dyDescent="0.2">
      <c r="J729" s="27">
        <v>227.8</v>
      </c>
      <c r="K729" s="27">
        <v>-2.3098000000000001</v>
      </c>
      <c r="L729" s="1">
        <v>0.4384160176991152</v>
      </c>
      <c r="M729" s="1">
        <f t="shared" si="44"/>
        <v>-2.7482160176991153</v>
      </c>
      <c r="N729" s="1">
        <f t="shared" si="45"/>
        <v>-6210.9682000000003</v>
      </c>
      <c r="P729" s="27">
        <v>227.8</v>
      </c>
      <c r="Q729" s="27">
        <v>-0.80146700000000004</v>
      </c>
      <c r="R729" s="27">
        <v>-0.12759400000000001</v>
      </c>
      <c r="S729" s="27">
        <f t="shared" si="46"/>
        <v>-0.67387300000000006</v>
      </c>
      <c r="T729" s="27">
        <f t="shared" si="47"/>
        <v>-1522.95298</v>
      </c>
    </row>
    <row r="730" spans="10:20" x14ac:dyDescent="0.2">
      <c r="J730" s="27">
        <v>227.7</v>
      </c>
      <c r="K730" s="27">
        <v>-2.3158500000000002</v>
      </c>
      <c r="L730" s="1">
        <v>0.42678300884955744</v>
      </c>
      <c r="M730" s="1">
        <f t="shared" si="44"/>
        <v>-2.7426330088495576</v>
      </c>
      <c r="N730" s="1">
        <f t="shared" si="45"/>
        <v>-6198.3505999999998</v>
      </c>
      <c r="P730" s="27">
        <v>227.7</v>
      </c>
      <c r="Q730" s="27">
        <v>-0.81873200000000002</v>
      </c>
      <c r="R730" s="27">
        <v>-8.5998500000000005E-2</v>
      </c>
      <c r="S730" s="27">
        <f t="shared" si="46"/>
        <v>-0.73273350000000004</v>
      </c>
      <c r="T730" s="27">
        <f t="shared" si="47"/>
        <v>-1655.9777099999999</v>
      </c>
    </row>
    <row r="731" spans="10:20" x14ac:dyDescent="0.2">
      <c r="J731" s="27">
        <v>227.6</v>
      </c>
      <c r="K731" s="27">
        <v>-2.3726400000000001</v>
      </c>
      <c r="L731" s="1">
        <v>0.37379699115044263</v>
      </c>
      <c r="M731" s="1">
        <f t="shared" si="44"/>
        <v>-2.7464369911504427</v>
      </c>
      <c r="N731" s="1">
        <f t="shared" si="45"/>
        <v>-6206.9476000000004</v>
      </c>
      <c r="P731" s="27">
        <v>227.6</v>
      </c>
      <c r="Q731" s="27">
        <v>-0.82236900000000002</v>
      </c>
      <c r="R731" s="27">
        <v>-2.9222100000000001E-2</v>
      </c>
      <c r="S731" s="27">
        <f t="shared" si="46"/>
        <v>-0.79314689999999999</v>
      </c>
      <c r="T731" s="27">
        <f t="shared" si="47"/>
        <v>-1792.5119939999997</v>
      </c>
    </row>
    <row r="732" spans="10:20" x14ac:dyDescent="0.2">
      <c r="J732" s="27">
        <v>227.5</v>
      </c>
      <c r="K732" s="27">
        <v>-2.46855</v>
      </c>
      <c r="L732" s="1">
        <v>0.35910101769911495</v>
      </c>
      <c r="M732" s="1">
        <f t="shared" si="44"/>
        <v>-2.827651017699115</v>
      </c>
      <c r="N732" s="1">
        <f t="shared" si="45"/>
        <v>-6390.4912999999997</v>
      </c>
      <c r="P732" s="27">
        <v>227.5</v>
      </c>
      <c r="Q732" s="27">
        <v>-0.83353600000000005</v>
      </c>
      <c r="R732" s="27">
        <v>-3.3198499999999999E-2</v>
      </c>
      <c r="S732" s="27">
        <f t="shared" si="46"/>
        <v>-0.80033750000000003</v>
      </c>
      <c r="T732" s="27">
        <f t="shared" si="47"/>
        <v>-1808.7627500000001</v>
      </c>
    </row>
    <row r="733" spans="10:20" x14ac:dyDescent="0.2">
      <c r="J733" s="27">
        <v>227.4</v>
      </c>
      <c r="K733" s="27">
        <v>-2.51844</v>
      </c>
      <c r="L733" s="1">
        <v>0.36695300884955762</v>
      </c>
      <c r="M733" s="1">
        <f t="shared" si="44"/>
        <v>-2.8853930088495576</v>
      </c>
      <c r="N733" s="1">
        <f t="shared" si="45"/>
        <v>-6520.9881999999998</v>
      </c>
      <c r="P733" s="27">
        <v>227.4</v>
      </c>
      <c r="Q733" s="27">
        <v>-0.83745499999999995</v>
      </c>
      <c r="R733" s="27">
        <v>4.4387799999999998E-3</v>
      </c>
      <c r="S733" s="27">
        <f t="shared" si="46"/>
        <v>-0.84189377999999992</v>
      </c>
      <c r="T733" s="27">
        <f t="shared" si="47"/>
        <v>-1902.6799427999997</v>
      </c>
    </row>
    <row r="734" spans="10:20" x14ac:dyDescent="0.2">
      <c r="J734" s="27">
        <v>227.3</v>
      </c>
      <c r="K734" s="27">
        <v>-2.4985200000000001</v>
      </c>
      <c r="L734" s="1">
        <v>0.35547601769911497</v>
      </c>
      <c r="M734" s="1">
        <f t="shared" si="44"/>
        <v>-2.853996017699115</v>
      </c>
      <c r="N734" s="1">
        <f t="shared" si="45"/>
        <v>-6450.0309999999999</v>
      </c>
      <c r="P734" s="27">
        <v>227.3</v>
      </c>
      <c r="Q734" s="27">
        <v>-0.873363</v>
      </c>
      <c r="R734" s="27">
        <v>7.7107200000000001E-2</v>
      </c>
      <c r="S734" s="27">
        <f t="shared" si="46"/>
        <v>-0.95047020000000004</v>
      </c>
      <c r="T734" s="27">
        <f t="shared" si="47"/>
        <v>-2148.0626520000001</v>
      </c>
    </row>
    <row r="735" spans="10:20" x14ac:dyDescent="0.2">
      <c r="J735" s="27">
        <v>227.2</v>
      </c>
      <c r="K735" s="27">
        <v>-2.4771999999999998</v>
      </c>
      <c r="L735" s="1">
        <v>0.33250101769911522</v>
      </c>
      <c r="M735" s="1">
        <f t="shared" si="44"/>
        <v>-2.8097010176991151</v>
      </c>
      <c r="N735" s="1">
        <f t="shared" si="45"/>
        <v>-6349.9242999999997</v>
      </c>
      <c r="P735" s="27">
        <v>227.2</v>
      </c>
      <c r="Q735" s="27">
        <v>-0.90822700000000001</v>
      </c>
      <c r="R735" s="27">
        <v>0.100052</v>
      </c>
      <c r="S735" s="27">
        <f t="shared" si="46"/>
        <v>-1.0082789999999999</v>
      </c>
      <c r="T735" s="27">
        <f t="shared" si="47"/>
        <v>-2278.7105399999996</v>
      </c>
    </row>
    <row r="736" spans="10:20" x14ac:dyDescent="0.2">
      <c r="J736" s="27">
        <v>227.1</v>
      </c>
      <c r="K736" s="27">
        <v>-2.4971999999999999</v>
      </c>
      <c r="L736" s="1">
        <v>0.33312699115044264</v>
      </c>
      <c r="M736" s="1">
        <f t="shared" si="44"/>
        <v>-2.8303269911504425</v>
      </c>
      <c r="N736" s="1">
        <f t="shared" si="45"/>
        <v>-6396.5389999999998</v>
      </c>
      <c r="P736" s="27">
        <v>227.1</v>
      </c>
      <c r="Q736" s="27">
        <v>-0.94179800000000002</v>
      </c>
      <c r="R736" s="27">
        <v>8.6100800000000005E-2</v>
      </c>
      <c r="S736" s="27">
        <f t="shared" si="46"/>
        <v>-1.0278988</v>
      </c>
      <c r="T736" s="27">
        <f t="shared" si="47"/>
        <v>-2323.0512880000001</v>
      </c>
    </row>
    <row r="737" spans="10:20" x14ac:dyDescent="0.2">
      <c r="J737" s="27">
        <v>227</v>
      </c>
      <c r="K737" s="27">
        <v>-2.5214699999999999</v>
      </c>
      <c r="L737" s="1">
        <v>0.3692660176991156</v>
      </c>
      <c r="M737" s="1">
        <f t="shared" si="44"/>
        <v>-2.8907360176991155</v>
      </c>
      <c r="N737" s="1">
        <f t="shared" si="45"/>
        <v>-6533.0634000000009</v>
      </c>
      <c r="P737" s="27">
        <v>227</v>
      </c>
      <c r="Q737" s="27">
        <v>-1.00041</v>
      </c>
      <c r="R737" s="27">
        <v>5.1568599999999999E-2</v>
      </c>
      <c r="S737" s="27">
        <f t="shared" si="46"/>
        <v>-1.0519786</v>
      </c>
      <c r="T737" s="27">
        <f t="shared" si="47"/>
        <v>-2377.4716359999998</v>
      </c>
    </row>
    <row r="738" spans="10:20" x14ac:dyDescent="0.2">
      <c r="J738" s="27">
        <v>226.9</v>
      </c>
      <c r="K738" s="27">
        <v>-2.51851</v>
      </c>
      <c r="L738" s="1">
        <v>0.4201969911504424</v>
      </c>
      <c r="M738" s="1">
        <f t="shared" si="44"/>
        <v>-2.9387069911504424</v>
      </c>
      <c r="N738" s="1">
        <f t="shared" si="45"/>
        <v>-6641.4777999999997</v>
      </c>
      <c r="P738" s="27">
        <v>226.9</v>
      </c>
      <c r="Q738" s="27">
        <v>-1.0284199999999999</v>
      </c>
      <c r="R738" s="27">
        <v>2.9782099999999999E-2</v>
      </c>
      <c r="S738" s="27">
        <f t="shared" si="46"/>
        <v>-1.0582020999999999</v>
      </c>
      <c r="T738" s="27">
        <f t="shared" si="47"/>
        <v>-2391.5367459999998</v>
      </c>
    </row>
    <row r="739" spans="10:20" x14ac:dyDescent="0.2">
      <c r="J739" s="27">
        <v>226.8</v>
      </c>
      <c r="K739" s="27">
        <v>-2.5259399999999999</v>
      </c>
      <c r="L739" s="1">
        <v>0.46064699115044272</v>
      </c>
      <c r="M739" s="1">
        <f t="shared" si="44"/>
        <v>-2.9865869911504426</v>
      </c>
      <c r="N739" s="1">
        <f t="shared" si="45"/>
        <v>-6749.6866</v>
      </c>
      <c r="P739" s="27">
        <v>226.8</v>
      </c>
      <c r="Q739" s="27">
        <v>-1.04264</v>
      </c>
      <c r="R739" s="27">
        <v>-4.6722399999999997E-2</v>
      </c>
      <c r="S739" s="27">
        <f t="shared" si="46"/>
        <v>-0.99591760000000007</v>
      </c>
      <c r="T739" s="27">
        <f t="shared" si="47"/>
        <v>-2250.773776</v>
      </c>
    </row>
    <row r="740" spans="10:20" x14ac:dyDescent="0.2">
      <c r="J740" s="27">
        <v>226.7</v>
      </c>
      <c r="K740" s="27">
        <v>-2.4583300000000001</v>
      </c>
      <c r="L740" s="1">
        <v>0.46014699115044255</v>
      </c>
      <c r="M740" s="1">
        <f t="shared" si="44"/>
        <v>-2.9184769911504427</v>
      </c>
      <c r="N740" s="1">
        <f t="shared" si="45"/>
        <v>-6595.7580000000007</v>
      </c>
      <c r="P740" s="27">
        <v>226.7</v>
      </c>
      <c r="Q740" s="27">
        <v>-1.0199</v>
      </c>
      <c r="R740" s="27">
        <v>-4.3618799999999999E-2</v>
      </c>
      <c r="S740" s="27">
        <f t="shared" si="46"/>
        <v>-0.97628120000000007</v>
      </c>
      <c r="T740" s="27">
        <f t="shared" si="47"/>
        <v>-2206.3955120000001</v>
      </c>
    </row>
    <row r="741" spans="10:20" x14ac:dyDescent="0.2">
      <c r="J741" s="27">
        <v>226.6</v>
      </c>
      <c r="K741" s="27">
        <v>-2.4306700000000001</v>
      </c>
      <c r="L741" s="1">
        <v>0.39799101769911527</v>
      </c>
      <c r="M741" s="1">
        <f t="shared" si="44"/>
        <v>-2.8286610176991154</v>
      </c>
      <c r="N741" s="1">
        <f t="shared" si="45"/>
        <v>-6392.7739000000001</v>
      </c>
      <c r="P741" s="27">
        <v>226.6</v>
      </c>
      <c r="Q741" s="27">
        <v>-1.0125299999999999</v>
      </c>
      <c r="R741" s="27">
        <v>-3.1143199999999999E-2</v>
      </c>
      <c r="S741" s="27">
        <f t="shared" si="46"/>
        <v>-0.98138679999999989</v>
      </c>
      <c r="T741" s="27">
        <f t="shared" si="47"/>
        <v>-2217.9341679999998</v>
      </c>
    </row>
    <row r="742" spans="10:20" x14ac:dyDescent="0.2">
      <c r="J742" s="27">
        <v>226.5</v>
      </c>
      <c r="K742" s="27">
        <v>-2.4990100000000002</v>
      </c>
      <c r="L742" s="1">
        <v>0.34821800884955767</v>
      </c>
      <c r="M742" s="1">
        <f t="shared" si="44"/>
        <v>-2.8472280088495578</v>
      </c>
      <c r="N742" s="1">
        <f t="shared" si="45"/>
        <v>-6434.7353000000003</v>
      </c>
      <c r="P742" s="27">
        <v>226.5</v>
      </c>
      <c r="Q742" s="27">
        <v>-0.97151900000000002</v>
      </c>
      <c r="R742" s="27">
        <v>-4.14642E-2</v>
      </c>
      <c r="S742" s="27">
        <f t="shared" si="46"/>
        <v>-0.93005480000000007</v>
      </c>
      <c r="T742" s="27">
        <f t="shared" si="47"/>
        <v>-2101.9238479999999</v>
      </c>
    </row>
    <row r="743" spans="10:20" x14ac:dyDescent="0.2">
      <c r="J743" s="27">
        <v>226.4</v>
      </c>
      <c r="K743" s="27">
        <v>-2.58663</v>
      </c>
      <c r="L743" s="1">
        <v>0.38411898230088548</v>
      </c>
      <c r="M743" s="1">
        <f t="shared" si="44"/>
        <v>-2.9707489823008855</v>
      </c>
      <c r="N743" s="1">
        <f t="shared" si="45"/>
        <v>-6713.8927000000012</v>
      </c>
      <c r="P743" s="27">
        <v>226.4</v>
      </c>
      <c r="Q743" s="27">
        <v>-0.97102200000000005</v>
      </c>
      <c r="R743" s="27">
        <v>-5.0088500000000001E-2</v>
      </c>
      <c r="S743" s="27">
        <f t="shared" si="46"/>
        <v>-0.92093350000000007</v>
      </c>
      <c r="T743" s="27">
        <f t="shared" si="47"/>
        <v>-2081.30971</v>
      </c>
    </row>
    <row r="744" spans="10:20" x14ac:dyDescent="0.2">
      <c r="J744" s="27">
        <v>226.3</v>
      </c>
      <c r="K744" s="27">
        <v>-2.6048499999999999</v>
      </c>
      <c r="L744" s="1">
        <v>0.38256500000000004</v>
      </c>
      <c r="M744" s="1">
        <f t="shared" si="44"/>
        <v>-2.9874149999999999</v>
      </c>
      <c r="N744" s="1">
        <f t="shared" si="45"/>
        <v>-6751.5578999999998</v>
      </c>
      <c r="P744" s="27">
        <v>226.3</v>
      </c>
      <c r="Q744" s="27">
        <v>-0.95816699999999999</v>
      </c>
      <c r="R744" s="27">
        <v>-7.2299199999999994E-2</v>
      </c>
      <c r="S744" s="27">
        <f t="shared" si="46"/>
        <v>-0.88586779999999998</v>
      </c>
      <c r="T744" s="27">
        <f t="shared" si="47"/>
        <v>-2002.061228</v>
      </c>
    </row>
    <row r="745" spans="10:20" x14ac:dyDescent="0.2">
      <c r="J745" s="27">
        <v>226.2</v>
      </c>
      <c r="K745" s="27">
        <v>-2.5827399999999998</v>
      </c>
      <c r="L745" s="1">
        <v>0.36309199115044244</v>
      </c>
      <c r="M745" s="1">
        <f t="shared" si="44"/>
        <v>-2.9458319911504423</v>
      </c>
      <c r="N745" s="1">
        <f t="shared" si="45"/>
        <v>-6657.5802999999996</v>
      </c>
      <c r="P745" s="27">
        <v>226.2</v>
      </c>
      <c r="Q745" s="27">
        <v>-0.96835800000000005</v>
      </c>
      <c r="R745" s="27">
        <v>-0.115067</v>
      </c>
      <c r="S745" s="27">
        <f t="shared" si="46"/>
        <v>-0.85329100000000002</v>
      </c>
      <c r="T745" s="27">
        <f t="shared" si="47"/>
        <v>-1928.4376600000001</v>
      </c>
    </row>
    <row r="746" spans="10:20" x14ac:dyDescent="0.2">
      <c r="J746" s="27">
        <v>226.1</v>
      </c>
      <c r="K746" s="27">
        <v>-2.5663299999999998</v>
      </c>
      <c r="L746" s="1">
        <v>0.31238199115044285</v>
      </c>
      <c r="M746" s="1">
        <f t="shared" si="44"/>
        <v>-2.8787119911504426</v>
      </c>
      <c r="N746" s="1">
        <f t="shared" si="45"/>
        <v>-6505.8891000000003</v>
      </c>
      <c r="P746" s="27">
        <v>226.1</v>
      </c>
      <c r="Q746" s="27">
        <v>-1.01617</v>
      </c>
      <c r="R746" s="27">
        <v>-0.149344</v>
      </c>
      <c r="S746" s="27">
        <f t="shared" si="46"/>
        <v>-0.86682599999999999</v>
      </c>
      <c r="T746" s="27">
        <f t="shared" si="47"/>
        <v>-1959.0267599999997</v>
      </c>
    </row>
    <row r="747" spans="10:20" x14ac:dyDescent="0.2">
      <c r="J747" s="27">
        <v>226</v>
      </c>
      <c r="K747" s="27">
        <v>-2.56284</v>
      </c>
      <c r="L747" s="1">
        <v>0.30413000000000023</v>
      </c>
      <c r="M747" s="1">
        <f t="shared" si="44"/>
        <v>-2.8669700000000002</v>
      </c>
      <c r="N747" s="1">
        <f t="shared" si="45"/>
        <v>-6479.3522000000003</v>
      </c>
      <c r="P747" s="27">
        <v>226</v>
      </c>
      <c r="Q747" s="27">
        <v>-1.04013</v>
      </c>
      <c r="R747" s="27">
        <v>-0.12396500000000001</v>
      </c>
      <c r="S747" s="27">
        <f t="shared" si="46"/>
        <v>-0.91616500000000001</v>
      </c>
      <c r="T747" s="27">
        <f t="shared" si="47"/>
        <v>-2070.5328999999997</v>
      </c>
    </row>
    <row r="748" spans="10:20" x14ac:dyDescent="0.2">
      <c r="J748" s="27">
        <v>225.9</v>
      </c>
      <c r="K748" s="27">
        <v>-2.5295700000000001</v>
      </c>
      <c r="L748" s="1">
        <v>0.30228199115044241</v>
      </c>
      <c r="M748" s="1">
        <f t="shared" si="44"/>
        <v>-2.8318519911504425</v>
      </c>
      <c r="N748" s="1">
        <f t="shared" si="45"/>
        <v>-6399.9854999999998</v>
      </c>
      <c r="P748" s="27">
        <v>225.9</v>
      </c>
      <c r="Q748" s="27">
        <v>-1.0504199999999999</v>
      </c>
      <c r="R748" s="27">
        <v>-9.3751500000000002E-2</v>
      </c>
      <c r="S748" s="27">
        <f t="shared" si="46"/>
        <v>-0.95666849999999992</v>
      </c>
      <c r="T748" s="27">
        <f t="shared" si="47"/>
        <v>-2162.0708099999997</v>
      </c>
    </row>
    <row r="749" spans="10:20" x14ac:dyDescent="0.2">
      <c r="J749" s="27">
        <v>225.8</v>
      </c>
      <c r="K749" s="27">
        <v>-2.5045700000000002</v>
      </c>
      <c r="L749" s="1">
        <v>0.32522601769911486</v>
      </c>
      <c r="M749" s="1">
        <f t="shared" si="44"/>
        <v>-2.829796017699115</v>
      </c>
      <c r="N749" s="1">
        <f t="shared" si="45"/>
        <v>-6395.3389999999999</v>
      </c>
      <c r="P749" s="27">
        <v>225.8</v>
      </c>
      <c r="Q749" s="27">
        <v>-1.12635</v>
      </c>
      <c r="R749" s="27">
        <v>-9.9558999999999995E-2</v>
      </c>
      <c r="S749" s="27">
        <f t="shared" si="46"/>
        <v>-1.026791</v>
      </c>
      <c r="T749" s="27">
        <f t="shared" si="47"/>
        <v>-2320.5476599999997</v>
      </c>
    </row>
    <row r="750" spans="10:20" x14ac:dyDescent="0.2">
      <c r="J750" s="27">
        <v>225.7</v>
      </c>
      <c r="K750" s="27">
        <v>-2.46366</v>
      </c>
      <c r="L750" s="1">
        <v>0.385036017699115</v>
      </c>
      <c r="M750" s="1">
        <f t="shared" si="44"/>
        <v>-2.848696017699115</v>
      </c>
      <c r="N750" s="1">
        <f t="shared" si="45"/>
        <v>-6438.0529999999999</v>
      </c>
      <c r="P750" s="27">
        <v>225.7</v>
      </c>
      <c r="Q750" s="27">
        <v>-1.21069</v>
      </c>
      <c r="R750" s="27">
        <v>-8.1681799999999999E-2</v>
      </c>
      <c r="S750" s="27">
        <f t="shared" si="46"/>
        <v>-1.1290082000000001</v>
      </c>
      <c r="T750" s="27">
        <f t="shared" si="47"/>
        <v>-2551.558532</v>
      </c>
    </row>
    <row r="751" spans="10:20" x14ac:dyDescent="0.2">
      <c r="J751" s="27">
        <v>225.6</v>
      </c>
      <c r="K751" s="27">
        <v>-2.4397799999999998</v>
      </c>
      <c r="L751" s="1">
        <v>0.38419000000000025</v>
      </c>
      <c r="M751" s="1">
        <f t="shared" si="44"/>
        <v>-2.8239700000000001</v>
      </c>
      <c r="N751" s="1">
        <f t="shared" si="45"/>
        <v>-6382.1722</v>
      </c>
      <c r="P751" s="27">
        <v>225.6</v>
      </c>
      <c r="Q751" s="27">
        <v>-1.2062900000000001</v>
      </c>
      <c r="R751" s="27">
        <v>-5.2633699999999999E-2</v>
      </c>
      <c r="S751" s="27">
        <f t="shared" si="46"/>
        <v>-1.1536563000000002</v>
      </c>
      <c r="T751" s="27">
        <f t="shared" si="47"/>
        <v>-2607.2632380000005</v>
      </c>
    </row>
    <row r="752" spans="10:20" x14ac:dyDescent="0.2">
      <c r="J752" s="27">
        <v>225.5</v>
      </c>
      <c r="K752" s="27">
        <v>-2.4106700000000001</v>
      </c>
      <c r="L752" s="1">
        <v>0.35481000000000007</v>
      </c>
      <c r="M752" s="1">
        <f t="shared" si="44"/>
        <v>-2.7654800000000002</v>
      </c>
      <c r="N752" s="1">
        <f t="shared" si="45"/>
        <v>-6249.9848000000002</v>
      </c>
      <c r="P752" s="27">
        <v>225.5</v>
      </c>
      <c r="Q752" s="27">
        <v>-1.1956800000000001</v>
      </c>
      <c r="R752" s="27">
        <v>-3.7866200000000003E-2</v>
      </c>
      <c r="S752" s="27">
        <f t="shared" si="46"/>
        <v>-1.1578138</v>
      </c>
      <c r="T752" s="27">
        <f t="shared" si="47"/>
        <v>-2616.6591879999996</v>
      </c>
    </row>
    <row r="753" spans="10:20" x14ac:dyDescent="0.2">
      <c r="J753" s="27">
        <v>225.4</v>
      </c>
      <c r="K753" s="27">
        <v>-2.4267699999999999</v>
      </c>
      <c r="L753" s="1">
        <v>0.35004601769911536</v>
      </c>
      <c r="M753" s="1">
        <f t="shared" si="44"/>
        <v>-2.7768160176991152</v>
      </c>
      <c r="N753" s="1">
        <f t="shared" si="45"/>
        <v>-6275.6041999999998</v>
      </c>
      <c r="P753" s="27">
        <v>225.4</v>
      </c>
      <c r="Q753" s="27">
        <v>-1.1778999999999999</v>
      </c>
      <c r="R753" s="27">
        <v>3.5662800000000001E-2</v>
      </c>
      <c r="S753" s="27">
        <f t="shared" si="46"/>
        <v>-1.2135628000000001</v>
      </c>
      <c r="T753" s="27">
        <f t="shared" si="47"/>
        <v>-2742.6519280000002</v>
      </c>
    </row>
    <row r="754" spans="10:20" x14ac:dyDescent="0.2">
      <c r="J754" s="27">
        <v>225.3</v>
      </c>
      <c r="K754" s="27">
        <v>-2.4484699999999999</v>
      </c>
      <c r="L754" s="1">
        <v>0.37235398230088546</v>
      </c>
      <c r="M754" s="1">
        <f t="shared" si="44"/>
        <v>-2.8208239823008854</v>
      </c>
      <c r="N754" s="1">
        <f t="shared" si="45"/>
        <v>-6375.0622000000003</v>
      </c>
      <c r="P754" s="27">
        <v>225.3</v>
      </c>
      <c r="Q754" s="27">
        <v>-1.1265000000000001</v>
      </c>
      <c r="R754" s="27">
        <v>0.11608</v>
      </c>
      <c r="S754" s="27">
        <f t="shared" si="46"/>
        <v>-1.24258</v>
      </c>
      <c r="T754" s="27">
        <f t="shared" si="47"/>
        <v>-2808.2307999999998</v>
      </c>
    </row>
    <row r="755" spans="10:20" x14ac:dyDescent="0.2">
      <c r="J755" s="27">
        <v>225.2</v>
      </c>
      <c r="K755" s="27">
        <v>-2.5224899999999999</v>
      </c>
      <c r="L755" s="1">
        <v>0.37046000000000046</v>
      </c>
      <c r="M755" s="1">
        <f t="shared" si="44"/>
        <v>-2.8929500000000004</v>
      </c>
      <c r="N755" s="1">
        <f t="shared" si="45"/>
        <v>-6538.0670000000009</v>
      </c>
      <c r="P755" s="27">
        <v>225.2</v>
      </c>
      <c r="Q755" s="27">
        <v>-1.1228100000000001</v>
      </c>
      <c r="R755" s="27">
        <v>0.12367400000000001</v>
      </c>
      <c r="S755" s="27">
        <f t="shared" si="46"/>
        <v>-1.2464840000000001</v>
      </c>
      <c r="T755" s="27">
        <f t="shared" si="47"/>
        <v>-2817.05384</v>
      </c>
    </row>
    <row r="756" spans="10:20" x14ac:dyDescent="0.2">
      <c r="J756" s="27">
        <v>225.1</v>
      </c>
      <c r="K756" s="27">
        <v>-2.5946500000000001</v>
      </c>
      <c r="L756" s="1">
        <v>0.37647199115044305</v>
      </c>
      <c r="M756" s="1">
        <f t="shared" si="44"/>
        <v>-2.9711219911504432</v>
      </c>
      <c r="N756" s="1">
        <f t="shared" si="45"/>
        <v>-6714.7357000000011</v>
      </c>
      <c r="P756" s="27">
        <v>225.1</v>
      </c>
      <c r="Q756" s="27">
        <v>-1.13845</v>
      </c>
      <c r="R756" s="27">
        <v>9.4314599999999998E-2</v>
      </c>
      <c r="S756" s="27">
        <f t="shared" si="46"/>
        <v>-1.2327645999999999</v>
      </c>
      <c r="T756" s="27">
        <f t="shared" si="47"/>
        <v>-2786.0479959999998</v>
      </c>
    </row>
    <row r="757" spans="10:20" x14ac:dyDescent="0.2">
      <c r="J757" s="27">
        <v>225</v>
      </c>
      <c r="K757" s="27">
        <v>-2.6951100000000001</v>
      </c>
      <c r="L757" s="1">
        <v>0.39825898230088486</v>
      </c>
      <c r="M757" s="1">
        <f t="shared" si="44"/>
        <v>-3.093368982300885</v>
      </c>
      <c r="N757" s="1">
        <f t="shared" si="45"/>
        <v>-6991.0138999999999</v>
      </c>
      <c r="P757" s="27">
        <v>225</v>
      </c>
      <c r="Q757" s="27">
        <v>-1.1469499999999999</v>
      </c>
      <c r="R757" s="27">
        <v>7.07367E-2</v>
      </c>
      <c r="S757" s="27">
        <f t="shared" si="46"/>
        <v>-1.2176867</v>
      </c>
      <c r="T757" s="27">
        <f t="shared" si="47"/>
        <v>-2751.9719420000001</v>
      </c>
    </row>
    <row r="758" spans="10:20" x14ac:dyDescent="0.2">
      <c r="J758" s="27">
        <v>224.9</v>
      </c>
      <c r="K758" s="27">
        <v>-2.7254200000000002</v>
      </c>
      <c r="L758" s="1">
        <v>0.38333601769911541</v>
      </c>
      <c r="M758" s="1">
        <f t="shared" si="44"/>
        <v>-3.1087560176991156</v>
      </c>
      <c r="N758" s="1">
        <f t="shared" si="45"/>
        <v>-7025.7886000000008</v>
      </c>
      <c r="P758" s="27">
        <v>224.9</v>
      </c>
      <c r="Q758" s="27">
        <v>-1.1204099999999999</v>
      </c>
      <c r="R758" s="27">
        <v>2.76794E-2</v>
      </c>
      <c r="S758" s="27">
        <f t="shared" si="46"/>
        <v>-1.1480893999999999</v>
      </c>
      <c r="T758" s="27">
        <f t="shared" si="47"/>
        <v>-2594.6820439999997</v>
      </c>
    </row>
    <row r="759" spans="10:20" x14ac:dyDescent="0.2">
      <c r="J759" s="27">
        <v>224.8</v>
      </c>
      <c r="K759" s="27">
        <v>-2.75657</v>
      </c>
      <c r="L759" s="1">
        <v>0.38904398230088511</v>
      </c>
      <c r="M759" s="1">
        <f t="shared" si="44"/>
        <v>-3.1456139823008851</v>
      </c>
      <c r="N759" s="1">
        <f t="shared" si="45"/>
        <v>-7109.0875999999998</v>
      </c>
      <c r="P759" s="27">
        <v>224.8</v>
      </c>
      <c r="Q759" s="27">
        <v>-1.1482699999999999</v>
      </c>
      <c r="R759" s="27">
        <v>-4.94186E-2</v>
      </c>
      <c r="S759" s="27">
        <f t="shared" si="46"/>
        <v>-1.0988513999999998</v>
      </c>
      <c r="T759" s="27">
        <f t="shared" si="47"/>
        <v>-2483.4041639999996</v>
      </c>
    </row>
    <row r="760" spans="10:20" x14ac:dyDescent="0.2">
      <c r="J760" s="27">
        <v>224.7</v>
      </c>
      <c r="K760" s="27">
        <v>-2.76898</v>
      </c>
      <c r="L760" s="1">
        <v>0.41360000000000019</v>
      </c>
      <c r="M760" s="1">
        <f t="shared" si="44"/>
        <v>-3.1825800000000002</v>
      </c>
      <c r="N760" s="1">
        <f t="shared" si="45"/>
        <v>-7192.6307999999999</v>
      </c>
      <c r="P760" s="27">
        <v>224.7</v>
      </c>
      <c r="Q760" s="27">
        <v>-1.2022900000000001</v>
      </c>
      <c r="R760" s="27">
        <v>-9.3698100000000006E-2</v>
      </c>
      <c r="S760" s="27">
        <f t="shared" si="46"/>
        <v>-1.1085919</v>
      </c>
      <c r="T760" s="27">
        <f t="shared" si="47"/>
        <v>-2505.4176939999998</v>
      </c>
    </row>
    <row r="761" spans="10:20" x14ac:dyDescent="0.2">
      <c r="J761" s="27">
        <v>224.6</v>
      </c>
      <c r="K761" s="27">
        <v>-2.8327300000000002</v>
      </c>
      <c r="L761" s="1">
        <v>0.46034699115044253</v>
      </c>
      <c r="M761" s="1">
        <f t="shared" si="44"/>
        <v>-3.2930769911504427</v>
      </c>
      <c r="N761" s="1">
        <f t="shared" si="45"/>
        <v>-7442.3540000000003</v>
      </c>
      <c r="P761" s="27">
        <v>224.6</v>
      </c>
      <c r="Q761" s="27">
        <v>-1.23614</v>
      </c>
      <c r="R761" s="27">
        <v>-0.120772</v>
      </c>
      <c r="S761" s="27">
        <f t="shared" si="46"/>
        <v>-1.1153679999999999</v>
      </c>
      <c r="T761" s="27">
        <f t="shared" si="47"/>
        <v>-2520.7316799999999</v>
      </c>
    </row>
    <row r="762" spans="10:20" x14ac:dyDescent="0.2">
      <c r="J762" s="27">
        <v>224.5</v>
      </c>
      <c r="K762" s="27">
        <v>-2.8813599999999999</v>
      </c>
      <c r="L762" s="1">
        <v>0.4343919911504428</v>
      </c>
      <c r="M762" s="1">
        <f t="shared" si="44"/>
        <v>-3.3157519911504427</v>
      </c>
      <c r="N762" s="1">
        <f t="shared" si="45"/>
        <v>-7493.5995000000003</v>
      </c>
      <c r="P762" s="27">
        <v>224.5</v>
      </c>
      <c r="Q762" s="27">
        <v>-1.26762</v>
      </c>
      <c r="R762" s="27">
        <v>-0.13844300000000001</v>
      </c>
      <c r="S762" s="27">
        <f t="shared" si="46"/>
        <v>-1.1291769999999999</v>
      </c>
      <c r="T762" s="27">
        <f t="shared" si="47"/>
        <v>-2551.9400199999995</v>
      </c>
    </row>
    <row r="763" spans="10:20" x14ac:dyDescent="0.2">
      <c r="J763" s="27">
        <v>224.4</v>
      </c>
      <c r="K763" s="27">
        <v>-2.9043600000000001</v>
      </c>
      <c r="L763" s="1">
        <v>0.38036800884955779</v>
      </c>
      <c r="M763" s="1">
        <f t="shared" si="44"/>
        <v>-3.2847280088495578</v>
      </c>
      <c r="N763" s="1">
        <f t="shared" si="45"/>
        <v>-7423.4853000000003</v>
      </c>
      <c r="P763" s="27">
        <v>224.4</v>
      </c>
      <c r="Q763" s="27">
        <v>-1.2784800000000001</v>
      </c>
      <c r="R763" s="27">
        <v>-0.15488299999999999</v>
      </c>
      <c r="S763" s="27">
        <f t="shared" si="46"/>
        <v>-1.1235970000000002</v>
      </c>
      <c r="T763" s="27">
        <f t="shared" si="47"/>
        <v>-2539.3292200000005</v>
      </c>
    </row>
    <row r="764" spans="10:20" x14ac:dyDescent="0.2">
      <c r="J764" s="27">
        <v>224.3</v>
      </c>
      <c r="K764" s="27">
        <v>-2.8875700000000002</v>
      </c>
      <c r="L764" s="1">
        <v>0.35677601769911504</v>
      </c>
      <c r="M764" s="1">
        <f t="shared" si="44"/>
        <v>-3.2443460176991152</v>
      </c>
      <c r="N764" s="1">
        <f t="shared" si="45"/>
        <v>-7332.2219999999998</v>
      </c>
      <c r="P764" s="27">
        <v>224.3</v>
      </c>
      <c r="Q764" s="27">
        <v>-1.2877799999999999</v>
      </c>
      <c r="R764" s="27">
        <v>-0.13966400000000001</v>
      </c>
      <c r="S764" s="27">
        <f t="shared" si="46"/>
        <v>-1.1481159999999999</v>
      </c>
      <c r="T764" s="27">
        <f t="shared" si="47"/>
        <v>-2594.7421599999993</v>
      </c>
    </row>
    <row r="765" spans="10:20" x14ac:dyDescent="0.2">
      <c r="J765" s="27">
        <v>224.2</v>
      </c>
      <c r="K765" s="27">
        <v>-2.8525700000000001</v>
      </c>
      <c r="L765" s="1">
        <v>0.34895000000000032</v>
      </c>
      <c r="M765" s="1">
        <f t="shared" si="44"/>
        <v>-3.2015200000000004</v>
      </c>
      <c r="N765" s="1">
        <f t="shared" si="45"/>
        <v>-7235.4351999999999</v>
      </c>
      <c r="P765" s="27">
        <v>224.2</v>
      </c>
      <c r="Q765" s="27">
        <v>-1.30047</v>
      </c>
      <c r="R765" s="27">
        <v>-0.148454</v>
      </c>
      <c r="S765" s="27">
        <f t="shared" si="46"/>
        <v>-1.1520159999999999</v>
      </c>
      <c r="T765" s="27">
        <f t="shared" si="47"/>
        <v>-2603.5561599999996</v>
      </c>
    </row>
    <row r="766" spans="10:20" x14ac:dyDescent="0.2">
      <c r="J766" s="27">
        <v>224.1</v>
      </c>
      <c r="K766" s="27">
        <v>-2.8596900000000001</v>
      </c>
      <c r="L766" s="1">
        <v>0.35959699115044286</v>
      </c>
      <c r="M766" s="1">
        <f t="shared" si="44"/>
        <v>-3.2192869911504429</v>
      </c>
      <c r="N766" s="1">
        <f t="shared" si="45"/>
        <v>-7275.588600000001</v>
      </c>
      <c r="P766" s="27">
        <v>224.1</v>
      </c>
      <c r="Q766" s="27">
        <v>-1.32507</v>
      </c>
      <c r="R766" s="27">
        <v>-0.166905</v>
      </c>
      <c r="S766" s="27">
        <f t="shared" si="46"/>
        <v>-1.1581649999999999</v>
      </c>
      <c r="T766" s="27">
        <f t="shared" si="47"/>
        <v>-2617.4528999999993</v>
      </c>
    </row>
    <row r="767" spans="10:20" x14ac:dyDescent="0.2">
      <c r="J767" s="27">
        <v>224</v>
      </c>
      <c r="K767" s="27">
        <v>-2.8727900000000002</v>
      </c>
      <c r="L767" s="1">
        <v>0.38626601769911462</v>
      </c>
      <c r="M767" s="1">
        <f t="shared" si="44"/>
        <v>-3.2590560176991148</v>
      </c>
      <c r="N767" s="1">
        <f t="shared" si="45"/>
        <v>-7365.4665999999997</v>
      </c>
      <c r="P767" s="27">
        <v>224</v>
      </c>
      <c r="Q767" s="27">
        <v>-1.33795</v>
      </c>
      <c r="R767" s="27">
        <v>-0.157523</v>
      </c>
      <c r="S767" s="27">
        <f t="shared" si="46"/>
        <v>-1.1804269999999999</v>
      </c>
      <c r="T767" s="27">
        <f t="shared" si="47"/>
        <v>-2667.7650199999998</v>
      </c>
    </row>
    <row r="768" spans="10:20" x14ac:dyDescent="0.2">
      <c r="J768" s="27">
        <v>223.9</v>
      </c>
      <c r="K768" s="27">
        <v>-2.8971399999999998</v>
      </c>
      <c r="L768" s="1">
        <v>0.35594898230088523</v>
      </c>
      <c r="M768" s="1">
        <f t="shared" si="44"/>
        <v>-3.2530889823008851</v>
      </c>
      <c r="N768" s="1">
        <f t="shared" si="45"/>
        <v>-7351.9811</v>
      </c>
      <c r="P768" s="27">
        <v>223.9</v>
      </c>
      <c r="Q768" s="27">
        <v>-1.3165500000000001</v>
      </c>
      <c r="R768" s="27">
        <v>-0.129825</v>
      </c>
      <c r="S768" s="27">
        <f t="shared" si="46"/>
        <v>-1.186725</v>
      </c>
      <c r="T768" s="27">
        <f t="shared" si="47"/>
        <v>-2681.9985000000001</v>
      </c>
    </row>
    <row r="769" spans="10:20" x14ac:dyDescent="0.2">
      <c r="J769" s="27">
        <v>223.8</v>
      </c>
      <c r="K769" s="27">
        <v>-2.91974</v>
      </c>
      <c r="L769" s="1">
        <v>0.33076601769911518</v>
      </c>
      <c r="M769" s="1">
        <f t="shared" si="44"/>
        <v>-3.2505060176991152</v>
      </c>
      <c r="N769" s="1">
        <f t="shared" si="45"/>
        <v>-7346.1436000000003</v>
      </c>
      <c r="P769" s="27">
        <v>223.8</v>
      </c>
      <c r="Q769" s="27">
        <v>-1.31141</v>
      </c>
      <c r="R769" s="27">
        <v>-0.119672</v>
      </c>
      <c r="S769" s="27">
        <f t="shared" si="46"/>
        <v>-1.191738</v>
      </c>
      <c r="T769" s="27">
        <f t="shared" si="47"/>
        <v>-2693.3278799999998</v>
      </c>
    </row>
    <row r="770" spans="10:20" x14ac:dyDescent="0.2">
      <c r="J770" s="27">
        <v>223.7</v>
      </c>
      <c r="K770" s="27">
        <v>-2.9074</v>
      </c>
      <c r="L770" s="1">
        <v>0.3007780088495573</v>
      </c>
      <c r="M770" s="1">
        <f t="shared" si="44"/>
        <v>-3.2081780088495573</v>
      </c>
      <c r="N770" s="1">
        <f t="shared" si="45"/>
        <v>-7250.4822999999997</v>
      </c>
      <c r="P770" s="27">
        <v>223.7</v>
      </c>
      <c r="Q770" s="27">
        <v>-1.34233</v>
      </c>
      <c r="R770" s="27">
        <v>-0.12625</v>
      </c>
      <c r="S770" s="27">
        <f t="shared" si="46"/>
        <v>-1.21608</v>
      </c>
      <c r="T770" s="27">
        <f t="shared" si="47"/>
        <v>-2748.3407999999999</v>
      </c>
    </row>
    <row r="771" spans="10:20" x14ac:dyDescent="0.2">
      <c r="J771" s="27">
        <v>223.6</v>
      </c>
      <c r="K771" s="27">
        <v>-2.9026900000000002</v>
      </c>
      <c r="L771" s="1">
        <v>0.34297699115044233</v>
      </c>
      <c r="M771" s="1">
        <f t="shared" si="44"/>
        <v>-3.2456669911504425</v>
      </c>
      <c r="N771" s="1">
        <f t="shared" si="45"/>
        <v>-7335.2074000000002</v>
      </c>
      <c r="P771" s="27">
        <v>223.6</v>
      </c>
      <c r="Q771" s="27">
        <v>-1.3329</v>
      </c>
      <c r="R771" s="27">
        <v>-0.115897</v>
      </c>
      <c r="S771" s="27">
        <f t="shared" si="46"/>
        <v>-1.2170030000000001</v>
      </c>
      <c r="T771" s="27">
        <f t="shared" si="47"/>
        <v>-2750.4267800000002</v>
      </c>
    </row>
    <row r="772" spans="10:20" x14ac:dyDescent="0.2">
      <c r="J772" s="27">
        <v>223.5</v>
      </c>
      <c r="K772" s="27">
        <v>-2.8930899999999999</v>
      </c>
      <c r="L772" s="1">
        <v>0.33040601769911504</v>
      </c>
      <c r="M772" s="1">
        <f t="shared" si="44"/>
        <v>-3.223496017699115</v>
      </c>
      <c r="N772" s="1">
        <f t="shared" si="45"/>
        <v>-7285.1009999999997</v>
      </c>
      <c r="P772" s="27">
        <v>223.5</v>
      </c>
      <c r="Q772" s="27">
        <v>-1.3445400000000001</v>
      </c>
      <c r="R772" s="27">
        <v>-0.126439</v>
      </c>
      <c r="S772" s="27">
        <f t="shared" si="46"/>
        <v>-1.2181010000000001</v>
      </c>
      <c r="T772" s="27">
        <f t="shared" si="47"/>
        <v>-2752.9082600000002</v>
      </c>
    </row>
    <row r="773" spans="10:20" x14ac:dyDescent="0.2">
      <c r="J773" s="27">
        <v>223.4</v>
      </c>
      <c r="K773" s="27">
        <v>-2.9926499999999998</v>
      </c>
      <c r="L773" s="1">
        <v>0.30159000000000002</v>
      </c>
      <c r="M773" s="1">
        <f t="shared" si="44"/>
        <v>-3.2942399999999998</v>
      </c>
      <c r="N773" s="1">
        <f t="shared" si="45"/>
        <v>-7444.9823999999999</v>
      </c>
      <c r="P773" s="27">
        <v>223.4</v>
      </c>
      <c r="Q773" s="27">
        <v>-1.3318000000000001</v>
      </c>
      <c r="R773" s="27">
        <v>-0.13697200000000001</v>
      </c>
      <c r="S773" s="27">
        <f t="shared" si="46"/>
        <v>-1.194828</v>
      </c>
      <c r="T773" s="27">
        <f t="shared" si="47"/>
        <v>-2700.3112799999999</v>
      </c>
    </row>
    <row r="774" spans="10:20" x14ac:dyDescent="0.2">
      <c r="J774" s="27">
        <v>223.3</v>
      </c>
      <c r="K774" s="27">
        <v>-3.0308799999999998</v>
      </c>
      <c r="L774" s="1">
        <v>0.27023601769911521</v>
      </c>
      <c r="M774" s="1">
        <f t="shared" si="44"/>
        <v>-3.301116017699115</v>
      </c>
      <c r="N774" s="1">
        <f t="shared" si="45"/>
        <v>-7460.5222000000003</v>
      </c>
      <c r="P774" s="27">
        <v>223.3</v>
      </c>
      <c r="Q774" s="27">
        <v>-1.3487100000000001</v>
      </c>
      <c r="R774" s="27">
        <v>-9.6582000000000001E-2</v>
      </c>
      <c r="S774" s="27">
        <f t="shared" si="46"/>
        <v>-1.2521280000000001</v>
      </c>
      <c r="T774" s="27">
        <f t="shared" si="47"/>
        <v>-2829.8092799999999</v>
      </c>
    </row>
    <row r="775" spans="10:20" x14ac:dyDescent="0.2">
      <c r="J775" s="27">
        <v>223.2</v>
      </c>
      <c r="K775" s="27">
        <v>-3.0950000000000002</v>
      </c>
      <c r="L775" s="1">
        <v>0.23639300884955716</v>
      </c>
      <c r="M775" s="1">
        <f t="shared" si="44"/>
        <v>-3.3313930088495574</v>
      </c>
      <c r="N775" s="1">
        <f t="shared" si="45"/>
        <v>-7528.9481999999998</v>
      </c>
      <c r="P775" s="27">
        <v>223.2</v>
      </c>
      <c r="Q775" s="27">
        <v>-1.34674</v>
      </c>
      <c r="R775" s="27">
        <v>-7.3434399999999997E-2</v>
      </c>
      <c r="S775" s="27">
        <f t="shared" si="46"/>
        <v>-1.2733056</v>
      </c>
      <c r="T775" s="27">
        <f t="shared" si="47"/>
        <v>-2877.6706560000002</v>
      </c>
    </row>
    <row r="776" spans="10:20" x14ac:dyDescent="0.2">
      <c r="J776" s="27">
        <v>223.1</v>
      </c>
      <c r="K776" s="27">
        <v>-3.1459999999999999</v>
      </c>
      <c r="L776" s="1">
        <v>0.23182398230088541</v>
      </c>
      <c r="M776" s="1">
        <f t="shared" ref="M776:M839" si="48">K776-L776</f>
        <v>-3.3778239823008853</v>
      </c>
      <c r="N776" s="1">
        <f t="shared" ref="N776:N839" si="49">((M776*113)/(10*0.1*0.05))</f>
        <v>-7633.8822</v>
      </c>
      <c r="P776" s="27">
        <v>223.1</v>
      </c>
      <c r="Q776" s="27">
        <v>-1.35084</v>
      </c>
      <c r="R776" s="27">
        <v>-3.8861100000000003E-2</v>
      </c>
      <c r="S776" s="27">
        <f t="shared" ref="S776:S839" si="50">Q776-R776</f>
        <v>-1.3119788999999999</v>
      </c>
      <c r="T776" s="27">
        <f t="shared" ref="T776:T839" si="51">(S776*113)/(10*0.1*0.05)</f>
        <v>-2965.0723139999996</v>
      </c>
    </row>
    <row r="777" spans="10:20" x14ac:dyDescent="0.2">
      <c r="J777" s="27">
        <v>223</v>
      </c>
      <c r="K777" s="27">
        <v>-3.2088000000000001</v>
      </c>
      <c r="L777" s="1">
        <v>0.26713898230088517</v>
      </c>
      <c r="M777" s="1">
        <f t="shared" si="48"/>
        <v>-3.4759389823008853</v>
      </c>
      <c r="N777" s="1">
        <f t="shared" si="49"/>
        <v>-7855.6221000000005</v>
      </c>
      <c r="P777" s="27">
        <v>223</v>
      </c>
      <c r="Q777" s="27">
        <v>-1.39378</v>
      </c>
      <c r="R777" s="27">
        <v>-1.6802999999999998E-2</v>
      </c>
      <c r="S777" s="27">
        <f t="shared" si="50"/>
        <v>-1.3769770000000001</v>
      </c>
      <c r="T777" s="27">
        <f t="shared" si="51"/>
        <v>-3111.9680200000003</v>
      </c>
    </row>
    <row r="778" spans="10:20" x14ac:dyDescent="0.2">
      <c r="J778" s="27">
        <v>222.9</v>
      </c>
      <c r="K778" s="27">
        <v>-3.2797499999999999</v>
      </c>
      <c r="L778" s="1">
        <v>0.29499898230088517</v>
      </c>
      <c r="M778" s="1">
        <f t="shared" si="48"/>
        <v>-3.5747489823008851</v>
      </c>
      <c r="N778" s="1">
        <f t="shared" si="49"/>
        <v>-8078.9327000000003</v>
      </c>
      <c r="P778" s="27">
        <v>222.9</v>
      </c>
      <c r="Q778" s="27">
        <v>-1.3913899999999999</v>
      </c>
      <c r="R778" s="27">
        <v>-3.3071900000000001E-2</v>
      </c>
      <c r="S778" s="27">
        <f t="shared" si="50"/>
        <v>-1.3583181</v>
      </c>
      <c r="T778" s="27">
        <f t="shared" si="51"/>
        <v>-3069.7989059999995</v>
      </c>
    </row>
    <row r="779" spans="10:20" x14ac:dyDescent="0.2">
      <c r="J779" s="27">
        <v>222.8</v>
      </c>
      <c r="K779" s="27">
        <v>-3.3245900000000002</v>
      </c>
      <c r="L779" s="1">
        <v>0.27727601769911514</v>
      </c>
      <c r="M779" s="1">
        <f t="shared" si="48"/>
        <v>-3.6018660176991153</v>
      </c>
      <c r="N779" s="1">
        <f t="shared" si="49"/>
        <v>-8140.2172</v>
      </c>
      <c r="P779" s="27">
        <v>222.8</v>
      </c>
      <c r="Q779" s="27">
        <v>-1.38907</v>
      </c>
      <c r="R779" s="27">
        <v>-5.6430099999999997E-2</v>
      </c>
      <c r="S779" s="27">
        <f t="shared" si="50"/>
        <v>-1.3326399</v>
      </c>
      <c r="T779" s="27">
        <f t="shared" si="51"/>
        <v>-3011.7661739999999</v>
      </c>
    </row>
    <row r="780" spans="10:20" x14ac:dyDescent="0.2">
      <c r="J780" s="27">
        <v>222.7</v>
      </c>
      <c r="K780" s="27">
        <v>-3.3995199999999999</v>
      </c>
      <c r="L780" s="1">
        <v>0.30458699115044308</v>
      </c>
      <c r="M780" s="1">
        <f t="shared" si="48"/>
        <v>-3.704106991150443</v>
      </c>
      <c r="N780" s="1">
        <f t="shared" si="49"/>
        <v>-8371.2818000000007</v>
      </c>
      <c r="P780" s="27">
        <v>222.7</v>
      </c>
      <c r="Q780" s="27">
        <v>-1.3963000000000001</v>
      </c>
      <c r="R780" s="27">
        <v>-4.9592600000000001E-2</v>
      </c>
      <c r="S780" s="27">
        <f t="shared" si="50"/>
        <v>-1.3467074000000001</v>
      </c>
      <c r="T780" s="27">
        <f t="shared" si="51"/>
        <v>-3043.558724</v>
      </c>
    </row>
    <row r="781" spans="10:20" x14ac:dyDescent="0.2">
      <c r="J781" s="27">
        <v>222.6</v>
      </c>
      <c r="K781" s="27">
        <v>-3.4165700000000001</v>
      </c>
      <c r="L781" s="1">
        <v>0.33092898230088519</v>
      </c>
      <c r="M781" s="1">
        <f t="shared" si="48"/>
        <v>-3.7474989823008853</v>
      </c>
      <c r="N781" s="1">
        <f t="shared" si="49"/>
        <v>-8469.3477000000003</v>
      </c>
      <c r="P781" s="27">
        <v>222.6</v>
      </c>
      <c r="Q781" s="27">
        <v>-1.40021</v>
      </c>
      <c r="R781" s="27">
        <v>-5.5633500000000002E-2</v>
      </c>
      <c r="S781" s="27">
        <f t="shared" si="50"/>
        <v>-1.3445765000000001</v>
      </c>
      <c r="T781" s="27">
        <f t="shared" si="51"/>
        <v>-3038.74289</v>
      </c>
    </row>
    <row r="782" spans="10:20" x14ac:dyDescent="0.2">
      <c r="J782" s="27">
        <v>222.5</v>
      </c>
      <c r="K782" s="27">
        <v>-3.3904100000000001</v>
      </c>
      <c r="L782" s="1">
        <v>0.34489101769911512</v>
      </c>
      <c r="M782" s="1">
        <f t="shared" si="48"/>
        <v>-3.7353010176991153</v>
      </c>
      <c r="N782" s="1">
        <f t="shared" si="49"/>
        <v>-8441.7803000000004</v>
      </c>
      <c r="P782" s="27">
        <v>222.5</v>
      </c>
      <c r="Q782" s="27">
        <v>-1.4304399999999999</v>
      </c>
      <c r="R782" s="27">
        <v>-9.9366800000000005E-2</v>
      </c>
      <c r="S782" s="27">
        <f t="shared" si="50"/>
        <v>-1.3310731999999998</v>
      </c>
      <c r="T782" s="27">
        <f t="shared" si="51"/>
        <v>-3008.2254319999997</v>
      </c>
    </row>
    <row r="783" spans="10:20" x14ac:dyDescent="0.2">
      <c r="J783" s="27">
        <v>222.4</v>
      </c>
      <c r="K783" s="27">
        <v>-3.3376899999999998</v>
      </c>
      <c r="L783" s="1">
        <v>0.35546300884955739</v>
      </c>
      <c r="M783" s="1">
        <f t="shared" si="48"/>
        <v>-3.6931530088495572</v>
      </c>
      <c r="N783" s="1">
        <f t="shared" si="49"/>
        <v>-8346.5257999999994</v>
      </c>
      <c r="P783" s="27">
        <v>222.4</v>
      </c>
      <c r="Q783" s="27">
        <v>-1.4494199999999999</v>
      </c>
      <c r="R783" s="27">
        <v>-8.4523000000000001E-2</v>
      </c>
      <c r="S783" s="27">
        <f t="shared" si="50"/>
        <v>-1.364897</v>
      </c>
      <c r="T783" s="27">
        <f t="shared" si="51"/>
        <v>-3084.6672199999998</v>
      </c>
    </row>
    <row r="784" spans="10:20" x14ac:dyDescent="0.2">
      <c r="J784" s="27">
        <v>222.3</v>
      </c>
      <c r="K784" s="27">
        <v>-3.3235800000000002</v>
      </c>
      <c r="L784" s="1">
        <v>0.36124398230088461</v>
      </c>
      <c r="M784" s="1">
        <f t="shared" si="48"/>
        <v>-3.6848239823008848</v>
      </c>
      <c r="N784" s="1">
        <f t="shared" si="49"/>
        <v>-8327.7021999999997</v>
      </c>
      <c r="P784" s="27">
        <v>222.3</v>
      </c>
      <c r="Q784" s="27">
        <v>-1.49074</v>
      </c>
      <c r="R784" s="27">
        <v>-6.1857599999999999E-2</v>
      </c>
      <c r="S784" s="27">
        <f t="shared" si="50"/>
        <v>-1.4288824</v>
      </c>
      <c r="T784" s="27">
        <f t="shared" si="51"/>
        <v>-3229.2742239999998</v>
      </c>
    </row>
    <row r="785" spans="10:20" x14ac:dyDescent="0.2">
      <c r="J785" s="27">
        <v>222.2</v>
      </c>
      <c r="K785" s="27">
        <v>-3.27874</v>
      </c>
      <c r="L785" s="1">
        <v>0.35386398230088467</v>
      </c>
      <c r="M785" s="1">
        <f t="shared" si="48"/>
        <v>-3.6326039823008847</v>
      </c>
      <c r="N785" s="1">
        <f t="shared" si="49"/>
        <v>-8209.6849999999995</v>
      </c>
      <c r="P785" s="27">
        <v>222.2</v>
      </c>
      <c r="Q785" s="27">
        <v>-1.5335399999999999</v>
      </c>
      <c r="R785" s="27">
        <v>-7.2599800000000006E-2</v>
      </c>
      <c r="S785" s="27">
        <f t="shared" si="50"/>
        <v>-1.4609401999999998</v>
      </c>
      <c r="T785" s="27">
        <f t="shared" si="51"/>
        <v>-3301.7248519999998</v>
      </c>
    </row>
    <row r="786" spans="10:20" x14ac:dyDescent="0.2">
      <c r="J786" s="27">
        <v>222.1</v>
      </c>
      <c r="K786" s="27">
        <v>-3.2378100000000001</v>
      </c>
      <c r="L786" s="1">
        <v>0.35909699115044225</v>
      </c>
      <c r="M786" s="1">
        <f t="shared" si="48"/>
        <v>-3.5969069911504423</v>
      </c>
      <c r="N786" s="1">
        <f t="shared" si="49"/>
        <v>-8129.0097999999998</v>
      </c>
      <c r="P786" s="27">
        <v>222.1</v>
      </c>
      <c r="Q786" s="27">
        <v>-1.5156000000000001</v>
      </c>
      <c r="R786" s="27">
        <v>-5.6854200000000001E-2</v>
      </c>
      <c r="S786" s="27">
        <f t="shared" si="50"/>
        <v>-1.4587458</v>
      </c>
      <c r="T786" s="27">
        <f t="shared" si="51"/>
        <v>-3296.7655079999995</v>
      </c>
    </row>
    <row r="787" spans="10:20" x14ac:dyDescent="0.2">
      <c r="J787" s="27">
        <v>222</v>
      </c>
      <c r="K787" s="27">
        <v>-3.2551700000000001</v>
      </c>
      <c r="L787" s="1">
        <v>0.36907601769911524</v>
      </c>
      <c r="M787" s="1">
        <f t="shared" si="48"/>
        <v>-3.6242460176991154</v>
      </c>
      <c r="N787" s="1">
        <f t="shared" si="49"/>
        <v>-8190.7960000000003</v>
      </c>
      <c r="P787" s="27">
        <v>222</v>
      </c>
      <c r="Q787" s="27">
        <v>-1.50986</v>
      </c>
      <c r="R787" s="27">
        <v>-6.4529400000000001E-2</v>
      </c>
      <c r="S787" s="27">
        <f t="shared" si="50"/>
        <v>-1.4453305999999999</v>
      </c>
      <c r="T787" s="27">
        <f t="shared" si="51"/>
        <v>-3266.4471559999997</v>
      </c>
    </row>
    <row r="788" spans="10:20" x14ac:dyDescent="0.2">
      <c r="J788" s="27">
        <v>221.9</v>
      </c>
      <c r="K788" s="27">
        <v>-3.2164000000000001</v>
      </c>
      <c r="L788" s="1">
        <v>0.35239398230088526</v>
      </c>
      <c r="M788" s="1">
        <f t="shared" si="48"/>
        <v>-3.5687939823008854</v>
      </c>
      <c r="N788" s="1">
        <f t="shared" si="49"/>
        <v>-8065.4744000000001</v>
      </c>
      <c r="P788" s="27">
        <v>221.9</v>
      </c>
      <c r="Q788" s="27">
        <v>-1.47729</v>
      </c>
      <c r="R788" s="27">
        <v>-5.7312000000000002E-2</v>
      </c>
      <c r="S788" s="27">
        <f t="shared" si="50"/>
        <v>-1.419978</v>
      </c>
      <c r="T788" s="27">
        <f t="shared" si="51"/>
        <v>-3209.1502799999998</v>
      </c>
    </row>
    <row r="789" spans="10:20" x14ac:dyDescent="0.2">
      <c r="J789" s="27">
        <v>221.8</v>
      </c>
      <c r="K789" s="27">
        <v>-3.1554500000000001</v>
      </c>
      <c r="L789" s="1">
        <v>0.35476500000000044</v>
      </c>
      <c r="M789" s="1">
        <f t="shared" si="48"/>
        <v>-3.5102150000000005</v>
      </c>
      <c r="N789" s="1">
        <f t="shared" si="49"/>
        <v>-7933.0859000000009</v>
      </c>
      <c r="P789" s="27">
        <v>221.8</v>
      </c>
      <c r="Q789" s="27">
        <v>-1.4666999999999999</v>
      </c>
      <c r="R789" s="27">
        <v>-2.7850300000000001E-2</v>
      </c>
      <c r="S789" s="27">
        <f t="shared" si="50"/>
        <v>-1.4388496999999998</v>
      </c>
      <c r="T789" s="27">
        <f t="shared" si="51"/>
        <v>-3251.8003219999996</v>
      </c>
    </row>
    <row r="790" spans="10:20" x14ac:dyDescent="0.2">
      <c r="J790" s="27">
        <v>221.7</v>
      </c>
      <c r="K790" s="27">
        <v>-3.1850499999999999</v>
      </c>
      <c r="L790" s="1">
        <v>0.35393101769911528</v>
      </c>
      <c r="M790" s="1">
        <f t="shared" si="48"/>
        <v>-3.5389810176991152</v>
      </c>
      <c r="N790" s="1">
        <f t="shared" si="49"/>
        <v>-7998.0971</v>
      </c>
      <c r="P790" s="27">
        <v>221.7</v>
      </c>
      <c r="Q790" s="27">
        <v>-1.45445</v>
      </c>
      <c r="R790" s="27">
        <v>-3.8220200000000003E-2</v>
      </c>
      <c r="S790" s="27">
        <f t="shared" si="50"/>
        <v>-1.4162298</v>
      </c>
      <c r="T790" s="27">
        <f t="shared" si="51"/>
        <v>-3200.6793479999997</v>
      </c>
    </row>
    <row r="791" spans="10:20" x14ac:dyDescent="0.2">
      <c r="J791" s="27">
        <v>221.6</v>
      </c>
      <c r="K791" s="27">
        <v>-3.2315700000000001</v>
      </c>
      <c r="L791" s="1">
        <v>0.35935199115044236</v>
      </c>
      <c r="M791" s="1">
        <f t="shared" si="48"/>
        <v>-3.5909219911504424</v>
      </c>
      <c r="N791" s="1">
        <f t="shared" si="49"/>
        <v>-8115.4836999999998</v>
      </c>
      <c r="P791" s="27">
        <v>221.6</v>
      </c>
      <c r="Q791" s="27">
        <v>-1.4497</v>
      </c>
      <c r="R791" s="27">
        <v>-7.0079000000000002E-2</v>
      </c>
      <c r="S791" s="27">
        <f t="shared" si="50"/>
        <v>-1.379621</v>
      </c>
      <c r="T791" s="27">
        <f t="shared" si="51"/>
        <v>-3117.94346</v>
      </c>
    </row>
    <row r="792" spans="10:20" x14ac:dyDescent="0.2">
      <c r="J792" s="27">
        <v>221.5</v>
      </c>
      <c r="K792" s="27">
        <v>-3.2727499999999998</v>
      </c>
      <c r="L792" s="1">
        <v>0.36542398230088491</v>
      </c>
      <c r="M792" s="1">
        <f t="shared" si="48"/>
        <v>-3.6381739823008847</v>
      </c>
      <c r="N792" s="1">
        <f t="shared" si="49"/>
        <v>-8222.2731999999996</v>
      </c>
      <c r="P792" s="27">
        <v>221.5</v>
      </c>
      <c r="Q792" s="27">
        <v>-1.44167</v>
      </c>
      <c r="R792" s="27">
        <v>-0.12850500000000001</v>
      </c>
      <c r="S792" s="27">
        <f t="shared" si="50"/>
        <v>-1.3131649999999999</v>
      </c>
      <c r="T792" s="27">
        <f t="shared" si="51"/>
        <v>-2967.7528999999995</v>
      </c>
    </row>
    <row r="793" spans="10:20" x14ac:dyDescent="0.2">
      <c r="J793" s="27">
        <v>221.4</v>
      </c>
      <c r="K793" s="27">
        <v>-3.3142999999999998</v>
      </c>
      <c r="L793" s="1">
        <v>0.35805800884955774</v>
      </c>
      <c r="M793" s="1">
        <f t="shared" si="48"/>
        <v>-3.6723580088495575</v>
      </c>
      <c r="N793" s="1">
        <f t="shared" si="49"/>
        <v>-8299.5290999999997</v>
      </c>
      <c r="P793" s="27">
        <v>221.4</v>
      </c>
      <c r="Q793" s="27">
        <v>-1.4379299999999999</v>
      </c>
      <c r="R793" s="27">
        <v>-0.110933</v>
      </c>
      <c r="S793" s="27">
        <f t="shared" si="50"/>
        <v>-1.326997</v>
      </c>
      <c r="T793" s="27">
        <f t="shared" si="51"/>
        <v>-2999.0132199999998</v>
      </c>
    </row>
    <row r="794" spans="10:20" x14ac:dyDescent="0.2">
      <c r="J794" s="27">
        <v>221.3</v>
      </c>
      <c r="K794" s="27">
        <v>-3.4029199999999999</v>
      </c>
      <c r="L794" s="1">
        <v>0.32123601769911536</v>
      </c>
      <c r="M794" s="1">
        <f t="shared" si="48"/>
        <v>-3.7241560176991153</v>
      </c>
      <c r="N794" s="1">
        <f t="shared" si="49"/>
        <v>-8416.5925999999999</v>
      </c>
      <c r="P794" s="27">
        <v>221.3</v>
      </c>
      <c r="Q794" s="27">
        <v>-1.4935799999999999</v>
      </c>
      <c r="R794" s="27">
        <v>-0.12060999999999999</v>
      </c>
      <c r="S794" s="27">
        <f t="shared" si="50"/>
        <v>-1.37297</v>
      </c>
      <c r="T794" s="27">
        <f t="shared" si="51"/>
        <v>-3102.9121999999998</v>
      </c>
    </row>
    <row r="795" spans="10:20" x14ac:dyDescent="0.2">
      <c r="J795" s="27">
        <v>221.2</v>
      </c>
      <c r="K795" s="27">
        <v>-3.4590700000000001</v>
      </c>
      <c r="L795" s="1">
        <v>0.31055898230088541</v>
      </c>
      <c r="M795" s="1">
        <f t="shared" si="48"/>
        <v>-3.7696289823008855</v>
      </c>
      <c r="N795" s="1">
        <f t="shared" si="49"/>
        <v>-8519.3615000000009</v>
      </c>
      <c r="P795" s="27">
        <v>221.2</v>
      </c>
      <c r="Q795" s="27">
        <v>-1.57239</v>
      </c>
      <c r="R795" s="27">
        <v>-0.12241100000000001</v>
      </c>
      <c r="S795" s="27">
        <f t="shared" si="50"/>
        <v>-1.4499789999999999</v>
      </c>
      <c r="T795" s="27">
        <f t="shared" si="51"/>
        <v>-3276.9525399999998</v>
      </c>
    </row>
    <row r="796" spans="10:20" x14ac:dyDescent="0.2">
      <c r="J796" s="27">
        <v>221.1</v>
      </c>
      <c r="K796" s="27">
        <v>-3.4755400000000001</v>
      </c>
      <c r="L796" s="1">
        <v>0.33199300884955818</v>
      </c>
      <c r="M796" s="1">
        <f t="shared" si="48"/>
        <v>-3.8075330088495583</v>
      </c>
      <c r="N796" s="1">
        <f t="shared" si="49"/>
        <v>-8605.0246000000006</v>
      </c>
      <c r="P796" s="27">
        <v>221.1</v>
      </c>
      <c r="Q796" s="27">
        <v>-1.6270100000000001</v>
      </c>
      <c r="R796" s="27">
        <v>-0.164079</v>
      </c>
      <c r="S796" s="27">
        <f t="shared" si="50"/>
        <v>-1.462931</v>
      </c>
      <c r="T796" s="27">
        <f t="shared" si="51"/>
        <v>-3306.22406</v>
      </c>
    </row>
    <row r="797" spans="10:20" x14ac:dyDescent="0.2">
      <c r="J797" s="27">
        <v>221</v>
      </c>
      <c r="K797" s="27">
        <v>-3.53708</v>
      </c>
      <c r="L797" s="1">
        <v>0.38033000000000028</v>
      </c>
      <c r="M797" s="1">
        <f t="shared" si="48"/>
        <v>-3.9174100000000003</v>
      </c>
      <c r="N797" s="1">
        <f t="shared" si="49"/>
        <v>-8853.3466000000008</v>
      </c>
      <c r="P797" s="27">
        <v>221</v>
      </c>
      <c r="Q797" s="27">
        <v>-1.6978200000000001</v>
      </c>
      <c r="R797" s="27">
        <v>-0.20230400000000001</v>
      </c>
      <c r="S797" s="27">
        <f t="shared" si="50"/>
        <v>-1.4955160000000001</v>
      </c>
      <c r="T797" s="27">
        <f t="shared" si="51"/>
        <v>-3379.86616</v>
      </c>
    </row>
    <row r="798" spans="10:20" x14ac:dyDescent="0.2">
      <c r="J798" s="27">
        <v>220.9</v>
      </c>
      <c r="K798" s="27">
        <v>-3.5509400000000002</v>
      </c>
      <c r="L798" s="1">
        <v>0.39091199115044173</v>
      </c>
      <c r="M798" s="1">
        <f t="shared" si="48"/>
        <v>-3.9418519911504419</v>
      </c>
      <c r="N798" s="1">
        <f t="shared" si="49"/>
        <v>-8908.5854999999992</v>
      </c>
      <c r="P798" s="27">
        <v>220.9</v>
      </c>
      <c r="Q798" s="27">
        <v>-1.7464900000000001</v>
      </c>
      <c r="R798" s="27">
        <v>-0.18157200000000001</v>
      </c>
      <c r="S798" s="27">
        <f t="shared" si="50"/>
        <v>-1.564918</v>
      </c>
      <c r="T798" s="27">
        <f t="shared" si="51"/>
        <v>-3536.71468</v>
      </c>
    </row>
    <row r="799" spans="10:20" x14ac:dyDescent="0.2">
      <c r="J799" s="27">
        <v>220.8</v>
      </c>
      <c r="K799" s="27">
        <v>-3.58412</v>
      </c>
      <c r="L799" s="1">
        <v>0.37638199115044291</v>
      </c>
      <c r="M799" s="1">
        <f t="shared" si="48"/>
        <v>-3.9605019911504429</v>
      </c>
      <c r="N799" s="1">
        <f t="shared" si="49"/>
        <v>-8950.7345000000005</v>
      </c>
      <c r="P799" s="27">
        <v>220.8</v>
      </c>
      <c r="Q799" s="27">
        <v>-1.76326</v>
      </c>
      <c r="R799" s="27">
        <v>-0.12973799999999999</v>
      </c>
      <c r="S799" s="27">
        <f t="shared" si="50"/>
        <v>-1.6335220000000001</v>
      </c>
      <c r="T799" s="27">
        <f t="shared" si="51"/>
        <v>-3691.7597200000005</v>
      </c>
    </row>
    <row r="800" spans="10:20" x14ac:dyDescent="0.2">
      <c r="J800" s="27">
        <v>220.7</v>
      </c>
      <c r="K800" s="27">
        <v>-3.65768</v>
      </c>
      <c r="L800" s="1">
        <v>0.32593500000000031</v>
      </c>
      <c r="M800" s="1">
        <f t="shared" si="48"/>
        <v>-3.9836150000000004</v>
      </c>
      <c r="N800" s="1">
        <f t="shared" si="49"/>
        <v>-9002.9699000000001</v>
      </c>
      <c r="P800" s="27">
        <v>220.7</v>
      </c>
      <c r="Q800" s="27">
        <v>-1.7464900000000001</v>
      </c>
      <c r="R800" s="27">
        <v>-8.6024500000000004E-2</v>
      </c>
      <c r="S800" s="27">
        <f t="shared" si="50"/>
        <v>-1.6604655000000001</v>
      </c>
      <c r="T800" s="27">
        <f t="shared" si="51"/>
        <v>-3752.6520300000002</v>
      </c>
    </row>
    <row r="801" spans="10:20" x14ac:dyDescent="0.2">
      <c r="J801" s="27">
        <v>220.6</v>
      </c>
      <c r="K801" s="27">
        <v>-3.6694599999999999</v>
      </c>
      <c r="L801" s="1">
        <v>0.29917398230088565</v>
      </c>
      <c r="M801" s="1">
        <f t="shared" si="48"/>
        <v>-3.9686339823008856</v>
      </c>
      <c r="N801" s="1">
        <f t="shared" si="49"/>
        <v>-8969.1128000000008</v>
      </c>
      <c r="P801" s="27">
        <v>220.6</v>
      </c>
      <c r="Q801" s="27">
        <v>-1.7971600000000001</v>
      </c>
      <c r="R801" s="27">
        <v>-0.101118</v>
      </c>
      <c r="S801" s="27">
        <f t="shared" si="50"/>
        <v>-1.696042</v>
      </c>
      <c r="T801" s="27">
        <f t="shared" si="51"/>
        <v>-3833.05492</v>
      </c>
    </row>
    <row r="802" spans="10:20" x14ac:dyDescent="0.2">
      <c r="J802" s="27">
        <v>220.5</v>
      </c>
      <c r="K802" s="27">
        <v>-3.5937600000000001</v>
      </c>
      <c r="L802" s="1">
        <v>0.28379800884955753</v>
      </c>
      <c r="M802" s="1">
        <f t="shared" si="48"/>
        <v>-3.8775580088495576</v>
      </c>
      <c r="N802" s="1">
        <f t="shared" si="49"/>
        <v>-8763.2811000000002</v>
      </c>
      <c r="P802" s="27">
        <v>220.5</v>
      </c>
      <c r="Q802" s="27">
        <v>-1.7938700000000001</v>
      </c>
      <c r="R802" s="27">
        <v>-0.12587000000000001</v>
      </c>
      <c r="S802" s="27">
        <f t="shared" si="50"/>
        <v>-1.6680000000000001</v>
      </c>
      <c r="T802" s="27">
        <f t="shared" si="51"/>
        <v>-3769.68</v>
      </c>
    </row>
    <row r="803" spans="10:20" x14ac:dyDescent="0.2">
      <c r="J803" s="27">
        <v>220.4</v>
      </c>
      <c r="K803" s="27">
        <v>-3.51146</v>
      </c>
      <c r="L803" s="1">
        <v>0.28799199115044294</v>
      </c>
      <c r="M803" s="1">
        <f t="shared" si="48"/>
        <v>-3.799451991150443</v>
      </c>
      <c r="N803" s="1">
        <f t="shared" si="49"/>
        <v>-8586.7615000000005</v>
      </c>
      <c r="P803" s="27">
        <v>220.4</v>
      </c>
      <c r="Q803" s="27">
        <v>-1.8003</v>
      </c>
      <c r="R803" s="27">
        <v>-7.3077400000000001E-2</v>
      </c>
      <c r="S803" s="27">
        <f t="shared" si="50"/>
        <v>-1.7272225999999999</v>
      </c>
      <c r="T803" s="27">
        <f t="shared" si="51"/>
        <v>-3903.5230759999995</v>
      </c>
    </row>
    <row r="804" spans="10:20" x14ac:dyDescent="0.2">
      <c r="J804" s="27">
        <v>220.3</v>
      </c>
      <c r="K804" s="27">
        <v>-3.4864000000000002</v>
      </c>
      <c r="L804" s="1">
        <v>0.33595300884955703</v>
      </c>
      <c r="M804" s="1">
        <f t="shared" si="48"/>
        <v>-3.8223530088495572</v>
      </c>
      <c r="N804" s="1">
        <f t="shared" si="49"/>
        <v>-8638.5177999999996</v>
      </c>
      <c r="P804" s="27">
        <v>220.3</v>
      </c>
      <c r="Q804" s="27">
        <v>-1.8111299999999999</v>
      </c>
      <c r="R804" s="27">
        <v>-2.86591E-2</v>
      </c>
      <c r="S804" s="27">
        <f t="shared" si="50"/>
        <v>-1.7824708999999999</v>
      </c>
      <c r="T804" s="27">
        <f t="shared" si="51"/>
        <v>-4028.3842339999992</v>
      </c>
    </row>
    <row r="805" spans="10:20" x14ac:dyDescent="0.2">
      <c r="J805" s="27">
        <v>220.2</v>
      </c>
      <c r="K805" s="27">
        <v>-3.4830000000000001</v>
      </c>
      <c r="L805" s="1">
        <v>0.32565601769911501</v>
      </c>
      <c r="M805" s="1">
        <f t="shared" si="48"/>
        <v>-3.8086560176991151</v>
      </c>
      <c r="N805" s="1">
        <f t="shared" si="49"/>
        <v>-8607.5625999999993</v>
      </c>
      <c r="P805" s="27">
        <v>220.2</v>
      </c>
      <c r="Q805" s="27">
        <v>-1.8158799999999999</v>
      </c>
      <c r="R805" s="27">
        <v>1.7225600000000001E-2</v>
      </c>
      <c r="S805" s="27">
        <f t="shared" si="50"/>
        <v>-1.8331055999999999</v>
      </c>
      <c r="T805" s="27">
        <f t="shared" si="51"/>
        <v>-4142.8186559999995</v>
      </c>
    </row>
    <row r="806" spans="10:20" x14ac:dyDescent="0.2">
      <c r="J806" s="27">
        <v>220.1</v>
      </c>
      <c r="K806" s="27">
        <v>-3.4518900000000001</v>
      </c>
      <c r="L806" s="1">
        <v>0.30773800884955715</v>
      </c>
      <c r="M806" s="1">
        <f t="shared" si="48"/>
        <v>-3.7596280088495573</v>
      </c>
      <c r="N806" s="1">
        <f t="shared" si="49"/>
        <v>-8496.7592999999997</v>
      </c>
      <c r="P806" s="27">
        <v>220.1</v>
      </c>
      <c r="Q806" s="27">
        <v>-1.76922</v>
      </c>
      <c r="R806" s="27">
        <v>7.0933499999999997E-2</v>
      </c>
      <c r="S806" s="27">
        <f t="shared" si="50"/>
        <v>-1.8401535</v>
      </c>
      <c r="T806" s="27">
        <f t="shared" si="51"/>
        <v>-4158.7469099999998</v>
      </c>
    </row>
    <row r="807" spans="10:20" x14ac:dyDescent="0.2">
      <c r="J807" s="27">
        <v>220</v>
      </c>
      <c r="K807" s="27">
        <v>-3.4368099999999999</v>
      </c>
      <c r="L807" s="1">
        <v>0.2730489823008857</v>
      </c>
      <c r="M807" s="1">
        <f t="shared" si="48"/>
        <v>-3.7098589823008856</v>
      </c>
      <c r="N807" s="1">
        <f t="shared" si="49"/>
        <v>-8384.2813000000006</v>
      </c>
      <c r="P807" s="27">
        <v>220</v>
      </c>
      <c r="Q807" s="27">
        <v>-1.80759</v>
      </c>
      <c r="R807" s="27">
        <v>8.2328799999999994E-2</v>
      </c>
      <c r="S807" s="27">
        <f t="shared" si="50"/>
        <v>-1.8899188</v>
      </c>
      <c r="T807" s="27">
        <f t="shared" si="51"/>
        <v>-4271.216488</v>
      </c>
    </row>
    <row r="808" spans="10:20" x14ac:dyDescent="0.2">
      <c r="J808" s="27">
        <v>219.9</v>
      </c>
      <c r="K808" s="27">
        <v>-3.38184</v>
      </c>
      <c r="L808" s="1">
        <v>0.29772101769911519</v>
      </c>
      <c r="M808" s="1">
        <f t="shared" si="48"/>
        <v>-3.6795610176991151</v>
      </c>
      <c r="N808" s="1">
        <f t="shared" si="49"/>
        <v>-8315.8078999999998</v>
      </c>
      <c r="P808" s="27">
        <v>219.9</v>
      </c>
      <c r="Q808" s="27">
        <v>-1.8509</v>
      </c>
      <c r="R808" s="27">
        <v>5.4251099999999997E-2</v>
      </c>
      <c r="S808" s="27">
        <f t="shared" si="50"/>
        <v>-1.9051510999999999</v>
      </c>
      <c r="T808" s="27">
        <f t="shared" si="51"/>
        <v>-4305.6414859999995</v>
      </c>
    </row>
    <row r="809" spans="10:20" x14ac:dyDescent="0.2">
      <c r="J809" s="27">
        <v>219.8</v>
      </c>
      <c r="K809" s="27">
        <v>-3.35547</v>
      </c>
      <c r="L809" s="1">
        <v>0.34602999999999984</v>
      </c>
      <c r="M809" s="1">
        <f t="shared" si="48"/>
        <v>-3.7014999999999998</v>
      </c>
      <c r="N809" s="1">
        <f t="shared" si="49"/>
        <v>-8365.39</v>
      </c>
      <c r="P809" s="27">
        <v>219.8</v>
      </c>
      <c r="Q809" s="27">
        <v>-1.8296399999999999</v>
      </c>
      <c r="R809" s="27">
        <v>4.5713799999999999E-2</v>
      </c>
      <c r="S809" s="27">
        <f t="shared" si="50"/>
        <v>-1.8753537999999998</v>
      </c>
      <c r="T809" s="27">
        <f t="shared" si="51"/>
        <v>-4238.2995879999999</v>
      </c>
    </row>
    <row r="810" spans="10:20" x14ac:dyDescent="0.2">
      <c r="J810" s="27">
        <v>219.7</v>
      </c>
      <c r="K810" s="27">
        <v>-3.3586299999999998</v>
      </c>
      <c r="L810" s="1">
        <v>0.37665500000000041</v>
      </c>
      <c r="M810" s="1">
        <f t="shared" si="48"/>
        <v>-3.7352850000000002</v>
      </c>
      <c r="N810" s="1">
        <f t="shared" si="49"/>
        <v>-8441.7440999999999</v>
      </c>
      <c r="P810" s="27">
        <v>219.7</v>
      </c>
      <c r="Q810" s="27">
        <v>-1.8124899999999999</v>
      </c>
      <c r="R810" s="27">
        <v>5.6131E-2</v>
      </c>
      <c r="S810" s="27">
        <f t="shared" si="50"/>
        <v>-1.8686209999999999</v>
      </c>
      <c r="T810" s="27">
        <f t="shared" si="51"/>
        <v>-4223.0834599999998</v>
      </c>
    </row>
    <row r="811" spans="10:20" x14ac:dyDescent="0.2">
      <c r="J811" s="27">
        <v>219.6</v>
      </c>
      <c r="K811" s="27">
        <v>-3.40741</v>
      </c>
      <c r="L811" s="1">
        <v>0.40363601769911517</v>
      </c>
      <c r="M811" s="1">
        <f t="shared" si="48"/>
        <v>-3.8110460176991152</v>
      </c>
      <c r="N811" s="1">
        <f t="shared" si="49"/>
        <v>-8612.9639999999999</v>
      </c>
      <c r="P811" s="27">
        <v>219.6</v>
      </c>
      <c r="Q811" s="27">
        <v>-1.77437</v>
      </c>
      <c r="R811" s="27">
        <v>9.3856800000000004E-3</v>
      </c>
      <c r="S811" s="27">
        <f t="shared" si="50"/>
        <v>-1.7837556800000001</v>
      </c>
      <c r="T811" s="27">
        <f t="shared" si="51"/>
        <v>-4031.2878368000002</v>
      </c>
    </row>
    <row r="812" spans="10:20" x14ac:dyDescent="0.2">
      <c r="J812" s="27">
        <v>219.5</v>
      </c>
      <c r="K812" s="27">
        <v>-3.32247</v>
      </c>
      <c r="L812" s="1">
        <v>0.35094000000000047</v>
      </c>
      <c r="M812" s="1">
        <f t="shared" si="48"/>
        <v>-3.6734100000000005</v>
      </c>
      <c r="N812" s="1">
        <f t="shared" si="49"/>
        <v>-8301.9066000000003</v>
      </c>
      <c r="P812" s="27">
        <v>219.5</v>
      </c>
      <c r="Q812" s="27">
        <v>-1.78304</v>
      </c>
      <c r="R812" s="27">
        <v>1.0299700000000001E-3</v>
      </c>
      <c r="S812" s="27">
        <f t="shared" si="50"/>
        <v>-1.78406997</v>
      </c>
      <c r="T812" s="27">
        <f t="shared" si="51"/>
        <v>-4031.9981321999999</v>
      </c>
    </row>
    <row r="813" spans="10:20" x14ac:dyDescent="0.2">
      <c r="J813" s="27">
        <v>219.4</v>
      </c>
      <c r="K813" s="27">
        <v>-3.3212000000000002</v>
      </c>
      <c r="L813" s="1">
        <v>0.29934500000000019</v>
      </c>
      <c r="M813" s="1">
        <f t="shared" si="48"/>
        <v>-3.6205450000000003</v>
      </c>
      <c r="N813" s="1">
        <f t="shared" si="49"/>
        <v>-8182.4317000000001</v>
      </c>
      <c r="P813" s="27">
        <v>219.4</v>
      </c>
      <c r="Q813" s="27">
        <v>-1.7456199999999999</v>
      </c>
      <c r="R813" s="27">
        <v>-1.73981E-2</v>
      </c>
      <c r="S813" s="27">
        <f t="shared" si="50"/>
        <v>-1.7282218999999999</v>
      </c>
      <c r="T813" s="27">
        <f t="shared" si="51"/>
        <v>-3905.7814939999994</v>
      </c>
    </row>
    <row r="814" spans="10:20" x14ac:dyDescent="0.2">
      <c r="J814" s="27">
        <v>219.3</v>
      </c>
      <c r="K814" s="27">
        <v>-3.2800400000000001</v>
      </c>
      <c r="L814" s="1">
        <v>0.27398000000000033</v>
      </c>
      <c r="M814" s="1">
        <f t="shared" si="48"/>
        <v>-3.5540200000000004</v>
      </c>
      <c r="N814" s="1">
        <f t="shared" si="49"/>
        <v>-8032.0852000000014</v>
      </c>
      <c r="P814" s="27">
        <v>219.3</v>
      </c>
      <c r="Q814" s="27">
        <v>-1.76356</v>
      </c>
      <c r="R814" s="27">
        <v>-0.11119999999999999</v>
      </c>
      <c r="S814" s="27">
        <f t="shared" si="50"/>
        <v>-1.6523600000000001</v>
      </c>
      <c r="T814" s="27">
        <f t="shared" si="51"/>
        <v>-3734.3335999999999</v>
      </c>
    </row>
    <row r="815" spans="10:20" x14ac:dyDescent="0.2">
      <c r="J815" s="27">
        <v>219.2</v>
      </c>
      <c r="K815" s="27">
        <v>-3.2313000000000001</v>
      </c>
      <c r="L815" s="1">
        <v>0.2932119911504425</v>
      </c>
      <c r="M815" s="1">
        <f t="shared" si="48"/>
        <v>-3.5245119911504426</v>
      </c>
      <c r="N815" s="1">
        <f t="shared" si="49"/>
        <v>-7965.3971000000001</v>
      </c>
      <c r="P815" s="27">
        <v>219.2</v>
      </c>
      <c r="Q815" s="27">
        <v>-1.76674</v>
      </c>
      <c r="R815" s="27">
        <v>-0.13799</v>
      </c>
      <c r="S815" s="27">
        <f t="shared" si="50"/>
        <v>-1.6287499999999999</v>
      </c>
      <c r="T815" s="27">
        <f t="shared" si="51"/>
        <v>-3680.9749999999995</v>
      </c>
    </row>
    <row r="816" spans="10:20" x14ac:dyDescent="0.2">
      <c r="J816" s="27">
        <v>219.1</v>
      </c>
      <c r="K816" s="27">
        <v>-3.2183999999999999</v>
      </c>
      <c r="L816" s="1">
        <v>0.30713601769911536</v>
      </c>
      <c r="M816" s="1">
        <f t="shared" si="48"/>
        <v>-3.5255360176991153</v>
      </c>
      <c r="N816" s="1">
        <f t="shared" si="49"/>
        <v>-7967.7114000000001</v>
      </c>
      <c r="P816" s="27">
        <v>219.1</v>
      </c>
      <c r="Q816" s="27">
        <v>-1.7414400000000001</v>
      </c>
      <c r="R816" s="27">
        <v>-0.14660000000000001</v>
      </c>
      <c r="S816" s="27">
        <f t="shared" si="50"/>
        <v>-1.59484</v>
      </c>
      <c r="T816" s="27">
        <f t="shared" si="51"/>
        <v>-3604.3384000000001</v>
      </c>
    </row>
    <row r="817" spans="10:20" x14ac:dyDescent="0.2">
      <c r="J817" s="27">
        <v>219</v>
      </c>
      <c r="K817" s="27">
        <v>-3.2391800000000002</v>
      </c>
      <c r="L817" s="1">
        <v>0.28142101769911498</v>
      </c>
      <c r="M817" s="1">
        <f t="shared" si="48"/>
        <v>-3.5206010176991152</v>
      </c>
      <c r="N817" s="1">
        <f t="shared" si="49"/>
        <v>-7956.5582999999997</v>
      </c>
      <c r="P817" s="27">
        <v>219</v>
      </c>
      <c r="Q817" s="27">
        <v>-1.7377800000000001</v>
      </c>
      <c r="R817" s="27">
        <v>-0.163771</v>
      </c>
      <c r="S817" s="27">
        <f t="shared" si="50"/>
        <v>-1.5740090000000002</v>
      </c>
      <c r="T817" s="27">
        <f t="shared" si="51"/>
        <v>-3557.2603400000003</v>
      </c>
    </row>
    <row r="818" spans="10:20" x14ac:dyDescent="0.2">
      <c r="J818" s="27">
        <v>218.9</v>
      </c>
      <c r="K818" s="27">
        <v>-3.25623</v>
      </c>
      <c r="L818" s="1">
        <v>0.2342230088495576</v>
      </c>
      <c r="M818" s="1">
        <f t="shared" si="48"/>
        <v>-3.4904530088495576</v>
      </c>
      <c r="N818" s="1">
        <f t="shared" si="49"/>
        <v>-7888.4238000000005</v>
      </c>
      <c r="P818" s="27">
        <v>218.9</v>
      </c>
      <c r="Q818" s="27">
        <v>-1.72109</v>
      </c>
      <c r="R818" s="27">
        <v>-0.13455800000000001</v>
      </c>
      <c r="S818" s="27">
        <f t="shared" si="50"/>
        <v>-1.5865320000000001</v>
      </c>
      <c r="T818" s="27">
        <f t="shared" si="51"/>
        <v>-3585.56232</v>
      </c>
    </row>
    <row r="819" spans="10:20" x14ac:dyDescent="0.2">
      <c r="J819" s="27">
        <v>218.8</v>
      </c>
      <c r="K819" s="27">
        <v>-3.2893300000000001</v>
      </c>
      <c r="L819" s="1">
        <v>0.18960101769911519</v>
      </c>
      <c r="M819" s="1">
        <f t="shared" si="48"/>
        <v>-3.4789310176991153</v>
      </c>
      <c r="N819" s="1">
        <f t="shared" si="49"/>
        <v>-7862.3841000000002</v>
      </c>
      <c r="P819" s="27">
        <v>218.8</v>
      </c>
      <c r="Q819" s="27">
        <v>-1.7025699999999999</v>
      </c>
      <c r="R819" s="27">
        <v>-0.112238</v>
      </c>
      <c r="S819" s="27">
        <f t="shared" si="50"/>
        <v>-1.5903319999999999</v>
      </c>
      <c r="T819" s="27">
        <f t="shared" si="51"/>
        <v>-3594.1503199999993</v>
      </c>
    </row>
    <row r="820" spans="10:20" x14ac:dyDescent="0.2">
      <c r="J820" s="27">
        <v>218.7</v>
      </c>
      <c r="K820" s="27">
        <v>-3.42116</v>
      </c>
      <c r="L820" s="1">
        <v>0.19234800884955794</v>
      </c>
      <c r="M820" s="1">
        <f t="shared" si="48"/>
        <v>-3.6135080088495579</v>
      </c>
      <c r="N820" s="1">
        <f t="shared" si="49"/>
        <v>-8166.5281000000004</v>
      </c>
      <c r="P820" s="27">
        <v>218.7</v>
      </c>
      <c r="Q820" s="27">
        <v>-1.70384</v>
      </c>
      <c r="R820" s="27">
        <v>-0.15265799999999999</v>
      </c>
      <c r="S820" s="27">
        <f t="shared" si="50"/>
        <v>-1.5511820000000001</v>
      </c>
      <c r="T820" s="27">
        <f t="shared" si="51"/>
        <v>-3505.6713199999999</v>
      </c>
    </row>
    <row r="821" spans="10:20" x14ac:dyDescent="0.2">
      <c r="J821" s="27">
        <v>218.6</v>
      </c>
      <c r="K821" s="27">
        <v>-3.5485500000000001</v>
      </c>
      <c r="L821" s="1">
        <v>0.18711300884955806</v>
      </c>
      <c r="M821" s="1">
        <f t="shared" si="48"/>
        <v>-3.7356630088495582</v>
      </c>
      <c r="N821" s="1">
        <f t="shared" si="49"/>
        <v>-8442.5984000000008</v>
      </c>
      <c r="P821" s="27">
        <v>218.6</v>
      </c>
      <c r="Q821" s="27">
        <v>-1.73769</v>
      </c>
      <c r="R821" s="27">
        <v>-0.13207099999999999</v>
      </c>
      <c r="S821" s="27">
        <f t="shared" si="50"/>
        <v>-1.6056189999999999</v>
      </c>
      <c r="T821" s="27">
        <f t="shared" si="51"/>
        <v>-3628.6989399999998</v>
      </c>
    </row>
    <row r="822" spans="10:20" x14ac:dyDescent="0.2">
      <c r="J822" s="27">
        <v>218.5</v>
      </c>
      <c r="K822" s="27">
        <v>-3.6212</v>
      </c>
      <c r="L822" s="1">
        <v>0.16853699115044218</v>
      </c>
      <c r="M822" s="1">
        <f t="shared" si="48"/>
        <v>-3.7897369911504422</v>
      </c>
      <c r="N822" s="1">
        <f t="shared" si="49"/>
        <v>-8564.8055999999997</v>
      </c>
      <c r="P822" s="27">
        <v>218.5</v>
      </c>
      <c r="Q822" s="27">
        <v>-1.78582</v>
      </c>
      <c r="R822" s="27">
        <v>-0.116341</v>
      </c>
      <c r="S822" s="27">
        <f t="shared" si="50"/>
        <v>-1.6694789999999999</v>
      </c>
      <c r="T822" s="27">
        <f t="shared" si="51"/>
        <v>-3773.0225399999999</v>
      </c>
    </row>
    <row r="823" spans="10:20" x14ac:dyDescent="0.2">
      <c r="J823" s="27">
        <v>218.4</v>
      </c>
      <c r="K823" s="27">
        <v>-3.70757</v>
      </c>
      <c r="L823" s="1">
        <v>0.16214601769911541</v>
      </c>
      <c r="M823" s="1">
        <f t="shared" si="48"/>
        <v>-3.8697160176991154</v>
      </c>
      <c r="N823" s="1">
        <f t="shared" si="49"/>
        <v>-8745.5581999999995</v>
      </c>
      <c r="P823" s="27">
        <v>218.4</v>
      </c>
      <c r="Q823" s="27">
        <v>-1.8407199999999999</v>
      </c>
      <c r="R823" s="27">
        <v>-0.105058</v>
      </c>
      <c r="S823" s="27">
        <f t="shared" si="50"/>
        <v>-1.7356619999999998</v>
      </c>
      <c r="T823" s="27">
        <f t="shared" si="51"/>
        <v>-3922.5961199999992</v>
      </c>
    </row>
    <row r="824" spans="10:20" x14ac:dyDescent="0.2">
      <c r="J824" s="27">
        <v>218.3</v>
      </c>
      <c r="K824" s="27">
        <v>-3.8262399999999999</v>
      </c>
      <c r="L824" s="1">
        <v>0.18600699115044295</v>
      </c>
      <c r="M824" s="1">
        <f t="shared" si="48"/>
        <v>-4.0122469911504428</v>
      </c>
      <c r="N824" s="1">
        <f t="shared" si="49"/>
        <v>-9067.6782000000003</v>
      </c>
      <c r="P824" s="27">
        <v>218.3</v>
      </c>
      <c r="Q824" s="27">
        <v>-1.8539099999999999</v>
      </c>
      <c r="R824" s="27">
        <v>-0.10426299999999999</v>
      </c>
      <c r="S824" s="27">
        <f t="shared" si="50"/>
        <v>-1.749647</v>
      </c>
      <c r="T824" s="27">
        <f t="shared" si="51"/>
        <v>-3954.2022199999997</v>
      </c>
    </row>
    <row r="825" spans="10:20" x14ac:dyDescent="0.2">
      <c r="J825" s="27">
        <v>218.2</v>
      </c>
      <c r="K825" s="27">
        <v>-3.8741300000000001</v>
      </c>
      <c r="L825" s="1">
        <v>0.21022699115044308</v>
      </c>
      <c r="M825" s="1">
        <f t="shared" si="48"/>
        <v>-4.0843569911504432</v>
      </c>
      <c r="N825" s="1">
        <f t="shared" si="49"/>
        <v>-9230.6468000000004</v>
      </c>
      <c r="P825" s="27">
        <v>218.2</v>
      </c>
      <c r="Q825" s="27">
        <v>-1.8711</v>
      </c>
      <c r="R825" s="27">
        <v>-0.114828</v>
      </c>
      <c r="S825" s="27">
        <f t="shared" si="50"/>
        <v>-1.7562720000000001</v>
      </c>
      <c r="T825" s="27">
        <f t="shared" si="51"/>
        <v>-3969.17472</v>
      </c>
    </row>
    <row r="826" spans="10:20" x14ac:dyDescent="0.2">
      <c r="J826" s="27">
        <v>218.1</v>
      </c>
      <c r="K826" s="27">
        <v>-3.8485800000000001</v>
      </c>
      <c r="L826" s="1">
        <v>0.209593982300885</v>
      </c>
      <c r="M826" s="1">
        <f t="shared" si="48"/>
        <v>-4.0581739823008851</v>
      </c>
      <c r="N826" s="1">
        <f t="shared" si="49"/>
        <v>-9171.4732000000004</v>
      </c>
      <c r="P826" s="27">
        <v>218.1</v>
      </c>
      <c r="Q826" s="27">
        <v>-1.9046000000000001</v>
      </c>
      <c r="R826" s="27">
        <v>-0.132553</v>
      </c>
      <c r="S826" s="27">
        <f t="shared" si="50"/>
        <v>-1.7720470000000001</v>
      </c>
      <c r="T826" s="27">
        <f t="shared" si="51"/>
        <v>-4004.8262200000004</v>
      </c>
    </row>
    <row r="827" spans="10:20" x14ac:dyDescent="0.2">
      <c r="J827" s="27">
        <v>218</v>
      </c>
      <c r="K827" s="27">
        <v>-3.8314699999999999</v>
      </c>
      <c r="L827" s="1">
        <v>0.24874000000000107</v>
      </c>
      <c r="M827" s="1">
        <f t="shared" si="48"/>
        <v>-4.080210000000001</v>
      </c>
      <c r="N827" s="1">
        <f t="shared" si="49"/>
        <v>-9221.2746000000025</v>
      </c>
      <c r="P827" s="27">
        <v>218</v>
      </c>
      <c r="Q827" s="27">
        <v>-1.9519200000000001</v>
      </c>
      <c r="R827" s="27">
        <v>-0.168605</v>
      </c>
      <c r="S827" s="27">
        <f t="shared" si="50"/>
        <v>-1.783315</v>
      </c>
      <c r="T827" s="27">
        <f t="shared" si="51"/>
        <v>-4030.2918999999997</v>
      </c>
    </row>
    <row r="828" spans="10:20" x14ac:dyDescent="0.2">
      <c r="J828" s="27">
        <v>217.9</v>
      </c>
      <c r="K828" s="27">
        <v>-3.7936800000000002</v>
      </c>
      <c r="L828" s="1">
        <v>0.2388260176991146</v>
      </c>
      <c r="M828" s="1">
        <f t="shared" si="48"/>
        <v>-4.0325060176991148</v>
      </c>
      <c r="N828" s="1">
        <f t="shared" si="49"/>
        <v>-9113.4635999999991</v>
      </c>
      <c r="P828" s="27">
        <v>217.9</v>
      </c>
      <c r="Q828" s="27">
        <v>-1.97723</v>
      </c>
      <c r="R828" s="27">
        <v>-0.113029</v>
      </c>
      <c r="S828" s="27">
        <f t="shared" si="50"/>
        <v>-1.864201</v>
      </c>
      <c r="T828" s="27">
        <f t="shared" si="51"/>
        <v>-4213.0942599999998</v>
      </c>
    </row>
    <row r="829" spans="10:20" x14ac:dyDescent="0.2">
      <c r="J829" s="27">
        <v>217.8</v>
      </c>
      <c r="K829" s="27">
        <v>-3.72824</v>
      </c>
      <c r="L829" s="1">
        <v>0.22648101769911522</v>
      </c>
      <c r="M829" s="1">
        <f t="shared" si="48"/>
        <v>-3.9547210176991152</v>
      </c>
      <c r="N829" s="1">
        <f t="shared" si="49"/>
        <v>-8937.6695</v>
      </c>
      <c r="P829" s="27">
        <v>217.8</v>
      </c>
      <c r="Q829" s="27">
        <v>-1.9843599999999999</v>
      </c>
      <c r="R829" s="27">
        <v>-9.5503199999999996E-2</v>
      </c>
      <c r="S829" s="27">
        <f t="shared" si="50"/>
        <v>-1.8888567999999999</v>
      </c>
      <c r="T829" s="27">
        <f t="shared" si="51"/>
        <v>-4268.8163679999998</v>
      </c>
    </row>
    <row r="830" spans="10:20" x14ac:dyDescent="0.2">
      <c r="J830" s="27">
        <v>217.7</v>
      </c>
      <c r="K830" s="27">
        <v>-3.6665800000000002</v>
      </c>
      <c r="L830" s="1">
        <v>0.21715800884955794</v>
      </c>
      <c r="M830" s="1">
        <f t="shared" si="48"/>
        <v>-3.8837380088495581</v>
      </c>
      <c r="N830" s="1">
        <f t="shared" si="49"/>
        <v>-8777.2479000000003</v>
      </c>
      <c r="P830" s="27">
        <v>217.7</v>
      </c>
      <c r="Q830" s="27">
        <v>-2.0003000000000002</v>
      </c>
      <c r="R830" s="27">
        <v>-6.0794099999999997E-2</v>
      </c>
      <c r="S830" s="27">
        <f t="shared" si="50"/>
        <v>-1.9395059000000001</v>
      </c>
      <c r="T830" s="27">
        <f t="shared" si="51"/>
        <v>-4383.2833339999997</v>
      </c>
    </row>
    <row r="831" spans="10:20" x14ac:dyDescent="0.2">
      <c r="J831" s="27">
        <v>217.6</v>
      </c>
      <c r="K831" s="27">
        <v>-3.65638</v>
      </c>
      <c r="L831" s="1">
        <v>0.20098601769911495</v>
      </c>
      <c r="M831" s="1">
        <f t="shared" si="48"/>
        <v>-3.8573660176991149</v>
      </c>
      <c r="N831" s="1">
        <f t="shared" si="49"/>
        <v>-8717.6471999999994</v>
      </c>
      <c r="P831" s="27">
        <v>217.6</v>
      </c>
      <c r="Q831" s="27">
        <v>-2.00936</v>
      </c>
      <c r="R831" s="27">
        <v>-1.5858500000000001E-2</v>
      </c>
      <c r="S831" s="27">
        <f t="shared" si="50"/>
        <v>-1.9935015</v>
      </c>
      <c r="T831" s="27">
        <f t="shared" si="51"/>
        <v>-4505.3133899999993</v>
      </c>
    </row>
    <row r="832" spans="10:20" x14ac:dyDescent="0.2">
      <c r="J832" s="27">
        <v>217.5</v>
      </c>
      <c r="K832" s="27">
        <v>-3.6322899999999998</v>
      </c>
      <c r="L832" s="1">
        <v>0.17961199115044257</v>
      </c>
      <c r="M832" s="1">
        <f t="shared" si="48"/>
        <v>-3.8119019911504424</v>
      </c>
      <c r="N832" s="1">
        <f t="shared" si="49"/>
        <v>-8614.8984999999993</v>
      </c>
      <c r="P832" s="27">
        <v>217.5</v>
      </c>
      <c r="Q832" s="27">
        <v>-1.99875</v>
      </c>
      <c r="R832" s="27">
        <v>-4.1287200000000003E-2</v>
      </c>
      <c r="S832" s="27">
        <f t="shared" si="50"/>
        <v>-1.9574628000000001</v>
      </c>
      <c r="T832" s="27">
        <f t="shared" si="51"/>
        <v>-4423.8659280000002</v>
      </c>
    </row>
    <row r="833" spans="10:20" x14ac:dyDescent="0.2">
      <c r="J833" s="27">
        <v>217.4</v>
      </c>
      <c r="K833" s="27">
        <v>-3.5536500000000002</v>
      </c>
      <c r="L833" s="1">
        <v>0.17843101769911529</v>
      </c>
      <c r="M833" s="1">
        <f t="shared" si="48"/>
        <v>-3.7320810176991155</v>
      </c>
      <c r="N833" s="1">
        <f t="shared" si="49"/>
        <v>-8434.5030999999999</v>
      </c>
      <c r="P833" s="27">
        <v>217.4</v>
      </c>
      <c r="Q833" s="27">
        <v>-2.00169</v>
      </c>
      <c r="R833" s="27">
        <v>-1.98372E-5</v>
      </c>
      <c r="S833" s="27">
        <f t="shared" si="50"/>
        <v>-2.0016701628</v>
      </c>
      <c r="T833" s="27">
        <f t="shared" si="51"/>
        <v>-4523.7745679279997</v>
      </c>
    </row>
    <row r="834" spans="10:20" x14ac:dyDescent="0.2">
      <c r="J834" s="27">
        <v>217.3</v>
      </c>
      <c r="K834" s="27">
        <v>-3.5567199999999999</v>
      </c>
      <c r="L834" s="1">
        <v>0.1843610176991155</v>
      </c>
      <c r="M834" s="1">
        <f t="shared" si="48"/>
        <v>-3.7410810176991154</v>
      </c>
      <c r="N834" s="1">
        <f t="shared" si="49"/>
        <v>-8454.8431</v>
      </c>
      <c r="P834" s="27">
        <v>217.3</v>
      </c>
      <c r="Q834" s="27">
        <v>-2.04908</v>
      </c>
      <c r="R834" s="27">
        <v>3.8433799999999997E-2</v>
      </c>
      <c r="S834" s="27">
        <f t="shared" si="50"/>
        <v>-2.0875138</v>
      </c>
      <c r="T834" s="27">
        <f t="shared" si="51"/>
        <v>-4717.7811879999999</v>
      </c>
    </row>
    <row r="835" spans="10:20" x14ac:dyDescent="0.2">
      <c r="J835" s="27">
        <v>217.2</v>
      </c>
      <c r="K835" s="27">
        <v>-3.6223399999999999</v>
      </c>
      <c r="L835" s="1">
        <v>0.1926950000000005</v>
      </c>
      <c r="M835" s="1">
        <f t="shared" si="48"/>
        <v>-3.8150350000000004</v>
      </c>
      <c r="N835" s="1">
        <f t="shared" si="49"/>
        <v>-8621.9791000000005</v>
      </c>
      <c r="P835" s="27">
        <v>217.2</v>
      </c>
      <c r="Q835" s="27">
        <v>-2.0459700000000001</v>
      </c>
      <c r="R835" s="27">
        <v>7.7626000000000001E-2</v>
      </c>
      <c r="S835" s="27">
        <f t="shared" si="50"/>
        <v>-2.123596</v>
      </c>
      <c r="T835" s="27">
        <f t="shared" si="51"/>
        <v>-4799.3269600000003</v>
      </c>
    </row>
    <row r="836" spans="10:20" x14ac:dyDescent="0.2">
      <c r="J836" s="27">
        <v>217.1</v>
      </c>
      <c r="K836" s="27">
        <v>-3.6678999999999999</v>
      </c>
      <c r="L836" s="1">
        <v>0.20383898230088571</v>
      </c>
      <c r="M836" s="1">
        <f t="shared" si="48"/>
        <v>-3.8717389823008856</v>
      </c>
      <c r="N836" s="1">
        <f t="shared" si="49"/>
        <v>-8750.1301000000003</v>
      </c>
      <c r="P836" s="27">
        <v>217.1</v>
      </c>
      <c r="Q836" s="27">
        <v>-2.0333999999999999</v>
      </c>
      <c r="R836" s="27">
        <v>6.5656999999999993E-2</v>
      </c>
      <c r="S836" s="27">
        <f t="shared" si="50"/>
        <v>-2.0990569999999997</v>
      </c>
      <c r="T836" s="27">
        <f t="shared" si="51"/>
        <v>-4743.8688199999997</v>
      </c>
    </row>
    <row r="837" spans="10:20" x14ac:dyDescent="0.2">
      <c r="J837" s="27">
        <v>217</v>
      </c>
      <c r="K837" s="27">
        <v>-3.7257899999999999</v>
      </c>
      <c r="L837" s="1">
        <v>0.23511800884955747</v>
      </c>
      <c r="M837" s="1">
        <f t="shared" si="48"/>
        <v>-3.9609080088495574</v>
      </c>
      <c r="N837" s="1">
        <f t="shared" si="49"/>
        <v>-8951.6520999999993</v>
      </c>
      <c r="P837" s="27">
        <v>217</v>
      </c>
      <c r="Q837" s="27">
        <v>-2.02895</v>
      </c>
      <c r="R837" s="27">
        <v>2.2341900000000001E-2</v>
      </c>
      <c r="S837" s="27">
        <f t="shared" si="50"/>
        <v>-2.0512918999999998</v>
      </c>
      <c r="T837" s="27">
        <f t="shared" si="51"/>
        <v>-4635.9196939999993</v>
      </c>
    </row>
    <row r="838" spans="10:20" x14ac:dyDescent="0.2">
      <c r="J838" s="27">
        <v>216.9</v>
      </c>
      <c r="K838" s="27">
        <v>-3.7995199999999998</v>
      </c>
      <c r="L838" s="1">
        <v>0.24119199115044276</v>
      </c>
      <c r="M838" s="1">
        <f t="shared" si="48"/>
        <v>-4.0407119911504426</v>
      </c>
      <c r="N838" s="1">
        <f t="shared" si="49"/>
        <v>-9132.0090999999993</v>
      </c>
      <c r="P838" s="27">
        <v>216.9</v>
      </c>
      <c r="Q838" s="27">
        <v>-2.0055900000000002</v>
      </c>
      <c r="R838" s="27">
        <v>-4.5777900000000001E-5</v>
      </c>
      <c r="S838" s="27">
        <f t="shared" si="50"/>
        <v>-2.0055442221000002</v>
      </c>
      <c r="T838" s="27">
        <f t="shared" si="51"/>
        <v>-4532.5299419459998</v>
      </c>
    </row>
    <row r="839" spans="10:20" x14ac:dyDescent="0.2">
      <c r="J839" s="27">
        <v>216.8</v>
      </c>
      <c r="K839" s="27">
        <v>-3.8305500000000001</v>
      </c>
      <c r="L839" s="1">
        <v>0.24040101769911493</v>
      </c>
      <c r="M839" s="1">
        <f t="shared" si="48"/>
        <v>-4.070951017699115</v>
      </c>
      <c r="N839" s="1">
        <f t="shared" si="49"/>
        <v>-9200.3492999999999</v>
      </c>
      <c r="P839" s="27">
        <v>216.8</v>
      </c>
      <c r="Q839" s="27">
        <v>-1.98306</v>
      </c>
      <c r="R839" s="27">
        <v>-2.80609E-2</v>
      </c>
      <c r="S839" s="27">
        <f t="shared" si="50"/>
        <v>-1.9549991</v>
      </c>
      <c r="T839" s="27">
        <f t="shared" si="51"/>
        <v>-4418.2979660000001</v>
      </c>
    </row>
    <row r="840" spans="10:20" x14ac:dyDescent="0.2">
      <c r="J840" s="27">
        <v>216.7</v>
      </c>
      <c r="K840" s="27">
        <v>-3.82063</v>
      </c>
      <c r="L840" s="1">
        <v>0.22889601769911527</v>
      </c>
      <c r="M840" s="1">
        <f t="shared" ref="M840:M903" si="52">K840-L840</f>
        <v>-4.0495260176991152</v>
      </c>
      <c r="N840" s="1">
        <f t="shared" ref="N840:N903" si="53">((M840*113)/(10*0.1*0.05))</f>
        <v>-9151.9287999999997</v>
      </c>
      <c r="P840" s="27">
        <v>216.7</v>
      </c>
      <c r="Q840" s="27">
        <v>-1.98865</v>
      </c>
      <c r="R840" s="27">
        <v>6.8878200000000002E-3</v>
      </c>
      <c r="S840" s="27">
        <f t="shared" ref="S840:S903" si="54">Q840-R840</f>
        <v>-1.99553782</v>
      </c>
      <c r="T840" s="27">
        <f t="shared" ref="T840:T903" si="55">(S840*113)/(10*0.1*0.05)</f>
        <v>-4509.9154731999997</v>
      </c>
    </row>
    <row r="841" spans="10:20" x14ac:dyDescent="0.2">
      <c r="J841" s="27">
        <v>216.6</v>
      </c>
      <c r="K841" s="27">
        <v>-3.9176000000000002</v>
      </c>
      <c r="L841" s="1">
        <v>0.1912530088495572</v>
      </c>
      <c r="M841" s="1">
        <f t="shared" si="52"/>
        <v>-4.1088530088495574</v>
      </c>
      <c r="N841" s="1">
        <f t="shared" si="53"/>
        <v>-9286.0077999999994</v>
      </c>
      <c r="P841" s="27">
        <v>216.6</v>
      </c>
      <c r="Q841" s="27">
        <v>-2.0078999999999998</v>
      </c>
      <c r="R841" s="27">
        <v>-2.7564999999999999E-2</v>
      </c>
      <c r="S841" s="27">
        <f t="shared" si="54"/>
        <v>-1.9803349999999997</v>
      </c>
      <c r="T841" s="27">
        <f t="shared" si="55"/>
        <v>-4475.5570999999991</v>
      </c>
    </row>
    <row r="842" spans="10:20" x14ac:dyDescent="0.2">
      <c r="J842" s="27">
        <v>216.5</v>
      </c>
      <c r="K842" s="27">
        <v>-3.95845</v>
      </c>
      <c r="L842" s="1">
        <v>0.17499398230088481</v>
      </c>
      <c r="M842" s="1">
        <f t="shared" si="52"/>
        <v>-4.1334439823008848</v>
      </c>
      <c r="N842" s="1">
        <f t="shared" si="53"/>
        <v>-9341.5833999999995</v>
      </c>
      <c r="P842" s="27">
        <v>216.5</v>
      </c>
      <c r="Q842" s="27">
        <v>-2.0131899999999998</v>
      </c>
      <c r="R842" s="27">
        <v>-8.31345E-2</v>
      </c>
      <c r="S842" s="27">
        <f t="shared" si="54"/>
        <v>-1.9300554999999999</v>
      </c>
      <c r="T842" s="27">
        <f t="shared" si="55"/>
        <v>-4361.9254299999993</v>
      </c>
    </row>
    <row r="843" spans="10:20" x14ac:dyDescent="0.2">
      <c r="J843" s="27">
        <v>216.4</v>
      </c>
      <c r="K843" s="27">
        <v>-3.9367399999999999</v>
      </c>
      <c r="L843" s="1">
        <v>0.15054398230088539</v>
      </c>
      <c r="M843" s="1">
        <f t="shared" si="52"/>
        <v>-4.0872839823008853</v>
      </c>
      <c r="N843" s="1">
        <f t="shared" si="53"/>
        <v>-9237.2618000000002</v>
      </c>
      <c r="P843" s="27">
        <v>216.4</v>
      </c>
      <c r="Q843" s="27">
        <v>-2.0580500000000002</v>
      </c>
      <c r="R843" s="27">
        <v>-0.12632399999999999</v>
      </c>
      <c r="S843" s="27">
        <f t="shared" si="54"/>
        <v>-1.9317260000000003</v>
      </c>
      <c r="T843" s="27">
        <f t="shared" si="55"/>
        <v>-4365.7007600000006</v>
      </c>
    </row>
    <row r="844" spans="10:20" x14ac:dyDescent="0.2">
      <c r="J844" s="27">
        <v>216.3</v>
      </c>
      <c r="K844" s="27">
        <v>-3.9581200000000001</v>
      </c>
      <c r="L844" s="1">
        <v>0.14685000000000059</v>
      </c>
      <c r="M844" s="1">
        <f t="shared" si="52"/>
        <v>-4.1049700000000007</v>
      </c>
      <c r="N844" s="1">
        <f t="shared" si="53"/>
        <v>-9277.2322000000022</v>
      </c>
      <c r="P844" s="27">
        <v>216.3</v>
      </c>
      <c r="Q844" s="27">
        <v>-2.0923099999999999</v>
      </c>
      <c r="R844" s="27">
        <v>-0.139931</v>
      </c>
      <c r="S844" s="27">
        <f t="shared" si="54"/>
        <v>-1.9523789999999999</v>
      </c>
      <c r="T844" s="27">
        <f t="shared" si="55"/>
        <v>-4412.3765399999993</v>
      </c>
    </row>
    <row r="845" spans="10:20" x14ac:dyDescent="0.2">
      <c r="J845" s="27">
        <v>216.2</v>
      </c>
      <c r="K845" s="27">
        <v>-3.9376000000000002</v>
      </c>
      <c r="L845" s="1">
        <v>0.16326000000000063</v>
      </c>
      <c r="M845" s="1">
        <f t="shared" si="52"/>
        <v>-4.1008600000000008</v>
      </c>
      <c r="N845" s="1">
        <f t="shared" si="53"/>
        <v>-9267.9436000000023</v>
      </c>
      <c r="P845" s="27">
        <v>216.2</v>
      </c>
      <c r="Q845" s="27">
        <v>-2.1116000000000001</v>
      </c>
      <c r="R845" s="27">
        <v>-0.17267199999999999</v>
      </c>
      <c r="S845" s="27">
        <f t="shared" si="54"/>
        <v>-1.9389280000000002</v>
      </c>
      <c r="T845" s="27">
        <f t="shared" si="55"/>
        <v>-4381.9772800000001</v>
      </c>
    </row>
    <row r="846" spans="10:20" x14ac:dyDescent="0.2">
      <c r="J846" s="27">
        <v>216.1</v>
      </c>
      <c r="K846" s="27">
        <v>-3.9066200000000002</v>
      </c>
      <c r="L846" s="1">
        <v>0.18172500000000014</v>
      </c>
      <c r="M846" s="1">
        <f t="shared" si="52"/>
        <v>-4.0883450000000003</v>
      </c>
      <c r="N846" s="1">
        <f t="shared" si="53"/>
        <v>-9239.6597000000002</v>
      </c>
      <c r="P846" s="27">
        <v>216.1</v>
      </c>
      <c r="Q846" s="27">
        <v>-2.1404999999999998</v>
      </c>
      <c r="R846" s="27">
        <v>-0.188914</v>
      </c>
      <c r="S846" s="27">
        <f t="shared" si="54"/>
        <v>-1.9515859999999998</v>
      </c>
      <c r="T846" s="27">
        <f t="shared" si="55"/>
        <v>-4410.5843599999998</v>
      </c>
    </row>
    <row r="847" spans="10:20" x14ac:dyDescent="0.2">
      <c r="J847" s="27">
        <v>216</v>
      </c>
      <c r="K847" s="27">
        <v>-3.87357</v>
      </c>
      <c r="L847" s="1">
        <v>0.2514369911504426</v>
      </c>
      <c r="M847" s="1">
        <f t="shared" si="52"/>
        <v>-4.1250069911504426</v>
      </c>
      <c r="N847" s="1">
        <f t="shared" si="53"/>
        <v>-9322.5157999999992</v>
      </c>
      <c r="P847" s="27">
        <v>216</v>
      </c>
      <c r="Q847" s="27">
        <v>-2.18771</v>
      </c>
      <c r="R847" s="27">
        <v>-0.20460500000000001</v>
      </c>
      <c r="S847" s="27">
        <f t="shared" si="54"/>
        <v>-1.9831050000000001</v>
      </c>
      <c r="T847" s="27">
        <f t="shared" si="55"/>
        <v>-4481.8172999999997</v>
      </c>
    </row>
    <row r="848" spans="10:20" x14ac:dyDescent="0.2">
      <c r="J848" s="27">
        <v>215.9</v>
      </c>
      <c r="K848" s="27">
        <v>-3.90143</v>
      </c>
      <c r="L848" s="1">
        <v>0.32563601769911577</v>
      </c>
      <c r="M848" s="1">
        <f t="shared" si="52"/>
        <v>-4.2270660176991157</v>
      </c>
      <c r="N848" s="1">
        <f t="shared" si="53"/>
        <v>-9553.1692000000021</v>
      </c>
      <c r="P848" s="27">
        <v>215.9</v>
      </c>
      <c r="Q848" s="27">
        <v>-2.2343000000000002</v>
      </c>
      <c r="R848" s="27">
        <v>-0.26862599999999998</v>
      </c>
      <c r="S848" s="27">
        <f t="shared" si="54"/>
        <v>-1.9656740000000001</v>
      </c>
      <c r="T848" s="27">
        <f t="shared" si="55"/>
        <v>-4442.4232400000001</v>
      </c>
    </row>
    <row r="849" spans="10:20" x14ac:dyDescent="0.2">
      <c r="J849" s="27">
        <v>215.8</v>
      </c>
      <c r="K849" s="27">
        <v>-3.9079899999999999</v>
      </c>
      <c r="L849" s="1">
        <v>0.40955398230088491</v>
      </c>
      <c r="M849" s="1">
        <f t="shared" si="52"/>
        <v>-4.3175439823008848</v>
      </c>
      <c r="N849" s="1">
        <f t="shared" si="53"/>
        <v>-9757.6493999999984</v>
      </c>
      <c r="P849" s="27">
        <v>215.8</v>
      </c>
      <c r="Q849" s="27">
        <v>-2.26728</v>
      </c>
      <c r="R849" s="27">
        <v>-0.302948</v>
      </c>
      <c r="S849" s="27">
        <f t="shared" si="54"/>
        <v>-1.964332</v>
      </c>
      <c r="T849" s="27">
        <f t="shared" si="55"/>
        <v>-4439.3903199999995</v>
      </c>
    </row>
    <row r="850" spans="10:20" x14ac:dyDescent="0.2">
      <c r="J850" s="27">
        <v>215.7</v>
      </c>
      <c r="K850" s="27">
        <v>-3.9253</v>
      </c>
      <c r="L850" s="1">
        <v>0.43845601769911458</v>
      </c>
      <c r="M850" s="1">
        <f t="shared" si="52"/>
        <v>-4.3637560176991146</v>
      </c>
      <c r="N850" s="1">
        <f t="shared" si="53"/>
        <v>-9862.0885999999973</v>
      </c>
      <c r="P850" s="27">
        <v>215.7</v>
      </c>
      <c r="Q850" s="27">
        <v>-2.2534700000000001</v>
      </c>
      <c r="R850" s="27">
        <v>-0.33034999999999998</v>
      </c>
      <c r="S850" s="27">
        <f t="shared" si="54"/>
        <v>-1.9231200000000002</v>
      </c>
      <c r="T850" s="27">
        <f t="shared" si="55"/>
        <v>-4346.2511999999997</v>
      </c>
    </row>
    <row r="851" spans="10:20" x14ac:dyDescent="0.2">
      <c r="J851" s="27">
        <v>215.6</v>
      </c>
      <c r="K851" s="27">
        <v>-3.9457100000000001</v>
      </c>
      <c r="L851" s="1">
        <v>0.4404950000000003</v>
      </c>
      <c r="M851" s="1">
        <f t="shared" si="52"/>
        <v>-4.3862050000000004</v>
      </c>
      <c r="N851" s="1">
        <f t="shared" si="53"/>
        <v>-9912.8233</v>
      </c>
      <c r="P851" s="27">
        <v>215.6</v>
      </c>
      <c r="Q851" s="27">
        <v>-2.22492</v>
      </c>
      <c r="R851" s="27">
        <v>-0.35649599999999998</v>
      </c>
      <c r="S851" s="27">
        <f t="shared" si="54"/>
        <v>-1.8684240000000001</v>
      </c>
      <c r="T851" s="27">
        <f t="shared" si="55"/>
        <v>-4222.6382399999993</v>
      </c>
    </row>
    <row r="852" spans="10:20" x14ac:dyDescent="0.2">
      <c r="J852" s="27">
        <v>215.5</v>
      </c>
      <c r="K852" s="27">
        <v>-3.9315899999999999</v>
      </c>
      <c r="L852" s="1">
        <v>0.43550101769911542</v>
      </c>
      <c r="M852" s="1">
        <f t="shared" si="52"/>
        <v>-4.3670910176991153</v>
      </c>
      <c r="N852" s="1">
        <f t="shared" si="53"/>
        <v>-9869.6257000000005</v>
      </c>
      <c r="P852" s="27">
        <v>215.5</v>
      </c>
      <c r="Q852" s="27">
        <v>-2.1985899999999998</v>
      </c>
      <c r="R852" s="27">
        <v>-0.33798099999999998</v>
      </c>
      <c r="S852" s="27">
        <f t="shared" si="54"/>
        <v>-1.8606089999999997</v>
      </c>
      <c r="T852" s="27">
        <f t="shared" si="55"/>
        <v>-4204.9763399999993</v>
      </c>
    </row>
    <row r="853" spans="10:20" x14ac:dyDescent="0.2">
      <c r="J853" s="27">
        <v>215.4</v>
      </c>
      <c r="K853" s="27">
        <v>-3.9652599999999998</v>
      </c>
      <c r="L853" s="1">
        <v>0.37242101769911606</v>
      </c>
      <c r="M853" s="1">
        <f t="shared" si="52"/>
        <v>-4.3376810176991158</v>
      </c>
      <c r="N853" s="1">
        <f t="shared" si="53"/>
        <v>-9803.1591000000008</v>
      </c>
      <c r="P853" s="27">
        <v>215.4</v>
      </c>
      <c r="Q853" s="27">
        <v>-2.17394</v>
      </c>
      <c r="R853" s="27">
        <v>-0.30669999999999997</v>
      </c>
      <c r="S853" s="27">
        <f t="shared" si="54"/>
        <v>-1.86724</v>
      </c>
      <c r="T853" s="27">
        <f t="shared" si="55"/>
        <v>-4219.9623999999994</v>
      </c>
    </row>
    <row r="854" spans="10:20" x14ac:dyDescent="0.2">
      <c r="J854" s="27">
        <v>215.3</v>
      </c>
      <c r="K854" s="27">
        <v>-4.0406000000000004</v>
      </c>
      <c r="L854" s="1">
        <v>0.3463430088495576</v>
      </c>
      <c r="M854" s="1">
        <f t="shared" si="52"/>
        <v>-4.386943008849558</v>
      </c>
      <c r="N854" s="1">
        <f t="shared" si="53"/>
        <v>-9914.4912000000004</v>
      </c>
      <c r="P854" s="27">
        <v>215.3</v>
      </c>
      <c r="Q854" s="27">
        <v>-2.19557</v>
      </c>
      <c r="R854" s="27">
        <v>-0.28651100000000002</v>
      </c>
      <c r="S854" s="27">
        <f t="shared" si="54"/>
        <v>-1.9090590000000001</v>
      </c>
      <c r="T854" s="27">
        <f t="shared" si="55"/>
        <v>-4314.4733399999996</v>
      </c>
    </row>
    <row r="855" spans="10:20" x14ac:dyDescent="0.2">
      <c r="J855" s="27">
        <v>215.2</v>
      </c>
      <c r="K855" s="27">
        <v>-4.1468299999999996</v>
      </c>
      <c r="L855" s="1">
        <v>0.35603283185840695</v>
      </c>
      <c r="M855" s="1">
        <f t="shared" si="52"/>
        <v>-4.5028628318584065</v>
      </c>
      <c r="N855" s="1">
        <f t="shared" si="53"/>
        <v>-10176.469999999998</v>
      </c>
      <c r="P855" s="27">
        <v>215.2</v>
      </c>
      <c r="Q855" s="27">
        <v>-2.1998199999999999</v>
      </c>
      <c r="R855" s="27">
        <v>-0.32222299999999998</v>
      </c>
      <c r="S855" s="27">
        <f t="shared" si="54"/>
        <v>-1.877597</v>
      </c>
      <c r="T855" s="27">
        <f t="shared" si="55"/>
        <v>-4243.3692199999996</v>
      </c>
    </row>
    <row r="856" spans="10:20" x14ac:dyDescent="0.2">
      <c r="J856" s="27">
        <v>215.1</v>
      </c>
      <c r="K856" s="27">
        <v>-4.1707099999999997</v>
      </c>
      <c r="L856" s="1">
        <v>0.32348115044247816</v>
      </c>
      <c r="M856" s="1">
        <f t="shared" si="52"/>
        <v>-4.4941911504424779</v>
      </c>
      <c r="N856" s="1">
        <f t="shared" si="53"/>
        <v>-10156.871999999999</v>
      </c>
      <c r="P856" s="27">
        <v>215.1</v>
      </c>
      <c r="Q856" s="27">
        <v>-2.1530499999999999</v>
      </c>
      <c r="R856" s="27">
        <v>-0.30897400000000003</v>
      </c>
      <c r="S856" s="27">
        <f t="shared" si="54"/>
        <v>-1.8440759999999998</v>
      </c>
      <c r="T856" s="27">
        <f t="shared" si="55"/>
        <v>-4167.6117599999998</v>
      </c>
    </row>
    <row r="857" spans="10:20" x14ac:dyDescent="0.2">
      <c r="J857" s="27">
        <v>215</v>
      </c>
      <c r="K857" s="27">
        <v>-4.1616600000000004</v>
      </c>
      <c r="L857" s="1">
        <v>0.25479999999999947</v>
      </c>
      <c r="M857" s="1">
        <f t="shared" si="52"/>
        <v>-4.4164599999999998</v>
      </c>
      <c r="N857" s="1">
        <f t="shared" si="53"/>
        <v>-9981.1995999999999</v>
      </c>
      <c r="P857" s="27">
        <v>215</v>
      </c>
      <c r="Q857" s="27">
        <v>-2.0979999999999999</v>
      </c>
      <c r="R857" s="27">
        <v>-0.280916</v>
      </c>
      <c r="S857" s="27">
        <f t="shared" si="54"/>
        <v>-1.8170839999999999</v>
      </c>
      <c r="T857" s="27">
        <f t="shared" si="55"/>
        <v>-4106.6098399999992</v>
      </c>
    </row>
    <row r="858" spans="10:20" x14ac:dyDescent="0.2">
      <c r="J858" s="27">
        <v>214.9</v>
      </c>
      <c r="K858" s="27">
        <v>-4.1014400000000002</v>
      </c>
      <c r="L858" s="1">
        <v>0.22453800884955744</v>
      </c>
      <c r="M858" s="1">
        <f t="shared" si="52"/>
        <v>-4.3259780088495576</v>
      </c>
      <c r="N858" s="1">
        <f t="shared" si="53"/>
        <v>-9776.7102999999988</v>
      </c>
      <c r="P858" s="27">
        <v>214.9</v>
      </c>
      <c r="Q858" s="27">
        <v>-2.07003</v>
      </c>
      <c r="R858" s="27">
        <v>-0.27391700000000002</v>
      </c>
      <c r="S858" s="27">
        <f t="shared" si="54"/>
        <v>-1.7961130000000001</v>
      </c>
      <c r="T858" s="27">
        <f t="shared" si="55"/>
        <v>-4059.2153799999996</v>
      </c>
    </row>
    <row r="859" spans="10:20" x14ac:dyDescent="0.2">
      <c r="J859" s="27">
        <v>214.8</v>
      </c>
      <c r="K859" s="27">
        <v>-4.1427699999999996</v>
      </c>
      <c r="L859" s="1">
        <v>0.23138000000000059</v>
      </c>
      <c r="M859" s="1">
        <f t="shared" si="52"/>
        <v>-4.3741500000000002</v>
      </c>
      <c r="N859" s="1">
        <f t="shared" si="53"/>
        <v>-9885.5789999999997</v>
      </c>
      <c r="P859" s="27">
        <v>214.8</v>
      </c>
      <c r="Q859" s="27">
        <v>-2.02312</v>
      </c>
      <c r="R859" s="27">
        <v>-0.24032400000000001</v>
      </c>
      <c r="S859" s="27">
        <f t="shared" si="54"/>
        <v>-1.782796</v>
      </c>
      <c r="T859" s="27">
        <f t="shared" si="55"/>
        <v>-4029.1189599999998</v>
      </c>
    </row>
    <row r="860" spans="10:20" x14ac:dyDescent="0.2">
      <c r="J860" s="27">
        <v>214.7</v>
      </c>
      <c r="K860" s="27">
        <v>-4.1475200000000001</v>
      </c>
      <c r="L860" s="1">
        <v>0.22742300884955746</v>
      </c>
      <c r="M860" s="1">
        <f t="shared" si="52"/>
        <v>-4.3749430088495576</v>
      </c>
      <c r="N860" s="1">
        <f t="shared" si="53"/>
        <v>-9887.3711999999996</v>
      </c>
      <c r="P860" s="27">
        <v>214.7</v>
      </c>
      <c r="Q860" s="27">
        <v>-1.9795799999999999</v>
      </c>
      <c r="R860" s="27">
        <v>-0.203543</v>
      </c>
      <c r="S860" s="27">
        <f t="shared" si="54"/>
        <v>-1.7760369999999999</v>
      </c>
      <c r="T860" s="27">
        <f t="shared" si="55"/>
        <v>-4013.8436199999992</v>
      </c>
    </row>
    <row r="861" spans="10:20" x14ac:dyDescent="0.2">
      <c r="J861" s="27">
        <v>214.6</v>
      </c>
      <c r="K861" s="27">
        <v>-4.0785200000000001</v>
      </c>
      <c r="L861" s="1">
        <v>0.23955699115044204</v>
      </c>
      <c r="M861" s="1">
        <f t="shared" si="52"/>
        <v>-4.3180769911504422</v>
      </c>
      <c r="N861" s="1">
        <f t="shared" si="53"/>
        <v>-9758.8539999999975</v>
      </c>
      <c r="P861" s="27">
        <v>214.6</v>
      </c>
      <c r="Q861" s="27">
        <v>-1.9809000000000001</v>
      </c>
      <c r="R861" s="27">
        <v>-0.20480300000000001</v>
      </c>
      <c r="S861" s="27">
        <f t="shared" si="54"/>
        <v>-1.776097</v>
      </c>
      <c r="T861" s="27">
        <f t="shared" si="55"/>
        <v>-4013.9792199999997</v>
      </c>
    </row>
    <row r="862" spans="10:20" x14ac:dyDescent="0.2">
      <c r="J862" s="27">
        <v>214.5</v>
      </c>
      <c r="K862" s="27">
        <v>-3.97499</v>
      </c>
      <c r="L862" s="1">
        <v>0.30720699115044248</v>
      </c>
      <c r="M862" s="1">
        <f t="shared" si="52"/>
        <v>-4.2821969911504425</v>
      </c>
      <c r="N862" s="1">
        <f t="shared" si="53"/>
        <v>-9677.7651999999998</v>
      </c>
      <c r="P862" s="27">
        <v>214.5</v>
      </c>
      <c r="Q862" s="27">
        <v>-1.9741200000000001</v>
      </c>
      <c r="R862" s="27">
        <v>-0.19253999999999999</v>
      </c>
      <c r="S862" s="27">
        <f t="shared" si="54"/>
        <v>-1.7815800000000002</v>
      </c>
      <c r="T862" s="27">
        <f t="shared" si="55"/>
        <v>-4026.3708000000001</v>
      </c>
    </row>
    <row r="863" spans="10:20" x14ac:dyDescent="0.2">
      <c r="J863" s="27">
        <v>214.4</v>
      </c>
      <c r="K863" s="27">
        <v>-3.8523000000000001</v>
      </c>
      <c r="L863" s="1">
        <v>0.27824800884955758</v>
      </c>
      <c r="M863" s="1">
        <f t="shared" si="52"/>
        <v>-4.1305480088495576</v>
      </c>
      <c r="N863" s="1">
        <f t="shared" si="53"/>
        <v>-9335.0385000000006</v>
      </c>
      <c r="P863" s="27">
        <v>214.4</v>
      </c>
      <c r="Q863" s="27">
        <v>-1.97014</v>
      </c>
      <c r="R863" s="27">
        <v>-0.20110600000000001</v>
      </c>
      <c r="S863" s="27">
        <f t="shared" si="54"/>
        <v>-1.769034</v>
      </c>
      <c r="T863" s="27">
        <f t="shared" si="55"/>
        <v>-3998.0168400000002</v>
      </c>
    </row>
    <row r="864" spans="10:20" x14ac:dyDescent="0.2">
      <c r="J864" s="27">
        <v>214.3</v>
      </c>
      <c r="K864" s="27">
        <v>-3.80091</v>
      </c>
      <c r="L864" s="1">
        <v>0.2725289823008854</v>
      </c>
      <c r="M864" s="1">
        <f t="shared" si="52"/>
        <v>-4.0734389823008854</v>
      </c>
      <c r="N864" s="1">
        <f t="shared" si="53"/>
        <v>-9205.9721000000009</v>
      </c>
      <c r="P864" s="27">
        <v>214.3</v>
      </c>
      <c r="Q864" s="27">
        <v>-1.9689000000000001</v>
      </c>
      <c r="R864" s="27">
        <v>-0.16000700000000001</v>
      </c>
      <c r="S864" s="27">
        <f t="shared" si="54"/>
        <v>-1.8088930000000001</v>
      </c>
      <c r="T864" s="27">
        <f t="shared" si="55"/>
        <v>-4088.09818</v>
      </c>
    </row>
    <row r="865" spans="10:20" x14ac:dyDescent="0.2">
      <c r="J865" s="27">
        <v>214.2</v>
      </c>
      <c r="K865" s="27">
        <v>-3.7408000000000001</v>
      </c>
      <c r="L865" s="1">
        <v>0.30509101769911506</v>
      </c>
      <c r="M865" s="1">
        <f t="shared" si="52"/>
        <v>-4.0458910176991152</v>
      </c>
      <c r="N865" s="1">
        <f t="shared" si="53"/>
        <v>-9143.7137000000002</v>
      </c>
      <c r="P865" s="27">
        <v>214.2</v>
      </c>
      <c r="Q865" s="27">
        <v>-2.0041699999999998</v>
      </c>
      <c r="R865" s="27">
        <v>-0.12478300000000001</v>
      </c>
      <c r="S865" s="27">
        <f t="shared" si="54"/>
        <v>-1.8793869999999997</v>
      </c>
      <c r="T865" s="27">
        <f t="shared" si="55"/>
        <v>-4247.4146199999996</v>
      </c>
    </row>
    <row r="866" spans="10:20" x14ac:dyDescent="0.2">
      <c r="J866" s="27">
        <v>214.1</v>
      </c>
      <c r="K866" s="27">
        <v>-3.7088199999999998</v>
      </c>
      <c r="L866" s="1">
        <v>0.36842999999999959</v>
      </c>
      <c r="M866" s="1">
        <f t="shared" si="52"/>
        <v>-4.0772499999999994</v>
      </c>
      <c r="N866" s="1">
        <f t="shared" si="53"/>
        <v>-9214.5849999999973</v>
      </c>
      <c r="P866" s="27">
        <v>214.1</v>
      </c>
      <c r="Q866" s="27">
        <v>-2.0570200000000001</v>
      </c>
      <c r="R866" s="27">
        <v>-0.100243</v>
      </c>
      <c r="S866" s="27">
        <f t="shared" si="54"/>
        <v>-1.956777</v>
      </c>
      <c r="T866" s="27">
        <f t="shared" si="55"/>
        <v>-4422.3160200000002</v>
      </c>
    </row>
    <row r="867" spans="10:20" x14ac:dyDescent="0.2">
      <c r="J867" s="27">
        <v>214</v>
      </c>
      <c r="K867" s="27">
        <v>-3.6918700000000002</v>
      </c>
      <c r="L867" s="1">
        <v>0.40419199115044213</v>
      </c>
      <c r="M867" s="1">
        <f t="shared" si="52"/>
        <v>-4.0960619911504423</v>
      </c>
      <c r="N867" s="1">
        <f t="shared" si="53"/>
        <v>-9257.1000999999997</v>
      </c>
      <c r="P867" s="27">
        <v>214</v>
      </c>
      <c r="Q867" s="27">
        <v>-2.1606000000000001</v>
      </c>
      <c r="R867" s="27">
        <v>-8.1257599999999999E-2</v>
      </c>
      <c r="S867" s="27">
        <f t="shared" si="54"/>
        <v>-2.0793424000000003</v>
      </c>
      <c r="T867" s="27">
        <f t="shared" si="55"/>
        <v>-4699.3138240000007</v>
      </c>
    </row>
    <row r="868" spans="10:20" x14ac:dyDescent="0.2">
      <c r="J868" s="27">
        <v>213.9</v>
      </c>
      <c r="K868" s="27">
        <v>-3.6920099999999998</v>
      </c>
      <c r="L868" s="1">
        <v>0.43879199115044276</v>
      </c>
      <c r="M868" s="1">
        <f t="shared" si="52"/>
        <v>-4.1308019911504426</v>
      </c>
      <c r="N868" s="1">
        <f t="shared" si="53"/>
        <v>-9335.6124999999993</v>
      </c>
      <c r="P868" s="27">
        <v>213.9</v>
      </c>
      <c r="Q868" s="27">
        <v>-2.27949</v>
      </c>
      <c r="R868" s="27">
        <v>-0.13198199999999999</v>
      </c>
      <c r="S868" s="27">
        <f t="shared" si="54"/>
        <v>-2.1475080000000002</v>
      </c>
      <c r="T868" s="27">
        <f t="shared" si="55"/>
        <v>-4853.3680800000002</v>
      </c>
    </row>
    <row r="869" spans="10:20" x14ac:dyDescent="0.2">
      <c r="J869" s="27">
        <v>213.8</v>
      </c>
      <c r="K869" s="27">
        <v>-3.7648100000000002</v>
      </c>
      <c r="L869" s="1">
        <v>0.48998101769911484</v>
      </c>
      <c r="M869" s="1">
        <f t="shared" si="52"/>
        <v>-4.2547910176991151</v>
      </c>
      <c r="N869" s="1">
        <f t="shared" si="53"/>
        <v>-9615.8276999999998</v>
      </c>
      <c r="P869" s="27">
        <v>213.8</v>
      </c>
      <c r="Q869" s="27">
        <v>-2.3513799999999998</v>
      </c>
      <c r="R869" s="27">
        <v>-0.157747</v>
      </c>
      <c r="S869" s="27">
        <f t="shared" si="54"/>
        <v>-2.1936329999999997</v>
      </c>
      <c r="T869" s="27">
        <f t="shared" si="55"/>
        <v>-4957.6105799999987</v>
      </c>
    </row>
    <row r="870" spans="10:20" x14ac:dyDescent="0.2">
      <c r="J870" s="27">
        <v>213.7</v>
      </c>
      <c r="K870" s="27">
        <v>-3.82572</v>
      </c>
      <c r="L870" s="1">
        <v>0.49552699115044296</v>
      </c>
      <c r="M870" s="1">
        <f t="shared" si="52"/>
        <v>-4.321246991150443</v>
      </c>
      <c r="N870" s="1">
        <f t="shared" si="53"/>
        <v>-9766.0182000000004</v>
      </c>
      <c r="P870" s="27">
        <v>213.7</v>
      </c>
      <c r="Q870" s="27">
        <v>-2.3848199999999999</v>
      </c>
      <c r="R870" s="27">
        <v>-0.22232199999999999</v>
      </c>
      <c r="S870" s="27">
        <f t="shared" si="54"/>
        <v>-2.1624979999999998</v>
      </c>
      <c r="T870" s="27">
        <f t="shared" si="55"/>
        <v>-4887.2454799999996</v>
      </c>
    </row>
    <row r="871" spans="10:20" x14ac:dyDescent="0.2">
      <c r="J871" s="27">
        <v>213.6</v>
      </c>
      <c r="K871" s="27">
        <v>-3.8977599999999999</v>
      </c>
      <c r="L871" s="1">
        <v>0.48694500000000041</v>
      </c>
      <c r="M871" s="1">
        <f t="shared" si="52"/>
        <v>-4.3847050000000003</v>
      </c>
      <c r="N871" s="1">
        <f t="shared" si="53"/>
        <v>-9909.4333000000006</v>
      </c>
      <c r="P871" s="27">
        <v>213.6</v>
      </c>
      <c r="Q871" s="27">
        <v>-2.4332799999999999</v>
      </c>
      <c r="R871" s="27">
        <v>-0.28221000000000002</v>
      </c>
      <c r="S871" s="27">
        <f t="shared" si="54"/>
        <v>-2.1510699999999998</v>
      </c>
      <c r="T871" s="27">
        <f t="shared" si="55"/>
        <v>-4861.4181999999992</v>
      </c>
    </row>
    <row r="872" spans="10:20" x14ac:dyDescent="0.2">
      <c r="J872" s="27">
        <v>213.5</v>
      </c>
      <c r="K872" s="27">
        <v>-3.9455200000000001</v>
      </c>
      <c r="L872" s="1">
        <v>0.44909398230088549</v>
      </c>
      <c r="M872" s="1">
        <f t="shared" si="52"/>
        <v>-4.3946139823008856</v>
      </c>
      <c r="N872" s="1">
        <f t="shared" si="53"/>
        <v>-9931.8276000000005</v>
      </c>
      <c r="P872" s="27">
        <v>213.5</v>
      </c>
      <c r="Q872" s="27">
        <v>-2.47844</v>
      </c>
      <c r="R872" s="27">
        <v>-0.31541400000000003</v>
      </c>
      <c r="S872" s="27">
        <f t="shared" si="54"/>
        <v>-2.1630259999999999</v>
      </c>
      <c r="T872" s="27">
        <f t="shared" si="55"/>
        <v>-4888.4387599999991</v>
      </c>
    </row>
    <row r="873" spans="10:20" x14ac:dyDescent="0.2">
      <c r="J873" s="27">
        <v>213.4</v>
      </c>
      <c r="K873" s="27">
        <v>-4.0038200000000002</v>
      </c>
      <c r="L873" s="1">
        <v>0.42206318584070779</v>
      </c>
      <c r="M873" s="1">
        <f t="shared" si="52"/>
        <v>-4.4258831858407079</v>
      </c>
      <c r="N873" s="1">
        <f t="shared" si="53"/>
        <v>-10002.495999999999</v>
      </c>
      <c r="P873" s="27">
        <v>213.4</v>
      </c>
      <c r="Q873" s="27">
        <v>-2.5173299999999998</v>
      </c>
      <c r="R873" s="27">
        <v>-0.35367900000000002</v>
      </c>
      <c r="S873" s="27">
        <f t="shared" si="54"/>
        <v>-2.1636509999999998</v>
      </c>
      <c r="T873" s="27">
        <f t="shared" si="55"/>
        <v>-4889.8512599999985</v>
      </c>
    </row>
    <row r="874" spans="10:20" x14ac:dyDescent="0.2">
      <c r="J874" s="27">
        <v>213.3</v>
      </c>
      <c r="K874" s="27">
        <v>-3.9970599999999998</v>
      </c>
      <c r="L874" s="1">
        <v>0.34266398230088546</v>
      </c>
      <c r="M874" s="1">
        <f t="shared" si="52"/>
        <v>-4.3397239823008853</v>
      </c>
      <c r="N874" s="1">
        <f t="shared" si="53"/>
        <v>-9807.7762000000002</v>
      </c>
      <c r="P874" s="27">
        <v>213.3</v>
      </c>
      <c r="Q874" s="27">
        <v>-2.4920399999999998</v>
      </c>
      <c r="R874" s="27">
        <v>-0.36570599999999998</v>
      </c>
      <c r="S874" s="27">
        <f t="shared" si="54"/>
        <v>-2.1263339999999999</v>
      </c>
      <c r="T874" s="27">
        <f t="shared" si="55"/>
        <v>-4805.5148399999989</v>
      </c>
    </row>
    <row r="875" spans="10:20" x14ac:dyDescent="0.2">
      <c r="J875" s="27">
        <v>213.2</v>
      </c>
      <c r="K875" s="27">
        <v>-4.0275499999999997</v>
      </c>
      <c r="L875" s="1">
        <v>0.29951300884955767</v>
      </c>
      <c r="M875" s="1">
        <f t="shared" si="52"/>
        <v>-4.3270630088495574</v>
      </c>
      <c r="N875" s="1">
        <f t="shared" si="53"/>
        <v>-9779.1623999999993</v>
      </c>
      <c r="P875" s="27">
        <v>213.2</v>
      </c>
      <c r="Q875" s="27">
        <v>-2.46428</v>
      </c>
      <c r="R875" s="27">
        <v>-0.373749</v>
      </c>
      <c r="S875" s="27">
        <f t="shared" si="54"/>
        <v>-2.0905309999999999</v>
      </c>
      <c r="T875" s="27">
        <f t="shared" si="55"/>
        <v>-4724.6000599999998</v>
      </c>
    </row>
    <row r="876" spans="10:20" x14ac:dyDescent="0.2">
      <c r="J876" s="27">
        <v>213.1</v>
      </c>
      <c r="K876" s="27">
        <v>-4.0011700000000001</v>
      </c>
      <c r="L876" s="1">
        <v>0.27983199115044233</v>
      </c>
      <c r="M876" s="1">
        <f t="shared" si="52"/>
        <v>-4.2810019911504424</v>
      </c>
      <c r="N876" s="1">
        <f t="shared" si="53"/>
        <v>-9675.0644999999986</v>
      </c>
      <c r="P876" s="27">
        <v>213.1</v>
      </c>
      <c r="Q876" s="27">
        <v>-2.3798900000000001</v>
      </c>
      <c r="R876" s="27">
        <v>-0.34124100000000002</v>
      </c>
      <c r="S876" s="27">
        <f t="shared" si="54"/>
        <v>-2.0386489999999999</v>
      </c>
      <c r="T876" s="27">
        <f t="shared" si="55"/>
        <v>-4607.34674</v>
      </c>
    </row>
    <row r="877" spans="10:20" x14ac:dyDescent="0.2">
      <c r="J877" s="27">
        <v>213</v>
      </c>
      <c r="K877" s="27">
        <v>-4.0421100000000001</v>
      </c>
      <c r="L877" s="1">
        <v>0.26529500000000006</v>
      </c>
      <c r="M877" s="1">
        <f t="shared" si="52"/>
        <v>-4.3074050000000002</v>
      </c>
      <c r="N877" s="1">
        <f t="shared" si="53"/>
        <v>-9734.7352999999985</v>
      </c>
      <c r="P877" s="27">
        <v>213</v>
      </c>
      <c r="Q877" s="27">
        <v>-2.3510200000000001</v>
      </c>
      <c r="R877" s="27">
        <v>-0.38214100000000001</v>
      </c>
      <c r="S877" s="27">
        <f t="shared" si="54"/>
        <v>-1.968879</v>
      </c>
      <c r="T877" s="27">
        <f t="shared" si="55"/>
        <v>-4449.6665400000002</v>
      </c>
    </row>
    <row r="878" spans="10:20" x14ac:dyDescent="0.2">
      <c r="J878" s="27">
        <v>212.9</v>
      </c>
      <c r="K878" s="27">
        <v>-4.0628399999999996</v>
      </c>
      <c r="L878" s="1">
        <v>0.25817800884955844</v>
      </c>
      <c r="M878" s="1">
        <f t="shared" si="52"/>
        <v>-4.321018008849558</v>
      </c>
      <c r="N878" s="1">
        <f t="shared" si="53"/>
        <v>-9765.5007000000005</v>
      </c>
      <c r="P878" s="27">
        <v>212.9</v>
      </c>
      <c r="Q878" s="27">
        <v>-2.3552399999999998</v>
      </c>
      <c r="R878" s="27">
        <v>-0.34547</v>
      </c>
      <c r="S878" s="27">
        <f t="shared" si="54"/>
        <v>-2.0097699999999996</v>
      </c>
      <c r="T878" s="27">
        <f t="shared" si="55"/>
        <v>-4542.0801999999985</v>
      </c>
    </row>
    <row r="879" spans="10:20" x14ac:dyDescent="0.2">
      <c r="J879" s="27">
        <v>212.8</v>
      </c>
      <c r="K879" s="27">
        <v>-4.0438700000000001</v>
      </c>
      <c r="L879" s="1">
        <v>0.2390789823008852</v>
      </c>
      <c r="M879" s="1">
        <f t="shared" si="52"/>
        <v>-4.2829489823008853</v>
      </c>
      <c r="N879" s="1">
        <f t="shared" si="53"/>
        <v>-9679.4647000000004</v>
      </c>
      <c r="P879" s="27">
        <v>212.8</v>
      </c>
      <c r="Q879" s="27">
        <v>-2.3193100000000002</v>
      </c>
      <c r="R879" s="27">
        <v>-0.29132799999999998</v>
      </c>
      <c r="S879" s="27">
        <f t="shared" si="54"/>
        <v>-2.0279820000000002</v>
      </c>
      <c r="T879" s="27">
        <f t="shared" si="55"/>
        <v>-4583.2393199999997</v>
      </c>
    </row>
    <row r="880" spans="10:20" x14ac:dyDescent="0.2">
      <c r="J880" s="27">
        <v>212.7</v>
      </c>
      <c r="K880" s="27">
        <v>-4.0089300000000003</v>
      </c>
      <c r="L880" s="1">
        <v>0.25478398230088484</v>
      </c>
      <c r="M880" s="1">
        <f t="shared" si="52"/>
        <v>-4.2637139823008852</v>
      </c>
      <c r="N880" s="1">
        <f t="shared" si="53"/>
        <v>-9635.9935999999998</v>
      </c>
      <c r="P880" s="27">
        <v>212.7</v>
      </c>
      <c r="Q880" s="27">
        <v>-2.2732600000000001</v>
      </c>
      <c r="R880" s="27">
        <v>-0.24413899999999999</v>
      </c>
      <c r="S880" s="27">
        <f t="shared" si="54"/>
        <v>-2.029121</v>
      </c>
      <c r="T880" s="27">
        <f t="shared" si="55"/>
        <v>-4585.8134599999994</v>
      </c>
    </row>
    <row r="881" spans="10:20" x14ac:dyDescent="0.2">
      <c r="J881" s="27">
        <v>212.6</v>
      </c>
      <c r="K881" s="27">
        <v>-4.0055699999999996</v>
      </c>
      <c r="L881" s="1">
        <v>0.29895699115044305</v>
      </c>
      <c r="M881" s="1">
        <f t="shared" si="52"/>
        <v>-4.3045269911504427</v>
      </c>
      <c r="N881" s="1">
        <f t="shared" si="53"/>
        <v>-9728.2309999999998</v>
      </c>
      <c r="P881" s="27">
        <v>212.6</v>
      </c>
      <c r="Q881" s="27">
        <v>-2.2191200000000002</v>
      </c>
      <c r="R881" s="27">
        <v>-0.27826200000000001</v>
      </c>
      <c r="S881" s="27">
        <f t="shared" si="54"/>
        <v>-1.9408580000000002</v>
      </c>
      <c r="T881" s="27">
        <f t="shared" si="55"/>
        <v>-4386.3390799999997</v>
      </c>
    </row>
    <row r="882" spans="10:20" x14ac:dyDescent="0.2">
      <c r="J882" s="27">
        <v>212.5</v>
      </c>
      <c r="K882" s="27">
        <v>-4.0761500000000002</v>
      </c>
      <c r="L882" s="1">
        <v>0.29695398230088443</v>
      </c>
      <c r="M882" s="1">
        <f t="shared" si="52"/>
        <v>-4.3731039823008846</v>
      </c>
      <c r="N882" s="1">
        <f t="shared" si="53"/>
        <v>-9883.2149999999983</v>
      </c>
      <c r="P882" s="27">
        <v>212.5</v>
      </c>
      <c r="Q882" s="27">
        <v>-2.2233299999999998</v>
      </c>
      <c r="R882" s="27">
        <v>-0.25595400000000001</v>
      </c>
      <c r="S882" s="27">
        <f t="shared" si="54"/>
        <v>-1.9673759999999998</v>
      </c>
      <c r="T882" s="27">
        <f t="shared" si="55"/>
        <v>-4446.2697599999992</v>
      </c>
    </row>
    <row r="883" spans="10:20" x14ac:dyDescent="0.2">
      <c r="J883" s="27">
        <v>212.4</v>
      </c>
      <c r="K883" s="27">
        <v>-4.1383200000000002</v>
      </c>
      <c r="L883" s="1">
        <v>0.30760389380531006</v>
      </c>
      <c r="M883" s="1">
        <f t="shared" si="52"/>
        <v>-4.4459238938053103</v>
      </c>
      <c r="N883" s="1">
        <f t="shared" si="53"/>
        <v>-10047.788</v>
      </c>
      <c r="P883" s="27">
        <v>212.4</v>
      </c>
      <c r="Q883" s="27">
        <v>-2.2236899999999999</v>
      </c>
      <c r="R883" s="27">
        <v>-0.17517099999999999</v>
      </c>
      <c r="S883" s="27">
        <f t="shared" si="54"/>
        <v>-2.0485189999999998</v>
      </c>
      <c r="T883" s="27">
        <f t="shared" si="55"/>
        <v>-4629.652939999999</v>
      </c>
    </row>
    <row r="884" spans="10:20" x14ac:dyDescent="0.2">
      <c r="J884" s="27">
        <v>212.3</v>
      </c>
      <c r="K884" s="27">
        <v>-4.2204800000000002</v>
      </c>
      <c r="L884" s="1">
        <v>0.27059079646017636</v>
      </c>
      <c r="M884" s="1">
        <f t="shared" si="52"/>
        <v>-4.4910707964601766</v>
      </c>
      <c r="N884" s="1">
        <f t="shared" si="53"/>
        <v>-10149.819999999998</v>
      </c>
      <c r="P884" s="27">
        <v>212.3</v>
      </c>
      <c r="Q884" s="27">
        <v>-2.2095099999999999</v>
      </c>
      <c r="R884" s="27">
        <v>-0.133191</v>
      </c>
      <c r="S884" s="27">
        <f t="shared" si="54"/>
        <v>-2.0763189999999998</v>
      </c>
      <c r="T884" s="27">
        <f t="shared" si="55"/>
        <v>-4692.4809399999995</v>
      </c>
    </row>
    <row r="885" spans="10:20" x14ac:dyDescent="0.2">
      <c r="J885" s="27">
        <v>212.2</v>
      </c>
      <c r="K885" s="27">
        <v>-4.2275499999999999</v>
      </c>
      <c r="L885" s="1">
        <v>0.28534690265486784</v>
      </c>
      <c r="M885" s="1">
        <f t="shared" si="52"/>
        <v>-4.5128969026548678</v>
      </c>
      <c r="N885" s="1">
        <f t="shared" si="53"/>
        <v>-10199.147000000001</v>
      </c>
      <c r="P885" s="27">
        <v>212.2</v>
      </c>
      <c r="Q885" s="27">
        <v>-2.2146300000000001</v>
      </c>
      <c r="R885" s="27">
        <v>-8.6221300000000001E-2</v>
      </c>
      <c r="S885" s="27">
        <f t="shared" si="54"/>
        <v>-2.1284087</v>
      </c>
      <c r="T885" s="27">
        <f t="shared" si="55"/>
        <v>-4810.2036619999999</v>
      </c>
    </row>
    <row r="886" spans="10:20" x14ac:dyDescent="0.2">
      <c r="J886" s="27">
        <v>212.1</v>
      </c>
      <c r="K886" s="27">
        <v>-4.1999199999999997</v>
      </c>
      <c r="L886" s="1">
        <v>0.27595300884955787</v>
      </c>
      <c r="M886" s="1">
        <f t="shared" si="52"/>
        <v>-4.4758730088495575</v>
      </c>
      <c r="N886" s="1">
        <f t="shared" si="53"/>
        <v>-10115.472999999998</v>
      </c>
      <c r="P886" s="27">
        <v>212.1</v>
      </c>
      <c r="Q886" s="27">
        <v>-2.1933500000000001</v>
      </c>
      <c r="R886" s="27">
        <v>-5.4815700000000002E-2</v>
      </c>
      <c r="S886" s="27">
        <f t="shared" si="54"/>
        <v>-2.1385343000000003</v>
      </c>
      <c r="T886" s="27">
        <f t="shared" si="55"/>
        <v>-4833.0875180000003</v>
      </c>
    </row>
    <row r="887" spans="10:20" x14ac:dyDescent="0.2">
      <c r="J887" s="27">
        <v>212</v>
      </c>
      <c r="K887" s="27">
        <v>-4.1924900000000003</v>
      </c>
      <c r="L887" s="1">
        <v>0.27300115044247786</v>
      </c>
      <c r="M887" s="1">
        <f t="shared" si="52"/>
        <v>-4.4654911504424781</v>
      </c>
      <c r="N887" s="1">
        <f t="shared" si="53"/>
        <v>-10092.01</v>
      </c>
      <c r="P887" s="27">
        <v>212</v>
      </c>
      <c r="Q887" s="27">
        <v>-2.1879499999999998</v>
      </c>
      <c r="R887" s="27">
        <v>-6.7648299999999995E-2</v>
      </c>
      <c r="S887" s="27">
        <f t="shared" si="54"/>
        <v>-2.1203016999999997</v>
      </c>
      <c r="T887" s="27">
        <f t="shared" si="55"/>
        <v>-4791.8818419999998</v>
      </c>
    </row>
    <row r="888" spans="10:20" x14ac:dyDescent="0.2">
      <c r="J888" s="27">
        <v>211.9</v>
      </c>
      <c r="K888" s="27">
        <v>-4.1766199999999998</v>
      </c>
      <c r="L888" s="1">
        <v>0.29700300884955855</v>
      </c>
      <c r="M888" s="1">
        <f t="shared" si="52"/>
        <v>-4.4736230088495583</v>
      </c>
      <c r="N888" s="1">
        <f t="shared" si="53"/>
        <v>-10110.388000000001</v>
      </c>
      <c r="P888" s="27">
        <v>211.9</v>
      </c>
      <c r="Q888" s="27">
        <v>-2.1671399999999998</v>
      </c>
      <c r="R888" s="27">
        <v>-5.08469E-2</v>
      </c>
      <c r="S888" s="27">
        <f t="shared" si="54"/>
        <v>-2.1162931</v>
      </c>
      <c r="T888" s="27">
        <f t="shared" si="55"/>
        <v>-4782.8224060000002</v>
      </c>
    </row>
    <row r="889" spans="10:20" x14ac:dyDescent="0.2">
      <c r="J889" s="27">
        <v>211.8</v>
      </c>
      <c r="K889" s="27">
        <v>-4.1851599999999998</v>
      </c>
      <c r="L889" s="1">
        <v>0.29215017699115098</v>
      </c>
      <c r="M889" s="1">
        <f t="shared" si="52"/>
        <v>-4.4773101769911507</v>
      </c>
      <c r="N889" s="1">
        <f t="shared" si="53"/>
        <v>-10118.721</v>
      </c>
      <c r="P889" s="27">
        <v>211.8</v>
      </c>
      <c r="Q889" s="27">
        <v>-2.1692</v>
      </c>
      <c r="R889" s="27">
        <v>-2.9493700000000001E-2</v>
      </c>
      <c r="S889" s="27">
        <f t="shared" si="54"/>
        <v>-2.1397062999999998</v>
      </c>
      <c r="T889" s="27">
        <f t="shared" si="55"/>
        <v>-4835.7362379999995</v>
      </c>
    </row>
    <row r="890" spans="10:20" x14ac:dyDescent="0.2">
      <c r="J890" s="27">
        <v>211.7</v>
      </c>
      <c r="K890" s="27">
        <v>-4.0758400000000004</v>
      </c>
      <c r="L890" s="1">
        <v>0.26362500000000022</v>
      </c>
      <c r="M890" s="1">
        <f t="shared" si="52"/>
        <v>-4.3394650000000006</v>
      </c>
      <c r="N890" s="1">
        <f t="shared" si="53"/>
        <v>-9807.1909000000014</v>
      </c>
      <c r="P890" s="27">
        <v>211.7</v>
      </c>
      <c r="Q890" s="27">
        <v>-2.2144699999999999</v>
      </c>
      <c r="R890" s="27">
        <v>-6.8267800000000003E-2</v>
      </c>
      <c r="S890" s="27">
        <f t="shared" si="54"/>
        <v>-2.1462021999999998</v>
      </c>
      <c r="T890" s="27">
        <f t="shared" si="55"/>
        <v>-4850.416972</v>
      </c>
    </row>
    <row r="891" spans="10:20" x14ac:dyDescent="0.2">
      <c r="J891" s="27">
        <v>211.6</v>
      </c>
      <c r="K891" s="27">
        <v>-3.95513</v>
      </c>
      <c r="L891" s="1">
        <v>0.26546101769911568</v>
      </c>
      <c r="M891" s="1">
        <f t="shared" si="52"/>
        <v>-4.2205910176991157</v>
      </c>
      <c r="N891" s="1">
        <f t="shared" si="53"/>
        <v>-9538.5357000000004</v>
      </c>
      <c r="P891" s="27">
        <v>211.6</v>
      </c>
      <c r="Q891" s="27">
        <v>-2.18221</v>
      </c>
      <c r="R891" s="27">
        <v>-0.15664500000000001</v>
      </c>
      <c r="S891" s="27">
        <f t="shared" si="54"/>
        <v>-2.0255649999999998</v>
      </c>
      <c r="T891" s="27">
        <f t="shared" si="55"/>
        <v>-4577.7768999999989</v>
      </c>
    </row>
    <row r="892" spans="10:20" x14ac:dyDescent="0.2">
      <c r="J892" s="27">
        <v>211.5</v>
      </c>
      <c r="K892" s="27">
        <v>-3.8324199999999999</v>
      </c>
      <c r="L892" s="1">
        <v>0.27014300884955755</v>
      </c>
      <c r="M892" s="1">
        <f t="shared" si="52"/>
        <v>-4.1025630088495575</v>
      </c>
      <c r="N892" s="1">
        <f t="shared" si="53"/>
        <v>-9271.7923999999985</v>
      </c>
      <c r="P892" s="27">
        <v>211.5</v>
      </c>
      <c r="Q892" s="27">
        <v>-2.1694100000000001</v>
      </c>
      <c r="R892" s="27">
        <v>-0.20322399999999999</v>
      </c>
      <c r="S892" s="27">
        <f t="shared" si="54"/>
        <v>-1.966186</v>
      </c>
      <c r="T892" s="27">
        <f t="shared" si="55"/>
        <v>-4443.580359999999</v>
      </c>
    </row>
    <row r="893" spans="10:20" x14ac:dyDescent="0.2">
      <c r="J893" s="27">
        <v>211.4</v>
      </c>
      <c r="K893" s="27">
        <v>-3.7673399999999999</v>
      </c>
      <c r="L893" s="1">
        <v>0.26273398230088496</v>
      </c>
      <c r="M893" s="1">
        <f t="shared" si="52"/>
        <v>-4.0300739823008849</v>
      </c>
      <c r="N893" s="1">
        <f t="shared" si="53"/>
        <v>-9107.9671999999991</v>
      </c>
      <c r="P893" s="27">
        <v>211.4</v>
      </c>
      <c r="Q893" s="27">
        <v>-2.1500699999999999</v>
      </c>
      <c r="R893" s="27">
        <v>-0.25819399999999998</v>
      </c>
      <c r="S893" s="27">
        <f t="shared" si="54"/>
        <v>-1.8918759999999999</v>
      </c>
      <c r="T893" s="27">
        <f t="shared" si="55"/>
        <v>-4275.6397599999991</v>
      </c>
    </row>
    <row r="894" spans="10:20" x14ac:dyDescent="0.2">
      <c r="J894" s="27">
        <v>211.3</v>
      </c>
      <c r="K894" s="27">
        <v>-3.7327699999999999</v>
      </c>
      <c r="L894" s="1">
        <v>0.26882898230088559</v>
      </c>
      <c r="M894" s="1">
        <f t="shared" si="52"/>
        <v>-4.0015989823008855</v>
      </c>
      <c r="N894" s="1">
        <f t="shared" si="53"/>
        <v>-9043.6136999999999</v>
      </c>
      <c r="P894" s="27">
        <v>211.3</v>
      </c>
      <c r="Q894" s="27">
        <v>-2.16167</v>
      </c>
      <c r="R894" s="27">
        <v>-0.30162800000000001</v>
      </c>
      <c r="S894" s="27">
        <f t="shared" si="54"/>
        <v>-1.860042</v>
      </c>
      <c r="T894" s="27">
        <f t="shared" si="55"/>
        <v>-4203.6949199999999</v>
      </c>
    </row>
    <row r="895" spans="10:20" x14ac:dyDescent="0.2">
      <c r="J895" s="27">
        <v>211.2</v>
      </c>
      <c r="K895" s="27">
        <v>-3.7739600000000002</v>
      </c>
      <c r="L895" s="1">
        <v>0.30592898230088528</v>
      </c>
      <c r="M895" s="1">
        <f t="shared" si="52"/>
        <v>-4.0798889823008855</v>
      </c>
      <c r="N895" s="1">
        <f t="shared" si="53"/>
        <v>-9220.5491000000002</v>
      </c>
      <c r="P895" s="27">
        <v>211.2</v>
      </c>
      <c r="Q895" s="27">
        <v>-2.15964</v>
      </c>
      <c r="R895" s="27">
        <v>-0.29271999999999998</v>
      </c>
      <c r="S895" s="27">
        <f t="shared" si="54"/>
        <v>-1.8669199999999999</v>
      </c>
      <c r="T895" s="27">
        <f t="shared" si="55"/>
        <v>-4219.2391999999991</v>
      </c>
    </row>
    <row r="896" spans="10:20" x14ac:dyDescent="0.2">
      <c r="J896" s="27">
        <v>211.1</v>
      </c>
      <c r="K896" s="27">
        <v>-3.8507899999999999</v>
      </c>
      <c r="L896" s="1">
        <v>0.31262800884955766</v>
      </c>
      <c r="M896" s="1">
        <f t="shared" si="52"/>
        <v>-4.1634180088495576</v>
      </c>
      <c r="N896" s="1">
        <f t="shared" si="53"/>
        <v>-9409.3246999999992</v>
      </c>
      <c r="P896" s="27">
        <v>211.1</v>
      </c>
      <c r="Q896" s="27">
        <v>-2.1692300000000002</v>
      </c>
      <c r="R896" s="27">
        <v>-0.309251</v>
      </c>
      <c r="S896" s="27">
        <f t="shared" si="54"/>
        <v>-1.8599790000000003</v>
      </c>
      <c r="T896" s="27">
        <f t="shared" si="55"/>
        <v>-4203.5525400000006</v>
      </c>
    </row>
    <row r="897" spans="10:20" x14ac:dyDescent="0.2">
      <c r="J897" s="27">
        <v>211</v>
      </c>
      <c r="K897" s="27">
        <v>-3.8622999999999998</v>
      </c>
      <c r="L897" s="1">
        <v>0.34293300884955835</v>
      </c>
      <c r="M897" s="1">
        <f t="shared" si="52"/>
        <v>-4.2052330088495582</v>
      </c>
      <c r="N897" s="1">
        <f t="shared" si="53"/>
        <v>-9503.8266000000003</v>
      </c>
      <c r="P897" s="27">
        <v>211</v>
      </c>
      <c r="Q897" s="27">
        <v>-2.1634199999999999</v>
      </c>
      <c r="R897" s="27">
        <v>-0.36288799999999999</v>
      </c>
      <c r="S897" s="27">
        <f t="shared" si="54"/>
        <v>-1.800532</v>
      </c>
      <c r="T897" s="27">
        <f t="shared" si="55"/>
        <v>-4069.2023199999999</v>
      </c>
    </row>
    <row r="898" spans="10:20" x14ac:dyDescent="0.2">
      <c r="J898" s="27">
        <v>210.9</v>
      </c>
      <c r="K898" s="27">
        <v>-3.93851</v>
      </c>
      <c r="L898" s="1">
        <v>0.37775800884955757</v>
      </c>
      <c r="M898" s="1">
        <f t="shared" si="52"/>
        <v>-4.3162680088495575</v>
      </c>
      <c r="N898" s="1">
        <f t="shared" si="53"/>
        <v>-9754.7656999999999</v>
      </c>
      <c r="P898" s="27">
        <v>210.9</v>
      </c>
      <c r="Q898" s="27">
        <v>-2.1474500000000001</v>
      </c>
      <c r="R898" s="27">
        <v>-0.36299100000000001</v>
      </c>
      <c r="S898" s="27">
        <f t="shared" si="54"/>
        <v>-1.784459</v>
      </c>
      <c r="T898" s="27">
        <f t="shared" si="55"/>
        <v>-4032.87734</v>
      </c>
    </row>
    <row r="899" spans="10:20" x14ac:dyDescent="0.2">
      <c r="J899" s="27">
        <v>210.8</v>
      </c>
      <c r="K899" s="27">
        <v>-4.0304500000000001</v>
      </c>
      <c r="L899" s="1">
        <v>0.39631017699115034</v>
      </c>
      <c r="M899" s="1">
        <f t="shared" si="52"/>
        <v>-4.4267601769911504</v>
      </c>
      <c r="N899" s="1">
        <f t="shared" si="53"/>
        <v>-10004.477999999999</v>
      </c>
      <c r="P899" s="27">
        <v>210.8</v>
      </c>
      <c r="Q899" s="27">
        <v>-2.1579000000000002</v>
      </c>
      <c r="R899" s="27">
        <v>-0.33689599999999997</v>
      </c>
      <c r="S899" s="27">
        <f t="shared" si="54"/>
        <v>-1.8210040000000003</v>
      </c>
      <c r="T899" s="27">
        <f t="shared" si="55"/>
        <v>-4115.4690399999999</v>
      </c>
    </row>
    <row r="900" spans="10:20" x14ac:dyDescent="0.2">
      <c r="J900" s="27">
        <v>210.7</v>
      </c>
      <c r="K900" s="27">
        <v>-4.1612400000000003</v>
      </c>
      <c r="L900" s="1">
        <v>0.37604097345132725</v>
      </c>
      <c r="M900" s="1">
        <f t="shared" si="52"/>
        <v>-4.5372809734513275</v>
      </c>
      <c r="N900" s="1">
        <f t="shared" si="53"/>
        <v>-10254.254999999999</v>
      </c>
      <c r="P900" s="27">
        <v>210.7</v>
      </c>
      <c r="Q900" s="27">
        <v>-2.2218399999999998</v>
      </c>
      <c r="R900" s="27">
        <v>-0.39628799999999997</v>
      </c>
      <c r="S900" s="27">
        <f t="shared" si="54"/>
        <v>-1.8255519999999998</v>
      </c>
      <c r="T900" s="27">
        <f t="shared" si="55"/>
        <v>-4125.7475199999999</v>
      </c>
    </row>
    <row r="901" spans="10:20" x14ac:dyDescent="0.2">
      <c r="J901" s="27">
        <v>210.6</v>
      </c>
      <c r="K901" s="27">
        <v>-4.2176600000000004</v>
      </c>
      <c r="L901" s="1">
        <v>0.41704221238938022</v>
      </c>
      <c r="M901" s="1">
        <f t="shared" si="52"/>
        <v>-4.6347022123893806</v>
      </c>
      <c r="N901" s="1">
        <f t="shared" si="53"/>
        <v>-10474.427</v>
      </c>
      <c r="P901" s="27">
        <v>210.6</v>
      </c>
      <c r="Q901" s="27">
        <v>-2.2569599999999999</v>
      </c>
      <c r="R901" s="27">
        <v>-0.337897</v>
      </c>
      <c r="S901" s="27">
        <f t="shared" si="54"/>
        <v>-1.919063</v>
      </c>
      <c r="T901" s="27">
        <f t="shared" si="55"/>
        <v>-4337.0823799999998</v>
      </c>
    </row>
    <row r="902" spans="10:20" x14ac:dyDescent="0.2">
      <c r="J902" s="27">
        <v>210.5</v>
      </c>
      <c r="K902" s="27">
        <v>-4.1908700000000003</v>
      </c>
      <c r="L902" s="1">
        <v>0.42914415929203464</v>
      </c>
      <c r="M902" s="1">
        <f t="shared" si="52"/>
        <v>-4.620014159292035</v>
      </c>
      <c r="N902" s="1">
        <f t="shared" si="53"/>
        <v>-10441.232</v>
      </c>
      <c r="P902" s="27">
        <v>210.5</v>
      </c>
      <c r="Q902" s="27">
        <v>-2.2795700000000001</v>
      </c>
      <c r="R902" s="27">
        <v>-0.29618499999999998</v>
      </c>
      <c r="S902" s="27">
        <f t="shared" si="54"/>
        <v>-1.9833850000000002</v>
      </c>
      <c r="T902" s="27">
        <f t="shared" si="55"/>
        <v>-4482.4501</v>
      </c>
    </row>
    <row r="903" spans="10:20" x14ac:dyDescent="0.2">
      <c r="J903" s="27">
        <v>210.4</v>
      </c>
      <c r="K903" s="27">
        <v>-4.1712800000000003</v>
      </c>
      <c r="L903" s="1">
        <v>0.44680185840707942</v>
      </c>
      <c r="M903" s="1">
        <f t="shared" si="52"/>
        <v>-4.6180818584070797</v>
      </c>
      <c r="N903" s="1">
        <f t="shared" si="53"/>
        <v>-10436.865</v>
      </c>
      <c r="P903" s="27">
        <v>210.4</v>
      </c>
      <c r="Q903" s="27">
        <v>-2.30816</v>
      </c>
      <c r="R903" s="27">
        <v>-0.33059699999999997</v>
      </c>
      <c r="S903" s="27">
        <f t="shared" si="54"/>
        <v>-1.977563</v>
      </c>
      <c r="T903" s="27">
        <f t="shared" si="55"/>
        <v>-4469.2923799999999</v>
      </c>
    </row>
    <row r="904" spans="10:20" x14ac:dyDescent="0.2">
      <c r="J904" s="27">
        <v>210.3</v>
      </c>
      <c r="K904" s="27">
        <v>-4.1485000000000003</v>
      </c>
      <c r="L904" s="1">
        <v>0.43603716814159288</v>
      </c>
      <c r="M904" s="1">
        <f t="shared" ref="M904:M967" si="56">K904-L904</f>
        <v>-4.5845371681415932</v>
      </c>
      <c r="N904" s="1">
        <f t="shared" ref="N904:N967" si="57">((M904*113)/(10*0.1*0.05))</f>
        <v>-10361.054</v>
      </c>
      <c r="P904" s="27">
        <v>210.3</v>
      </c>
      <c r="Q904" s="27">
        <v>-2.3464100000000001</v>
      </c>
      <c r="R904" s="27">
        <v>-0.31074800000000002</v>
      </c>
      <c r="S904" s="27">
        <f t="shared" ref="S904:S967" si="58">Q904-R904</f>
        <v>-2.0356620000000003</v>
      </c>
      <c r="T904" s="27">
        <f t="shared" ref="T904:T967" si="59">(S904*113)/(10*0.1*0.05)</f>
        <v>-4600.5961200000002</v>
      </c>
    </row>
    <row r="905" spans="10:20" x14ac:dyDescent="0.2">
      <c r="J905" s="27">
        <v>210.2</v>
      </c>
      <c r="K905" s="27">
        <v>-4.1213600000000001</v>
      </c>
      <c r="L905" s="1">
        <v>0.43733778761061881</v>
      </c>
      <c r="M905" s="1">
        <f t="shared" si="56"/>
        <v>-4.5586977876106189</v>
      </c>
      <c r="N905" s="1">
        <f t="shared" si="57"/>
        <v>-10302.656999999999</v>
      </c>
      <c r="P905" s="27">
        <v>210.2</v>
      </c>
      <c r="Q905" s="27">
        <v>-2.3507400000000001</v>
      </c>
      <c r="R905" s="27">
        <v>-0.26472899999999999</v>
      </c>
      <c r="S905" s="27">
        <f t="shared" si="58"/>
        <v>-2.0860110000000001</v>
      </c>
      <c r="T905" s="27">
        <f t="shared" si="59"/>
        <v>-4714.3848600000001</v>
      </c>
    </row>
    <row r="906" spans="10:20" x14ac:dyDescent="0.2">
      <c r="J906" s="27">
        <v>210.1</v>
      </c>
      <c r="K906" s="27">
        <v>-4.1898499999999999</v>
      </c>
      <c r="L906" s="1">
        <v>0.41668716814159268</v>
      </c>
      <c r="M906" s="1">
        <f t="shared" si="56"/>
        <v>-4.6065371681415925</v>
      </c>
      <c r="N906" s="1">
        <f t="shared" si="57"/>
        <v>-10410.773999999998</v>
      </c>
      <c r="P906" s="27">
        <v>210.1</v>
      </c>
      <c r="Q906" s="27">
        <v>-2.3178999999999998</v>
      </c>
      <c r="R906" s="27">
        <v>-0.22195400000000001</v>
      </c>
      <c r="S906" s="27">
        <f t="shared" si="58"/>
        <v>-2.0959459999999996</v>
      </c>
      <c r="T906" s="27">
        <f t="shared" si="59"/>
        <v>-4736.8379599999989</v>
      </c>
    </row>
    <row r="907" spans="10:20" x14ac:dyDescent="0.2">
      <c r="J907" s="27">
        <v>210</v>
      </c>
      <c r="K907" s="27">
        <v>-4.22797</v>
      </c>
      <c r="L907" s="1">
        <v>0.39958796460177037</v>
      </c>
      <c r="M907" s="1">
        <f t="shared" si="56"/>
        <v>-4.6275579646017704</v>
      </c>
      <c r="N907" s="1">
        <f t="shared" si="57"/>
        <v>-10458.281000000001</v>
      </c>
      <c r="P907" s="27">
        <v>210</v>
      </c>
      <c r="Q907" s="27">
        <v>-2.31298</v>
      </c>
      <c r="R907" s="27">
        <v>-0.20492199999999999</v>
      </c>
      <c r="S907" s="27">
        <f t="shared" si="58"/>
        <v>-2.1080580000000002</v>
      </c>
      <c r="T907" s="27">
        <f t="shared" si="59"/>
        <v>-4764.21108</v>
      </c>
    </row>
    <row r="908" spans="10:20" x14ac:dyDescent="0.2">
      <c r="J908" s="27">
        <v>209.9</v>
      </c>
      <c r="K908" s="27">
        <v>-4.22506</v>
      </c>
      <c r="L908" s="1">
        <v>0.4022377876106189</v>
      </c>
      <c r="M908" s="1">
        <f t="shared" si="56"/>
        <v>-4.6272977876106189</v>
      </c>
      <c r="N908" s="1">
        <f t="shared" si="57"/>
        <v>-10457.692999999999</v>
      </c>
      <c r="P908" s="27">
        <v>209.9</v>
      </c>
      <c r="Q908" s="27">
        <v>-2.3391500000000001</v>
      </c>
      <c r="R908" s="27">
        <v>-0.13756399999999999</v>
      </c>
      <c r="S908" s="27">
        <f t="shared" si="58"/>
        <v>-2.2015860000000003</v>
      </c>
      <c r="T908" s="27">
        <f t="shared" si="59"/>
        <v>-4975.5843600000007</v>
      </c>
    </row>
    <row r="909" spans="10:20" x14ac:dyDescent="0.2">
      <c r="J909" s="27">
        <v>209.8</v>
      </c>
      <c r="K909" s="27">
        <v>-4.17537</v>
      </c>
      <c r="L909" s="1">
        <v>0.3905950442477879</v>
      </c>
      <c r="M909" s="1">
        <f t="shared" si="56"/>
        <v>-4.5659650442477879</v>
      </c>
      <c r="N909" s="1">
        <f t="shared" si="57"/>
        <v>-10319.081</v>
      </c>
      <c r="P909" s="27">
        <v>209.8</v>
      </c>
      <c r="Q909" s="27">
        <v>-2.40205</v>
      </c>
      <c r="R909" s="27">
        <v>-0.121028</v>
      </c>
      <c r="S909" s="27">
        <f t="shared" si="58"/>
        <v>-2.2810220000000001</v>
      </c>
      <c r="T909" s="27">
        <f t="shared" si="59"/>
        <v>-5155.1097200000004</v>
      </c>
    </row>
    <row r="910" spans="10:20" x14ac:dyDescent="0.2">
      <c r="J910" s="27">
        <v>209.7</v>
      </c>
      <c r="K910" s="27">
        <v>-4.14893</v>
      </c>
      <c r="L910" s="1">
        <v>0.37095318584070824</v>
      </c>
      <c r="M910" s="1">
        <f t="shared" si="56"/>
        <v>-4.5198831858407083</v>
      </c>
      <c r="N910" s="1">
        <f t="shared" si="57"/>
        <v>-10214.936</v>
      </c>
      <c r="P910" s="27">
        <v>209.7</v>
      </c>
      <c r="Q910" s="27">
        <v>-2.4043299999999999</v>
      </c>
      <c r="R910" s="27">
        <v>-0.15362100000000001</v>
      </c>
      <c r="S910" s="27">
        <f t="shared" si="58"/>
        <v>-2.2507089999999996</v>
      </c>
      <c r="T910" s="27">
        <f t="shared" si="59"/>
        <v>-5086.6023399999985</v>
      </c>
    </row>
    <row r="911" spans="10:20" x14ac:dyDescent="0.2">
      <c r="J911" s="27">
        <v>209.6</v>
      </c>
      <c r="K911" s="27">
        <v>-4.1039399999999997</v>
      </c>
      <c r="L911" s="1">
        <v>0.31295398230088534</v>
      </c>
      <c r="M911" s="1">
        <f t="shared" si="56"/>
        <v>-4.416893982300885</v>
      </c>
      <c r="N911" s="1">
        <f t="shared" si="57"/>
        <v>-9982.1803999999993</v>
      </c>
      <c r="P911" s="27">
        <v>209.6</v>
      </c>
      <c r="Q911" s="27">
        <v>-2.38409</v>
      </c>
      <c r="R911" s="27">
        <v>-0.143959</v>
      </c>
      <c r="S911" s="27">
        <f t="shared" si="58"/>
        <v>-2.2401309999999999</v>
      </c>
      <c r="T911" s="27">
        <f t="shared" si="59"/>
        <v>-5062.6960599999993</v>
      </c>
    </row>
    <row r="912" spans="10:20" x14ac:dyDescent="0.2">
      <c r="J912" s="27">
        <v>209.5</v>
      </c>
      <c r="K912" s="27">
        <v>-4.0320400000000003</v>
      </c>
      <c r="L912" s="1">
        <v>0.30127699115044226</v>
      </c>
      <c r="M912" s="1">
        <f t="shared" si="56"/>
        <v>-4.3333169911504426</v>
      </c>
      <c r="N912" s="1">
        <f t="shared" si="57"/>
        <v>-9793.2963999999993</v>
      </c>
      <c r="P912" s="27">
        <v>209.5</v>
      </c>
      <c r="Q912" s="27">
        <v>-2.3241700000000001</v>
      </c>
      <c r="R912" s="27">
        <v>-7.7545199999999995E-2</v>
      </c>
      <c r="S912" s="27">
        <f t="shared" si="58"/>
        <v>-2.2466248000000002</v>
      </c>
      <c r="T912" s="27">
        <f t="shared" si="59"/>
        <v>-5077.3720480000002</v>
      </c>
    </row>
    <row r="913" spans="10:20" x14ac:dyDescent="0.2">
      <c r="J913" s="27">
        <v>209.4</v>
      </c>
      <c r="K913" s="27">
        <v>-3.9361000000000002</v>
      </c>
      <c r="L913" s="1">
        <v>0.29010999999999987</v>
      </c>
      <c r="M913" s="1">
        <f t="shared" si="56"/>
        <v>-4.22621</v>
      </c>
      <c r="N913" s="1">
        <f t="shared" si="57"/>
        <v>-9551.2345999999998</v>
      </c>
      <c r="P913" s="27">
        <v>209.4</v>
      </c>
      <c r="Q913" s="27">
        <v>-2.37337</v>
      </c>
      <c r="R913" s="27">
        <v>-9.2748999999999998E-2</v>
      </c>
      <c r="S913" s="27">
        <f t="shared" si="58"/>
        <v>-2.280621</v>
      </c>
      <c r="T913" s="27">
        <f t="shared" si="59"/>
        <v>-5154.2034599999997</v>
      </c>
    </row>
    <row r="914" spans="10:20" x14ac:dyDescent="0.2">
      <c r="J914" s="27">
        <v>209.3</v>
      </c>
      <c r="K914" s="27">
        <v>-3.8565700000000001</v>
      </c>
      <c r="L914" s="1">
        <v>0.29002898230088503</v>
      </c>
      <c r="M914" s="1">
        <f t="shared" si="56"/>
        <v>-4.1465989823008851</v>
      </c>
      <c r="N914" s="1">
        <f t="shared" si="57"/>
        <v>-9371.3137000000006</v>
      </c>
      <c r="P914" s="27">
        <v>209.3</v>
      </c>
      <c r="Q914" s="27">
        <v>-2.4548100000000002</v>
      </c>
      <c r="R914" s="27">
        <v>-0.13058500000000001</v>
      </c>
      <c r="S914" s="27">
        <f t="shared" si="58"/>
        <v>-2.3242250000000002</v>
      </c>
      <c r="T914" s="27">
        <f t="shared" si="59"/>
        <v>-5252.7484999999997</v>
      </c>
    </row>
    <row r="915" spans="10:20" x14ac:dyDescent="0.2">
      <c r="J915" s="27">
        <v>209.2</v>
      </c>
      <c r="K915" s="27">
        <v>-3.8172700000000002</v>
      </c>
      <c r="L915" s="1">
        <v>0.32215398230088566</v>
      </c>
      <c r="M915" s="1">
        <f t="shared" si="56"/>
        <v>-4.1394239823008858</v>
      </c>
      <c r="N915" s="1">
        <f t="shared" si="57"/>
        <v>-9355.0982000000022</v>
      </c>
      <c r="P915" s="27">
        <v>209.2</v>
      </c>
      <c r="Q915" s="27">
        <v>-2.5065</v>
      </c>
      <c r="R915" s="27">
        <v>-0.116512</v>
      </c>
      <c r="S915" s="27">
        <f t="shared" si="58"/>
        <v>-2.3899879999999998</v>
      </c>
      <c r="T915" s="27">
        <f t="shared" si="59"/>
        <v>-5401.372879999999</v>
      </c>
    </row>
    <row r="916" spans="10:20" x14ac:dyDescent="0.2">
      <c r="J916" s="27">
        <v>209.1</v>
      </c>
      <c r="K916" s="27">
        <v>-3.8032499999999998</v>
      </c>
      <c r="L916" s="1">
        <v>0.37999398230088532</v>
      </c>
      <c r="M916" s="1">
        <f t="shared" si="56"/>
        <v>-4.1832439823008851</v>
      </c>
      <c r="N916" s="1">
        <f t="shared" si="57"/>
        <v>-9454.1314000000002</v>
      </c>
      <c r="P916" s="27">
        <v>209.1</v>
      </c>
      <c r="Q916" s="27">
        <v>-2.4479700000000002</v>
      </c>
      <c r="R916" s="27">
        <v>-0.14304</v>
      </c>
      <c r="S916" s="27">
        <f t="shared" si="58"/>
        <v>-2.3049300000000001</v>
      </c>
      <c r="T916" s="27">
        <f t="shared" si="59"/>
        <v>-5209.1417999999994</v>
      </c>
    </row>
    <row r="917" spans="10:20" x14ac:dyDescent="0.2">
      <c r="J917" s="27">
        <v>209</v>
      </c>
      <c r="K917" s="27">
        <v>-3.7685399999999998</v>
      </c>
      <c r="L917" s="1">
        <v>0.38522101769911554</v>
      </c>
      <c r="M917" s="1">
        <f t="shared" si="56"/>
        <v>-4.1537610176991153</v>
      </c>
      <c r="N917" s="1">
        <f t="shared" si="57"/>
        <v>-9387.4998999999989</v>
      </c>
      <c r="P917" s="27">
        <v>209</v>
      </c>
      <c r="Q917" s="27">
        <v>-2.3242500000000001</v>
      </c>
      <c r="R917" s="27">
        <v>-0.177483</v>
      </c>
      <c r="S917" s="27">
        <f t="shared" si="58"/>
        <v>-2.1467670000000001</v>
      </c>
      <c r="T917" s="27">
        <f t="shared" si="59"/>
        <v>-4851.6934199999996</v>
      </c>
    </row>
    <row r="918" spans="10:20" x14ac:dyDescent="0.2">
      <c r="J918" s="27">
        <v>208.9</v>
      </c>
      <c r="K918" s="27">
        <v>-3.76606</v>
      </c>
      <c r="L918" s="1">
        <v>0.38989101769911505</v>
      </c>
      <c r="M918" s="1">
        <f t="shared" si="56"/>
        <v>-4.155951017699115</v>
      </c>
      <c r="N918" s="1">
        <f t="shared" si="57"/>
        <v>-9392.4492999999984</v>
      </c>
      <c r="P918" s="27">
        <v>208.9</v>
      </c>
      <c r="Q918" s="27">
        <v>-2.2559200000000001</v>
      </c>
      <c r="R918" s="27">
        <v>-0.17922199999999999</v>
      </c>
      <c r="S918" s="27">
        <f t="shared" si="58"/>
        <v>-2.0766980000000004</v>
      </c>
      <c r="T918" s="27">
        <f t="shared" si="59"/>
        <v>-4693.3374800000001</v>
      </c>
    </row>
    <row r="919" spans="10:20" x14ac:dyDescent="0.2">
      <c r="J919" s="27">
        <v>208.8</v>
      </c>
      <c r="K919" s="27">
        <v>-3.7796099999999999</v>
      </c>
      <c r="L919" s="1">
        <v>0.38797699115044271</v>
      </c>
      <c r="M919" s="1">
        <f t="shared" si="56"/>
        <v>-4.1675869911504426</v>
      </c>
      <c r="N919" s="1">
        <f t="shared" si="57"/>
        <v>-9418.7466000000004</v>
      </c>
      <c r="P919" s="27">
        <v>208.8</v>
      </c>
      <c r="Q919" s="27">
        <v>-2.25745</v>
      </c>
      <c r="R919" s="27">
        <v>-0.161302</v>
      </c>
      <c r="S919" s="27">
        <f t="shared" si="58"/>
        <v>-2.0961479999999999</v>
      </c>
      <c r="T919" s="27">
        <f t="shared" si="59"/>
        <v>-4737.2944799999996</v>
      </c>
    </row>
    <row r="920" spans="10:20" x14ac:dyDescent="0.2">
      <c r="J920" s="27">
        <v>208.7</v>
      </c>
      <c r="K920" s="27">
        <v>-3.84375</v>
      </c>
      <c r="L920" s="1">
        <v>0.34921500000000005</v>
      </c>
      <c r="M920" s="1">
        <f t="shared" si="56"/>
        <v>-4.1929650000000001</v>
      </c>
      <c r="N920" s="1">
        <f t="shared" si="57"/>
        <v>-9476.1008999999995</v>
      </c>
      <c r="P920" s="27">
        <v>208.7</v>
      </c>
      <c r="Q920" s="27">
        <v>-2.3597600000000001</v>
      </c>
      <c r="R920" s="27">
        <v>-0.16639699999999999</v>
      </c>
      <c r="S920" s="27">
        <f t="shared" si="58"/>
        <v>-2.1933630000000002</v>
      </c>
      <c r="T920" s="27">
        <f t="shared" si="59"/>
        <v>-4957.0003800000004</v>
      </c>
    </row>
    <row r="921" spans="10:20" x14ac:dyDescent="0.2">
      <c r="J921" s="27">
        <v>208.6</v>
      </c>
      <c r="K921" s="27">
        <v>-3.9218600000000001</v>
      </c>
      <c r="L921" s="1">
        <v>0.31796601769911481</v>
      </c>
      <c r="M921" s="1">
        <f t="shared" si="56"/>
        <v>-4.2398260176991149</v>
      </c>
      <c r="N921" s="1">
        <f t="shared" si="57"/>
        <v>-9582.0067999999992</v>
      </c>
      <c r="P921" s="27">
        <v>208.6</v>
      </c>
      <c r="Q921" s="27">
        <v>-2.4526599999999998</v>
      </c>
      <c r="R921" s="27">
        <v>-0.1295</v>
      </c>
      <c r="S921" s="27">
        <f t="shared" si="58"/>
        <v>-2.3231599999999997</v>
      </c>
      <c r="T921" s="27">
        <f t="shared" si="59"/>
        <v>-5250.3415999999988</v>
      </c>
    </row>
    <row r="922" spans="10:20" x14ac:dyDescent="0.2">
      <c r="J922" s="27">
        <v>208.5</v>
      </c>
      <c r="K922" s="27">
        <v>-3.9157299999999999</v>
      </c>
      <c r="L922" s="1">
        <v>0.28313398230088538</v>
      </c>
      <c r="M922" s="1">
        <f t="shared" si="56"/>
        <v>-4.1988639823008853</v>
      </c>
      <c r="N922" s="1">
        <f t="shared" si="57"/>
        <v>-9489.4326000000001</v>
      </c>
      <c r="P922" s="27">
        <v>208.5</v>
      </c>
      <c r="Q922" s="27">
        <v>-2.5070600000000001</v>
      </c>
      <c r="R922" s="27">
        <v>-5.3353900000000003E-2</v>
      </c>
      <c r="S922" s="27">
        <f t="shared" si="58"/>
        <v>-2.4537061000000002</v>
      </c>
      <c r="T922" s="27">
        <f t="shared" si="59"/>
        <v>-5545.3757860000005</v>
      </c>
    </row>
    <row r="923" spans="10:20" x14ac:dyDescent="0.2">
      <c r="J923" s="27">
        <v>208.4</v>
      </c>
      <c r="K923" s="27">
        <v>-3.89052</v>
      </c>
      <c r="L923" s="1">
        <v>0.21486300884955822</v>
      </c>
      <c r="M923" s="1">
        <f t="shared" si="56"/>
        <v>-4.1053830088495582</v>
      </c>
      <c r="N923" s="1">
        <f t="shared" si="57"/>
        <v>-9278.1656000000021</v>
      </c>
      <c r="P923" s="27">
        <v>208.4</v>
      </c>
      <c r="Q923" s="27">
        <v>-2.4765600000000001</v>
      </c>
      <c r="R923" s="27">
        <v>3.04993E-2</v>
      </c>
      <c r="S923" s="27">
        <f t="shared" si="58"/>
        <v>-2.5070592999999999</v>
      </c>
      <c r="T923" s="27">
        <f t="shared" si="59"/>
        <v>-5665.9540179999995</v>
      </c>
    </row>
    <row r="924" spans="10:20" x14ac:dyDescent="0.2">
      <c r="J924" s="27">
        <v>208.3</v>
      </c>
      <c r="K924" s="27">
        <v>-3.8388800000000001</v>
      </c>
      <c r="L924" s="1">
        <v>0.16506999999999961</v>
      </c>
      <c r="M924" s="1">
        <f t="shared" si="56"/>
        <v>-4.0039499999999997</v>
      </c>
      <c r="N924" s="1">
        <f t="shared" si="57"/>
        <v>-9048.9269999999979</v>
      </c>
      <c r="P924" s="27">
        <v>208.3</v>
      </c>
      <c r="Q924" s="27">
        <v>-2.4606300000000001</v>
      </c>
      <c r="R924" s="27">
        <v>6.3739000000000004E-2</v>
      </c>
      <c r="S924" s="27">
        <f t="shared" si="58"/>
        <v>-2.5243690000000001</v>
      </c>
      <c r="T924" s="27">
        <f t="shared" si="59"/>
        <v>-5705.0739399999993</v>
      </c>
    </row>
    <row r="925" spans="10:20" x14ac:dyDescent="0.2">
      <c r="J925" s="27">
        <v>208.2</v>
      </c>
      <c r="K925" s="27">
        <v>-3.8336100000000002</v>
      </c>
      <c r="L925" s="1">
        <v>0.171598008849557</v>
      </c>
      <c r="M925" s="1">
        <f t="shared" si="56"/>
        <v>-4.0052080088495572</v>
      </c>
      <c r="N925" s="1">
        <f t="shared" si="57"/>
        <v>-9051.7700999999979</v>
      </c>
      <c r="P925" s="27">
        <v>208.2</v>
      </c>
      <c r="Q925" s="27">
        <v>-2.53715</v>
      </c>
      <c r="R925" s="27">
        <v>3.3927899999999997E-2</v>
      </c>
      <c r="S925" s="27">
        <f t="shared" si="58"/>
        <v>-2.5710779000000001</v>
      </c>
      <c r="T925" s="27">
        <f t="shared" si="59"/>
        <v>-5810.6360539999996</v>
      </c>
    </row>
    <row r="926" spans="10:20" x14ac:dyDescent="0.2">
      <c r="J926" s="27">
        <v>208.1</v>
      </c>
      <c r="K926" s="27">
        <v>-3.8480400000000001</v>
      </c>
      <c r="L926" s="1">
        <v>0.1497850000000005</v>
      </c>
      <c r="M926" s="1">
        <f t="shared" si="56"/>
        <v>-3.9978250000000006</v>
      </c>
      <c r="N926" s="1">
        <f t="shared" si="57"/>
        <v>-9035.0845000000008</v>
      </c>
      <c r="P926" s="27">
        <v>208.1</v>
      </c>
      <c r="Q926" s="27">
        <v>-2.6164000000000001</v>
      </c>
      <c r="R926" s="27">
        <v>9.9334699999999998E-2</v>
      </c>
      <c r="S926" s="27">
        <f t="shared" si="58"/>
        <v>-2.7157347000000001</v>
      </c>
      <c r="T926" s="27">
        <f t="shared" si="59"/>
        <v>-6137.5604219999996</v>
      </c>
    </row>
    <row r="927" spans="10:20" x14ac:dyDescent="0.2">
      <c r="J927" s="27">
        <v>208</v>
      </c>
      <c r="K927" s="27">
        <v>-3.8965100000000001</v>
      </c>
      <c r="L927" s="1">
        <v>0.1303099999999997</v>
      </c>
      <c r="M927" s="1">
        <f t="shared" si="56"/>
        <v>-4.0268199999999998</v>
      </c>
      <c r="N927" s="1">
        <f t="shared" si="57"/>
        <v>-9100.613199999998</v>
      </c>
      <c r="P927" s="27">
        <v>208</v>
      </c>
      <c r="Q927" s="27">
        <v>-2.62236</v>
      </c>
      <c r="R927" s="27">
        <v>7.49832E-2</v>
      </c>
      <c r="S927" s="27">
        <f t="shared" si="58"/>
        <v>-2.6973432000000002</v>
      </c>
      <c r="T927" s="27">
        <f t="shared" si="59"/>
        <v>-6095.9956320000001</v>
      </c>
    </row>
    <row r="928" spans="10:20" x14ac:dyDescent="0.2">
      <c r="J928" s="27">
        <v>207.9</v>
      </c>
      <c r="K928" s="27">
        <v>-3.9191600000000002</v>
      </c>
      <c r="L928" s="1">
        <v>0.15883000000000047</v>
      </c>
      <c r="M928" s="1">
        <f t="shared" si="56"/>
        <v>-4.0779900000000007</v>
      </c>
      <c r="N928" s="1">
        <f t="shared" si="57"/>
        <v>-9216.2574000000004</v>
      </c>
      <c r="P928" s="27">
        <v>207.9</v>
      </c>
      <c r="Q928" s="27">
        <v>-2.6316299999999999</v>
      </c>
      <c r="R928" s="27">
        <v>4.9659700000000001E-2</v>
      </c>
      <c r="S928" s="27">
        <f t="shared" si="58"/>
        <v>-2.6812896999999998</v>
      </c>
      <c r="T928" s="27">
        <f t="shared" si="59"/>
        <v>-6059.7147219999997</v>
      </c>
    </row>
    <row r="929" spans="10:20" x14ac:dyDescent="0.2">
      <c r="J929" s="27">
        <v>207.8</v>
      </c>
      <c r="K929" s="27">
        <v>-3.9380700000000002</v>
      </c>
      <c r="L929" s="1">
        <v>0.22299300884955686</v>
      </c>
      <c r="M929" s="1">
        <f t="shared" si="56"/>
        <v>-4.161063008849557</v>
      </c>
      <c r="N929" s="1">
        <f t="shared" si="57"/>
        <v>-9404.0023999999994</v>
      </c>
      <c r="P929" s="27">
        <v>207.8</v>
      </c>
      <c r="Q929" s="27">
        <v>-2.56935</v>
      </c>
      <c r="R929" s="27">
        <v>1.7420999999999999E-2</v>
      </c>
      <c r="S929" s="27">
        <f t="shared" si="58"/>
        <v>-2.5867710000000002</v>
      </c>
      <c r="T929" s="27">
        <f t="shared" si="59"/>
        <v>-5846.1024600000001</v>
      </c>
    </row>
    <row r="930" spans="10:20" x14ac:dyDescent="0.2">
      <c r="J930" s="27">
        <v>207.7</v>
      </c>
      <c r="K930" s="27">
        <v>-3.9781</v>
      </c>
      <c r="L930" s="1">
        <v>0.28459999999999974</v>
      </c>
      <c r="M930" s="1">
        <f t="shared" si="56"/>
        <v>-4.2626999999999997</v>
      </c>
      <c r="N930" s="1">
        <f t="shared" si="57"/>
        <v>-9633.7019999999993</v>
      </c>
      <c r="P930" s="27">
        <v>207.7</v>
      </c>
      <c r="Q930" s="27">
        <v>-2.4785699999999999</v>
      </c>
      <c r="R930" s="27">
        <v>-3.01178E-2</v>
      </c>
      <c r="S930" s="27">
        <f t="shared" si="58"/>
        <v>-2.4484521999999997</v>
      </c>
      <c r="T930" s="27">
        <f t="shared" si="59"/>
        <v>-5533.5019719999991</v>
      </c>
    </row>
    <row r="931" spans="10:20" x14ac:dyDescent="0.2">
      <c r="J931" s="27">
        <v>207.6</v>
      </c>
      <c r="K931" s="27">
        <v>-4.0260699999999998</v>
      </c>
      <c r="L931" s="1">
        <v>0.37396601769911531</v>
      </c>
      <c r="M931" s="1">
        <f t="shared" si="56"/>
        <v>-4.4000360176991151</v>
      </c>
      <c r="N931" s="1">
        <f t="shared" si="57"/>
        <v>-9944.0813999999991</v>
      </c>
      <c r="P931" s="27">
        <v>207.6</v>
      </c>
      <c r="Q931" s="27">
        <v>-2.3737200000000001</v>
      </c>
      <c r="R931" s="27">
        <v>-0.16087499999999999</v>
      </c>
      <c r="S931" s="27">
        <f t="shared" si="58"/>
        <v>-2.2128450000000002</v>
      </c>
      <c r="T931" s="27">
        <f t="shared" si="59"/>
        <v>-5001.0297</v>
      </c>
    </row>
    <row r="932" spans="10:20" x14ac:dyDescent="0.2">
      <c r="J932" s="27">
        <v>207.5</v>
      </c>
      <c r="K932" s="27">
        <v>-4.0457000000000001</v>
      </c>
      <c r="L932" s="1">
        <v>0.4066721238938058</v>
      </c>
      <c r="M932" s="1">
        <f t="shared" si="56"/>
        <v>-4.4523721238938059</v>
      </c>
      <c r="N932" s="1">
        <f t="shared" si="57"/>
        <v>-10062.361000000001</v>
      </c>
      <c r="P932" s="27">
        <v>207.5</v>
      </c>
      <c r="Q932" s="27">
        <v>-2.3648400000000001</v>
      </c>
      <c r="R932" s="27">
        <v>-0.25203100000000001</v>
      </c>
      <c r="S932" s="27">
        <f t="shared" si="58"/>
        <v>-2.1128089999999999</v>
      </c>
      <c r="T932" s="27">
        <f t="shared" si="59"/>
        <v>-4774.948339999999</v>
      </c>
    </row>
    <row r="933" spans="10:20" x14ac:dyDescent="0.2">
      <c r="J933" s="27">
        <v>207.4</v>
      </c>
      <c r="K933" s="27">
        <v>-4.0144099999999998</v>
      </c>
      <c r="L933" s="1">
        <v>0.39666000000000068</v>
      </c>
      <c r="M933" s="1">
        <f t="shared" si="56"/>
        <v>-4.4110700000000005</v>
      </c>
      <c r="N933" s="1">
        <f t="shared" si="57"/>
        <v>-9969.0182000000004</v>
      </c>
      <c r="P933" s="27">
        <v>207.4</v>
      </c>
      <c r="Q933" s="27">
        <v>-2.38551</v>
      </c>
      <c r="R933" s="27">
        <v>-0.29236000000000001</v>
      </c>
      <c r="S933" s="27">
        <f t="shared" si="58"/>
        <v>-2.0931500000000001</v>
      </c>
      <c r="T933" s="27">
        <f t="shared" si="59"/>
        <v>-4730.5189999999993</v>
      </c>
    </row>
    <row r="934" spans="10:20" x14ac:dyDescent="0.2">
      <c r="J934" s="27">
        <v>207.3</v>
      </c>
      <c r="K934" s="27">
        <v>-4.0429599999999999</v>
      </c>
      <c r="L934" s="1">
        <v>0.40348292035398181</v>
      </c>
      <c r="M934" s="1">
        <f t="shared" si="56"/>
        <v>-4.4464429203539817</v>
      </c>
      <c r="N934" s="1">
        <f t="shared" si="57"/>
        <v>-10048.960999999998</v>
      </c>
      <c r="P934" s="27">
        <v>207.3</v>
      </c>
      <c r="Q934" s="27">
        <v>-2.4071699999999998</v>
      </c>
      <c r="R934" s="27">
        <v>-0.36107800000000001</v>
      </c>
      <c r="S934" s="27">
        <f t="shared" si="58"/>
        <v>-2.0460919999999998</v>
      </c>
      <c r="T934" s="27">
        <f t="shared" si="59"/>
        <v>-4624.167919999999</v>
      </c>
    </row>
    <row r="935" spans="10:20" x14ac:dyDescent="0.2">
      <c r="J935" s="27">
        <v>207.2</v>
      </c>
      <c r="K935" s="27">
        <v>-4.0093399999999999</v>
      </c>
      <c r="L935" s="1">
        <v>0.43665203539822972</v>
      </c>
      <c r="M935" s="1">
        <f t="shared" si="56"/>
        <v>-4.4459920353982296</v>
      </c>
      <c r="N935" s="1">
        <f t="shared" si="57"/>
        <v>-10047.941999999999</v>
      </c>
      <c r="P935" s="27">
        <v>207.2</v>
      </c>
      <c r="Q935" s="27">
        <v>-2.4505699999999999</v>
      </c>
      <c r="R935" s="27">
        <v>-0.37365900000000002</v>
      </c>
      <c r="S935" s="27">
        <f t="shared" si="58"/>
        <v>-2.076911</v>
      </c>
      <c r="T935" s="27">
        <f t="shared" si="59"/>
        <v>-4693.8188599999994</v>
      </c>
    </row>
    <row r="936" spans="10:20" x14ac:dyDescent="0.2">
      <c r="J936" s="27">
        <v>207.1</v>
      </c>
      <c r="K936" s="27">
        <v>-3.9461300000000001</v>
      </c>
      <c r="L936" s="1">
        <v>0.44960199115044297</v>
      </c>
      <c r="M936" s="1">
        <f t="shared" si="56"/>
        <v>-4.3957319911504431</v>
      </c>
      <c r="N936" s="1">
        <f t="shared" si="57"/>
        <v>-9934.3543000000009</v>
      </c>
      <c r="P936" s="27">
        <v>207.1</v>
      </c>
      <c r="Q936" s="27">
        <v>-2.4723199999999999</v>
      </c>
      <c r="R936" s="27">
        <v>-0.34258699999999997</v>
      </c>
      <c r="S936" s="27">
        <f t="shared" si="58"/>
        <v>-2.1297329999999999</v>
      </c>
      <c r="T936" s="27">
        <f t="shared" si="59"/>
        <v>-4813.1965799999989</v>
      </c>
    </row>
    <row r="937" spans="10:20" x14ac:dyDescent="0.2">
      <c r="J937" s="27">
        <v>207</v>
      </c>
      <c r="K937" s="27">
        <v>-3.8795199999999999</v>
      </c>
      <c r="L937" s="1">
        <v>0.47983601769911521</v>
      </c>
      <c r="M937" s="1">
        <f t="shared" si="56"/>
        <v>-4.3593560176991151</v>
      </c>
      <c r="N937" s="1">
        <f t="shared" si="57"/>
        <v>-9852.1445999999996</v>
      </c>
      <c r="P937" s="27">
        <v>207</v>
      </c>
      <c r="Q937" s="27">
        <v>-2.4790800000000002</v>
      </c>
      <c r="R937" s="27">
        <v>-0.33804200000000001</v>
      </c>
      <c r="S937" s="27">
        <f t="shared" si="58"/>
        <v>-2.141038</v>
      </c>
      <c r="T937" s="27">
        <f t="shared" si="59"/>
        <v>-4838.7458799999995</v>
      </c>
    </row>
    <row r="938" spans="10:20" x14ac:dyDescent="0.2">
      <c r="J938" s="27">
        <v>206.9</v>
      </c>
      <c r="K938" s="27">
        <v>-3.8116599999999998</v>
      </c>
      <c r="L938" s="1">
        <v>0.46226398230088517</v>
      </c>
      <c r="M938" s="1">
        <f t="shared" si="56"/>
        <v>-4.273923982300885</v>
      </c>
      <c r="N938" s="1">
        <f t="shared" si="57"/>
        <v>-9659.0681999999997</v>
      </c>
      <c r="P938" s="27">
        <v>206.9</v>
      </c>
      <c r="Q938" s="27">
        <v>-2.4763099999999998</v>
      </c>
      <c r="R938" s="27">
        <v>-0.35171200000000002</v>
      </c>
      <c r="S938" s="27">
        <f t="shared" si="58"/>
        <v>-2.1245979999999998</v>
      </c>
      <c r="T938" s="27">
        <f t="shared" si="59"/>
        <v>-4801.5914799999991</v>
      </c>
    </row>
    <row r="939" spans="10:20" x14ac:dyDescent="0.2">
      <c r="J939" s="27">
        <v>206.8</v>
      </c>
      <c r="K939" s="27">
        <v>-3.7927200000000001</v>
      </c>
      <c r="L939" s="1">
        <v>0.4205580088495573</v>
      </c>
      <c r="M939" s="1">
        <f t="shared" si="56"/>
        <v>-4.2132780088495574</v>
      </c>
      <c r="N939" s="1">
        <f t="shared" si="57"/>
        <v>-9522.0082999999995</v>
      </c>
      <c r="P939" s="27">
        <v>206.8</v>
      </c>
      <c r="Q939" s="27">
        <v>-2.55097</v>
      </c>
      <c r="R939" s="27">
        <v>-0.31395899999999999</v>
      </c>
      <c r="S939" s="27">
        <f t="shared" si="58"/>
        <v>-2.2370109999999999</v>
      </c>
      <c r="T939" s="27">
        <f t="shared" si="59"/>
        <v>-5055.6448599999994</v>
      </c>
    </row>
    <row r="940" spans="10:20" x14ac:dyDescent="0.2">
      <c r="J940" s="27">
        <v>206.7</v>
      </c>
      <c r="K940" s="27">
        <v>-3.7618900000000002</v>
      </c>
      <c r="L940" s="1">
        <v>0.37397601769911493</v>
      </c>
      <c r="M940" s="1">
        <f t="shared" si="56"/>
        <v>-4.1358660176991151</v>
      </c>
      <c r="N940" s="1">
        <f t="shared" si="57"/>
        <v>-9347.0571999999993</v>
      </c>
      <c r="P940" s="27">
        <v>206.7</v>
      </c>
      <c r="Q940" s="27">
        <v>-2.6234299999999999</v>
      </c>
      <c r="R940" s="27">
        <v>-0.26128099999999999</v>
      </c>
      <c r="S940" s="27">
        <f t="shared" si="58"/>
        <v>-2.3621490000000001</v>
      </c>
      <c r="T940" s="27">
        <f t="shared" si="59"/>
        <v>-5338.4567399999996</v>
      </c>
    </row>
    <row r="941" spans="10:20" x14ac:dyDescent="0.2">
      <c r="J941" s="27">
        <v>206.6</v>
      </c>
      <c r="K941" s="27">
        <v>-3.7000899999999999</v>
      </c>
      <c r="L941" s="1">
        <v>0.36382398230088464</v>
      </c>
      <c r="M941" s="1">
        <f t="shared" si="56"/>
        <v>-4.0639139823008845</v>
      </c>
      <c r="N941" s="1">
        <f t="shared" si="57"/>
        <v>-9184.4455999999991</v>
      </c>
      <c r="P941" s="27">
        <v>206.6</v>
      </c>
      <c r="Q941" s="27">
        <v>-2.6127699999999998</v>
      </c>
      <c r="R941" s="27">
        <v>-0.18192700000000001</v>
      </c>
      <c r="S941" s="27">
        <f t="shared" si="58"/>
        <v>-2.4308429999999999</v>
      </c>
      <c r="T941" s="27">
        <f t="shared" si="59"/>
        <v>-5493.705179999999</v>
      </c>
    </row>
    <row r="942" spans="10:20" x14ac:dyDescent="0.2">
      <c r="J942" s="27">
        <v>206.5</v>
      </c>
      <c r="K942" s="27">
        <v>-3.59402</v>
      </c>
      <c r="L942" s="1">
        <v>0.35943398230088519</v>
      </c>
      <c r="M942" s="1">
        <f t="shared" si="56"/>
        <v>-3.9534539823008852</v>
      </c>
      <c r="N942" s="1">
        <f t="shared" si="57"/>
        <v>-8934.8060000000005</v>
      </c>
      <c r="P942" s="27">
        <v>206.5</v>
      </c>
      <c r="Q942" s="27">
        <v>-2.5675400000000002</v>
      </c>
      <c r="R942" s="27">
        <v>-0.105768</v>
      </c>
      <c r="S942" s="27">
        <f t="shared" si="58"/>
        <v>-2.4617720000000003</v>
      </c>
      <c r="T942" s="27">
        <f t="shared" si="59"/>
        <v>-5563.6047200000003</v>
      </c>
    </row>
    <row r="943" spans="10:20" x14ac:dyDescent="0.2">
      <c r="J943" s="27">
        <v>206.4</v>
      </c>
      <c r="K943" s="27">
        <v>-3.4967999999999999</v>
      </c>
      <c r="L943" s="1">
        <v>0.37136601769911559</v>
      </c>
      <c r="M943" s="1">
        <f t="shared" si="56"/>
        <v>-3.8681660176991155</v>
      </c>
      <c r="N943" s="1">
        <f t="shared" si="57"/>
        <v>-8742.0552000000007</v>
      </c>
      <c r="P943" s="27">
        <v>206.4</v>
      </c>
      <c r="Q943" s="27">
        <v>-2.5007199999999998</v>
      </c>
      <c r="R943" s="27">
        <v>-0.12121999999999999</v>
      </c>
      <c r="S943" s="27">
        <f t="shared" si="58"/>
        <v>-2.3794999999999997</v>
      </c>
      <c r="T943" s="27">
        <f t="shared" si="59"/>
        <v>-5377.6699999999992</v>
      </c>
    </row>
    <row r="944" spans="10:20" x14ac:dyDescent="0.2">
      <c r="J944" s="27">
        <v>206.3</v>
      </c>
      <c r="K944" s="27">
        <v>-3.4481099999999998</v>
      </c>
      <c r="L944" s="1">
        <v>0.3872110176991157</v>
      </c>
      <c r="M944" s="1">
        <f t="shared" si="56"/>
        <v>-3.8353210176991155</v>
      </c>
      <c r="N944" s="1">
        <f t="shared" si="57"/>
        <v>-8667.8255000000008</v>
      </c>
      <c r="P944" s="27">
        <v>206.3</v>
      </c>
      <c r="Q944" s="27">
        <v>-2.4107500000000002</v>
      </c>
      <c r="R944" s="27">
        <v>-0.142789</v>
      </c>
      <c r="S944" s="27">
        <f t="shared" si="58"/>
        <v>-2.2679610000000001</v>
      </c>
      <c r="T944" s="27">
        <f t="shared" si="59"/>
        <v>-5125.5918600000005</v>
      </c>
    </row>
    <row r="945" spans="10:20" x14ac:dyDescent="0.2">
      <c r="J945" s="27">
        <v>206.2</v>
      </c>
      <c r="K945" s="27">
        <v>-3.4390499999999999</v>
      </c>
      <c r="L945" s="1">
        <v>0.34679898230088524</v>
      </c>
      <c r="M945" s="1">
        <f t="shared" si="56"/>
        <v>-3.7858489823008852</v>
      </c>
      <c r="N945" s="1">
        <f t="shared" si="57"/>
        <v>-8556.0187000000005</v>
      </c>
      <c r="P945" s="27">
        <v>206.2</v>
      </c>
      <c r="Q945" s="27">
        <v>-2.32267</v>
      </c>
      <c r="R945" s="27">
        <v>-0.19200600000000001</v>
      </c>
      <c r="S945" s="27">
        <f t="shared" si="58"/>
        <v>-2.1306639999999999</v>
      </c>
      <c r="T945" s="27">
        <f t="shared" si="59"/>
        <v>-4815.3006399999995</v>
      </c>
    </row>
    <row r="946" spans="10:20" x14ac:dyDescent="0.2">
      <c r="J946" s="27">
        <v>206.1</v>
      </c>
      <c r="K946" s="27">
        <v>-3.3978700000000002</v>
      </c>
      <c r="L946" s="1">
        <v>0.28614101769911571</v>
      </c>
      <c r="M946" s="1">
        <f t="shared" si="56"/>
        <v>-3.6840110176991159</v>
      </c>
      <c r="N946" s="1">
        <f t="shared" si="57"/>
        <v>-8325.8649000000005</v>
      </c>
      <c r="P946" s="27">
        <v>206.1</v>
      </c>
      <c r="Q946" s="27">
        <v>-2.28382</v>
      </c>
      <c r="R946" s="27">
        <v>-0.23238500000000001</v>
      </c>
      <c r="S946" s="27">
        <f t="shared" si="58"/>
        <v>-2.0514350000000001</v>
      </c>
      <c r="T946" s="27">
        <f t="shared" si="59"/>
        <v>-4636.2430999999997</v>
      </c>
    </row>
    <row r="947" spans="10:20" x14ac:dyDescent="0.2">
      <c r="J947" s="27">
        <v>206</v>
      </c>
      <c r="K947" s="27">
        <v>-3.39662</v>
      </c>
      <c r="L947" s="1">
        <v>0.27209199115044269</v>
      </c>
      <c r="M947" s="1">
        <f t="shared" si="56"/>
        <v>-3.6687119911504427</v>
      </c>
      <c r="N947" s="1">
        <f t="shared" si="57"/>
        <v>-8291.2891</v>
      </c>
      <c r="P947" s="27">
        <v>206</v>
      </c>
      <c r="Q947" s="27">
        <v>-2.2434699999999999</v>
      </c>
      <c r="R947" s="27">
        <v>-0.215999</v>
      </c>
      <c r="S947" s="27">
        <f t="shared" si="58"/>
        <v>-2.0274709999999998</v>
      </c>
      <c r="T947" s="27">
        <f t="shared" si="59"/>
        <v>-4582.0844599999991</v>
      </c>
    </row>
    <row r="948" spans="10:20" x14ac:dyDescent="0.2">
      <c r="J948" s="27">
        <v>205.9</v>
      </c>
      <c r="K948" s="27">
        <v>-3.2981099999999999</v>
      </c>
      <c r="L948" s="1">
        <v>0.30489398230088538</v>
      </c>
      <c r="M948" s="1">
        <f t="shared" si="56"/>
        <v>-3.6030039823008853</v>
      </c>
      <c r="N948" s="1">
        <f t="shared" si="57"/>
        <v>-8142.7889999999998</v>
      </c>
      <c r="P948" s="27">
        <v>205.9</v>
      </c>
      <c r="Q948" s="27">
        <v>-2.2678400000000001</v>
      </c>
      <c r="R948" s="27">
        <v>-0.18374299999999999</v>
      </c>
      <c r="S948" s="27">
        <f t="shared" si="58"/>
        <v>-2.0840969999999999</v>
      </c>
      <c r="T948" s="27">
        <f t="shared" si="59"/>
        <v>-4710.0592199999992</v>
      </c>
    </row>
    <row r="949" spans="10:20" x14ac:dyDescent="0.2">
      <c r="J949" s="27">
        <v>205.8</v>
      </c>
      <c r="K949" s="27">
        <v>-3.2392099999999999</v>
      </c>
      <c r="L949" s="1">
        <v>0.31018398230088495</v>
      </c>
      <c r="M949" s="1">
        <f t="shared" si="56"/>
        <v>-3.5493939823008849</v>
      </c>
      <c r="N949" s="1">
        <f t="shared" si="57"/>
        <v>-8021.6304</v>
      </c>
      <c r="P949" s="27">
        <v>205.8</v>
      </c>
      <c r="Q949" s="27">
        <v>-2.2833899999999998</v>
      </c>
      <c r="R949" s="27">
        <v>-0.171095</v>
      </c>
      <c r="S949" s="27">
        <f t="shared" si="58"/>
        <v>-2.1122949999999996</v>
      </c>
      <c r="T949" s="27">
        <f t="shared" si="59"/>
        <v>-4773.7866999999987</v>
      </c>
    </row>
    <row r="950" spans="10:20" x14ac:dyDescent="0.2">
      <c r="J950" s="27">
        <v>205.7</v>
      </c>
      <c r="K950" s="27">
        <v>-3.2329300000000001</v>
      </c>
      <c r="L950" s="1">
        <v>0.32136601769911488</v>
      </c>
      <c r="M950" s="1">
        <f t="shared" si="56"/>
        <v>-3.554296017699115</v>
      </c>
      <c r="N950" s="1">
        <f t="shared" si="57"/>
        <v>-8032.7089999999998</v>
      </c>
      <c r="P950" s="27">
        <v>205.7</v>
      </c>
      <c r="Q950" s="27">
        <v>-2.2990900000000001</v>
      </c>
      <c r="R950" s="27">
        <v>-0.19201499999999999</v>
      </c>
      <c r="S950" s="27">
        <f t="shared" si="58"/>
        <v>-2.107075</v>
      </c>
      <c r="T950" s="27">
        <f t="shared" si="59"/>
        <v>-4761.9894999999997</v>
      </c>
    </row>
    <row r="951" spans="10:20" x14ac:dyDescent="0.2">
      <c r="J951" s="27">
        <v>205.6</v>
      </c>
      <c r="K951" s="27">
        <v>-3.2553399999999999</v>
      </c>
      <c r="L951" s="1">
        <v>0.30957699115044335</v>
      </c>
      <c r="M951" s="1">
        <f t="shared" si="56"/>
        <v>-3.5649169911504432</v>
      </c>
      <c r="N951" s="1">
        <f t="shared" si="57"/>
        <v>-8056.7124000000013</v>
      </c>
      <c r="P951" s="27">
        <v>205.6</v>
      </c>
      <c r="Q951" s="27">
        <v>-2.3045399999999998</v>
      </c>
      <c r="R951" s="27">
        <v>-0.19125200000000001</v>
      </c>
      <c r="S951" s="27">
        <f t="shared" si="58"/>
        <v>-2.1132879999999998</v>
      </c>
      <c r="T951" s="27">
        <f t="shared" si="59"/>
        <v>-4776.0308799999993</v>
      </c>
    </row>
    <row r="952" spans="10:20" x14ac:dyDescent="0.2">
      <c r="J952" s="27">
        <v>205.5</v>
      </c>
      <c r="K952" s="27">
        <v>-3.2965</v>
      </c>
      <c r="L952" s="1">
        <v>0.26576101769911542</v>
      </c>
      <c r="M952" s="1">
        <f t="shared" si="56"/>
        <v>-3.5622610176991154</v>
      </c>
      <c r="N952" s="1">
        <f t="shared" si="57"/>
        <v>-8050.7098999999998</v>
      </c>
      <c r="P952" s="27">
        <v>205.5</v>
      </c>
      <c r="Q952" s="27">
        <v>-2.3210899999999999</v>
      </c>
      <c r="R952" s="27">
        <v>-0.120436</v>
      </c>
      <c r="S952" s="27">
        <f t="shared" si="58"/>
        <v>-2.2006539999999997</v>
      </c>
      <c r="T952" s="27">
        <f t="shared" si="59"/>
        <v>-4973.4780399999991</v>
      </c>
    </row>
    <row r="953" spans="10:20" x14ac:dyDescent="0.2">
      <c r="J953" s="27">
        <v>205.4</v>
      </c>
      <c r="K953" s="27">
        <v>-3.2875700000000001</v>
      </c>
      <c r="L953" s="1">
        <v>0.26961300884955763</v>
      </c>
      <c r="M953" s="1">
        <f t="shared" si="56"/>
        <v>-3.5571830088495577</v>
      </c>
      <c r="N953" s="1">
        <f t="shared" si="57"/>
        <v>-8039.2335999999996</v>
      </c>
      <c r="P953" s="27">
        <v>205.4</v>
      </c>
      <c r="Q953" s="27">
        <v>-2.3891499999999999</v>
      </c>
      <c r="R953" s="27">
        <v>-9.6130400000000005E-2</v>
      </c>
      <c r="S953" s="27">
        <f t="shared" si="58"/>
        <v>-2.2930196</v>
      </c>
      <c r="T953" s="27">
        <f t="shared" si="59"/>
        <v>-5182.2242960000003</v>
      </c>
    </row>
    <row r="954" spans="10:20" x14ac:dyDescent="0.2">
      <c r="J954" s="27">
        <v>205.3</v>
      </c>
      <c r="K954" s="27">
        <v>-3.1970100000000001</v>
      </c>
      <c r="L954" s="1">
        <v>0.30796000000000001</v>
      </c>
      <c r="M954" s="1">
        <f t="shared" si="56"/>
        <v>-3.5049700000000001</v>
      </c>
      <c r="N954" s="1">
        <f t="shared" si="57"/>
        <v>-7921.2322000000004</v>
      </c>
      <c r="P954" s="27">
        <v>205.3</v>
      </c>
      <c r="Q954" s="27">
        <v>-2.43268</v>
      </c>
      <c r="R954" s="27">
        <v>-6.01608E-2</v>
      </c>
      <c r="S954" s="27">
        <f t="shared" si="58"/>
        <v>-2.3725192000000002</v>
      </c>
      <c r="T954" s="27">
        <f t="shared" si="59"/>
        <v>-5361.8933919999999</v>
      </c>
    </row>
    <row r="955" spans="10:20" x14ac:dyDescent="0.2">
      <c r="J955" s="27">
        <v>205.2</v>
      </c>
      <c r="K955" s="27">
        <v>-3.0750299999999999</v>
      </c>
      <c r="L955" s="1">
        <v>0.31831199115044262</v>
      </c>
      <c r="M955" s="1">
        <f t="shared" si="56"/>
        <v>-3.3933419911504425</v>
      </c>
      <c r="N955" s="1">
        <f t="shared" si="57"/>
        <v>-7668.9529000000002</v>
      </c>
      <c r="P955" s="27">
        <v>205.2</v>
      </c>
      <c r="Q955" s="27">
        <v>-2.47126</v>
      </c>
      <c r="R955" s="27">
        <v>-1.4218099999999999E-2</v>
      </c>
      <c r="S955" s="27">
        <f t="shared" si="58"/>
        <v>-2.4570419000000001</v>
      </c>
      <c r="T955" s="27">
        <f t="shared" si="59"/>
        <v>-5552.9146939999991</v>
      </c>
    </row>
    <row r="956" spans="10:20" x14ac:dyDescent="0.2">
      <c r="J956" s="27">
        <v>205.1</v>
      </c>
      <c r="K956" s="27">
        <v>-2.94997</v>
      </c>
      <c r="L956" s="1">
        <v>0.30786500000000006</v>
      </c>
      <c r="M956" s="1">
        <f t="shared" si="56"/>
        <v>-3.257835</v>
      </c>
      <c r="N956" s="1">
        <f t="shared" si="57"/>
        <v>-7362.7070999999996</v>
      </c>
      <c r="P956" s="27">
        <v>205.1</v>
      </c>
      <c r="Q956" s="27">
        <v>-2.4470999999999998</v>
      </c>
      <c r="R956" s="27">
        <v>-2.47421E-2</v>
      </c>
      <c r="S956" s="27">
        <f t="shared" si="58"/>
        <v>-2.4223578999999997</v>
      </c>
      <c r="T956" s="27">
        <f t="shared" si="59"/>
        <v>-5474.5288539999983</v>
      </c>
    </row>
    <row r="957" spans="10:20" x14ac:dyDescent="0.2">
      <c r="J957" s="27">
        <v>205</v>
      </c>
      <c r="K957" s="27">
        <v>-2.8674599999999999</v>
      </c>
      <c r="L957" s="1">
        <v>0.32492699115044266</v>
      </c>
      <c r="M957" s="1">
        <f t="shared" si="56"/>
        <v>-3.1923869911504426</v>
      </c>
      <c r="N957" s="1">
        <f t="shared" si="57"/>
        <v>-7214.7946000000002</v>
      </c>
      <c r="P957" s="27">
        <v>205</v>
      </c>
      <c r="Q957" s="27">
        <v>-2.3751799999999998</v>
      </c>
      <c r="R957" s="27">
        <v>-0.11096300000000001</v>
      </c>
      <c r="S957" s="27">
        <f t="shared" si="58"/>
        <v>-2.2642169999999999</v>
      </c>
      <c r="T957" s="27">
        <f t="shared" si="59"/>
        <v>-5117.1304199999995</v>
      </c>
    </row>
    <row r="958" spans="10:20" x14ac:dyDescent="0.2">
      <c r="J958" s="27">
        <v>204.9</v>
      </c>
      <c r="K958" s="27">
        <v>-2.7676400000000001</v>
      </c>
      <c r="L958" s="1">
        <v>0.26831000000000005</v>
      </c>
      <c r="M958" s="1">
        <f t="shared" si="56"/>
        <v>-3.0359500000000001</v>
      </c>
      <c r="N958" s="1">
        <f t="shared" si="57"/>
        <v>-6861.2470000000003</v>
      </c>
      <c r="P958" s="27">
        <v>204.9</v>
      </c>
      <c r="Q958" s="27">
        <v>-2.3544299999999998</v>
      </c>
      <c r="R958" s="27">
        <v>-0.13553499999999999</v>
      </c>
      <c r="S958" s="27">
        <f t="shared" si="58"/>
        <v>-2.2188949999999998</v>
      </c>
      <c r="T958" s="27">
        <f t="shared" si="59"/>
        <v>-5014.7026999999998</v>
      </c>
    </row>
    <row r="959" spans="10:20" x14ac:dyDescent="0.2">
      <c r="J959" s="27">
        <v>204.8</v>
      </c>
      <c r="K959" s="27">
        <v>-2.7163300000000001</v>
      </c>
      <c r="L959" s="1">
        <v>0.21152800884955747</v>
      </c>
      <c r="M959" s="1">
        <f t="shared" si="56"/>
        <v>-2.9278580088495576</v>
      </c>
      <c r="N959" s="1">
        <f t="shared" si="57"/>
        <v>-6616.9591</v>
      </c>
      <c r="P959" s="27">
        <v>204.8</v>
      </c>
      <c r="Q959" s="27">
        <v>-2.3305899999999999</v>
      </c>
      <c r="R959" s="27">
        <v>-0.143655</v>
      </c>
      <c r="S959" s="27">
        <f t="shared" si="58"/>
        <v>-2.1869350000000001</v>
      </c>
      <c r="T959" s="27">
        <f t="shared" si="59"/>
        <v>-4942.4731000000002</v>
      </c>
    </row>
    <row r="960" spans="10:20" x14ac:dyDescent="0.2">
      <c r="J960" s="27">
        <v>204.7</v>
      </c>
      <c r="K960" s="27">
        <v>-2.6238999999999999</v>
      </c>
      <c r="L960" s="1">
        <v>0.20584199115044255</v>
      </c>
      <c r="M960" s="1">
        <f t="shared" si="56"/>
        <v>-2.8297419911504424</v>
      </c>
      <c r="N960" s="1">
        <f t="shared" si="57"/>
        <v>-6395.2169000000004</v>
      </c>
      <c r="P960" s="27">
        <v>204.7</v>
      </c>
      <c r="Q960" s="27">
        <v>-2.3178800000000002</v>
      </c>
      <c r="R960" s="27">
        <v>-0.126335</v>
      </c>
      <c r="S960" s="27">
        <f t="shared" si="58"/>
        <v>-2.1915450000000001</v>
      </c>
      <c r="T960" s="27">
        <f t="shared" si="59"/>
        <v>-4952.8917000000001</v>
      </c>
    </row>
    <row r="961" spans="10:20" x14ac:dyDescent="0.2">
      <c r="J961" s="27">
        <v>204.6</v>
      </c>
      <c r="K961" s="27">
        <v>-2.5630299999999999</v>
      </c>
      <c r="L961" s="1">
        <v>0.19613300884955809</v>
      </c>
      <c r="M961" s="1">
        <f t="shared" si="56"/>
        <v>-2.759163008849558</v>
      </c>
      <c r="N961" s="1">
        <f t="shared" si="57"/>
        <v>-6235.7084000000004</v>
      </c>
      <c r="P961" s="27">
        <v>204.6</v>
      </c>
      <c r="Q961" s="27">
        <v>-2.2833199999999998</v>
      </c>
      <c r="R961" s="27">
        <v>-0.15278900000000001</v>
      </c>
      <c r="S961" s="27">
        <f t="shared" si="58"/>
        <v>-2.130531</v>
      </c>
      <c r="T961" s="27">
        <f t="shared" si="59"/>
        <v>-4815.0000599999994</v>
      </c>
    </row>
    <row r="962" spans="10:20" x14ac:dyDescent="0.2">
      <c r="J962" s="27">
        <v>204.5</v>
      </c>
      <c r="K962" s="27">
        <v>-2.5432100000000002</v>
      </c>
      <c r="L962" s="1">
        <v>0.14399800884955738</v>
      </c>
      <c r="M962" s="1">
        <f t="shared" si="56"/>
        <v>-2.6872080088495576</v>
      </c>
      <c r="N962" s="1">
        <f t="shared" si="57"/>
        <v>-6073.0901000000003</v>
      </c>
      <c r="P962" s="27">
        <v>204.5</v>
      </c>
      <c r="Q962" s="27">
        <v>-2.2062499999999998</v>
      </c>
      <c r="R962" s="27">
        <v>-0.12609699999999999</v>
      </c>
      <c r="S962" s="27">
        <f t="shared" si="58"/>
        <v>-2.0801529999999997</v>
      </c>
      <c r="T962" s="27">
        <f t="shared" si="59"/>
        <v>-4701.1457799999989</v>
      </c>
    </row>
    <row r="963" spans="10:20" x14ac:dyDescent="0.2">
      <c r="J963" s="27">
        <v>204.4</v>
      </c>
      <c r="K963" s="27">
        <v>-2.5710700000000002</v>
      </c>
      <c r="L963" s="1">
        <v>6.9345088495575524E-2</v>
      </c>
      <c r="M963" s="1">
        <f t="shared" si="56"/>
        <v>-2.6404150884955757</v>
      </c>
      <c r="N963" s="1">
        <f t="shared" si="57"/>
        <v>-5967.3380999999999</v>
      </c>
      <c r="P963" s="27">
        <v>204.4</v>
      </c>
      <c r="Q963" s="27">
        <v>-2.13287</v>
      </c>
      <c r="R963" s="27">
        <v>-0.12959399999999999</v>
      </c>
      <c r="S963" s="27">
        <f t="shared" si="58"/>
        <v>-2.0032760000000001</v>
      </c>
      <c r="T963" s="27">
        <f t="shared" si="59"/>
        <v>-4527.4037600000001</v>
      </c>
    </row>
    <row r="964" spans="10:20" x14ac:dyDescent="0.2">
      <c r="J964" s="27">
        <v>204.3</v>
      </c>
      <c r="K964" s="27">
        <v>-2.6568399999999999</v>
      </c>
      <c r="L964" s="1">
        <v>3.433022123893803E-2</v>
      </c>
      <c r="M964" s="1">
        <f t="shared" si="56"/>
        <v>-2.6911702212389379</v>
      </c>
      <c r="N964" s="1">
        <f t="shared" si="57"/>
        <v>-6082.0446999999995</v>
      </c>
      <c r="P964" s="27">
        <v>204.3</v>
      </c>
      <c r="Q964" s="27">
        <v>-2.08358</v>
      </c>
      <c r="R964" s="27">
        <v>-0.191029</v>
      </c>
      <c r="S964" s="27">
        <f t="shared" si="58"/>
        <v>-1.8925510000000001</v>
      </c>
      <c r="T964" s="27">
        <f t="shared" si="59"/>
        <v>-4277.1652599999998</v>
      </c>
    </row>
    <row r="965" spans="10:20" x14ac:dyDescent="0.2">
      <c r="J965" s="27">
        <v>204.2</v>
      </c>
      <c r="K965" s="27">
        <v>-2.5831599999999999</v>
      </c>
      <c r="L965" s="1">
        <v>3.2763716814159682E-2</v>
      </c>
      <c r="M965" s="1">
        <f t="shared" si="56"/>
        <v>-2.6159237168141596</v>
      </c>
      <c r="N965" s="1">
        <f t="shared" si="57"/>
        <v>-5911.9876000000004</v>
      </c>
      <c r="P965" s="27">
        <v>204.2</v>
      </c>
      <c r="Q965" s="27">
        <v>-2.03328</v>
      </c>
      <c r="R965" s="27">
        <v>-0.15637799999999999</v>
      </c>
      <c r="S965" s="27">
        <f t="shared" si="58"/>
        <v>-1.8769020000000001</v>
      </c>
      <c r="T965" s="27">
        <f t="shared" si="59"/>
        <v>-4241.7985200000003</v>
      </c>
    </row>
    <row r="966" spans="10:20" x14ac:dyDescent="0.2">
      <c r="J966" s="27">
        <v>204.1</v>
      </c>
      <c r="K966" s="27">
        <v>-2.6057800000000002</v>
      </c>
      <c r="L966" s="1">
        <v>4.4874115044247542E-2</v>
      </c>
      <c r="M966" s="1">
        <f t="shared" si="56"/>
        <v>-2.6506541150442477</v>
      </c>
      <c r="N966" s="1">
        <f t="shared" si="57"/>
        <v>-5990.4782999999998</v>
      </c>
      <c r="P966" s="27">
        <v>204.1</v>
      </c>
      <c r="Q966" s="27">
        <v>-2.0363500000000001</v>
      </c>
      <c r="R966" s="27">
        <v>-0.124878</v>
      </c>
      <c r="S966" s="27">
        <f t="shared" si="58"/>
        <v>-1.9114720000000001</v>
      </c>
      <c r="T966" s="27">
        <f t="shared" si="59"/>
        <v>-4319.9267200000004</v>
      </c>
    </row>
    <row r="967" spans="10:20" x14ac:dyDescent="0.2">
      <c r="J967" s="27">
        <v>204</v>
      </c>
      <c r="K967" s="27">
        <v>-2.57646</v>
      </c>
      <c r="L967" s="1">
        <v>8.4274292035398268E-2</v>
      </c>
      <c r="M967" s="1">
        <f t="shared" si="56"/>
        <v>-2.6607342920353982</v>
      </c>
      <c r="N967" s="1">
        <f t="shared" si="57"/>
        <v>-6013.2595000000001</v>
      </c>
      <c r="P967" s="27">
        <v>204</v>
      </c>
      <c r="Q967" s="27">
        <v>-2.0062700000000002</v>
      </c>
      <c r="R967" s="27">
        <v>-0.173676</v>
      </c>
      <c r="S967" s="27">
        <f t="shared" si="58"/>
        <v>-1.8325940000000003</v>
      </c>
      <c r="T967" s="27">
        <f t="shared" si="59"/>
        <v>-4141.6624400000001</v>
      </c>
    </row>
    <row r="968" spans="10:20" x14ac:dyDescent="0.2">
      <c r="J968" s="27">
        <v>203.9</v>
      </c>
      <c r="K968" s="27">
        <v>-2.5541399999999999</v>
      </c>
      <c r="L968" s="1">
        <v>0.10723000000000038</v>
      </c>
      <c r="M968" s="1">
        <f t="shared" ref="M968:M1031" si="60">K968-L968</f>
        <v>-2.6613700000000002</v>
      </c>
      <c r="N968" s="1">
        <f t="shared" ref="N968:N1031" si="61">((M968*113)/(10*0.1*0.05))</f>
        <v>-6014.6962000000003</v>
      </c>
      <c r="P968" s="27">
        <v>203.9</v>
      </c>
      <c r="Q968" s="27">
        <v>-1.9238999999999999</v>
      </c>
      <c r="R968" s="27">
        <v>-0.22423699999999999</v>
      </c>
      <c r="S968" s="27">
        <f t="shared" ref="S968:S1031" si="62">Q968-R968</f>
        <v>-1.6996629999999999</v>
      </c>
      <c r="T968" s="27">
        <f t="shared" ref="T968:T1031" si="63">(S968*113)/(10*0.1*0.05)</f>
        <v>-3841.2383799999998</v>
      </c>
    </row>
    <row r="969" spans="10:20" x14ac:dyDescent="0.2">
      <c r="J969" s="27">
        <v>203.8</v>
      </c>
      <c r="K969" s="27">
        <v>-2.4794999999999998</v>
      </c>
      <c r="L969" s="1">
        <v>0.10980601769911535</v>
      </c>
      <c r="M969" s="1">
        <f t="shared" si="60"/>
        <v>-2.5893060176991152</v>
      </c>
      <c r="N969" s="1">
        <f t="shared" si="61"/>
        <v>-5851.8316000000004</v>
      </c>
      <c r="P969" s="27">
        <v>203.8</v>
      </c>
      <c r="Q969" s="27">
        <v>-1.85961</v>
      </c>
      <c r="R969" s="27">
        <v>-0.28886400000000001</v>
      </c>
      <c r="S969" s="27">
        <f t="shared" si="62"/>
        <v>-1.570746</v>
      </c>
      <c r="T969" s="27">
        <f t="shared" si="63"/>
        <v>-3549.8859599999996</v>
      </c>
    </row>
    <row r="970" spans="10:20" x14ac:dyDescent="0.2">
      <c r="J970" s="27">
        <v>203.7</v>
      </c>
      <c r="K970" s="27">
        <v>-2.40652</v>
      </c>
      <c r="L970" s="1">
        <v>8.7113407079645988E-2</v>
      </c>
      <c r="M970" s="1">
        <f t="shared" si="60"/>
        <v>-2.493633407079646</v>
      </c>
      <c r="N970" s="1">
        <f t="shared" si="61"/>
        <v>-5635.6115</v>
      </c>
      <c r="P970" s="27">
        <v>203.7</v>
      </c>
      <c r="Q970" s="27">
        <v>-1.80575</v>
      </c>
      <c r="R970" s="27">
        <v>-0.35174899999999998</v>
      </c>
      <c r="S970" s="27">
        <f t="shared" si="62"/>
        <v>-1.4540009999999999</v>
      </c>
      <c r="T970" s="27">
        <f t="shared" si="63"/>
        <v>-3286.0422599999997</v>
      </c>
    </row>
    <row r="971" spans="10:20" x14ac:dyDescent="0.2">
      <c r="J971" s="27">
        <v>203.6</v>
      </c>
      <c r="K971" s="27">
        <v>-2.3024900000000001</v>
      </c>
      <c r="L971" s="1">
        <v>0.15680601769911506</v>
      </c>
      <c r="M971" s="1">
        <f t="shared" si="60"/>
        <v>-2.4592960176991152</v>
      </c>
      <c r="N971" s="1">
        <f t="shared" si="61"/>
        <v>-5558.009</v>
      </c>
      <c r="P971" s="27">
        <v>203.6</v>
      </c>
      <c r="Q971" s="27">
        <v>-1.80105</v>
      </c>
      <c r="R971" s="27">
        <v>-0.39619100000000002</v>
      </c>
      <c r="S971" s="27">
        <f t="shared" si="62"/>
        <v>-1.4048590000000001</v>
      </c>
      <c r="T971" s="27">
        <f t="shared" si="63"/>
        <v>-3174.9813399999998</v>
      </c>
    </row>
    <row r="972" spans="10:20" x14ac:dyDescent="0.2">
      <c r="J972" s="27">
        <v>203.5</v>
      </c>
      <c r="K972" s="27">
        <v>-2.23719</v>
      </c>
      <c r="L972" s="1">
        <v>0.20186398230088454</v>
      </c>
      <c r="M972" s="1">
        <f t="shared" si="60"/>
        <v>-2.4390539823008845</v>
      </c>
      <c r="N972" s="1">
        <f t="shared" si="61"/>
        <v>-5512.2619999999988</v>
      </c>
      <c r="P972" s="27">
        <v>203.5</v>
      </c>
      <c r="Q972" s="27">
        <v>-1.7604</v>
      </c>
      <c r="R972" s="27">
        <v>-0.35130499999999998</v>
      </c>
      <c r="S972" s="27">
        <f t="shared" si="62"/>
        <v>-1.409095</v>
      </c>
      <c r="T972" s="27">
        <f t="shared" si="63"/>
        <v>-3184.5546999999997</v>
      </c>
    </row>
    <row r="973" spans="10:20" x14ac:dyDescent="0.2">
      <c r="J973" s="27">
        <v>203.4</v>
      </c>
      <c r="K973" s="27">
        <v>-2.27494</v>
      </c>
      <c r="L973" s="1">
        <v>0.21148800884955765</v>
      </c>
      <c r="M973" s="1">
        <f t="shared" si="60"/>
        <v>-2.4864280088495576</v>
      </c>
      <c r="N973" s="1">
        <f t="shared" si="61"/>
        <v>-5619.3272999999999</v>
      </c>
      <c r="P973" s="27">
        <v>203.4</v>
      </c>
      <c r="Q973" s="27">
        <v>-1.7112499999999999</v>
      </c>
      <c r="R973" s="27">
        <v>-0.38455400000000001</v>
      </c>
      <c r="S973" s="27">
        <f t="shared" si="62"/>
        <v>-1.3266959999999999</v>
      </c>
      <c r="T973" s="27">
        <f t="shared" si="63"/>
        <v>-2998.3329599999993</v>
      </c>
    </row>
    <row r="974" spans="10:20" x14ac:dyDescent="0.2">
      <c r="J974" s="27">
        <v>203.3</v>
      </c>
      <c r="K974" s="27">
        <v>-2.3071999999999999</v>
      </c>
      <c r="L974" s="1">
        <v>0.24762101769911515</v>
      </c>
      <c r="M974" s="1">
        <f t="shared" si="60"/>
        <v>-2.5548210176991151</v>
      </c>
      <c r="N974" s="1">
        <f t="shared" si="61"/>
        <v>-5773.8954999999996</v>
      </c>
      <c r="P974" s="27">
        <v>203.3</v>
      </c>
      <c r="Q974" s="27">
        <v>-1.68529</v>
      </c>
      <c r="R974" s="27">
        <v>-0.46885199999999999</v>
      </c>
      <c r="S974" s="27">
        <f t="shared" si="62"/>
        <v>-1.2164379999999999</v>
      </c>
      <c r="T974" s="27">
        <f t="shared" si="63"/>
        <v>-2749.1498799999999</v>
      </c>
    </row>
    <row r="975" spans="10:20" x14ac:dyDescent="0.2">
      <c r="J975" s="27">
        <v>203.2</v>
      </c>
      <c r="K975" s="27">
        <v>-2.34199</v>
      </c>
      <c r="L975" s="1">
        <v>0.25888300884955795</v>
      </c>
      <c r="M975" s="1">
        <f t="shared" si="60"/>
        <v>-2.600873008849558</v>
      </c>
      <c r="N975" s="1">
        <f t="shared" si="61"/>
        <v>-5877.973</v>
      </c>
      <c r="P975" s="27">
        <v>203.2</v>
      </c>
      <c r="Q975" s="27">
        <v>-1.6984399999999999</v>
      </c>
      <c r="R975" s="27">
        <v>-0.48080699999999998</v>
      </c>
      <c r="S975" s="27">
        <f t="shared" si="62"/>
        <v>-1.217633</v>
      </c>
      <c r="T975" s="27">
        <f>(S975*113)/(10*0.1*0.05)</f>
        <v>-2751.8505799999994</v>
      </c>
    </row>
    <row r="976" spans="10:20" x14ac:dyDescent="0.2">
      <c r="J976" s="27">
        <v>203.1</v>
      </c>
      <c r="K976" s="27">
        <v>-2.2714500000000002</v>
      </c>
      <c r="L976" s="1">
        <v>0.26620699115044255</v>
      </c>
      <c r="M976" s="1">
        <f t="shared" si="60"/>
        <v>-2.5376569911504427</v>
      </c>
      <c r="N976" s="1">
        <f t="shared" si="61"/>
        <v>-5735.1048000000001</v>
      </c>
      <c r="P976" s="27">
        <v>203.1</v>
      </c>
      <c r="Q976" s="27">
        <v>-1.75461</v>
      </c>
      <c r="R976" s="27">
        <v>-0.52231099999999997</v>
      </c>
      <c r="S976" s="27">
        <f t="shared" si="62"/>
        <v>-1.232299</v>
      </c>
      <c r="T976" s="27">
        <f t="shared" si="63"/>
        <v>-2784.9957399999998</v>
      </c>
    </row>
    <row r="977" spans="10:20" x14ac:dyDescent="0.2">
      <c r="J977" s="27">
        <v>203</v>
      </c>
      <c r="K977" s="27">
        <v>-2.1743600000000001</v>
      </c>
      <c r="L977" s="1">
        <v>0.28783699115044259</v>
      </c>
      <c r="M977" s="1">
        <f t="shared" si="60"/>
        <v>-2.4621969911504427</v>
      </c>
      <c r="N977" s="1">
        <f t="shared" si="61"/>
        <v>-5564.5652</v>
      </c>
      <c r="P977" s="27">
        <v>203</v>
      </c>
      <c r="Q977" s="27">
        <v>-1.77881</v>
      </c>
      <c r="R977" s="27">
        <v>-0.50328399999999995</v>
      </c>
      <c r="S977" s="27">
        <f t="shared" si="62"/>
        <v>-1.2755260000000002</v>
      </c>
      <c r="T977" s="27">
        <f t="shared" si="63"/>
        <v>-2882.68876</v>
      </c>
    </row>
    <row r="978" spans="10:20" x14ac:dyDescent="0.2">
      <c r="J978" s="27">
        <v>202.9</v>
      </c>
      <c r="K978" s="27">
        <v>-2.1835399999999998</v>
      </c>
      <c r="L978" s="1">
        <v>0.31326300884955804</v>
      </c>
      <c r="M978" s="1">
        <f t="shared" si="60"/>
        <v>-2.4968030088495579</v>
      </c>
      <c r="N978" s="1">
        <f t="shared" si="61"/>
        <v>-5642.7748000000001</v>
      </c>
      <c r="P978" s="27">
        <v>202.9</v>
      </c>
      <c r="Q978" s="27">
        <v>-1.81518</v>
      </c>
      <c r="R978" s="27">
        <v>-0.49040800000000001</v>
      </c>
      <c r="S978" s="27">
        <f t="shared" si="62"/>
        <v>-1.3247720000000001</v>
      </c>
      <c r="T978" s="27">
        <f t="shared" si="63"/>
        <v>-2993.9847199999999</v>
      </c>
    </row>
    <row r="979" spans="10:20" x14ac:dyDescent="0.2">
      <c r="J979" s="27">
        <v>202.8</v>
      </c>
      <c r="K979" s="27">
        <v>-2.2014</v>
      </c>
      <c r="L979" s="1">
        <v>0.2600439823008851</v>
      </c>
      <c r="M979" s="1">
        <f t="shared" si="60"/>
        <v>-2.4614439823008851</v>
      </c>
      <c r="N979" s="1">
        <f t="shared" si="61"/>
        <v>-5562.8633999999993</v>
      </c>
      <c r="P979" s="27">
        <v>202.8</v>
      </c>
      <c r="Q979" s="27">
        <v>-1.8314299999999999</v>
      </c>
      <c r="R979" s="27">
        <v>-0.43351699999999999</v>
      </c>
      <c r="S979" s="27">
        <f t="shared" si="62"/>
        <v>-1.397913</v>
      </c>
      <c r="T979" s="27">
        <f t="shared" si="63"/>
        <v>-3159.2833799999999</v>
      </c>
    </row>
    <row r="980" spans="10:20" x14ac:dyDescent="0.2">
      <c r="J980" s="27">
        <v>202.7</v>
      </c>
      <c r="K980" s="27">
        <v>-2.17794</v>
      </c>
      <c r="L980" s="1">
        <v>0.22089800884955757</v>
      </c>
      <c r="M980" s="1">
        <f t="shared" si="60"/>
        <v>-2.3988380088495576</v>
      </c>
      <c r="N980" s="1">
        <f t="shared" si="61"/>
        <v>-5421.3738999999996</v>
      </c>
      <c r="P980" s="27">
        <v>202.7</v>
      </c>
      <c r="Q980" s="27">
        <v>-1.79498</v>
      </c>
      <c r="R980" s="27">
        <v>-0.42753000000000002</v>
      </c>
      <c r="S980" s="27">
        <f t="shared" si="62"/>
        <v>-1.3674500000000001</v>
      </c>
      <c r="T980" s="27">
        <f t="shared" si="63"/>
        <v>-3090.4369999999999</v>
      </c>
    </row>
    <row r="981" spans="10:20" x14ac:dyDescent="0.2">
      <c r="J981" s="27">
        <v>202.6</v>
      </c>
      <c r="K981" s="27">
        <v>-2.1215799999999998</v>
      </c>
      <c r="L981" s="1">
        <v>0.1621730088495581</v>
      </c>
      <c r="M981" s="1">
        <f t="shared" si="60"/>
        <v>-2.2837530088495579</v>
      </c>
      <c r="N981" s="1">
        <f t="shared" si="61"/>
        <v>-5161.2817999999997</v>
      </c>
      <c r="P981" s="27">
        <v>202.6</v>
      </c>
      <c r="Q981" s="27">
        <v>-1.74211</v>
      </c>
      <c r="R981" s="27">
        <v>-0.38130599999999998</v>
      </c>
      <c r="S981" s="27">
        <f t="shared" si="62"/>
        <v>-1.3608040000000001</v>
      </c>
      <c r="T981" s="27">
        <f t="shared" si="63"/>
        <v>-3075.4170400000003</v>
      </c>
    </row>
    <row r="982" spans="10:20" x14ac:dyDescent="0.2">
      <c r="J982" s="27">
        <v>202.5</v>
      </c>
      <c r="K982" s="27">
        <v>-2.0887099999999998</v>
      </c>
      <c r="L982" s="1">
        <v>8.173619469026594E-2</v>
      </c>
      <c r="M982" s="1">
        <f t="shared" si="60"/>
        <v>-2.1704461946902658</v>
      </c>
      <c r="N982" s="1">
        <f t="shared" si="61"/>
        <v>-4905.2084000000004</v>
      </c>
      <c r="P982" s="27">
        <v>202.5</v>
      </c>
      <c r="Q982" s="27">
        <v>-1.7383500000000001</v>
      </c>
      <c r="R982" s="27">
        <v>-0.26158799999999999</v>
      </c>
      <c r="S982" s="27">
        <f t="shared" si="62"/>
        <v>-1.4767620000000001</v>
      </c>
      <c r="T982" s="27">
        <f t="shared" si="63"/>
        <v>-3337.4821200000001</v>
      </c>
    </row>
    <row r="983" spans="10:20" x14ac:dyDescent="0.2">
      <c r="J983" s="27">
        <v>202.4</v>
      </c>
      <c r="K983" s="27">
        <v>-2.0328900000000001</v>
      </c>
      <c r="L983" s="1">
        <v>5.6035398230088962E-2</v>
      </c>
      <c r="M983" s="1">
        <f t="shared" si="60"/>
        <v>-2.088925398230089</v>
      </c>
      <c r="N983" s="1">
        <f t="shared" si="61"/>
        <v>-4720.9714000000013</v>
      </c>
      <c r="P983" s="27">
        <v>202.4</v>
      </c>
      <c r="Q983" s="27">
        <v>-1.7020299999999999</v>
      </c>
      <c r="R983" s="27">
        <v>-0.196048</v>
      </c>
      <c r="S983" s="27">
        <f t="shared" si="62"/>
        <v>-1.5059819999999999</v>
      </c>
      <c r="T983" s="27">
        <f t="shared" si="63"/>
        <v>-3403.5193199999994</v>
      </c>
    </row>
    <row r="984" spans="10:20" x14ac:dyDescent="0.2">
      <c r="J984" s="27">
        <v>202.3</v>
      </c>
      <c r="K984" s="27">
        <v>-1.9761899999999999</v>
      </c>
      <c r="L984" s="1">
        <v>6.0132920353982211E-2</v>
      </c>
      <c r="M984" s="1">
        <f t="shared" si="60"/>
        <v>-2.0363229203539821</v>
      </c>
      <c r="N984" s="1">
        <f t="shared" si="61"/>
        <v>-4602.0897999999988</v>
      </c>
      <c r="P984" s="27">
        <v>202.3</v>
      </c>
      <c r="Q984" s="27">
        <v>-1.6569499999999999</v>
      </c>
      <c r="R984" s="27">
        <v>-0.14536399999999999</v>
      </c>
      <c r="S984" s="27">
        <f t="shared" si="62"/>
        <v>-1.5115859999999999</v>
      </c>
      <c r="T984" s="27">
        <f t="shared" si="63"/>
        <v>-3416.1843599999997</v>
      </c>
    </row>
    <row r="985" spans="10:20" x14ac:dyDescent="0.2">
      <c r="J985" s="27">
        <v>202.2</v>
      </c>
      <c r="K985" s="27">
        <v>-1.9382900000000001</v>
      </c>
      <c r="L985" s="1">
        <v>3.2946814159292348E-2</v>
      </c>
      <c r="M985" s="1">
        <f t="shared" si="60"/>
        <v>-1.9712368141592924</v>
      </c>
      <c r="N985" s="1">
        <f t="shared" si="61"/>
        <v>-4454.9952000000003</v>
      </c>
      <c r="P985" s="27">
        <v>202.2</v>
      </c>
      <c r="Q985" s="27">
        <v>-1.63845</v>
      </c>
      <c r="R985" s="27">
        <v>-0.113426</v>
      </c>
      <c r="S985" s="27">
        <f t="shared" si="62"/>
        <v>-1.5250239999999999</v>
      </c>
      <c r="T985" s="27">
        <f t="shared" si="63"/>
        <v>-3446.5542399999995</v>
      </c>
    </row>
    <row r="986" spans="10:20" x14ac:dyDescent="0.2">
      <c r="J986" s="27">
        <v>202.1</v>
      </c>
      <c r="K986" s="27">
        <v>-1.8384100000000001</v>
      </c>
      <c r="L986" s="1">
        <v>1.5556814159292109E-2</v>
      </c>
      <c r="M986" s="1">
        <f t="shared" si="60"/>
        <v>-1.8539668141592922</v>
      </c>
      <c r="N986" s="1">
        <f t="shared" si="61"/>
        <v>-4189.9650000000001</v>
      </c>
      <c r="P986" s="27">
        <v>202.1</v>
      </c>
      <c r="Q986" s="27">
        <v>-1.6306700000000001</v>
      </c>
      <c r="R986" s="27">
        <v>-0.10155</v>
      </c>
      <c r="S986" s="27">
        <f t="shared" si="62"/>
        <v>-1.52912</v>
      </c>
      <c r="T986" s="27">
        <f t="shared" si="63"/>
        <v>-3455.8111999999996</v>
      </c>
    </row>
    <row r="987" spans="10:20" x14ac:dyDescent="0.2">
      <c r="J987" s="27">
        <v>202</v>
      </c>
      <c r="K987" s="27">
        <v>-1.7684</v>
      </c>
      <c r="L987" s="1">
        <v>5.7938584070796439E-2</v>
      </c>
      <c r="M987" s="1">
        <f t="shared" si="60"/>
        <v>-1.8263385840707964</v>
      </c>
      <c r="N987" s="1">
        <f t="shared" si="61"/>
        <v>-4127.5252</v>
      </c>
      <c r="P987" s="27">
        <v>202</v>
      </c>
      <c r="Q987" s="27">
        <v>-1.5972</v>
      </c>
      <c r="R987" s="27">
        <v>-0.19341900000000001</v>
      </c>
      <c r="S987" s="27">
        <f t="shared" si="62"/>
        <v>-1.4037809999999999</v>
      </c>
      <c r="T987" s="27">
        <f t="shared" si="63"/>
        <v>-3172.5450599999999</v>
      </c>
    </row>
    <row r="988" spans="10:20" x14ac:dyDescent="0.2">
      <c r="J988" s="27">
        <v>201.9</v>
      </c>
      <c r="K988" s="27">
        <v>-1.6487400000000001</v>
      </c>
      <c r="L988" s="1">
        <v>9.187929203539813E-2</v>
      </c>
      <c r="M988" s="1">
        <f t="shared" si="60"/>
        <v>-1.7406192920353982</v>
      </c>
      <c r="N988" s="1">
        <f t="shared" si="61"/>
        <v>-3933.7995999999998</v>
      </c>
      <c r="P988" s="27">
        <v>201.9</v>
      </c>
      <c r="Q988" s="27">
        <v>-1.62808</v>
      </c>
      <c r="R988" s="27">
        <v>-0.24909500000000001</v>
      </c>
      <c r="S988" s="27">
        <f t="shared" si="62"/>
        <v>-1.3789849999999999</v>
      </c>
      <c r="T988" s="27">
        <f t="shared" si="63"/>
        <v>-3116.5060999999996</v>
      </c>
    </row>
    <row r="989" spans="10:20" x14ac:dyDescent="0.2">
      <c r="J989" s="27">
        <v>201.8</v>
      </c>
      <c r="K989" s="27">
        <v>-1.5769500000000001</v>
      </c>
      <c r="L989" s="1">
        <v>0.15355601769911509</v>
      </c>
      <c r="M989" s="1">
        <f t="shared" si="60"/>
        <v>-1.7305060176991152</v>
      </c>
      <c r="N989" s="1">
        <f t="shared" si="61"/>
        <v>-3910.9436000000005</v>
      </c>
      <c r="P989" s="27">
        <v>201.8</v>
      </c>
      <c r="Q989" s="27">
        <v>-1.71852</v>
      </c>
      <c r="R989" s="27">
        <v>-0.30432599999999999</v>
      </c>
      <c r="S989" s="27">
        <f t="shared" si="62"/>
        <v>-1.4141940000000002</v>
      </c>
      <c r="T989" s="27">
        <f t="shared" si="63"/>
        <v>-3196.0784400000002</v>
      </c>
    </row>
    <row r="990" spans="10:20" x14ac:dyDescent="0.2">
      <c r="J990" s="27">
        <v>201.7</v>
      </c>
      <c r="K990" s="27">
        <v>-1.4665299999999999</v>
      </c>
      <c r="L990" s="1">
        <v>0.16739000000000037</v>
      </c>
      <c r="M990" s="1">
        <f t="shared" si="60"/>
        <v>-1.6339200000000003</v>
      </c>
      <c r="N990" s="1">
        <f t="shared" si="61"/>
        <v>-3692.6592000000005</v>
      </c>
      <c r="P990" s="27">
        <v>201.7</v>
      </c>
      <c r="Q990" s="27">
        <v>-1.7304999999999999</v>
      </c>
      <c r="R990" s="27">
        <v>-0.372137</v>
      </c>
      <c r="S990" s="27">
        <f t="shared" si="62"/>
        <v>-1.358363</v>
      </c>
      <c r="T990" s="27">
        <f t="shared" si="63"/>
        <v>-3069.9003799999996</v>
      </c>
    </row>
    <row r="991" spans="10:20" x14ac:dyDescent="0.2">
      <c r="J991" s="27">
        <v>201.6</v>
      </c>
      <c r="K991" s="27">
        <v>-1.3181</v>
      </c>
      <c r="L991" s="1">
        <v>0.14844500000000016</v>
      </c>
      <c r="M991" s="1">
        <f t="shared" si="60"/>
        <v>-1.4665450000000002</v>
      </c>
      <c r="N991" s="1">
        <f t="shared" si="61"/>
        <v>-3314.3917000000001</v>
      </c>
      <c r="P991" s="27">
        <v>201.6</v>
      </c>
      <c r="Q991" s="27">
        <v>-1.7033100000000001</v>
      </c>
      <c r="R991" s="27">
        <v>-0.43992900000000001</v>
      </c>
      <c r="S991" s="27">
        <f t="shared" si="62"/>
        <v>-1.2633810000000001</v>
      </c>
      <c r="T991" s="27">
        <f t="shared" si="63"/>
        <v>-2855.2410599999998</v>
      </c>
    </row>
    <row r="992" spans="10:20" x14ac:dyDescent="0.2">
      <c r="J992" s="27">
        <v>201.5</v>
      </c>
      <c r="K992" s="27">
        <v>-1.1824300000000001</v>
      </c>
      <c r="L992" s="1">
        <v>0.12369800884955739</v>
      </c>
      <c r="M992" s="1">
        <f t="shared" si="60"/>
        <v>-1.3061280088495575</v>
      </c>
      <c r="N992" s="1">
        <f t="shared" si="61"/>
        <v>-2951.8492999999999</v>
      </c>
      <c r="P992" s="27">
        <v>201.5</v>
      </c>
      <c r="Q992" s="27">
        <v>-1.5725499999999999</v>
      </c>
      <c r="R992" s="27">
        <v>-0.49238399999999999</v>
      </c>
      <c r="S992" s="27">
        <f t="shared" si="62"/>
        <v>-1.080166</v>
      </c>
      <c r="T992" s="27">
        <f t="shared" si="63"/>
        <v>-2441.1751599999998</v>
      </c>
    </row>
    <row r="993" spans="10:20" x14ac:dyDescent="0.2">
      <c r="J993" s="27">
        <v>201.4</v>
      </c>
      <c r="K993" s="27">
        <v>-1.1509199999999999</v>
      </c>
      <c r="L993" s="1">
        <v>9.3835486725663664E-2</v>
      </c>
      <c r="M993" s="1">
        <f t="shared" si="60"/>
        <v>-1.2447554867256636</v>
      </c>
      <c r="N993" s="1">
        <f t="shared" si="61"/>
        <v>-2813.1473999999994</v>
      </c>
      <c r="P993" s="27">
        <v>201.4</v>
      </c>
      <c r="Q993" s="27">
        <v>-1.4656100000000001</v>
      </c>
      <c r="R993" s="27">
        <v>-0.52539100000000005</v>
      </c>
      <c r="S993" s="27">
        <f t="shared" si="62"/>
        <v>-0.94021900000000003</v>
      </c>
      <c r="T993" s="27">
        <f t="shared" si="63"/>
        <v>-2124.8949400000001</v>
      </c>
    </row>
    <row r="994" spans="10:20" x14ac:dyDescent="0.2">
      <c r="J994" s="27">
        <v>201.3</v>
      </c>
      <c r="K994" s="27">
        <v>-1.11978</v>
      </c>
      <c r="L994" s="1">
        <v>4.0616902654867282E-2</v>
      </c>
      <c r="M994" s="1">
        <f t="shared" si="60"/>
        <v>-1.1603969026548673</v>
      </c>
      <c r="N994" s="1">
        <f t="shared" si="61"/>
        <v>-2622.4969999999998</v>
      </c>
      <c r="P994" s="27">
        <v>201.3</v>
      </c>
      <c r="Q994" s="27">
        <v>-1.37954</v>
      </c>
      <c r="R994" s="27">
        <v>-0.54577900000000001</v>
      </c>
      <c r="S994" s="27">
        <f t="shared" si="62"/>
        <v>-0.83376099999999997</v>
      </c>
      <c r="T994" s="27">
        <f t="shared" si="63"/>
        <v>-1884.2998599999999</v>
      </c>
    </row>
    <row r="995" spans="10:20" x14ac:dyDescent="0.2">
      <c r="J995" s="27">
        <v>201.2</v>
      </c>
      <c r="K995" s="27">
        <v>-1.05016</v>
      </c>
      <c r="L995" s="1">
        <v>-4.2582212389380425E-2</v>
      </c>
      <c r="M995" s="1">
        <f t="shared" si="60"/>
        <v>-1.0075777876106196</v>
      </c>
      <c r="N995" s="1">
        <f t="shared" si="61"/>
        <v>-2277.1258000000003</v>
      </c>
      <c r="P995" s="27">
        <v>201.2</v>
      </c>
      <c r="Q995" s="27">
        <v>-1.3130999999999999</v>
      </c>
      <c r="R995" s="27">
        <v>-0.50025600000000003</v>
      </c>
      <c r="S995" s="27">
        <f t="shared" si="62"/>
        <v>-0.8128439999999999</v>
      </c>
      <c r="T995" s="27">
        <f t="shared" si="63"/>
        <v>-1837.0274399999996</v>
      </c>
    </row>
    <row r="996" spans="10:20" x14ac:dyDescent="0.2">
      <c r="J996" s="27">
        <v>201.1</v>
      </c>
      <c r="K996" s="27">
        <v>-1.00082</v>
      </c>
      <c r="L996" s="1">
        <v>-0.11734199115044253</v>
      </c>
      <c r="M996" s="1">
        <f t="shared" si="60"/>
        <v>-0.88347800884955752</v>
      </c>
      <c r="N996" s="1">
        <f t="shared" si="61"/>
        <v>-1996.6603</v>
      </c>
      <c r="P996" s="27">
        <v>201.1</v>
      </c>
      <c r="Q996" s="27">
        <v>-1.2008000000000001</v>
      </c>
      <c r="R996" s="27">
        <v>-0.46789399999999998</v>
      </c>
      <c r="S996" s="27">
        <f t="shared" si="62"/>
        <v>-0.73290600000000006</v>
      </c>
      <c r="T996" s="27">
        <f t="shared" si="63"/>
        <v>-1656.3675600000001</v>
      </c>
    </row>
    <row r="997" spans="10:20" x14ac:dyDescent="0.2">
      <c r="J997" s="27">
        <v>201</v>
      </c>
      <c r="K997" s="27">
        <v>-0.92048200000000002</v>
      </c>
      <c r="L997" s="1">
        <v>-0.23158399115044248</v>
      </c>
      <c r="M997" s="1">
        <f t="shared" si="60"/>
        <v>-0.68889800884955754</v>
      </c>
      <c r="N997" s="1">
        <f t="shared" si="61"/>
        <v>-1556.9095</v>
      </c>
      <c r="P997" s="27">
        <v>201</v>
      </c>
      <c r="Q997" s="27">
        <v>-1.08412</v>
      </c>
      <c r="R997" s="27">
        <v>-0.48538700000000001</v>
      </c>
      <c r="S997" s="27">
        <f t="shared" si="62"/>
        <v>-0.59873299999999996</v>
      </c>
      <c r="T997" s="27">
        <f t="shared" si="63"/>
        <v>-1353.1365799999999</v>
      </c>
    </row>
    <row r="998" spans="10:20" x14ac:dyDescent="0.2">
      <c r="J998" s="27">
        <v>200.9</v>
      </c>
      <c r="K998" s="27">
        <v>-0.85048100000000004</v>
      </c>
      <c r="L998" s="1">
        <v>-0.20522498230088493</v>
      </c>
      <c r="M998" s="1">
        <f t="shared" si="60"/>
        <v>-0.64525601769911511</v>
      </c>
      <c r="N998" s="1">
        <f t="shared" si="61"/>
        <v>-1458.2786000000001</v>
      </c>
      <c r="P998" s="27">
        <v>200.9</v>
      </c>
      <c r="Q998" s="27">
        <v>-1.0287500000000001</v>
      </c>
      <c r="R998" s="27">
        <v>-0.50750399999999996</v>
      </c>
      <c r="S998" s="27">
        <f t="shared" si="62"/>
        <v>-0.5212460000000001</v>
      </c>
      <c r="T998" s="27">
        <f t="shared" si="63"/>
        <v>-1178.0159600000002</v>
      </c>
    </row>
    <row r="999" spans="10:20" x14ac:dyDescent="0.2">
      <c r="J999" s="27">
        <v>200.8</v>
      </c>
      <c r="K999" s="27">
        <v>-0.89888900000000005</v>
      </c>
      <c r="L999" s="1">
        <v>-0.1624209911504424</v>
      </c>
      <c r="M999" s="1">
        <f t="shared" si="60"/>
        <v>-0.73646800884955765</v>
      </c>
      <c r="N999" s="1">
        <f t="shared" si="61"/>
        <v>-1664.4177000000002</v>
      </c>
      <c r="P999" s="27">
        <v>200.8</v>
      </c>
      <c r="Q999" s="27">
        <v>-0.98048299999999999</v>
      </c>
      <c r="R999" s="27">
        <v>-0.559029</v>
      </c>
      <c r="S999" s="27">
        <f t="shared" si="62"/>
        <v>-0.421454</v>
      </c>
      <c r="T999" s="27">
        <f t="shared" si="63"/>
        <v>-952.48604</v>
      </c>
    </row>
    <row r="1000" spans="10:20" x14ac:dyDescent="0.2">
      <c r="J1000" s="27">
        <v>200.7</v>
      </c>
      <c r="K1000" s="27">
        <v>-0.92105099999999995</v>
      </c>
      <c r="L1000" s="1">
        <v>-0.19424498230088494</v>
      </c>
      <c r="M1000" s="1">
        <f t="shared" si="60"/>
        <v>-0.72680601769911501</v>
      </c>
      <c r="N1000" s="1">
        <f t="shared" si="61"/>
        <v>-1642.5816</v>
      </c>
      <c r="P1000" s="27">
        <v>200.7</v>
      </c>
      <c r="Q1000" s="27">
        <v>-0.963117</v>
      </c>
      <c r="R1000" s="27">
        <v>-0.58182100000000003</v>
      </c>
      <c r="S1000" s="27">
        <f t="shared" si="62"/>
        <v>-0.38129599999999997</v>
      </c>
      <c r="T1000" s="27">
        <f t="shared" si="63"/>
        <v>-861.72895999999992</v>
      </c>
    </row>
    <row r="1001" spans="10:20" x14ac:dyDescent="0.2">
      <c r="J1001" s="27">
        <v>200.6</v>
      </c>
      <c r="K1001" s="27">
        <v>-0.88678900000000005</v>
      </c>
      <c r="L1001" s="1">
        <v>-0.20378599115044238</v>
      </c>
      <c r="M1001" s="1">
        <f t="shared" si="60"/>
        <v>-0.68300300884955767</v>
      </c>
      <c r="N1001" s="1">
        <f t="shared" si="61"/>
        <v>-1543.5868</v>
      </c>
      <c r="P1001" s="27">
        <v>200.6</v>
      </c>
      <c r="Q1001" s="27">
        <v>-0.96891099999999997</v>
      </c>
      <c r="R1001" s="27">
        <v>-0.59392900000000004</v>
      </c>
      <c r="S1001" s="27">
        <f t="shared" si="62"/>
        <v>-0.37498199999999993</v>
      </c>
      <c r="T1001" s="27">
        <f t="shared" si="63"/>
        <v>-847.45931999999982</v>
      </c>
    </row>
    <row r="1002" spans="10:20" x14ac:dyDescent="0.2">
      <c r="J1002" s="27">
        <v>200.5</v>
      </c>
      <c r="K1002" s="27">
        <v>-0.75761900000000004</v>
      </c>
      <c r="L1002" s="1">
        <v>-0.192079</v>
      </c>
      <c r="M1002" s="1">
        <f t="shared" si="60"/>
        <v>-0.56554000000000004</v>
      </c>
      <c r="N1002" s="1">
        <f t="shared" si="61"/>
        <v>-1278.1204</v>
      </c>
      <c r="P1002" s="27">
        <v>200.5</v>
      </c>
      <c r="Q1002" s="27">
        <v>-1.0111300000000001</v>
      </c>
      <c r="R1002" s="27">
        <v>-0.63484300000000005</v>
      </c>
      <c r="S1002" s="27">
        <f t="shared" si="62"/>
        <v>-0.37628700000000004</v>
      </c>
      <c r="T1002" s="27">
        <f t="shared" si="63"/>
        <v>-850.40862000000004</v>
      </c>
    </row>
    <row r="1003" spans="10:20" x14ac:dyDescent="0.2">
      <c r="J1003" s="27">
        <v>200.4</v>
      </c>
      <c r="K1003" s="27">
        <v>-0.71892199999999995</v>
      </c>
      <c r="L1003" s="1">
        <v>-0.15601899115044238</v>
      </c>
      <c r="M1003" s="1">
        <f t="shared" si="60"/>
        <v>-0.56290300884955757</v>
      </c>
      <c r="N1003" s="1">
        <f t="shared" si="61"/>
        <v>-1272.1607999999999</v>
      </c>
      <c r="P1003" s="27">
        <v>200.4</v>
      </c>
      <c r="Q1003" s="27">
        <v>-1.0267599999999999</v>
      </c>
      <c r="R1003" s="27">
        <v>-0.66388199999999997</v>
      </c>
      <c r="S1003" s="27">
        <f t="shared" si="62"/>
        <v>-0.36287799999999992</v>
      </c>
      <c r="T1003" s="27">
        <f t="shared" si="63"/>
        <v>-820.10427999999968</v>
      </c>
    </row>
    <row r="1004" spans="10:20" x14ac:dyDescent="0.2">
      <c r="J1004" s="27">
        <v>200.3</v>
      </c>
      <c r="K1004" s="27">
        <v>-0.64668999999999999</v>
      </c>
      <c r="L1004" s="1">
        <v>-0.13008101769911506</v>
      </c>
      <c r="M1004" s="1">
        <f t="shared" si="60"/>
        <v>-0.51660898230088492</v>
      </c>
      <c r="N1004" s="1">
        <f t="shared" si="61"/>
        <v>-1167.5362999999998</v>
      </c>
      <c r="P1004" s="27">
        <v>200.3</v>
      </c>
      <c r="Q1004" s="27">
        <v>-1.0451900000000001</v>
      </c>
      <c r="R1004" s="27">
        <v>-0.66591900000000004</v>
      </c>
      <c r="S1004" s="27">
        <f t="shared" si="62"/>
        <v>-0.37927100000000002</v>
      </c>
      <c r="T1004" s="27">
        <f t="shared" si="63"/>
        <v>-857.15246000000002</v>
      </c>
    </row>
    <row r="1005" spans="10:20" x14ac:dyDescent="0.2">
      <c r="J1005" s="27">
        <v>200.2</v>
      </c>
      <c r="K1005" s="27">
        <v>-0.64766699999999999</v>
      </c>
      <c r="L1005" s="1">
        <v>-9.9938991150442469E-2</v>
      </c>
      <c r="M1005" s="1">
        <f t="shared" si="60"/>
        <v>-0.54772800884955752</v>
      </c>
      <c r="N1005" s="1">
        <f t="shared" si="61"/>
        <v>-1237.8652999999999</v>
      </c>
      <c r="P1005" s="27">
        <v>200.2</v>
      </c>
      <c r="Q1005" s="27">
        <v>-1.0340400000000001</v>
      </c>
      <c r="R1005" s="27">
        <v>-0.66728100000000001</v>
      </c>
      <c r="S1005" s="27">
        <f t="shared" si="62"/>
        <v>-0.36675900000000006</v>
      </c>
      <c r="T1005" s="27">
        <f t="shared" si="63"/>
        <v>-828.87534000000016</v>
      </c>
    </row>
    <row r="1006" spans="10:20" x14ac:dyDescent="0.2">
      <c r="J1006" s="27">
        <v>200.1</v>
      </c>
      <c r="K1006" s="27">
        <v>-0.74024500000000004</v>
      </c>
      <c r="L1006" s="1">
        <v>-8.4658805309734464E-2</v>
      </c>
      <c r="M1006" s="1">
        <f t="shared" si="60"/>
        <v>-0.65558619469026558</v>
      </c>
      <c r="N1006" s="1">
        <f t="shared" si="61"/>
        <v>-1481.6248000000001</v>
      </c>
      <c r="P1006" s="27">
        <v>200.1</v>
      </c>
      <c r="Q1006" s="27">
        <v>-1.0101</v>
      </c>
      <c r="R1006" s="27">
        <v>-0.57808700000000002</v>
      </c>
      <c r="S1006" s="27">
        <f t="shared" si="62"/>
        <v>-0.43201299999999998</v>
      </c>
      <c r="T1006" s="27">
        <f t="shared" si="63"/>
        <v>-976.34937999999988</v>
      </c>
    </row>
    <row r="1007" spans="10:20" x14ac:dyDescent="0.2">
      <c r="J1007" s="27">
        <v>200</v>
      </c>
      <c r="K1007" s="27">
        <v>-0.69605099999999998</v>
      </c>
      <c r="L1007" s="1">
        <v>-0.11349599999999993</v>
      </c>
      <c r="M1007" s="1">
        <f t="shared" si="60"/>
        <v>-0.58255500000000005</v>
      </c>
      <c r="N1007" s="1">
        <f t="shared" si="61"/>
        <v>-1316.5743</v>
      </c>
      <c r="P1007" s="27">
        <v>200</v>
      </c>
      <c r="Q1007" s="27">
        <v>-1.0302199999999999</v>
      </c>
      <c r="R1007" s="27">
        <v>-0.51173100000000005</v>
      </c>
      <c r="S1007" s="27">
        <f t="shared" si="62"/>
        <v>-0.51848899999999987</v>
      </c>
      <c r="T1007" s="27">
        <f t="shared" si="63"/>
        <v>-1171.7851399999995</v>
      </c>
    </row>
    <row r="1008" spans="10:20" x14ac:dyDescent="0.2">
      <c r="J1008" s="27">
        <v>199.9</v>
      </c>
      <c r="K1008" s="27">
        <v>-0.71933400000000003</v>
      </c>
      <c r="L1008" s="1">
        <v>-9.329019469026556E-2</v>
      </c>
      <c r="M1008" s="1">
        <f t="shared" si="60"/>
        <v>-0.62604380530973447</v>
      </c>
      <c r="N1008" s="1">
        <f t="shared" si="61"/>
        <v>-1414.8589999999997</v>
      </c>
      <c r="P1008" s="27">
        <v>199.9</v>
      </c>
      <c r="Q1008" s="27">
        <v>-0.99298399999999998</v>
      </c>
      <c r="R1008" s="27">
        <v>-0.43879899999999999</v>
      </c>
      <c r="S1008" s="27">
        <f t="shared" si="62"/>
        <v>-0.55418499999999993</v>
      </c>
      <c r="T1008" s="27">
        <f t="shared" si="63"/>
        <v>-1252.4580999999996</v>
      </c>
    </row>
    <row r="1009" spans="10:20" x14ac:dyDescent="0.2">
      <c r="J1009" s="27">
        <v>199.8</v>
      </c>
      <c r="K1009" s="27">
        <v>-0.66116200000000003</v>
      </c>
      <c r="L1009" s="1">
        <v>-7.9052707964601732E-2</v>
      </c>
      <c r="M1009" s="1">
        <f t="shared" si="60"/>
        <v>-0.5821092920353983</v>
      </c>
      <c r="N1009" s="1">
        <f t="shared" si="61"/>
        <v>-1315.567</v>
      </c>
      <c r="P1009" s="27">
        <v>199.8</v>
      </c>
      <c r="Q1009" s="27">
        <v>-1.0176499999999999</v>
      </c>
      <c r="R1009" s="27">
        <v>-0.457957</v>
      </c>
      <c r="S1009" s="27">
        <f t="shared" si="62"/>
        <v>-0.559693</v>
      </c>
      <c r="T1009" s="27">
        <f t="shared" si="63"/>
        <v>-1264.9061799999999</v>
      </c>
    </row>
    <row r="1010" spans="10:20" x14ac:dyDescent="0.2">
      <c r="J1010" s="27">
        <v>199.7</v>
      </c>
      <c r="K1010" s="27">
        <v>-0.52374900000000002</v>
      </c>
      <c r="L1010" s="1">
        <v>-2.8589884955752209E-2</v>
      </c>
      <c r="M1010" s="1">
        <f t="shared" si="60"/>
        <v>-0.49515911504424781</v>
      </c>
      <c r="N1010" s="1">
        <f t="shared" si="61"/>
        <v>-1119.0596</v>
      </c>
      <c r="P1010" s="27">
        <v>199.7</v>
      </c>
      <c r="Q1010" s="27">
        <v>-0.97887500000000005</v>
      </c>
      <c r="R1010" s="27">
        <v>-0.48529800000000001</v>
      </c>
      <c r="S1010" s="27">
        <f t="shared" si="62"/>
        <v>-0.49357700000000004</v>
      </c>
      <c r="T1010" s="27">
        <f t="shared" si="63"/>
        <v>-1115.4840200000001</v>
      </c>
    </row>
    <row r="1011" spans="10:20" x14ac:dyDescent="0.2">
      <c r="J1011" s="27">
        <v>199.6</v>
      </c>
      <c r="K1011" s="27">
        <v>-0.41609000000000002</v>
      </c>
      <c r="L1011" s="1">
        <v>-2.3398230088511607E-5</v>
      </c>
      <c r="M1011" s="1">
        <f t="shared" si="60"/>
        <v>-0.4160666017699115</v>
      </c>
      <c r="N1011" s="1">
        <f t="shared" si="61"/>
        <v>-940.31052</v>
      </c>
      <c r="P1011" s="27">
        <v>199.6</v>
      </c>
      <c r="Q1011" s="27">
        <v>-0.915188</v>
      </c>
      <c r="R1011" s="27">
        <v>-0.52043200000000001</v>
      </c>
      <c r="S1011" s="27">
        <f t="shared" si="62"/>
        <v>-0.394756</v>
      </c>
      <c r="T1011" s="27">
        <f t="shared" si="63"/>
        <v>-892.14855999999997</v>
      </c>
    </row>
    <row r="1012" spans="10:20" x14ac:dyDescent="0.2">
      <c r="J1012" s="27">
        <v>199.5</v>
      </c>
      <c r="K1012" s="27">
        <v>-0.355215</v>
      </c>
      <c r="L1012" s="1">
        <v>2.6271601769911557E-2</v>
      </c>
      <c r="M1012" s="1">
        <f t="shared" si="60"/>
        <v>-0.38148660176991156</v>
      </c>
      <c r="N1012" s="1">
        <f t="shared" si="61"/>
        <v>-862.15971999999999</v>
      </c>
      <c r="P1012" s="27">
        <v>199.5</v>
      </c>
      <c r="Q1012" s="27">
        <v>-0.87080900000000006</v>
      </c>
      <c r="R1012" s="27">
        <v>-0.60143100000000005</v>
      </c>
      <c r="S1012" s="27">
        <f t="shared" si="62"/>
        <v>-0.26937800000000001</v>
      </c>
      <c r="T1012" s="27">
        <f t="shared" si="63"/>
        <v>-608.79427999999996</v>
      </c>
    </row>
    <row r="1013" spans="10:20" x14ac:dyDescent="0.2">
      <c r="J1013" s="27">
        <v>199.4</v>
      </c>
      <c r="K1013" s="27">
        <v>-0.207954</v>
      </c>
      <c r="L1013" s="1">
        <v>7.3206601769911533E-2</v>
      </c>
      <c r="M1013" s="1">
        <f t="shared" si="60"/>
        <v>-0.28116060176991153</v>
      </c>
      <c r="N1013" s="1">
        <f t="shared" si="61"/>
        <v>-635.42295999999999</v>
      </c>
      <c r="P1013" s="27">
        <v>199.4</v>
      </c>
      <c r="Q1013" s="27">
        <v>-0.79368099999999997</v>
      </c>
      <c r="R1013" s="27">
        <v>-0.63626899999999997</v>
      </c>
      <c r="S1013" s="27">
        <f t="shared" si="62"/>
        <v>-0.157412</v>
      </c>
      <c r="T1013" s="27">
        <f t="shared" si="63"/>
        <v>-355.75111999999996</v>
      </c>
    </row>
    <row r="1014" spans="10:20" x14ac:dyDescent="0.2">
      <c r="J1014" s="27">
        <v>199.3</v>
      </c>
      <c r="K1014" s="27">
        <v>-2.4533099999999999E-2</v>
      </c>
      <c r="L1014" s="1">
        <v>5.189309911504425E-2</v>
      </c>
      <c r="M1014" s="1">
        <f t="shared" si="60"/>
        <v>-7.6426199115044252E-2</v>
      </c>
      <c r="N1014" s="1">
        <f t="shared" si="61"/>
        <v>-172.72320999999999</v>
      </c>
      <c r="P1014" s="27">
        <v>199.3</v>
      </c>
      <c r="Q1014" s="27">
        <v>-0.75417000000000001</v>
      </c>
      <c r="R1014" s="27">
        <v>-0.72464799999999996</v>
      </c>
      <c r="S1014" s="27">
        <f t="shared" si="62"/>
        <v>-2.9522000000000048E-2</v>
      </c>
      <c r="T1014" s="27">
        <f t="shared" si="63"/>
        <v>-66.719720000000109</v>
      </c>
    </row>
    <row r="1015" spans="10:20" x14ac:dyDescent="0.2">
      <c r="J1015" s="27">
        <v>199.2</v>
      </c>
      <c r="K1015" s="27">
        <v>0.150232</v>
      </c>
      <c r="L1015" s="1">
        <v>3.6878500000000008E-2</v>
      </c>
      <c r="M1015" s="1">
        <f t="shared" si="60"/>
        <v>0.1133535</v>
      </c>
      <c r="N1015" s="1">
        <f t="shared" si="61"/>
        <v>256.17890999999997</v>
      </c>
      <c r="P1015" s="27">
        <v>199.2</v>
      </c>
      <c r="Q1015" s="27">
        <v>-0.71583300000000005</v>
      </c>
      <c r="R1015" s="27">
        <v>-0.79005899999999996</v>
      </c>
      <c r="S1015" s="27">
        <f t="shared" si="62"/>
        <v>7.4225999999999903E-2</v>
      </c>
      <c r="T1015" s="27">
        <f t="shared" si="63"/>
        <v>167.75075999999976</v>
      </c>
    </row>
    <row r="1016" spans="10:20" x14ac:dyDescent="0.2">
      <c r="J1016" s="27">
        <v>199.1</v>
      </c>
      <c r="K1016" s="27">
        <v>0.34861599999999998</v>
      </c>
      <c r="L1016" s="1">
        <v>-2.4501500000000009E-2</v>
      </c>
      <c r="M1016" s="1">
        <f t="shared" si="60"/>
        <v>0.37311749999999999</v>
      </c>
      <c r="N1016" s="1">
        <f t="shared" si="61"/>
        <v>843.24554999999998</v>
      </c>
      <c r="P1016" s="27">
        <v>199.1</v>
      </c>
      <c r="Q1016" s="27">
        <v>-0.66652599999999995</v>
      </c>
      <c r="R1016" s="27">
        <v>-0.82743999999999995</v>
      </c>
      <c r="S1016" s="27">
        <f t="shared" si="62"/>
        <v>0.160914</v>
      </c>
      <c r="T1016" s="27">
        <f t="shared" si="63"/>
        <v>363.66563999999994</v>
      </c>
    </row>
    <row r="1017" spans="10:20" x14ac:dyDescent="0.2">
      <c r="J1017" s="27">
        <v>199</v>
      </c>
      <c r="K1017" s="27">
        <v>0.53132800000000002</v>
      </c>
      <c r="L1017" s="1">
        <v>-5.119530088495583E-2</v>
      </c>
      <c r="M1017" s="1">
        <f t="shared" si="60"/>
        <v>0.58252330088495585</v>
      </c>
      <c r="N1017" s="1">
        <f t="shared" si="61"/>
        <v>1316.5026600000001</v>
      </c>
      <c r="P1017" s="27">
        <v>199</v>
      </c>
      <c r="Q1017" s="27">
        <v>-0.612931</v>
      </c>
      <c r="R1017" s="27">
        <v>-0.81838100000000003</v>
      </c>
      <c r="S1017" s="27">
        <f t="shared" si="62"/>
        <v>0.20545000000000002</v>
      </c>
      <c r="T1017" s="27">
        <f t="shared" si="63"/>
        <v>464.31700000000006</v>
      </c>
    </row>
    <row r="1018" spans="10:20" x14ac:dyDescent="0.2">
      <c r="J1018" s="27">
        <v>198.9</v>
      </c>
      <c r="K1018" s="27">
        <v>0.50431400000000004</v>
      </c>
      <c r="L1018" s="1">
        <v>-0.13210100000000002</v>
      </c>
      <c r="M1018" s="1">
        <f t="shared" si="60"/>
        <v>0.63641500000000006</v>
      </c>
      <c r="N1018" s="1">
        <f t="shared" si="61"/>
        <v>1438.2979</v>
      </c>
      <c r="P1018" s="27">
        <v>198.9</v>
      </c>
      <c r="Q1018" s="27">
        <v>-0.58047700000000002</v>
      </c>
      <c r="R1018" s="27">
        <v>-0.87581299999999995</v>
      </c>
      <c r="S1018" s="27">
        <f t="shared" si="62"/>
        <v>0.29533599999999993</v>
      </c>
      <c r="T1018" s="27">
        <f t="shared" si="63"/>
        <v>667.45935999999983</v>
      </c>
    </row>
    <row r="1019" spans="10:20" x14ac:dyDescent="0.2">
      <c r="J1019" s="27">
        <v>198.8</v>
      </c>
      <c r="K1019" s="27">
        <v>0.50462799999999997</v>
      </c>
      <c r="L1019" s="1">
        <v>-0.21065700000000009</v>
      </c>
      <c r="M1019" s="1">
        <f t="shared" si="60"/>
        <v>0.71528500000000006</v>
      </c>
      <c r="N1019" s="1">
        <f t="shared" si="61"/>
        <v>1616.5441000000001</v>
      </c>
      <c r="P1019" s="27">
        <v>198.8</v>
      </c>
      <c r="Q1019" s="27">
        <v>-0.47590900000000003</v>
      </c>
      <c r="R1019" s="27">
        <v>-0.89552799999999999</v>
      </c>
      <c r="S1019" s="27">
        <f t="shared" si="62"/>
        <v>0.41961899999999996</v>
      </c>
      <c r="T1019" s="27">
        <f t="shared" si="63"/>
        <v>948.33893999999987</v>
      </c>
    </row>
    <row r="1020" spans="10:20" x14ac:dyDescent="0.2">
      <c r="J1020" s="27">
        <v>198.7</v>
      </c>
      <c r="K1020" s="27">
        <v>0.57796800000000004</v>
      </c>
      <c r="L1020" s="1">
        <v>-0.23352899999999999</v>
      </c>
      <c r="M1020" s="1">
        <f t="shared" si="60"/>
        <v>0.81149700000000002</v>
      </c>
      <c r="N1020" s="1">
        <f t="shared" si="61"/>
        <v>1833.9832200000001</v>
      </c>
      <c r="P1020" s="27">
        <v>198.7</v>
      </c>
      <c r="Q1020" s="27">
        <v>-0.42717699999999997</v>
      </c>
      <c r="R1020" s="27">
        <v>-0.85355499999999995</v>
      </c>
      <c r="S1020" s="27">
        <f t="shared" si="62"/>
        <v>0.42637799999999998</v>
      </c>
      <c r="T1020" s="27">
        <f t="shared" si="63"/>
        <v>963.61427999999989</v>
      </c>
    </row>
    <row r="1021" spans="10:20" x14ac:dyDescent="0.2">
      <c r="J1021" s="27">
        <v>198.6</v>
      </c>
      <c r="K1021" s="27">
        <v>0.58015000000000005</v>
      </c>
      <c r="L1021" s="1">
        <v>-0.31525100000000006</v>
      </c>
      <c r="M1021" s="1">
        <f t="shared" si="60"/>
        <v>0.89540100000000011</v>
      </c>
      <c r="N1021" s="1">
        <f t="shared" si="61"/>
        <v>2023.6062600000002</v>
      </c>
      <c r="P1021" s="27">
        <v>198.6</v>
      </c>
      <c r="Q1021" s="27">
        <v>-0.447685</v>
      </c>
      <c r="R1021" s="27">
        <v>-0.83680100000000002</v>
      </c>
      <c r="S1021" s="27">
        <f t="shared" si="62"/>
        <v>0.38911600000000002</v>
      </c>
      <c r="T1021" s="27">
        <f t="shared" si="63"/>
        <v>879.40215999999998</v>
      </c>
    </row>
    <row r="1022" spans="10:20" x14ac:dyDescent="0.2">
      <c r="J1022" s="27">
        <v>198.5</v>
      </c>
      <c r="K1022" s="27">
        <v>0.66600899999999996</v>
      </c>
      <c r="L1022" s="1">
        <v>-0.34334500000000012</v>
      </c>
      <c r="M1022" s="1">
        <f t="shared" si="60"/>
        <v>1.0093540000000001</v>
      </c>
      <c r="N1022" s="1">
        <f t="shared" si="61"/>
        <v>2281.1400400000002</v>
      </c>
      <c r="P1022" s="27">
        <v>198.5</v>
      </c>
      <c r="Q1022" s="27">
        <v>-0.50966100000000003</v>
      </c>
      <c r="R1022" s="27">
        <v>-0.86238899999999996</v>
      </c>
      <c r="S1022" s="27">
        <f t="shared" si="62"/>
        <v>0.35272799999999993</v>
      </c>
      <c r="T1022" s="27">
        <f t="shared" si="63"/>
        <v>797.16527999999983</v>
      </c>
    </row>
    <row r="1023" spans="10:20" x14ac:dyDescent="0.2">
      <c r="J1023" s="27">
        <v>198.4</v>
      </c>
      <c r="K1023" s="27">
        <v>0.67130299999999998</v>
      </c>
      <c r="L1023" s="1">
        <v>-0.37170400000000003</v>
      </c>
      <c r="M1023" s="1">
        <f t="shared" si="60"/>
        <v>1.043007</v>
      </c>
      <c r="N1023" s="1">
        <f t="shared" si="61"/>
        <v>2357.1958199999999</v>
      </c>
      <c r="P1023" s="27">
        <v>198.4</v>
      </c>
      <c r="Q1023" s="27">
        <v>-0.52606299999999995</v>
      </c>
      <c r="R1023" s="27">
        <v>-0.91292899999999999</v>
      </c>
      <c r="S1023" s="27">
        <f t="shared" si="62"/>
        <v>0.38686600000000004</v>
      </c>
      <c r="T1023" s="27">
        <f t="shared" si="63"/>
        <v>874.31716000000006</v>
      </c>
    </row>
    <row r="1024" spans="10:20" x14ac:dyDescent="0.2">
      <c r="J1024" s="27">
        <v>198.3</v>
      </c>
      <c r="K1024" s="27">
        <v>0.71940000000000004</v>
      </c>
      <c r="L1024" s="1">
        <v>-0.4434229999999999</v>
      </c>
      <c r="M1024" s="1">
        <f t="shared" si="60"/>
        <v>1.1628229999999999</v>
      </c>
      <c r="N1024" s="1">
        <f t="shared" si="61"/>
        <v>2627.9799800000001</v>
      </c>
      <c r="P1024" s="27">
        <v>198.3</v>
      </c>
      <c r="Q1024" s="27">
        <v>-0.44395000000000001</v>
      </c>
      <c r="R1024" s="27">
        <v>-0.93302200000000002</v>
      </c>
      <c r="S1024" s="27">
        <f t="shared" si="62"/>
        <v>0.48907200000000001</v>
      </c>
      <c r="T1024" s="27">
        <f t="shared" si="63"/>
        <v>1105.3027199999999</v>
      </c>
    </row>
    <row r="1025" spans="10:20" x14ac:dyDescent="0.2">
      <c r="J1025" s="27">
        <v>198.2</v>
      </c>
      <c r="K1025" s="27">
        <v>0.81752000000000002</v>
      </c>
      <c r="L1025" s="1">
        <v>-0.46489500000000006</v>
      </c>
      <c r="M1025" s="1">
        <f t="shared" si="60"/>
        <v>1.2824150000000001</v>
      </c>
      <c r="N1025" s="1">
        <f t="shared" si="61"/>
        <v>2898.2579000000001</v>
      </c>
      <c r="P1025" s="27">
        <v>198.2</v>
      </c>
      <c r="Q1025" s="27">
        <v>-0.43126500000000001</v>
      </c>
      <c r="R1025" s="27">
        <v>-0.94914399999999999</v>
      </c>
      <c r="S1025" s="27">
        <f t="shared" si="62"/>
        <v>0.51787899999999998</v>
      </c>
      <c r="T1025" s="27">
        <f t="shared" si="63"/>
        <v>1170.4065399999997</v>
      </c>
    </row>
    <row r="1026" spans="10:20" x14ac:dyDescent="0.2">
      <c r="J1026" s="27">
        <v>198.1</v>
      </c>
      <c r="K1026" s="27">
        <v>0.90202199999999999</v>
      </c>
      <c r="L1026" s="1">
        <v>-0.49690600000000018</v>
      </c>
      <c r="M1026" s="1">
        <f t="shared" si="60"/>
        <v>1.3989280000000002</v>
      </c>
      <c r="N1026" s="1">
        <f t="shared" si="61"/>
        <v>3161.57728</v>
      </c>
      <c r="P1026" s="27">
        <v>198.1</v>
      </c>
      <c r="Q1026" s="27">
        <v>-0.43297000000000002</v>
      </c>
      <c r="R1026" s="27">
        <v>-0.90844999999999998</v>
      </c>
      <c r="S1026" s="27">
        <f t="shared" si="62"/>
        <v>0.47547999999999996</v>
      </c>
      <c r="T1026" s="27">
        <f t="shared" si="63"/>
        <v>1074.5847999999999</v>
      </c>
    </row>
    <row r="1027" spans="10:20" x14ac:dyDescent="0.2">
      <c r="J1027" s="27">
        <v>198</v>
      </c>
      <c r="K1027" s="27">
        <v>0.95560500000000004</v>
      </c>
      <c r="L1027" s="1">
        <v>-0.48411499999999985</v>
      </c>
      <c r="M1027" s="1">
        <f t="shared" si="60"/>
        <v>1.4397199999999999</v>
      </c>
      <c r="N1027" s="1">
        <f t="shared" si="61"/>
        <v>3253.7671999999998</v>
      </c>
      <c r="P1027" s="27">
        <v>198</v>
      </c>
      <c r="Q1027" s="27">
        <v>-0.531945</v>
      </c>
      <c r="R1027" s="27">
        <v>-0.90682700000000005</v>
      </c>
      <c r="S1027" s="27">
        <f t="shared" si="62"/>
        <v>0.37488200000000005</v>
      </c>
      <c r="T1027" s="27">
        <f t="shared" si="63"/>
        <v>847.23332000000005</v>
      </c>
    </row>
    <row r="1028" spans="10:20" x14ac:dyDescent="0.2">
      <c r="J1028" s="27">
        <v>197.9</v>
      </c>
      <c r="K1028" s="27">
        <v>0.99428399999999995</v>
      </c>
      <c r="L1028" s="1">
        <v>-0.53110900000000028</v>
      </c>
      <c r="M1028" s="1">
        <f t="shared" si="60"/>
        <v>1.5253930000000002</v>
      </c>
      <c r="N1028" s="1">
        <f t="shared" si="61"/>
        <v>3447.3881800000004</v>
      </c>
      <c r="P1028" s="27">
        <v>197.9</v>
      </c>
      <c r="Q1028" s="27">
        <v>-0.61184000000000005</v>
      </c>
      <c r="R1028" s="27">
        <v>-0.943527</v>
      </c>
      <c r="S1028" s="27">
        <f t="shared" si="62"/>
        <v>0.33168699999999995</v>
      </c>
      <c r="T1028" s="27">
        <f t="shared" si="63"/>
        <v>749.61261999999988</v>
      </c>
    </row>
    <row r="1029" spans="10:20" x14ac:dyDescent="0.2">
      <c r="J1029" s="27">
        <v>197.8</v>
      </c>
      <c r="K1029" s="27">
        <v>1.0824400000000001</v>
      </c>
      <c r="L1029" s="1">
        <v>-0.51771800000000012</v>
      </c>
      <c r="M1029" s="1">
        <f t="shared" si="60"/>
        <v>1.6001580000000002</v>
      </c>
      <c r="N1029" s="1">
        <f t="shared" si="61"/>
        <v>3616.3570800000002</v>
      </c>
      <c r="P1029" s="27">
        <v>197.8</v>
      </c>
      <c r="Q1029" s="27">
        <v>-0.63986500000000002</v>
      </c>
      <c r="R1029" s="27">
        <v>-0.975275</v>
      </c>
      <c r="S1029" s="27">
        <f t="shared" si="62"/>
        <v>0.33540999999999999</v>
      </c>
      <c r="T1029" s="27">
        <f t="shared" si="63"/>
        <v>758.02660000000003</v>
      </c>
    </row>
    <row r="1030" spans="10:20" x14ac:dyDescent="0.2">
      <c r="J1030" s="27">
        <v>197.7</v>
      </c>
      <c r="K1030" s="27">
        <v>1.1142700000000001</v>
      </c>
      <c r="L1030" s="1">
        <v>-0.50470899999999985</v>
      </c>
      <c r="M1030" s="1">
        <f t="shared" si="60"/>
        <v>1.6189789999999999</v>
      </c>
      <c r="N1030" s="1">
        <f t="shared" si="61"/>
        <v>3658.8925399999998</v>
      </c>
      <c r="P1030" s="27">
        <v>197.7</v>
      </c>
      <c r="Q1030" s="27">
        <v>-0.55431900000000001</v>
      </c>
      <c r="R1030" s="27">
        <v>-0.95248600000000005</v>
      </c>
      <c r="S1030" s="27">
        <f t="shared" si="62"/>
        <v>0.39816700000000005</v>
      </c>
      <c r="T1030" s="27">
        <f t="shared" si="63"/>
        <v>899.85742000000016</v>
      </c>
    </row>
    <row r="1031" spans="10:20" x14ac:dyDescent="0.2">
      <c r="J1031" s="27">
        <v>197.6</v>
      </c>
      <c r="K1031" s="27">
        <v>1.07064</v>
      </c>
      <c r="L1031" s="1">
        <v>-0.5155050000000001</v>
      </c>
      <c r="M1031" s="1">
        <f t="shared" si="60"/>
        <v>1.5861450000000001</v>
      </c>
      <c r="N1031" s="1">
        <f t="shared" si="61"/>
        <v>3584.6876999999999</v>
      </c>
      <c r="P1031" s="27">
        <v>197.6</v>
      </c>
      <c r="Q1031" s="27">
        <v>-0.52445699999999995</v>
      </c>
      <c r="R1031" s="27">
        <v>-0.89195599999999997</v>
      </c>
      <c r="S1031" s="27">
        <f t="shared" si="62"/>
        <v>0.36749900000000002</v>
      </c>
      <c r="T1031" s="27">
        <f t="shared" si="63"/>
        <v>830.54774000000009</v>
      </c>
    </row>
    <row r="1032" spans="10:20" x14ac:dyDescent="0.2">
      <c r="J1032" s="27">
        <v>197.5</v>
      </c>
      <c r="K1032" s="27">
        <v>1.02135</v>
      </c>
      <c r="L1032" s="1">
        <v>-0.48449000000000031</v>
      </c>
      <c r="M1032" s="1">
        <f t="shared" ref="M1032:M1095" si="64">K1032-L1032</f>
        <v>1.5058400000000003</v>
      </c>
      <c r="N1032" s="1">
        <f t="shared" ref="N1032:N1095" si="65">((M1032*113)/(10*0.1*0.05))</f>
        <v>3403.1984000000002</v>
      </c>
      <c r="P1032" s="27">
        <v>197.5</v>
      </c>
      <c r="Q1032" s="27">
        <v>-0.52410500000000004</v>
      </c>
      <c r="R1032" s="27">
        <v>-0.87119400000000002</v>
      </c>
      <c r="S1032" s="27">
        <f t="shared" ref="S1032:S1095" si="66">Q1032-R1032</f>
        <v>0.34708899999999998</v>
      </c>
      <c r="T1032" s="27">
        <f t="shared" ref="T1032:T1095" si="67">(S1032*113)/(10*0.1*0.05)</f>
        <v>784.42113999999981</v>
      </c>
    </row>
    <row r="1033" spans="10:20" x14ac:dyDescent="0.2">
      <c r="J1033" s="27">
        <v>197.4</v>
      </c>
      <c r="K1033" s="27">
        <v>0.94522399999999995</v>
      </c>
      <c r="L1033" s="1">
        <v>-0.47772300000000001</v>
      </c>
      <c r="M1033" s="1">
        <f t="shared" si="64"/>
        <v>1.422947</v>
      </c>
      <c r="N1033" s="1">
        <f t="shared" si="65"/>
        <v>3215.86022</v>
      </c>
      <c r="P1033" s="27">
        <v>197.4</v>
      </c>
      <c r="Q1033" s="27">
        <v>-0.57816299999999998</v>
      </c>
      <c r="R1033" s="27">
        <v>-0.92752800000000002</v>
      </c>
      <c r="S1033" s="27">
        <f t="shared" si="66"/>
        <v>0.34936500000000004</v>
      </c>
      <c r="T1033" s="27">
        <f t="shared" si="67"/>
        <v>789.56489999999997</v>
      </c>
    </row>
    <row r="1034" spans="10:20" x14ac:dyDescent="0.2">
      <c r="J1034" s="27">
        <v>197.3</v>
      </c>
      <c r="K1034" s="27">
        <v>0.84952399999999995</v>
      </c>
      <c r="L1034" s="1">
        <v>-0.49528400000000006</v>
      </c>
      <c r="M1034" s="1">
        <f t="shared" si="64"/>
        <v>1.344808</v>
      </c>
      <c r="N1034" s="1">
        <f t="shared" si="65"/>
        <v>3039.2660799999999</v>
      </c>
      <c r="P1034" s="27">
        <v>197.3</v>
      </c>
      <c r="Q1034" s="27">
        <v>-0.61882899999999996</v>
      </c>
      <c r="R1034" s="27">
        <v>-0.97887400000000002</v>
      </c>
      <c r="S1034" s="27">
        <f t="shared" si="66"/>
        <v>0.36004500000000006</v>
      </c>
      <c r="T1034" s="27">
        <f t="shared" si="67"/>
        <v>813.70170000000007</v>
      </c>
    </row>
    <row r="1035" spans="10:20" x14ac:dyDescent="0.2">
      <c r="J1035" s="27">
        <v>197.2</v>
      </c>
      <c r="K1035" s="27">
        <v>0.75766800000000001</v>
      </c>
      <c r="L1035" s="1">
        <v>-0.52274500000000024</v>
      </c>
      <c r="M1035" s="1">
        <f t="shared" si="64"/>
        <v>1.2804130000000002</v>
      </c>
      <c r="N1035" s="1">
        <f t="shared" si="65"/>
        <v>2893.7333800000001</v>
      </c>
      <c r="P1035" s="27">
        <v>197.2</v>
      </c>
      <c r="Q1035" s="27">
        <v>-0.57400899999999999</v>
      </c>
      <c r="R1035" s="27">
        <v>-0.99860199999999999</v>
      </c>
      <c r="S1035" s="27">
        <f t="shared" si="66"/>
        <v>0.424593</v>
      </c>
      <c r="T1035" s="27">
        <f t="shared" si="67"/>
        <v>959.58017999999993</v>
      </c>
    </row>
    <row r="1036" spans="10:20" x14ac:dyDescent="0.2">
      <c r="J1036" s="27">
        <v>197.1</v>
      </c>
      <c r="K1036" s="27">
        <v>0.76536099999999996</v>
      </c>
      <c r="L1036" s="1">
        <v>-0.54896500000000015</v>
      </c>
      <c r="M1036" s="1">
        <f t="shared" si="64"/>
        <v>1.3143260000000001</v>
      </c>
      <c r="N1036" s="1">
        <f t="shared" si="65"/>
        <v>2970.3767600000001</v>
      </c>
      <c r="P1036" s="27">
        <v>197.1</v>
      </c>
      <c r="Q1036" s="27">
        <v>-0.53183899999999995</v>
      </c>
      <c r="R1036" s="27">
        <v>-1.0015099999999999</v>
      </c>
      <c r="S1036" s="27">
        <f t="shared" si="66"/>
        <v>0.46967099999999995</v>
      </c>
      <c r="T1036" s="27">
        <f t="shared" si="67"/>
        <v>1061.4564599999999</v>
      </c>
    </row>
    <row r="1037" spans="10:20" x14ac:dyDescent="0.2">
      <c r="J1037" s="27">
        <v>197</v>
      </c>
      <c r="K1037" s="27">
        <v>0.71160999999999996</v>
      </c>
      <c r="L1037" s="1">
        <v>-0.56944200000000011</v>
      </c>
      <c r="M1037" s="1">
        <f t="shared" si="64"/>
        <v>1.2810520000000001</v>
      </c>
      <c r="N1037" s="1">
        <f t="shared" si="65"/>
        <v>2895.1775200000002</v>
      </c>
      <c r="P1037" s="27">
        <v>197</v>
      </c>
      <c r="Q1037" s="27">
        <v>-0.45151200000000002</v>
      </c>
      <c r="R1037" s="27">
        <v>-1.04345</v>
      </c>
      <c r="S1037" s="27">
        <f t="shared" si="66"/>
        <v>0.59193799999999996</v>
      </c>
      <c r="T1037" s="27">
        <f t="shared" si="67"/>
        <v>1337.7798799999998</v>
      </c>
    </row>
    <row r="1038" spans="10:20" x14ac:dyDescent="0.2">
      <c r="J1038" s="27">
        <v>196.9</v>
      </c>
      <c r="K1038" s="27">
        <v>0.58658699999999997</v>
      </c>
      <c r="L1038" s="1">
        <v>-0.61180100000000004</v>
      </c>
      <c r="M1038" s="1">
        <f t="shared" si="64"/>
        <v>1.198388</v>
      </c>
      <c r="N1038" s="1">
        <f t="shared" si="65"/>
        <v>2708.3568799999998</v>
      </c>
      <c r="P1038" s="27">
        <v>196.9</v>
      </c>
      <c r="Q1038" s="27">
        <v>-0.41560999999999998</v>
      </c>
      <c r="R1038" s="27">
        <v>-1.05603</v>
      </c>
      <c r="S1038" s="27">
        <f t="shared" si="66"/>
        <v>0.64041999999999999</v>
      </c>
      <c r="T1038" s="27">
        <f t="shared" si="67"/>
        <v>1447.3491999999999</v>
      </c>
    </row>
    <row r="1039" spans="10:20" x14ac:dyDescent="0.2">
      <c r="J1039" s="27">
        <v>196.8</v>
      </c>
      <c r="K1039" s="27">
        <v>0.62962899999999999</v>
      </c>
      <c r="L1039" s="1">
        <v>-0.639019</v>
      </c>
      <c r="M1039" s="1">
        <f t="shared" si="64"/>
        <v>1.268648</v>
      </c>
      <c r="N1039" s="1">
        <f t="shared" si="65"/>
        <v>2867.1444799999999</v>
      </c>
      <c r="P1039" s="27">
        <v>196.8</v>
      </c>
      <c r="Q1039" s="27">
        <v>-0.38041000000000003</v>
      </c>
      <c r="R1039" s="27">
        <v>-1.1011</v>
      </c>
      <c r="S1039" s="27">
        <f t="shared" si="66"/>
        <v>0.72068999999999994</v>
      </c>
      <c r="T1039" s="27">
        <f t="shared" si="67"/>
        <v>1628.7593999999997</v>
      </c>
    </row>
    <row r="1040" spans="10:20" x14ac:dyDescent="0.2">
      <c r="J1040" s="27">
        <v>196.7</v>
      </c>
      <c r="K1040" s="27">
        <v>0.79787600000000003</v>
      </c>
      <c r="L1040" s="1">
        <v>-0.69090600000000002</v>
      </c>
      <c r="M1040" s="1">
        <f t="shared" si="64"/>
        <v>1.488782</v>
      </c>
      <c r="N1040" s="1">
        <f t="shared" si="65"/>
        <v>3364.64732</v>
      </c>
      <c r="P1040" s="27">
        <v>196.7</v>
      </c>
      <c r="Q1040" s="27">
        <v>-0.28637699999999999</v>
      </c>
      <c r="R1040" s="27">
        <v>-1.1075900000000001</v>
      </c>
      <c r="S1040" s="27">
        <f t="shared" si="66"/>
        <v>0.82121300000000008</v>
      </c>
      <c r="T1040" s="27">
        <f t="shared" si="67"/>
        <v>1855.94138</v>
      </c>
    </row>
    <row r="1041" spans="10:20" x14ac:dyDescent="0.2">
      <c r="J1041" s="27">
        <v>196.6</v>
      </c>
      <c r="K1041" s="27">
        <v>0.87392599999999998</v>
      </c>
      <c r="L1041" s="1">
        <v>-0.75734600000000007</v>
      </c>
      <c r="M1041" s="1">
        <f t="shared" si="64"/>
        <v>1.6312720000000001</v>
      </c>
      <c r="N1041" s="1">
        <f t="shared" si="65"/>
        <v>3686.67472</v>
      </c>
      <c r="P1041" s="27">
        <v>196.6</v>
      </c>
      <c r="Q1041" s="27">
        <v>-0.297294</v>
      </c>
      <c r="R1041" s="27">
        <v>-1.0365500000000001</v>
      </c>
      <c r="S1041" s="27">
        <f t="shared" si="66"/>
        <v>0.73925600000000014</v>
      </c>
      <c r="T1041" s="27">
        <f t="shared" si="67"/>
        <v>1670.7185600000003</v>
      </c>
    </row>
    <row r="1042" spans="10:20" x14ac:dyDescent="0.2">
      <c r="J1042" s="27">
        <v>196.5</v>
      </c>
      <c r="K1042" s="27">
        <v>0.83739300000000005</v>
      </c>
      <c r="L1042" s="1">
        <v>-0.75349600000000017</v>
      </c>
      <c r="M1042" s="1">
        <f t="shared" si="64"/>
        <v>1.5908890000000002</v>
      </c>
      <c r="N1042" s="1">
        <f t="shared" si="65"/>
        <v>3595.4091400000002</v>
      </c>
      <c r="P1042" s="27">
        <v>196.5</v>
      </c>
      <c r="Q1042" s="27">
        <v>-0.245257</v>
      </c>
      <c r="R1042" s="27">
        <v>-0.99654100000000001</v>
      </c>
      <c r="S1042" s="27">
        <f t="shared" si="66"/>
        <v>0.75128400000000006</v>
      </c>
      <c r="T1042" s="27">
        <f t="shared" si="67"/>
        <v>1697.90184</v>
      </c>
    </row>
    <row r="1043" spans="10:20" x14ac:dyDescent="0.2">
      <c r="J1043" s="27">
        <v>196.4</v>
      </c>
      <c r="K1043" s="27">
        <v>0.839171</v>
      </c>
      <c r="L1043" s="1">
        <v>-0.71420700000000015</v>
      </c>
      <c r="M1043" s="1">
        <f t="shared" si="64"/>
        <v>1.5533780000000001</v>
      </c>
      <c r="N1043" s="1">
        <f t="shared" si="65"/>
        <v>3510.6342800000002</v>
      </c>
      <c r="P1043" s="27">
        <v>196.4</v>
      </c>
      <c r="Q1043" s="27">
        <v>-0.23231099999999999</v>
      </c>
      <c r="R1043" s="27">
        <v>-0.93293499999999996</v>
      </c>
      <c r="S1043" s="27">
        <f t="shared" si="66"/>
        <v>0.70062399999999991</v>
      </c>
      <c r="T1043" s="27">
        <f t="shared" si="67"/>
        <v>1583.4102399999997</v>
      </c>
    </row>
    <row r="1044" spans="10:20" x14ac:dyDescent="0.2">
      <c r="J1044" s="27">
        <v>196.3</v>
      </c>
      <c r="K1044" s="27">
        <v>0.88971999999999996</v>
      </c>
      <c r="L1044" s="1">
        <v>-0.66644500000000007</v>
      </c>
      <c r="M1044" s="1">
        <f t="shared" si="64"/>
        <v>1.556165</v>
      </c>
      <c r="N1044" s="1">
        <f t="shared" si="65"/>
        <v>3516.9328999999998</v>
      </c>
      <c r="P1044" s="27">
        <v>196.3</v>
      </c>
      <c r="Q1044" s="27">
        <v>-0.20835200000000001</v>
      </c>
      <c r="R1044" s="27">
        <v>-0.87877499999999997</v>
      </c>
      <c r="S1044" s="27">
        <f t="shared" si="66"/>
        <v>0.67042299999999999</v>
      </c>
      <c r="T1044" s="27">
        <f t="shared" si="67"/>
        <v>1515.15598</v>
      </c>
    </row>
    <row r="1045" spans="10:20" x14ac:dyDescent="0.2">
      <c r="J1045" s="27">
        <v>196.2</v>
      </c>
      <c r="K1045" s="27">
        <v>0.81437700000000002</v>
      </c>
      <c r="L1045" s="1">
        <v>-0.64308200000000004</v>
      </c>
      <c r="M1045" s="1">
        <f t="shared" si="64"/>
        <v>1.4574590000000001</v>
      </c>
      <c r="N1045" s="1">
        <f t="shared" si="65"/>
        <v>3293.85734</v>
      </c>
      <c r="P1045" s="27">
        <v>196.2</v>
      </c>
      <c r="Q1045" s="27">
        <v>-0.17405000000000001</v>
      </c>
      <c r="R1045" s="27">
        <v>-0.91231399999999996</v>
      </c>
      <c r="S1045" s="27">
        <f t="shared" si="66"/>
        <v>0.73826399999999992</v>
      </c>
      <c r="T1045" s="27">
        <f t="shared" si="67"/>
        <v>1668.4766399999996</v>
      </c>
    </row>
    <row r="1046" spans="10:20" x14ac:dyDescent="0.2">
      <c r="J1046" s="27">
        <v>196.1</v>
      </c>
      <c r="K1046" s="27">
        <v>0.84807999999999995</v>
      </c>
      <c r="L1046" s="1">
        <v>-0.64028200000000024</v>
      </c>
      <c r="M1046" s="1">
        <f t="shared" si="64"/>
        <v>1.4883620000000002</v>
      </c>
      <c r="N1046" s="1">
        <f t="shared" si="65"/>
        <v>3363.69812</v>
      </c>
      <c r="P1046" s="27">
        <v>196.1</v>
      </c>
      <c r="Q1046" s="27">
        <v>-0.12846099999999999</v>
      </c>
      <c r="R1046" s="27">
        <v>-0.95106500000000005</v>
      </c>
      <c r="S1046" s="27">
        <f t="shared" si="66"/>
        <v>0.82260400000000011</v>
      </c>
      <c r="T1046" s="27">
        <f t="shared" si="67"/>
        <v>1859.0850400000002</v>
      </c>
    </row>
    <row r="1047" spans="10:20" x14ac:dyDescent="0.2">
      <c r="J1047" s="27">
        <v>196</v>
      </c>
      <c r="K1047" s="27">
        <v>0.83070200000000005</v>
      </c>
      <c r="L1047" s="1">
        <v>-0.67778099999999997</v>
      </c>
      <c r="M1047" s="1">
        <f t="shared" si="64"/>
        <v>1.508483</v>
      </c>
      <c r="N1047" s="1">
        <f t="shared" si="65"/>
        <v>3409.1715800000002</v>
      </c>
      <c r="P1047" s="27">
        <v>196</v>
      </c>
      <c r="Q1047" s="27">
        <v>-7.1201600000000004E-2</v>
      </c>
      <c r="R1047" s="27">
        <v>-1.0192000000000001</v>
      </c>
      <c r="S1047" s="27">
        <f t="shared" si="66"/>
        <v>0.94799840000000013</v>
      </c>
      <c r="T1047" s="27">
        <f t="shared" si="67"/>
        <v>2142.4763840000001</v>
      </c>
    </row>
    <row r="1048" spans="10:20" x14ac:dyDescent="0.2">
      <c r="J1048" s="27">
        <v>195.9</v>
      </c>
      <c r="K1048" s="27">
        <v>0.86010399999999998</v>
      </c>
      <c r="L1048" s="1">
        <v>-0.70131500000000013</v>
      </c>
      <c r="M1048" s="1">
        <f t="shared" si="64"/>
        <v>1.5614190000000001</v>
      </c>
      <c r="N1048" s="1">
        <f t="shared" si="65"/>
        <v>3528.8069399999999</v>
      </c>
      <c r="P1048" s="27">
        <v>195.9</v>
      </c>
      <c r="Q1048" s="27">
        <v>-0.108569</v>
      </c>
      <c r="R1048" s="27">
        <v>-1.06172</v>
      </c>
      <c r="S1048" s="27">
        <f t="shared" si="66"/>
        <v>0.95315099999999997</v>
      </c>
      <c r="T1048" s="27">
        <f t="shared" si="67"/>
        <v>2154.1212599999999</v>
      </c>
    </row>
    <row r="1049" spans="10:20" x14ac:dyDescent="0.2">
      <c r="J1049" s="27">
        <v>195.8</v>
      </c>
      <c r="K1049" s="27">
        <v>1.0001500000000001</v>
      </c>
      <c r="L1049" s="1">
        <v>-0.63495599999999985</v>
      </c>
      <c r="M1049" s="1">
        <f t="shared" si="64"/>
        <v>1.6351059999999999</v>
      </c>
      <c r="N1049" s="1">
        <f t="shared" si="65"/>
        <v>3695.3395599999999</v>
      </c>
      <c r="P1049" s="27">
        <v>195.8</v>
      </c>
      <c r="Q1049" s="27">
        <v>-0.14308899999999999</v>
      </c>
      <c r="R1049" s="27">
        <v>-1.1869000000000001</v>
      </c>
      <c r="S1049" s="27">
        <f t="shared" si="66"/>
        <v>1.043811</v>
      </c>
      <c r="T1049" s="27">
        <f t="shared" si="67"/>
        <v>2359.0128599999998</v>
      </c>
    </row>
    <row r="1050" spans="10:20" x14ac:dyDescent="0.2">
      <c r="J1050" s="27">
        <v>195.7</v>
      </c>
      <c r="K1050" s="27">
        <v>1.1278600000000001</v>
      </c>
      <c r="L1050" s="1">
        <v>-0.61965100000000017</v>
      </c>
      <c r="M1050" s="1">
        <f t="shared" si="64"/>
        <v>1.7475110000000003</v>
      </c>
      <c r="N1050" s="1">
        <f t="shared" si="65"/>
        <v>3949.3748600000004</v>
      </c>
      <c r="P1050" s="27">
        <v>195.7</v>
      </c>
      <c r="Q1050" s="27">
        <v>-0.148447</v>
      </c>
      <c r="R1050" s="27">
        <v>-1.30518</v>
      </c>
      <c r="S1050" s="27">
        <f t="shared" si="66"/>
        <v>1.156733</v>
      </c>
      <c r="T1050" s="27">
        <f t="shared" si="67"/>
        <v>2614.2165799999998</v>
      </c>
    </row>
    <row r="1051" spans="10:20" x14ac:dyDescent="0.2">
      <c r="J1051" s="27">
        <v>195.6</v>
      </c>
      <c r="K1051" s="27">
        <v>1.2626900000000001</v>
      </c>
      <c r="L1051" s="1">
        <v>-0.6218760000000001</v>
      </c>
      <c r="M1051" s="1">
        <f t="shared" si="64"/>
        <v>1.8845660000000002</v>
      </c>
      <c r="N1051" s="1">
        <f t="shared" si="65"/>
        <v>4259.1191600000002</v>
      </c>
      <c r="P1051" s="27">
        <v>195.6</v>
      </c>
      <c r="Q1051" s="27">
        <v>-0.17657900000000001</v>
      </c>
      <c r="R1051" s="27">
        <v>-1.4791300000000001</v>
      </c>
      <c r="S1051" s="27">
        <f t="shared" si="66"/>
        <v>1.302551</v>
      </c>
      <c r="T1051" s="27">
        <f t="shared" si="67"/>
        <v>2943.7652600000001</v>
      </c>
    </row>
    <row r="1052" spans="10:20" x14ac:dyDescent="0.2">
      <c r="J1052" s="27">
        <v>195.5</v>
      </c>
      <c r="K1052" s="27">
        <v>1.3663099999999999</v>
      </c>
      <c r="L1052" s="1">
        <v>-0.68925700000000045</v>
      </c>
      <c r="M1052" s="1">
        <f t="shared" si="64"/>
        <v>2.0555670000000004</v>
      </c>
      <c r="N1052" s="1">
        <f t="shared" si="65"/>
        <v>4645.5814200000004</v>
      </c>
      <c r="P1052" s="27">
        <v>195.5</v>
      </c>
      <c r="Q1052" s="27">
        <v>-0.22908300000000001</v>
      </c>
      <c r="R1052" s="27">
        <v>-1.61276</v>
      </c>
      <c r="S1052" s="27">
        <f t="shared" si="66"/>
        <v>1.383677</v>
      </c>
      <c r="T1052" s="27">
        <f t="shared" si="67"/>
        <v>3127.1100200000001</v>
      </c>
    </row>
    <row r="1053" spans="10:20" x14ac:dyDescent="0.2">
      <c r="J1053" s="27">
        <v>195.4</v>
      </c>
      <c r="K1053" s="27">
        <v>1.33396</v>
      </c>
      <c r="L1053" s="1">
        <v>-0.79964499999999972</v>
      </c>
      <c r="M1053" s="1">
        <f t="shared" si="64"/>
        <v>2.1336049999999998</v>
      </c>
      <c r="N1053" s="1">
        <f t="shared" si="65"/>
        <v>4821.9472999999989</v>
      </c>
      <c r="P1053" s="27">
        <v>195.4</v>
      </c>
      <c r="Q1053" s="27">
        <v>-0.27907599999999999</v>
      </c>
      <c r="R1053" s="27">
        <v>-1.6097900000000001</v>
      </c>
      <c r="S1053" s="27">
        <f t="shared" si="66"/>
        <v>1.330714</v>
      </c>
      <c r="T1053" s="27">
        <f t="shared" si="67"/>
        <v>3007.4136399999998</v>
      </c>
    </row>
    <row r="1054" spans="10:20" x14ac:dyDescent="0.2">
      <c r="J1054" s="27">
        <v>195.3</v>
      </c>
      <c r="K1054" s="27">
        <v>1.33049</v>
      </c>
      <c r="L1054" s="1">
        <v>-0.85563500000000015</v>
      </c>
      <c r="M1054" s="1">
        <f t="shared" si="64"/>
        <v>2.1861250000000001</v>
      </c>
      <c r="N1054" s="1">
        <f t="shared" si="65"/>
        <v>4940.6424999999999</v>
      </c>
      <c r="P1054" s="27">
        <v>195.3</v>
      </c>
      <c r="Q1054" s="27">
        <v>-0.29713600000000001</v>
      </c>
      <c r="R1054" s="27">
        <v>-1.59629</v>
      </c>
      <c r="S1054" s="27">
        <f t="shared" si="66"/>
        <v>1.2991539999999999</v>
      </c>
      <c r="T1054" s="27">
        <f t="shared" si="67"/>
        <v>2936.0880399999996</v>
      </c>
    </row>
    <row r="1055" spans="10:20" x14ac:dyDescent="0.2">
      <c r="J1055" s="27">
        <v>195.2</v>
      </c>
      <c r="K1055" s="27">
        <v>1.3986799999999999</v>
      </c>
      <c r="L1055" s="1">
        <v>-0.85695900000000003</v>
      </c>
      <c r="M1055" s="1">
        <f t="shared" si="64"/>
        <v>2.2556389999999999</v>
      </c>
      <c r="N1055" s="1">
        <f t="shared" si="65"/>
        <v>5097.7441399999998</v>
      </c>
      <c r="P1055" s="27">
        <v>195.2</v>
      </c>
      <c r="Q1055" s="27">
        <v>-0.34211599999999998</v>
      </c>
      <c r="R1055" s="27">
        <v>-1.55606</v>
      </c>
      <c r="S1055" s="27">
        <f t="shared" si="66"/>
        <v>1.2139440000000001</v>
      </c>
      <c r="T1055" s="27">
        <f t="shared" si="67"/>
        <v>2743.5134400000002</v>
      </c>
    </row>
    <row r="1056" spans="10:20" x14ac:dyDescent="0.2">
      <c r="J1056" s="27">
        <v>195.1</v>
      </c>
      <c r="K1056" s="27">
        <v>1.4918</v>
      </c>
      <c r="L1056" s="1">
        <v>-0.9403400000000004</v>
      </c>
      <c r="M1056" s="1">
        <f t="shared" si="64"/>
        <v>2.4321400000000004</v>
      </c>
      <c r="N1056" s="1">
        <f t="shared" si="65"/>
        <v>5496.6364000000003</v>
      </c>
      <c r="P1056" s="27">
        <v>195.1</v>
      </c>
      <c r="Q1056" s="27">
        <v>-0.38422400000000001</v>
      </c>
      <c r="R1056" s="27">
        <v>-1.59117</v>
      </c>
      <c r="S1056" s="27">
        <f t="shared" si="66"/>
        <v>1.2069459999999999</v>
      </c>
      <c r="T1056" s="27">
        <f t="shared" si="67"/>
        <v>2727.6979599999995</v>
      </c>
    </row>
    <row r="1057" spans="10:20" x14ac:dyDescent="0.2">
      <c r="J1057" s="27">
        <v>195</v>
      </c>
      <c r="K1057" s="27">
        <v>1.41845</v>
      </c>
      <c r="L1057" s="1">
        <v>-1.04758</v>
      </c>
      <c r="M1057" s="1">
        <f t="shared" si="64"/>
        <v>2.4660299999999999</v>
      </c>
      <c r="N1057" s="1">
        <f t="shared" si="65"/>
        <v>5573.2277999999997</v>
      </c>
      <c r="P1057" s="27">
        <v>195</v>
      </c>
      <c r="Q1057" s="27">
        <v>-0.27163199999999998</v>
      </c>
      <c r="R1057" s="27">
        <v>-1.63846</v>
      </c>
      <c r="S1057" s="27">
        <f t="shared" si="66"/>
        <v>1.3668279999999999</v>
      </c>
      <c r="T1057" s="27">
        <f t="shared" si="67"/>
        <v>3089.0312799999997</v>
      </c>
    </row>
    <row r="1058" spans="10:20" x14ac:dyDescent="0.2">
      <c r="J1058" s="27">
        <v>194.9</v>
      </c>
      <c r="K1058" s="27">
        <v>1.36626</v>
      </c>
      <c r="L1058" s="1">
        <v>-1.1537899999999999</v>
      </c>
      <c r="M1058" s="1">
        <f t="shared" si="64"/>
        <v>2.5200499999999999</v>
      </c>
      <c r="N1058" s="1">
        <f t="shared" si="65"/>
        <v>5695.3129999999992</v>
      </c>
      <c r="P1058" s="27">
        <v>194.9</v>
      </c>
      <c r="Q1058" s="27">
        <v>-0.25264799999999998</v>
      </c>
      <c r="R1058" s="27">
        <v>-1.6183000000000001</v>
      </c>
      <c r="S1058" s="27">
        <f t="shared" si="66"/>
        <v>1.3656520000000001</v>
      </c>
      <c r="T1058" s="27">
        <f t="shared" si="67"/>
        <v>3086.3735200000001</v>
      </c>
    </row>
    <row r="1059" spans="10:20" x14ac:dyDescent="0.2">
      <c r="J1059" s="27">
        <v>194.8</v>
      </c>
      <c r="K1059" s="27">
        <v>1.4077299999999999</v>
      </c>
      <c r="L1059" s="1">
        <v>-1.26735</v>
      </c>
      <c r="M1059" s="1">
        <f t="shared" si="64"/>
        <v>2.6750799999999999</v>
      </c>
      <c r="N1059" s="1">
        <f t="shared" si="65"/>
        <v>6045.6808000000001</v>
      </c>
      <c r="P1059" s="27">
        <v>194.8</v>
      </c>
      <c r="Q1059" s="27">
        <v>-0.22552</v>
      </c>
      <c r="R1059" s="27">
        <v>-1.57664</v>
      </c>
      <c r="S1059" s="27">
        <f t="shared" si="66"/>
        <v>1.3511200000000001</v>
      </c>
      <c r="T1059" s="27">
        <f t="shared" si="67"/>
        <v>3053.5312000000004</v>
      </c>
    </row>
    <row r="1060" spans="10:20" x14ac:dyDescent="0.2">
      <c r="J1060" s="27">
        <v>194.7</v>
      </c>
      <c r="K1060" s="27">
        <v>1.3943099999999999</v>
      </c>
      <c r="L1060" s="1">
        <v>-1.3382100000000001</v>
      </c>
      <c r="M1060" s="1">
        <f t="shared" si="64"/>
        <v>2.7325200000000001</v>
      </c>
      <c r="N1060" s="1">
        <f t="shared" si="65"/>
        <v>6175.4952000000003</v>
      </c>
      <c r="P1060" s="27">
        <v>194.7</v>
      </c>
      <c r="Q1060" s="27">
        <v>-0.14679700000000001</v>
      </c>
      <c r="R1060" s="27">
        <v>-1.5803400000000001</v>
      </c>
      <c r="S1060" s="27">
        <f t="shared" si="66"/>
        <v>1.433543</v>
      </c>
      <c r="T1060" s="27">
        <f t="shared" si="67"/>
        <v>3239.8071800000002</v>
      </c>
    </row>
    <row r="1061" spans="10:20" x14ac:dyDescent="0.2">
      <c r="J1061" s="27">
        <v>194.6</v>
      </c>
      <c r="K1061" s="27">
        <v>1.53312</v>
      </c>
      <c r="L1061" s="1">
        <v>-1.3266700000000002</v>
      </c>
      <c r="M1061" s="1">
        <f t="shared" si="64"/>
        <v>2.8597900000000003</v>
      </c>
      <c r="N1061" s="1">
        <f t="shared" si="65"/>
        <v>6463.1253999999999</v>
      </c>
      <c r="P1061" s="27">
        <v>194.6</v>
      </c>
      <c r="Q1061" s="27">
        <v>-9.06087E-2</v>
      </c>
      <c r="R1061" s="27">
        <v>-1.5997600000000001</v>
      </c>
      <c r="S1061" s="27">
        <f t="shared" si="66"/>
        <v>1.5091513000000001</v>
      </c>
      <c r="T1061" s="27">
        <f t="shared" si="67"/>
        <v>3410.6819380000002</v>
      </c>
    </row>
    <row r="1062" spans="10:20" x14ac:dyDescent="0.2">
      <c r="J1062" s="27">
        <v>194.5</v>
      </c>
      <c r="K1062" s="27">
        <v>1.7264900000000001</v>
      </c>
      <c r="L1062" s="1">
        <v>-1.3379500000000002</v>
      </c>
      <c r="M1062" s="1">
        <f t="shared" si="64"/>
        <v>3.0644400000000003</v>
      </c>
      <c r="N1062" s="1">
        <f t="shared" si="65"/>
        <v>6925.6343999999999</v>
      </c>
      <c r="P1062" s="27">
        <v>194.5</v>
      </c>
      <c r="Q1062" s="27">
        <v>-9.1629000000000002E-2</v>
      </c>
      <c r="R1062" s="27">
        <v>-1.6163700000000001</v>
      </c>
      <c r="S1062" s="27">
        <f t="shared" si="66"/>
        <v>1.5247410000000001</v>
      </c>
      <c r="T1062" s="27">
        <f t="shared" si="67"/>
        <v>3445.9146599999999</v>
      </c>
    </row>
    <row r="1063" spans="10:20" x14ac:dyDescent="0.2">
      <c r="J1063" s="27">
        <v>194.4</v>
      </c>
      <c r="K1063" s="27">
        <v>1.8707199999999999</v>
      </c>
      <c r="L1063" s="1">
        <v>-1.3925600000000005</v>
      </c>
      <c r="M1063" s="1">
        <f t="shared" si="64"/>
        <v>3.2632800000000004</v>
      </c>
      <c r="N1063" s="1">
        <f t="shared" si="65"/>
        <v>7375.0128000000004</v>
      </c>
      <c r="P1063" s="27">
        <v>194.4</v>
      </c>
      <c r="Q1063" s="27">
        <v>-0.102155</v>
      </c>
      <c r="R1063" s="27">
        <v>-1.6984999999999999</v>
      </c>
      <c r="S1063" s="27">
        <f t="shared" si="66"/>
        <v>1.5963449999999999</v>
      </c>
      <c r="T1063" s="27">
        <f t="shared" si="67"/>
        <v>3607.7396999999996</v>
      </c>
    </row>
    <row r="1064" spans="10:20" x14ac:dyDescent="0.2">
      <c r="J1064" s="27">
        <v>194.3</v>
      </c>
      <c r="K1064" s="27">
        <v>1.7653300000000001</v>
      </c>
      <c r="L1064" s="1">
        <v>-1.4555700000000007</v>
      </c>
      <c r="M1064" s="1">
        <f t="shared" si="64"/>
        <v>3.2209000000000008</v>
      </c>
      <c r="N1064" s="1">
        <f t="shared" si="65"/>
        <v>7279.2340000000013</v>
      </c>
      <c r="P1064" s="27">
        <v>194.3</v>
      </c>
      <c r="Q1064" s="27">
        <v>1.46667E-2</v>
      </c>
      <c r="R1064" s="27">
        <v>-1.81938</v>
      </c>
      <c r="S1064" s="27">
        <f t="shared" si="66"/>
        <v>1.8340467</v>
      </c>
      <c r="T1064" s="27">
        <f t="shared" si="67"/>
        <v>4144.9455419999995</v>
      </c>
    </row>
    <row r="1065" spans="10:20" x14ac:dyDescent="0.2">
      <c r="J1065" s="27">
        <v>194.2</v>
      </c>
      <c r="K1065" s="27">
        <v>1.74841</v>
      </c>
      <c r="L1065" s="1">
        <v>-1.4833800000000001</v>
      </c>
      <c r="M1065" s="1">
        <f t="shared" si="64"/>
        <v>3.2317900000000002</v>
      </c>
      <c r="N1065" s="1">
        <f t="shared" si="65"/>
        <v>7303.8454000000002</v>
      </c>
      <c r="P1065" s="27">
        <v>194.2</v>
      </c>
      <c r="Q1065" s="27">
        <v>1.7184399999999999E-2</v>
      </c>
      <c r="R1065" s="27">
        <v>-1.8829100000000001</v>
      </c>
      <c r="S1065" s="27">
        <f t="shared" si="66"/>
        <v>1.9000944000000002</v>
      </c>
      <c r="T1065" s="27">
        <f t="shared" si="67"/>
        <v>4294.2133439999998</v>
      </c>
    </row>
    <row r="1066" spans="10:20" x14ac:dyDescent="0.2">
      <c r="J1066" s="27">
        <v>194.1</v>
      </c>
      <c r="K1066" s="27">
        <v>1.77746</v>
      </c>
      <c r="L1066" s="1">
        <v>-1.5016300000000005</v>
      </c>
      <c r="M1066" s="1">
        <f t="shared" si="64"/>
        <v>3.2790900000000005</v>
      </c>
      <c r="N1066" s="1">
        <f t="shared" si="65"/>
        <v>7410.7434000000012</v>
      </c>
      <c r="P1066" s="27">
        <v>194.1</v>
      </c>
      <c r="Q1066" s="27">
        <v>-2.9863500000000001E-2</v>
      </c>
      <c r="R1066" s="27">
        <v>-1.94519</v>
      </c>
      <c r="S1066" s="27">
        <f t="shared" si="66"/>
        <v>1.9153264999999999</v>
      </c>
      <c r="T1066" s="27">
        <f t="shared" si="67"/>
        <v>4328.63789</v>
      </c>
    </row>
    <row r="1067" spans="10:20" x14ac:dyDescent="0.2">
      <c r="J1067" s="27">
        <v>194</v>
      </c>
      <c r="K1067" s="27">
        <v>1.7463900000000001</v>
      </c>
      <c r="L1067" s="1">
        <v>-1.5299400000000001</v>
      </c>
      <c r="M1067" s="1">
        <f t="shared" si="64"/>
        <v>3.2763300000000002</v>
      </c>
      <c r="N1067" s="1">
        <f t="shared" si="65"/>
        <v>7404.5057999999999</v>
      </c>
      <c r="P1067" s="27">
        <v>194</v>
      </c>
      <c r="Q1067" s="27">
        <v>-0.119683</v>
      </c>
      <c r="R1067" s="27">
        <v>-1.9753400000000001</v>
      </c>
      <c r="S1067" s="27">
        <f t="shared" si="66"/>
        <v>1.8556570000000001</v>
      </c>
      <c r="T1067" s="27">
        <f t="shared" si="67"/>
        <v>4193.7848199999999</v>
      </c>
    </row>
    <row r="1068" spans="10:20" x14ac:dyDescent="0.2">
      <c r="J1068" s="27">
        <v>193.9</v>
      </c>
      <c r="K1068" s="27">
        <v>1.7827200000000001</v>
      </c>
      <c r="L1068" s="1">
        <v>-1.5743000000000003</v>
      </c>
      <c r="M1068" s="1">
        <f t="shared" si="64"/>
        <v>3.3570200000000003</v>
      </c>
      <c r="N1068" s="1">
        <f t="shared" si="65"/>
        <v>7586.8652000000002</v>
      </c>
      <c r="P1068" s="27">
        <v>193.9</v>
      </c>
      <c r="Q1068" s="27">
        <v>-0.17440800000000001</v>
      </c>
      <c r="R1068" s="27">
        <v>-2.0114700000000001</v>
      </c>
      <c r="S1068" s="27">
        <f t="shared" si="66"/>
        <v>1.837062</v>
      </c>
      <c r="T1068" s="27">
        <f t="shared" si="67"/>
        <v>4151.7601199999999</v>
      </c>
    </row>
    <row r="1069" spans="10:20" x14ac:dyDescent="0.2">
      <c r="J1069" s="27">
        <v>193.8</v>
      </c>
      <c r="K1069" s="27">
        <v>1.70265</v>
      </c>
      <c r="L1069" s="1">
        <v>-1.6294900000000003</v>
      </c>
      <c r="M1069" s="1">
        <f t="shared" si="64"/>
        <v>3.3321400000000003</v>
      </c>
      <c r="N1069" s="1">
        <f t="shared" si="65"/>
        <v>7530.6364000000003</v>
      </c>
      <c r="P1069" s="27">
        <v>193.8</v>
      </c>
      <c r="Q1069" s="27">
        <v>-0.29866399999999999</v>
      </c>
      <c r="R1069" s="27">
        <v>-2.0794899999999998</v>
      </c>
      <c r="S1069" s="27">
        <f t="shared" si="66"/>
        <v>1.7808259999999998</v>
      </c>
      <c r="T1069" s="27">
        <f t="shared" si="67"/>
        <v>4024.6667599999992</v>
      </c>
    </row>
    <row r="1070" spans="10:20" x14ac:dyDescent="0.2">
      <c r="J1070" s="27">
        <v>193.7</v>
      </c>
      <c r="K1070" s="27">
        <v>1.6423399999999999</v>
      </c>
      <c r="L1070" s="1">
        <v>-1.6822600000000003</v>
      </c>
      <c r="M1070" s="1">
        <f t="shared" si="64"/>
        <v>3.3246000000000002</v>
      </c>
      <c r="N1070" s="1">
        <f t="shared" si="65"/>
        <v>7513.5959999999995</v>
      </c>
      <c r="P1070" s="27">
        <v>193.7</v>
      </c>
      <c r="Q1070" s="27">
        <v>-0.44177100000000002</v>
      </c>
      <c r="R1070" s="27">
        <v>-2.1476299999999999</v>
      </c>
      <c r="S1070" s="27">
        <f t="shared" si="66"/>
        <v>1.7058589999999998</v>
      </c>
      <c r="T1070" s="27">
        <f t="shared" si="67"/>
        <v>3855.2413399999991</v>
      </c>
    </row>
    <row r="1071" spans="10:20" x14ac:dyDescent="0.2">
      <c r="J1071" s="27">
        <v>193.6</v>
      </c>
      <c r="K1071" s="27">
        <v>1.55427</v>
      </c>
      <c r="L1071" s="1">
        <v>-1.7090799999999999</v>
      </c>
      <c r="M1071" s="1">
        <f t="shared" si="64"/>
        <v>3.26335</v>
      </c>
      <c r="N1071" s="1">
        <f t="shared" si="65"/>
        <v>7375.1710000000003</v>
      </c>
      <c r="P1071" s="27">
        <v>193.6</v>
      </c>
      <c r="Q1071" s="27">
        <v>-0.48325499999999999</v>
      </c>
      <c r="R1071" s="27">
        <v>-2.1898399999999998</v>
      </c>
      <c r="S1071" s="27">
        <f t="shared" si="66"/>
        <v>1.7065849999999998</v>
      </c>
      <c r="T1071" s="27">
        <f t="shared" si="67"/>
        <v>3856.8820999999994</v>
      </c>
    </row>
    <row r="1072" spans="10:20" x14ac:dyDescent="0.2">
      <c r="J1072" s="27">
        <v>193.5</v>
      </c>
      <c r="K1072" s="27">
        <v>1.5849</v>
      </c>
      <c r="L1072" s="1">
        <v>-1.6948700000000001</v>
      </c>
      <c r="M1072" s="1">
        <f t="shared" si="64"/>
        <v>3.2797700000000001</v>
      </c>
      <c r="N1072" s="1">
        <f t="shared" si="65"/>
        <v>7412.2802000000001</v>
      </c>
      <c r="P1072" s="27">
        <v>193.5</v>
      </c>
      <c r="Q1072" s="27">
        <v>-0.66903900000000005</v>
      </c>
      <c r="R1072" s="27">
        <v>-2.1885500000000002</v>
      </c>
      <c r="S1072" s="27">
        <f t="shared" si="66"/>
        <v>1.5195110000000001</v>
      </c>
      <c r="T1072" s="27">
        <f t="shared" si="67"/>
        <v>3434.0948600000002</v>
      </c>
    </row>
    <row r="1073" spans="10:20" x14ac:dyDescent="0.2">
      <c r="J1073" s="27">
        <v>193.4</v>
      </c>
      <c r="K1073" s="27">
        <v>1.5936600000000001</v>
      </c>
      <c r="L1073" s="1">
        <v>-1.6685800000000002</v>
      </c>
      <c r="M1073" s="1">
        <f t="shared" si="64"/>
        <v>3.2622400000000003</v>
      </c>
      <c r="N1073" s="1">
        <f t="shared" si="65"/>
        <v>7372.6624000000002</v>
      </c>
      <c r="P1073" s="27">
        <v>193.4</v>
      </c>
      <c r="Q1073" s="27">
        <v>-0.83177699999999999</v>
      </c>
      <c r="R1073" s="27">
        <v>-2.1767599999999998</v>
      </c>
      <c r="S1073" s="27">
        <f t="shared" si="66"/>
        <v>1.3449829999999998</v>
      </c>
      <c r="T1073" s="27">
        <f t="shared" si="67"/>
        <v>3039.6615799999995</v>
      </c>
    </row>
    <row r="1074" spans="10:20" x14ac:dyDescent="0.2">
      <c r="J1074" s="27">
        <v>193.3</v>
      </c>
      <c r="K1074" s="27">
        <v>1.42666</v>
      </c>
      <c r="L1074" s="1">
        <v>-1.6916900000000004</v>
      </c>
      <c r="M1074" s="1">
        <f t="shared" si="64"/>
        <v>3.1183500000000004</v>
      </c>
      <c r="N1074" s="1">
        <f t="shared" si="65"/>
        <v>7047.4710000000005</v>
      </c>
      <c r="P1074" s="27">
        <v>193.3</v>
      </c>
      <c r="Q1074" s="27">
        <v>-0.93845400000000001</v>
      </c>
      <c r="R1074" s="27">
        <v>-2.17387</v>
      </c>
      <c r="S1074" s="27">
        <f t="shared" si="66"/>
        <v>1.2354159999999998</v>
      </c>
      <c r="T1074" s="27">
        <f t="shared" si="67"/>
        <v>2792.0401599999996</v>
      </c>
    </row>
    <row r="1075" spans="10:20" x14ac:dyDescent="0.2">
      <c r="J1075" s="27">
        <v>193.2</v>
      </c>
      <c r="K1075" s="27">
        <v>1.2667999999999999</v>
      </c>
      <c r="L1075" s="1">
        <v>-1.6162700000000005</v>
      </c>
      <c r="M1075" s="1">
        <f t="shared" si="64"/>
        <v>2.8830700000000005</v>
      </c>
      <c r="N1075" s="1">
        <f t="shared" si="65"/>
        <v>6515.7382000000007</v>
      </c>
      <c r="P1075" s="27">
        <v>193.2</v>
      </c>
      <c r="Q1075" s="27">
        <v>-0.97805399999999998</v>
      </c>
      <c r="R1075" s="27">
        <v>-2.2322000000000002</v>
      </c>
      <c r="S1075" s="27">
        <f t="shared" si="66"/>
        <v>1.2541460000000002</v>
      </c>
      <c r="T1075" s="27">
        <f t="shared" si="67"/>
        <v>2834.36996</v>
      </c>
    </row>
    <row r="1076" spans="10:20" x14ac:dyDescent="0.2">
      <c r="J1076" s="27">
        <v>193.1</v>
      </c>
      <c r="K1076" s="27">
        <v>1.06887</v>
      </c>
      <c r="L1076" s="1">
        <v>-1.5797599999999998</v>
      </c>
      <c r="M1076" s="1">
        <f t="shared" si="64"/>
        <v>2.6486299999999998</v>
      </c>
      <c r="N1076" s="1">
        <f t="shared" si="65"/>
        <v>5985.9037999999991</v>
      </c>
      <c r="P1076" s="27">
        <v>193.1</v>
      </c>
      <c r="Q1076" s="27">
        <v>-0.98798200000000003</v>
      </c>
      <c r="R1076" s="27">
        <v>-2.2869899999999999</v>
      </c>
      <c r="S1076" s="27">
        <f t="shared" si="66"/>
        <v>1.2990079999999997</v>
      </c>
      <c r="T1076" s="27">
        <f t="shared" si="67"/>
        <v>2935.7580799999992</v>
      </c>
    </row>
    <row r="1077" spans="10:20" x14ac:dyDescent="0.2">
      <c r="J1077" s="27">
        <v>193</v>
      </c>
      <c r="K1077" s="27">
        <v>0.90661899999999995</v>
      </c>
      <c r="L1077" s="1">
        <v>-1.5444200000000001</v>
      </c>
      <c r="M1077" s="1">
        <f t="shared" si="64"/>
        <v>2.4510390000000002</v>
      </c>
      <c r="N1077" s="1">
        <f t="shared" si="65"/>
        <v>5539.3481400000001</v>
      </c>
      <c r="P1077" s="27">
        <v>193</v>
      </c>
      <c r="Q1077" s="27">
        <v>-0.92547199999999996</v>
      </c>
      <c r="R1077" s="27">
        <v>-2.3540199999999998</v>
      </c>
      <c r="S1077" s="27">
        <f t="shared" si="66"/>
        <v>1.4285479999999997</v>
      </c>
      <c r="T1077" s="27">
        <f t="shared" si="67"/>
        <v>3228.5184799999993</v>
      </c>
    </row>
    <row r="1078" spans="10:20" x14ac:dyDescent="0.2">
      <c r="J1078" s="27">
        <v>192.9</v>
      </c>
      <c r="K1078" s="27">
        <v>0.85468299999999997</v>
      </c>
      <c r="L1078" s="1">
        <v>-1.5535400000000004</v>
      </c>
      <c r="M1078" s="1">
        <f t="shared" si="64"/>
        <v>2.4082230000000004</v>
      </c>
      <c r="N1078" s="1">
        <f t="shared" si="65"/>
        <v>5442.5839800000003</v>
      </c>
      <c r="P1078" s="27">
        <v>192.9</v>
      </c>
      <c r="Q1078" s="27">
        <v>-0.78362500000000002</v>
      </c>
      <c r="R1078" s="27">
        <v>-2.40822</v>
      </c>
      <c r="S1078" s="27">
        <f t="shared" si="66"/>
        <v>1.624595</v>
      </c>
      <c r="T1078" s="27">
        <f t="shared" si="67"/>
        <v>3671.5846999999999</v>
      </c>
    </row>
    <row r="1079" spans="10:20" x14ac:dyDescent="0.2">
      <c r="J1079" s="27">
        <v>192.8</v>
      </c>
      <c r="K1079" s="27">
        <v>0.82342199999999999</v>
      </c>
      <c r="L1079" s="1">
        <v>-1.6109500000000003</v>
      </c>
      <c r="M1079" s="1">
        <f t="shared" si="64"/>
        <v>2.4343720000000002</v>
      </c>
      <c r="N1079" s="1">
        <f t="shared" si="65"/>
        <v>5501.6807200000003</v>
      </c>
      <c r="P1079" s="27">
        <v>192.8</v>
      </c>
      <c r="Q1079" s="27">
        <v>-0.82445199999999996</v>
      </c>
      <c r="R1079" s="27">
        <v>-2.4338099999999998</v>
      </c>
      <c r="S1079" s="27">
        <f t="shared" si="66"/>
        <v>1.6093579999999998</v>
      </c>
      <c r="T1079" s="27">
        <f t="shared" si="67"/>
        <v>3637.1490799999997</v>
      </c>
    </row>
    <row r="1080" spans="10:20" x14ac:dyDescent="0.2">
      <c r="J1080" s="27">
        <v>192.7</v>
      </c>
      <c r="K1080" s="27">
        <v>0.72685500000000003</v>
      </c>
      <c r="L1080" s="1">
        <v>-1.6419000000000001</v>
      </c>
      <c r="M1080" s="1">
        <f t="shared" si="64"/>
        <v>2.3687550000000002</v>
      </c>
      <c r="N1080" s="1">
        <f t="shared" si="65"/>
        <v>5353.3863000000001</v>
      </c>
      <c r="P1080" s="27">
        <v>192.7</v>
      </c>
      <c r="Q1080" s="27">
        <v>-0.78371400000000002</v>
      </c>
      <c r="R1080" s="27">
        <v>-2.42015</v>
      </c>
      <c r="S1080" s="27">
        <f t="shared" si="66"/>
        <v>1.636436</v>
      </c>
      <c r="T1080" s="27">
        <f t="shared" si="67"/>
        <v>3698.3453599999998</v>
      </c>
    </row>
    <row r="1081" spans="10:20" x14ac:dyDescent="0.2">
      <c r="J1081" s="27">
        <v>192.6</v>
      </c>
      <c r="K1081" s="27">
        <v>0.78332999999999997</v>
      </c>
      <c r="L1081" s="1">
        <v>-1.6706900000000005</v>
      </c>
      <c r="M1081" s="1">
        <f t="shared" si="64"/>
        <v>2.4540200000000003</v>
      </c>
      <c r="N1081" s="1">
        <f t="shared" si="65"/>
        <v>5546.0852000000004</v>
      </c>
      <c r="P1081" s="27">
        <v>192.6</v>
      </c>
      <c r="Q1081" s="27">
        <v>-0.68195799999999995</v>
      </c>
      <c r="R1081" s="27">
        <v>-2.3919700000000002</v>
      </c>
      <c r="S1081" s="27">
        <f t="shared" si="66"/>
        <v>1.7100120000000003</v>
      </c>
      <c r="T1081" s="27">
        <f t="shared" si="67"/>
        <v>3864.6271200000006</v>
      </c>
    </row>
    <row r="1082" spans="10:20" x14ac:dyDescent="0.2">
      <c r="J1082" s="27">
        <v>192.5</v>
      </c>
      <c r="K1082" s="27">
        <v>0.827457</v>
      </c>
      <c r="L1082" s="1">
        <v>-1.6388100000000003</v>
      </c>
      <c r="M1082" s="1">
        <f t="shared" si="64"/>
        <v>2.4662670000000002</v>
      </c>
      <c r="N1082" s="1">
        <f t="shared" si="65"/>
        <v>5573.7634200000002</v>
      </c>
      <c r="P1082" s="27">
        <v>192.5</v>
      </c>
      <c r="Q1082" s="27">
        <v>-0.64516499999999999</v>
      </c>
      <c r="R1082" s="27">
        <v>-2.4645700000000001</v>
      </c>
      <c r="S1082" s="27">
        <f t="shared" si="66"/>
        <v>1.8194050000000002</v>
      </c>
      <c r="T1082" s="27">
        <f t="shared" si="67"/>
        <v>4111.8553000000002</v>
      </c>
    </row>
    <row r="1083" spans="10:20" x14ac:dyDescent="0.2">
      <c r="J1083" s="27">
        <v>192.4</v>
      </c>
      <c r="K1083" s="27">
        <v>0.90154900000000004</v>
      </c>
      <c r="L1083" s="1">
        <v>-1.65083</v>
      </c>
      <c r="M1083" s="1">
        <f t="shared" si="64"/>
        <v>2.5523790000000002</v>
      </c>
      <c r="N1083" s="1">
        <f t="shared" si="65"/>
        <v>5768.3765400000002</v>
      </c>
      <c r="P1083" s="27">
        <v>192.4</v>
      </c>
      <c r="Q1083" s="27">
        <v>-0.68740000000000001</v>
      </c>
      <c r="R1083" s="27">
        <v>-2.4961700000000002</v>
      </c>
      <c r="S1083" s="27">
        <f t="shared" si="66"/>
        <v>1.8087700000000002</v>
      </c>
      <c r="T1083" s="27">
        <f t="shared" si="67"/>
        <v>4087.8202000000001</v>
      </c>
    </row>
    <row r="1084" spans="10:20" x14ac:dyDescent="0.2">
      <c r="J1084" s="27">
        <v>192.3</v>
      </c>
      <c r="K1084" s="27">
        <v>1.06284</v>
      </c>
      <c r="L1084" s="1">
        <v>-1.7707500000000005</v>
      </c>
      <c r="M1084" s="1">
        <f t="shared" si="64"/>
        <v>2.8335900000000005</v>
      </c>
      <c r="N1084" s="1">
        <f t="shared" si="65"/>
        <v>6403.9134000000013</v>
      </c>
      <c r="P1084" s="27">
        <v>192.3</v>
      </c>
      <c r="Q1084" s="27">
        <v>-0.69003199999999998</v>
      </c>
      <c r="R1084" s="27">
        <v>-2.5270100000000002</v>
      </c>
      <c r="S1084" s="27">
        <f t="shared" si="66"/>
        <v>1.8369780000000002</v>
      </c>
      <c r="T1084" s="27">
        <f t="shared" si="67"/>
        <v>4151.5702799999999</v>
      </c>
    </row>
    <row r="1085" spans="10:20" x14ac:dyDescent="0.2">
      <c r="J1085" s="27">
        <v>192.2</v>
      </c>
      <c r="K1085" s="27">
        <v>1.11042</v>
      </c>
      <c r="L1085" s="1">
        <v>-1.85731</v>
      </c>
      <c r="M1085" s="1">
        <f t="shared" si="64"/>
        <v>2.96773</v>
      </c>
      <c r="N1085" s="1">
        <f t="shared" si="65"/>
        <v>6707.0698000000002</v>
      </c>
      <c r="P1085" s="27">
        <v>192.2</v>
      </c>
      <c r="Q1085" s="27">
        <v>-0.74438300000000002</v>
      </c>
      <c r="R1085" s="27">
        <v>-2.4430100000000001</v>
      </c>
      <c r="S1085" s="27">
        <f t="shared" si="66"/>
        <v>1.6986270000000001</v>
      </c>
      <c r="T1085" s="27">
        <f t="shared" si="67"/>
        <v>3838.8970199999999</v>
      </c>
    </row>
    <row r="1086" spans="10:20" x14ac:dyDescent="0.2">
      <c r="J1086" s="27">
        <v>192.1</v>
      </c>
      <c r="K1086" s="27">
        <v>1.18946</v>
      </c>
      <c r="L1086" s="1">
        <v>-1.8911100000000003</v>
      </c>
      <c r="M1086" s="1">
        <f t="shared" si="64"/>
        <v>3.0805700000000003</v>
      </c>
      <c r="N1086" s="1">
        <f t="shared" si="65"/>
        <v>6962.0882000000001</v>
      </c>
      <c r="P1086" s="27">
        <v>192.1</v>
      </c>
      <c r="Q1086" s="27">
        <v>-0.73619699999999999</v>
      </c>
      <c r="R1086" s="27">
        <v>-2.3740600000000001</v>
      </c>
      <c r="S1086" s="27">
        <f t="shared" si="66"/>
        <v>1.6378630000000001</v>
      </c>
      <c r="T1086" s="27">
        <f t="shared" si="67"/>
        <v>3701.5703799999997</v>
      </c>
    </row>
    <row r="1087" spans="10:20" x14ac:dyDescent="0.2">
      <c r="J1087" s="27">
        <v>192</v>
      </c>
      <c r="K1087" s="27">
        <v>1.2402299999999999</v>
      </c>
      <c r="L1087" s="1">
        <v>-1.9191600000000002</v>
      </c>
      <c r="M1087" s="1">
        <f t="shared" si="64"/>
        <v>3.1593900000000001</v>
      </c>
      <c r="N1087" s="1">
        <f t="shared" si="65"/>
        <v>7140.2214000000004</v>
      </c>
      <c r="P1087" s="27">
        <v>192</v>
      </c>
      <c r="Q1087" s="27">
        <v>-0.73649399999999998</v>
      </c>
      <c r="R1087" s="27">
        <v>-2.39438</v>
      </c>
      <c r="S1087" s="27">
        <f t="shared" si="66"/>
        <v>1.657886</v>
      </c>
      <c r="T1087" s="27">
        <f t="shared" si="67"/>
        <v>3746.8223599999997</v>
      </c>
    </row>
    <row r="1088" spans="10:20" x14ac:dyDescent="0.2">
      <c r="J1088" s="27">
        <v>191.9</v>
      </c>
      <c r="K1088" s="27">
        <v>1.1443000000000001</v>
      </c>
      <c r="L1088" s="1">
        <v>-1.9607199999999996</v>
      </c>
      <c r="M1088" s="1">
        <f t="shared" si="64"/>
        <v>3.1050199999999997</v>
      </c>
      <c r="N1088" s="1">
        <f t="shared" si="65"/>
        <v>7017.3451999999997</v>
      </c>
      <c r="P1088" s="27">
        <v>191.9</v>
      </c>
      <c r="Q1088" s="27">
        <v>-0.82874499999999995</v>
      </c>
      <c r="R1088" s="27">
        <v>-2.4415</v>
      </c>
      <c r="S1088" s="27">
        <f t="shared" si="66"/>
        <v>1.6127549999999999</v>
      </c>
      <c r="T1088" s="27">
        <f t="shared" si="67"/>
        <v>3644.8262999999997</v>
      </c>
    </row>
    <row r="1089" spans="10:20" x14ac:dyDescent="0.2">
      <c r="J1089" s="27">
        <v>191.8</v>
      </c>
      <c r="K1089" s="27">
        <v>1.0226200000000001</v>
      </c>
      <c r="L1089" s="1">
        <v>-1.9687400000000002</v>
      </c>
      <c r="M1089" s="1">
        <f t="shared" si="64"/>
        <v>2.9913600000000002</v>
      </c>
      <c r="N1089" s="1">
        <f t="shared" si="65"/>
        <v>6760.4736000000003</v>
      </c>
      <c r="P1089" s="27">
        <v>191.8</v>
      </c>
      <c r="Q1089" s="27">
        <v>-0.95276099999999997</v>
      </c>
      <c r="R1089" s="27">
        <v>-2.4918800000000001</v>
      </c>
      <c r="S1089" s="27">
        <f t="shared" si="66"/>
        <v>1.5391190000000001</v>
      </c>
      <c r="T1089" s="27">
        <f t="shared" si="67"/>
        <v>3478.4089400000003</v>
      </c>
    </row>
    <row r="1090" spans="10:20" x14ac:dyDescent="0.2">
      <c r="J1090" s="27">
        <v>191.7</v>
      </c>
      <c r="K1090" s="27">
        <v>1.00739</v>
      </c>
      <c r="L1090" s="1">
        <v>-2.0438800000000001</v>
      </c>
      <c r="M1090" s="1">
        <f t="shared" si="64"/>
        <v>3.0512700000000001</v>
      </c>
      <c r="N1090" s="1">
        <f t="shared" si="65"/>
        <v>6895.8702000000003</v>
      </c>
      <c r="P1090" s="27">
        <v>191.7</v>
      </c>
      <c r="Q1090" s="27">
        <v>-1.0638000000000001</v>
      </c>
      <c r="R1090" s="27">
        <v>-2.5131100000000002</v>
      </c>
      <c r="S1090" s="27">
        <f t="shared" si="66"/>
        <v>1.4493100000000001</v>
      </c>
      <c r="T1090" s="27">
        <f t="shared" si="67"/>
        <v>3275.4405999999999</v>
      </c>
    </row>
    <row r="1091" spans="10:20" x14ac:dyDescent="0.2">
      <c r="J1091" s="27">
        <v>191.6</v>
      </c>
      <c r="K1091" s="27">
        <v>1.1056900000000001</v>
      </c>
      <c r="L1091" s="1">
        <v>-2.1367499999999997</v>
      </c>
      <c r="M1091" s="1">
        <f t="shared" si="64"/>
        <v>3.2424399999999998</v>
      </c>
      <c r="N1091" s="1">
        <f t="shared" si="65"/>
        <v>7327.9143999999997</v>
      </c>
      <c r="P1091" s="27">
        <v>191.6</v>
      </c>
      <c r="Q1091" s="27">
        <v>-1.0765100000000001</v>
      </c>
      <c r="R1091" s="27">
        <v>-2.4876999999999998</v>
      </c>
      <c r="S1091" s="27">
        <f t="shared" si="66"/>
        <v>1.4111899999999997</v>
      </c>
      <c r="T1091" s="27">
        <f t="shared" si="67"/>
        <v>3189.2893999999992</v>
      </c>
    </row>
    <row r="1092" spans="10:20" x14ac:dyDescent="0.2">
      <c r="J1092" s="27">
        <v>191.5</v>
      </c>
      <c r="K1092" s="27">
        <v>0.97293099999999999</v>
      </c>
      <c r="L1092" s="1">
        <v>-2.1651199999999999</v>
      </c>
      <c r="M1092" s="1">
        <f t="shared" si="64"/>
        <v>3.1380509999999999</v>
      </c>
      <c r="N1092" s="1">
        <f t="shared" si="65"/>
        <v>7091.9952599999997</v>
      </c>
      <c r="P1092" s="27">
        <v>191.5</v>
      </c>
      <c r="Q1092" s="27">
        <v>-1.0866</v>
      </c>
      <c r="R1092" s="27">
        <v>-2.4277199999999999</v>
      </c>
      <c r="S1092" s="27">
        <f t="shared" si="66"/>
        <v>1.3411199999999999</v>
      </c>
      <c r="T1092" s="27">
        <f t="shared" si="67"/>
        <v>3030.9311999999991</v>
      </c>
    </row>
    <row r="1093" spans="10:20" x14ac:dyDescent="0.2">
      <c r="J1093" s="27">
        <v>191.4</v>
      </c>
      <c r="K1093" s="27">
        <v>1.04532</v>
      </c>
      <c r="L1093" s="1">
        <v>-2.2010400000000008</v>
      </c>
      <c r="M1093" s="1">
        <f t="shared" si="64"/>
        <v>3.246360000000001</v>
      </c>
      <c r="N1093" s="1">
        <f t="shared" si="65"/>
        <v>7336.7736000000023</v>
      </c>
      <c r="P1093" s="27">
        <v>191.4</v>
      </c>
      <c r="Q1093" s="27">
        <v>-1.1106799999999999</v>
      </c>
      <c r="R1093" s="27">
        <v>-2.4747599999999998</v>
      </c>
      <c r="S1093" s="27">
        <f t="shared" si="66"/>
        <v>1.36408</v>
      </c>
      <c r="T1093" s="27">
        <f t="shared" si="67"/>
        <v>3082.8208</v>
      </c>
    </row>
    <row r="1094" spans="10:20" x14ac:dyDescent="0.2">
      <c r="J1094" s="27">
        <v>191.3</v>
      </c>
      <c r="K1094" s="27">
        <v>1.02702</v>
      </c>
      <c r="L1094" s="1">
        <v>-2.2313099999999997</v>
      </c>
      <c r="M1094" s="1">
        <f t="shared" si="64"/>
        <v>3.2583299999999999</v>
      </c>
      <c r="N1094" s="1">
        <f t="shared" si="65"/>
        <v>7363.8257999999996</v>
      </c>
      <c r="P1094" s="27">
        <v>191.3</v>
      </c>
      <c r="Q1094" s="27">
        <v>-1.31776</v>
      </c>
      <c r="R1094" s="27">
        <v>-2.5438200000000002</v>
      </c>
      <c r="S1094" s="27">
        <f t="shared" si="66"/>
        <v>1.2260600000000001</v>
      </c>
      <c r="T1094" s="27">
        <f t="shared" si="67"/>
        <v>2770.8955999999998</v>
      </c>
    </row>
    <row r="1095" spans="10:20" x14ac:dyDescent="0.2">
      <c r="J1095" s="27">
        <v>191.2</v>
      </c>
      <c r="K1095" s="27">
        <v>0.93206500000000003</v>
      </c>
      <c r="L1095" s="1">
        <v>-2.2451599999999998</v>
      </c>
      <c r="M1095" s="1">
        <f t="shared" si="64"/>
        <v>3.177225</v>
      </c>
      <c r="N1095" s="1">
        <f t="shared" si="65"/>
        <v>7180.5285000000003</v>
      </c>
      <c r="P1095" s="27">
        <v>191.2</v>
      </c>
      <c r="Q1095" s="27">
        <v>-1.5506500000000001</v>
      </c>
      <c r="R1095" s="27">
        <v>-2.6240100000000002</v>
      </c>
      <c r="S1095" s="27">
        <f t="shared" si="66"/>
        <v>1.0733600000000001</v>
      </c>
      <c r="T1095" s="27">
        <f t="shared" si="67"/>
        <v>2425.7936</v>
      </c>
    </row>
    <row r="1096" spans="10:20" x14ac:dyDescent="0.2">
      <c r="J1096" s="27">
        <v>191.1</v>
      </c>
      <c r="K1096" s="27">
        <v>1.07687</v>
      </c>
      <c r="L1096" s="1">
        <v>-2.2423000000000002</v>
      </c>
      <c r="M1096" s="1">
        <f t="shared" ref="M1096:M1107" si="68">K1096-L1096</f>
        <v>3.3191700000000002</v>
      </c>
      <c r="N1096" s="1">
        <f t="shared" ref="N1096:N1107" si="69">((M1096*113)/(10*0.1*0.05))</f>
        <v>7501.3242</v>
      </c>
      <c r="P1096" s="27">
        <v>191.1</v>
      </c>
      <c r="Q1096" s="27">
        <v>-1.6363300000000001</v>
      </c>
      <c r="R1096" s="27">
        <v>-2.7407300000000001</v>
      </c>
      <c r="S1096" s="27">
        <f t="shared" ref="S1096:S1107" si="70">Q1096-R1096</f>
        <v>1.1044</v>
      </c>
      <c r="T1096" s="27">
        <f t="shared" ref="T1096:T1107" si="71">(S1096*113)/(10*0.1*0.05)</f>
        <v>2495.944</v>
      </c>
    </row>
    <row r="1097" spans="10:20" x14ac:dyDescent="0.2">
      <c r="J1097" s="27">
        <v>191</v>
      </c>
      <c r="K1097" s="27">
        <v>1.1434899999999999</v>
      </c>
      <c r="L1097" s="1">
        <v>-2.2794600000000003</v>
      </c>
      <c r="M1097" s="1">
        <f t="shared" si="68"/>
        <v>3.4229500000000002</v>
      </c>
      <c r="N1097" s="1">
        <f t="shared" si="69"/>
        <v>7735.8670000000002</v>
      </c>
      <c r="P1097" s="27">
        <v>191</v>
      </c>
      <c r="Q1097" s="27">
        <v>-1.52711</v>
      </c>
      <c r="R1097" s="27">
        <v>-2.7863799999999999</v>
      </c>
      <c r="S1097" s="27">
        <f t="shared" si="70"/>
        <v>1.2592699999999999</v>
      </c>
      <c r="T1097" s="27">
        <f t="shared" si="71"/>
        <v>2845.9501999999998</v>
      </c>
    </row>
    <row r="1098" spans="10:20" x14ac:dyDescent="0.2">
      <c r="J1098" s="27">
        <v>190.9</v>
      </c>
      <c r="K1098" s="27">
        <v>1.1216699999999999</v>
      </c>
      <c r="L1098" s="1">
        <v>-2.3420300000000007</v>
      </c>
      <c r="M1098" s="1">
        <f t="shared" si="68"/>
        <v>3.4637000000000007</v>
      </c>
      <c r="N1098" s="1">
        <f t="shared" si="69"/>
        <v>7827.9620000000004</v>
      </c>
      <c r="P1098" s="27">
        <v>190.9</v>
      </c>
      <c r="Q1098" s="27">
        <v>-1.4350700000000001</v>
      </c>
      <c r="R1098" s="27">
        <v>-2.8440699999999999</v>
      </c>
      <c r="S1098" s="27">
        <f t="shared" si="70"/>
        <v>1.4089999999999998</v>
      </c>
      <c r="T1098" s="27">
        <f t="shared" si="71"/>
        <v>3184.3399999999997</v>
      </c>
    </row>
    <row r="1099" spans="10:20" x14ac:dyDescent="0.2">
      <c r="J1099" s="27">
        <v>190.8</v>
      </c>
      <c r="K1099" s="27">
        <v>1.0291999999999999</v>
      </c>
      <c r="L1099" s="1">
        <v>-2.4180600000000005</v>
      </c>
      <c r="M1099" s="1">
        <f t="shared" si="68"/>
        <v>3.4472600000000004</v>
      </c>
      <c r="N1099" s="1">
        <f t="shared" si="69"/>
        <v>7790.8076000000001</v>
      </c>
      <c r="P1099" s="27">
        <v>190.8</v>
      </c>
      <c r="Q1099" s="27">
        <v>-1.38937</v>
      </c>
      <c r="R1099" s="27">
        <v>-2.9012099999999998</v>
      </c>
      <c r="S1099" s="27">
        <f t="shared" si="70"/>
        <v>1.5118399999999999</v>
      </c>
      <c r="T1099" s="27">
        <f t="shared" si="71"/>
        <v>3416.7583999999997</v>
      </c>
    </row>
    <row r="1100" spans="10:20" x14ac:dyDescent="0.2">
      <c r="J1100" s="27">
        <v>190.7</v>
      </c>
      <c r="K1100" s="27">
        <v>1.08483</v>
      </c>
      <c r="L1100" s="1">
        <v>-2.53756</v>
      </c>
      <c r="M1100" s="1">
        <f t="shared" si="68"/>
        <v>3.6223900000000002</v>
      </c>
      <c r="N1100" s="1">
        <f t="shared" si="69"/>
        <v>8186.6014000000005</v>
      </c>
      <c r="P1100" s="27">
        <v>190.7</v>
      </c>
      <c r="Q1100" s="27">
        <v>-1.2929900000000001</v>
      </c>
      <c r="R1100" s="27">
        <v>-2.9978899999999999</v>
      </c>
      <c r="S1100" s="27">
        <f t="shared" si="70"/>
        <v>1.7048999999999999</v>
      </c>
      <c r="T1100" s="27">
        <f t="shared" si="71"/>
        <v>3853.0739999999996</v>
      </c>
    </row>
    <row r="1101" spans="10:20" x14ac:dyDescent="0.2">
      <c r="J1101" s="27">
        <v>190.6</v>
      </c>
      <c r="K1101" s="27">
        <v>0.86797199999999997</v>
      </c>
      <c r="L1101" s="1">
        <v>-2.5321199999999999</v>
      </c>
      <c r="M1101" s="1">
        <f t="shared" si="68"/>
        <v>3.4000919999999999</v>
      </c>
      <c r="N1101" s="1">
        <f t="shared" si="69"/>
        <v>7684.2079199999998</v>
      </c>
      <c r="P1101" s="27">
        <v>190.6</v>
      </c>
      <c r="Q1101" s="27">
        <v>-1.29962</v>
      </c>
      <c r="R1101" s="27">
        <v>-3.0768399999999998</v>
      </c>
      <c r="S1101" s="27">
        <f t="shared" si="70"/>
        <v>1.7772199999999998</v>
      </c>
      <c r="T1101" s="27">
        <f t="shared" si="71"/>
        <v>4016.5171999999993</v>
      </c>
    </row>
    <row r="1102" spans="10:20" x14ac:dyDescent="0.2">
      <c r="J1102" s="27">
        <v>190.5</v>
      </c>
      <c r="K1102" s="27">
        <v>0.65127699999999999</v>
      </c>
      <c r="L1102" s="1">
        <v>-2.5455399999999999</v>
      </c>
      <c r="M1102" s="1">
        <f t="shared" si="68"/>
        <v>3.1968169999999998</v>
      </c>
      <c r="N1102" s="1">
        <f t="shared" si="69"/>
        <v>7224.8064199999999</v>
      </c>
      <c r="P1102" s="27">
        <v>190.5</v>
      </c>
      <c r="Q1102" s="27">
        <v>-1.24088</v>
      </c>
      <c r="R1102" s="27">
        <v>-3.1013799999999998</v>
      </c>
      <c r="S1102" s="27">
        <f t="shared" si="70"/>
        <v>1.8604999999999998</v>
      </c>
      <c r="T1102" s="27">
        <f t="shared" si="71"/>
        <v>4204.7299999999996</v>
      </c>
    </row>
    <row r="1103" spans="10:20" x14ac:dyDescent="0.2">
      <c r="J1103" s="27">
        <v>190.4</v>
      </c>
      <c r="K1103" s="27">
        <v>0.38206899999999999</v>
      </c>
      <c r="L1103" s="1">
        <v>-2.6085900000000004</v>
      </c>
      <c r="M1103" s="1">
        <f t="shared" si="68"/>
        <v>2.9906590000000004</v>
      </c>
      <c r="N1103" s="1">
        <f t="shared" si="69"/>
        <v>6758.8893400000006</v>
      </c>
      <c r="P1103" s="27">
        <v>190.4</v>
      </c>
      <c r="Q1103" s="27">
        <v>-0.95772800000000002</v>
      </c>
      <c r="R1103" s="27">
        <v>-3.1002200000000002</v>
      </c>
      <c r="S1103" s="27">
        <f t="shared" si="70"/>
        <v>2.1424920000000003</v>
      </c>
      <c r="T1103" s="27">
        <f t="shared" si="71"/>
        <v>4842.0319200000004</v>
      </c>
    </row>
    <row r="1104" spans="10:20" x14ac:dyDescent="0.2">
      <c r="J1104" s="27">
        <v>190.3</v>
      </c>
      <c r="K1104" s="27">
        <v>0.24359700000000001</v>
      </c>
      <c r="L1104" s="1">
        <v>-2.6253700000000006</v>
      </c>
      <c r="M1104" s="1">
        <f t="shared" si="68"/>
        <v>2.8689670000000005</v>
      </c>
      <c r="N1104" s="1">
        <f t="shared" si="69"/>
        <v>6483.8654200000001</v>
      </c>
      <c r="P1104" s="27">
        <v>190.3</v>
      </c>
      <c r="Q1104" s="27">
        <v>-0.85642499999999999</v>
      </c>
      <c r="R1104" s="27">
        <v>-3.0277599999999998</v>
      </c>
      <c r="S1104" s="27">
        <f t="shared" si="70"/>
        <v>2.171335</v>
      </c>
      <c r="T1104" s="27">
        <f t="shared" si="71"/>
        <v>4907.2170999999998</v>
      </c>
    </row>
    <row r="1105" spans="10:20" x14ac:dyDescent="0.2">
      <c r="J1105" s="27">
        <v>190.2</v>
      </c>
      <c r="K1105" s="27">
        <v>0.24548600000000001</v>
      </c>
      <c r="L1105" s="1">
        <v>-2.6099100000000002</v>
      </c>
      <c r="M1105" s="1">
        <f t="shared" si="68"/>
        <v>2.8553960000000003</v>
      </c>
      <c r="N1105" s="1">
        <f t="shared" si="69"/>
        <v>6453.1949600000007</v>
      </c>
      <c r="P1105" s="27">
        <v>190.2</v>
      </c>
      <c r="Q1105" s="27">
        <v>-0.79983899999999997</v>
      </c>
      <c r="R1105" s="27">
        <v>-3.012</v>
      </c>
      <c r="S1105" s="27">
        <f t="shared" si="70"/>
        <v>2.212161</v>
      </c>
      <c r="T1105" s="27">
        <f t="shared" si="71"/>
        <v>4999.4838600000003</v>
      </c>
    </row>
    <row r="1106" spans="10:20" x14ac:dyDescent="0.2">
      <c r="J1106" s="27">
        <v>190.1</v>
      </c>
      <c r="K1106" s="27">
        <v>0.17585300000000001</v>
      </c>
      <c r="L1106" s="1">
        <v>-2.57104</v>
      </c>
      <c r="M1106" s="1">
        <f t="shared" si="68"/>
        <v>2.746893</v>
      </c>
      <c r="N1106" s="1">
        <f t="shared" si="69"/>
        <v>6207.9781800000001</v>
      </c>
      <c r="P1106" s="27">
        <v>190.1</v>
      </c>
      <c r="Q1106" s="27">
        <v>-0.83700399999999997</v>
      </c>
      <c r="R1106" s="27">
        <v>-2.9995699999999998</v>
      </c>
      <c r="S1106" s="27">
        <f t="shared" si="70"/>
        <v>2.162566</v>
      </c>
      <c r="T1106" s="27">
        <f t="shared" si="71"/>
        <v>4887.3991599999999</v>
      </c>
    </row>
    <row r="1107" spans="10:20" x14ac:dyDescent="0.2">
      <c r="J1107" s="27">
        <v>190</v>
      </c>
      <c r="K1107" s="27">
        <v>0.12881600000000001</v>
      </c>
      <c r="L1107" s="1">
        <v>-2.5173700000000001</v>
      </c>
      <c r="M1107" s="1">
        <f t="shared" si="68"/>
        <v>2.6461860000000001</v>
      </c>
      <c r="N1107" s="1">
        <f t="shared" si="69"/>
        <v>5980.3803600000001</v>
      </c>
      <c r="P1107" s="27">
        <v>190</v>
      </c>
      <c r="Q1107" s="27">
        <v>-0.827013</v>
      </c>
      <c r="R1107" s="27">
        <v>-3.0221399999999998</v>
      </c>
      <c r="S1107" s="27">
        <f t="shared" si="70"/>
        <v>2.1951269999999998</v>
      </c>
      <c r="T1107" s="27">
        <f t="shared" si="71"/>
        <v>4960.9870199999996</v>
      </c>
    </row>
  </sheetData>
  <mergeCells count="3">
    <mergeCell ref="K1:L1"/>
    <mergeCell ref="K5:L5"/>
    <mergeCell ref="Q5:R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A23D-1366-A143-8D65-372CF9C15B2A}">
  <dimension ref="A3:AD45"/>
  <sheetViews>
    <sheetView topLeftCell="A10" workbookViewId="0">
      <selection activeCell="K31" sqref="K31"/>
    </sheetView>
  </sheetViews>
  <sheetFormatPr baseColWidth="10" defaultRowHeight="16" x14ac:dyDescent="0.2"/>
  <cols>
    <col min="2" max="2" width="12.1640625" bestFit="1" customWidth="1"/>
    <col min="8" max="8" width="13.33203125" customWidth="1"/>
    <col min="13" max="13" width="12.1640625" bestFit="1" customWidth="1"/>
    <col min="19" max="19" width="12.1640625" bestFit="1" customWidth="1"/>
    <col min="24" max="24" width="8.33203125" customWidth="1"/>
    <col min="25" max="25" width="6.6640625" customWidth="1"/>
    <col min="31" max="31" width="12.1640625" bestFit="1" customWidth="1"/>
  </cols>
  <sheetData>
    <row r="3" spans="1:30" x14ac:dyDescent="0.2"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x14ac:dyDescent="0.2">
      <c r="B4" s="4">
        <v>0.64</v>
      </c>
      <c r="C4" s="4">
        <v>0.27</v>
      </c>
      <c r="D4" s="4">
        <v>0.23</v>
      </c>
      <c r="E4" s="4">
        <v>0.77</v>
      </c>
      <c r="F4" s="4">
        <v>0.51</v>
      </c>
      <c r="G4" s="4">
        <v>0.19</v>
      </c>
      <c r="H4" s="4">
        <v>0.19</v>
      </c>
      <c r="I4" s="4">
        <v>0.81</v>
      </c>
      <c r="L4" s="13"/>
      <c r="N4" s="1"/>
      <c r="O4" s="1"/>
      <c r="P4" s="1" t="s">
        <v>55</v>
      </c>
      <c r="Q4" s="1"/>
      <c r="R4" s="1"/>
      <c r="S4" s="1" t="s">
        <v>56</v>
      </c>
      <c r="T4" s="1"/>
      <c r="U4" s="1"/>
      <c r="V4" s="1" t="s">
        <v>57</v>
      </c>
      <c r="W4" s="1"/>
      <c r="X4" s="1"/>
      <c r="Y4" s="1"/>
      <c r="AB4" s="13"/>
      <c r="AC4" s="13"/>
      <c r="AD4" s="13"/>
    </row>
    <row r="5" spans="1:30" ht="18" x14ac:dyDescent="0.2">
      <c r="B5" s="4">
        <v>0.75</v>
      </c>
      <c r="C5" s="4">
        <v>0.24</v>
      </c>
      <c r="D5" s="4">
        <v>0.31</v>
      </c>
      <c r="E5" s="4">
        <v>0.67</v>
      </c>
      <c r="F5" s="4">
        <v>0.78</v>
      </c>
      <c r="G5" s="4">
        <v>0.24</v>
      </c>
      <c r="H5" s="4">
        <v>0.2</v>
      </c>
      <c r="I5" s="4">
        <v>0.76</v>
      </c>
      <c r="L5" s="13"/>
      <c r="N5" s="1"/>
      <c r="O5" s="43" t="s">
        <v>33</v>
      </c>
      <c r="P5" s="43"/>
      <c r="Q5" s="43"/>
      <c r="R5" s="45" t="s">
        <v>33</v>
      </c>
      <c r="S5" s="46"/>
      <c r="T5" s="47"/>
      <c r="U5" s="43" t="s">
        <v>33</v>
      </c>
      <c r="V5" s="43"/>
      <c r="W5" s="43"/>
      <c r="X5" s="1"/>
      <c r="Y5" s="1"/>
      <c r="AB5" s="13"/>
      <c r="AC5" s="13"/>
      <c r="AD5" s="13"/>
    </row>
    <row r="6" spans="1:30" x14ac:dyDescent="0.2">
      <c r="B6" s="4">
        <v>0.69</v>
      </c>
      <c r="C6" s="4">
        <v>0.39</v>
      </c>
      <c r="D6" s="4">
        <v>0.41</v>
      </c>
      <c r="E6" s="4">
        <v>0.81</v>
      </c>
      <c r="F6" s="4">
        <v>0.79</v>
      </c>
      <c r="G6" s="4">
        <v>0.33</v>
      </c>
      <c r="H6" s="4">
        <v>0.36</v>
      </c>
      <c r="I6" s="4">
        <v>0.77</v>
      </c>
      <c r="L6" s="13"/>
      <c r="N6" s="1" t="s">
        <v>58</v>
      </c>
      <c r="O6" s="1" t="s">
        <v>59</v>
      </c>
      <c r="P6" s="1" t="s">
        <v>60</v>
      </c>
      <c r="Q6" s="1" t="s">
        <v>61</v>
      </c>
      <c r="R6" s="1" t="s">
        <v>59</v>
      </c>
      <c r="S6" s="1" t="s">
        <v>60</v>
      </c>
      <c r="T6" s="1" t="s">
        <v>61</v>
      </c>
      <c r="U6" s="1" t="s">
        <v>59</v>
      </c>
      <c r="V6" s="1" t="s">
        <v>60</v>
      </c>
      <c r="W6" s="1" t="s">
        <v>61</v>
      </c>
      <c r="X6" s="24" t="s">
        <v>106</v>
      </c>
      <c r="Y6" s="25" t="s">
        <v>107</v>
      </c>
      <c r="AB6" s="13"/>
      <c r="AC6" s="13"/>
      <c r="AD6" s="13"/>
    </row>
    <row r="7" spans="1:30" x14ac:dyDescent="0.2">
      <c r="B7" s="4">
        <v>0.77</v>
      </c>
      <c r="C7" s="4">
        <v>0.37</v>
      </c>
      <c r="D7" s="4">
        <v>0.2</v>
      </c>
      <c r="E7" s="4">
        <v>0.79</v>
      </c>
      <c r="F7" s="4">
        <v>0.71</v>
      </c>
      <c r="G7" s="4">
        <v>0.4</v>
      </c>
      <c r="H7" s="4">
        <v>0.2</v>
      </c>
      <c r="I7" s="4">
        <v>0.75</v>
      </c>
      <c r="L7" s="13"/>
      <c r="N7" s="1">
        <v>0</v>
      </c>
      <c r="O7" s="4">
        <v>1</v>
      </c>
      <c r="P7" s="4">
        <v>1.2</v>
      </c>
      <c r="Q7" s="4">
        <v>1.1000000000000001</v>
      </c>
      <c r="R7" s="4">
        <v>1.2</v>
      </c>
      <c r="S7" s="4">
        <v>1.3</v>
      </c>
      <c r="T7" s="4">
        <v>1.1000000000000001</v>
      </c>
      <c r="U7" s="4">
        <v>1.4</v>
      </c>
      <c r="V7" s="4">
        <v>1.2</v>
      </c>
      <c r="W7" s="4">
        <v>1.3</v>
      </c>
      <c r="X7" s="1">
        <f>AVERAGE(O7:W7)</f>
        <v>1.2000000000000002</v>
      </c>
      <c r="Y7" s="1">
        <f>STDEV(O7:W7)</f>
        <v>0.12247448713915887</v>
      </c>
      <c r="AB7" s="13"/>
      <c r="AC7" s="13"/>
      <c r="AD7" s="13"/>
    </row>
    <row r="8" spans="1:30" x14ac:dyDescent="0.2">
      <c r="B8" s="4">
        <v>0.77</v>
      </c>
      <c r="C8" s="4">
        <v>0.28000000000000003</v>
      </c>
      <c r="D8" s="4">
        <v>0.22</v>
      </c>
      <c r="E8" s="4">
        <v>0.75</v>
      </c>
      <c r="F8" s="4">
        <v>0.76</v>
      </c>
      <c r="G8" s="4">
        <v>0.45</v>
      </c>
      <c r="H8" s="4">
        <v>0.18</v>
      </c>
      <c r="I8" s="4">
        <v>0.76</v>
      </c>
      <c r="N8" s="1">
        <v>24</v>
      </c>
      <c r="O8" s="4">
        <v>1.5</v>
      </c>
      <c r="P8" s="4">
        <v>1.6</v>
      </c>
      <c r="Q8" s="4">
        <v>1.4</v>
      </c>
      <c r="R8" s="4">
        <v>1.4</v>
      </c>
      <c r="S8" s="4">
        <v>1.4</v>
      </c>
      <c r="T8" s="4">
        <v>1.4</v>
      </c>
      <c r="U8" s="4">
        <v>1.3</v>
      </c>
      <c r="V8" s="4">
        <v>1.6</v>
      </c>
      <c r="W8" s="4">
        <v>1.2</v>
      </c>
      <c r="X8" s="1">
        <f t="shared" ref="X8:X45" si="0">AVERAGE(O8:W8)</f>
        <v>1.4222222222222223</v>
      </c>
      <c r="Y8" s="1">
        <f t="shared" ref="Y8:Y45" si="1">STDEV(O8:W8)</f>
        <v>0.13017082793177762</v>
      </c>
    </row>
    <row r="9" spans="1:30" x14ac:dyDescent="0.2">
      <c r="B9" s="4">
        <v>0.6</v>
      </c>
      <c r="C9" s="4">
        <v>0.41</v>
      </c>
      <c r="D9" s="4">
        <v>0.26</v>
      </c>
      <c r="E9" s="4">
        <v>0.77</v>
      </c>
      <c r="F9" s="4">
        <v>0.46</v>
      </c>
      <c r="G9" s="4">
        <v>0.4</v>
      </c>
      <c r="H9" s="4">
        <v>0.28000000000000003</v>
      </c>
      <c r="I9" s="4">
        <v>0.78</v>
      </c>
      <c r="N9" s="1">
        <v>48</v>
      </c>
      <c r="O9" s="4">
        <v>2.7</v>
      </c>
      <c r="P9" s="4">
        <v>2.4</v>
      </c>
      <c r="Q9" s="4">
        <v>2.4</v>
      </c>
      <c r="R9" s="4">
        <v>2.5</v>
      </c>
      <c r="S9" s="4">
        <v>2.5</v>
      </c>
      <c r="T9" s="4">
        <v>2.1</v>
      </c>
      <c r="U9" s="4">
        <v>2.6</v>
      </c>
      <c r="V9" s="4">
        <v>2.7</v>
      </c>
      <c r="W9" s="4">
        <v>2.9</v>
      </c>
      <c r="X9" s="1">
        <f t="shared" si="0"/>
        <v>2.5333333333333332</v>
      </c>
      <c r="Y9" s="1">
        <f t="shared" si="1"/>
        <v>0.22912878474779202</v>
      </c>
    </row>
    <row r="10" spans="1:30" x14ac:dyDescent="0.2">
      <c r="B10" s="4">
        <v>0.72</v>
      </c>
      <c r="C10" s="4">
        <v>0.3</v>
      </c>
      <c r="D10" s="4">
        <v>0.27</v>
      </c>
      <c r="E10" s="4">
        <v>0.76</v>
      </c>
      <c r="F10" s="4">
        <v>0.56999999999999995</v>
      </c>
      <c r="G10" s="4">
        <v>0.41</v>
      </c>
      <c r="H10" s="4">
        <v>0.25</v>
      </c>
      <c r="I10" s="4">
        <v>0.79</v>
      </c>
      <c r="N10" s="1">
        <v>96</v>
      </c>
      <c r="O10" s="4">
        <v>5.0999999999999996</v>
      </c>
      <c r="P10" s="4">
        <v>5.0999999999999996</v>
      </c>
      <c r="Q10" s="4">
        <v>5.3</v>
      </c>
      <c r="R10" s="4">
        <v>5.3</v>
      </c>
      <c r="S10" s="4">
        <v>5.2</v>
      </c>
      <c r="T10" s="4">
        <v>5.0999999999999996</v>
      </c>
      <c r="U10" s="4">
        <v>6.1</v>
      </c>
      <c r="V10" s="4">
        <v>6.3</v>
      </c>
      <c r="W10" s="4">
        <v>6</v>
      </c>
      <c r="X10" s="1">
        <f t="shared" si="0"/>
        <v>5.5</v>
      </c>
      <c r="Y10" s="1">
        <f t="shared" si="1"/>
        <v>0.48733971724044822</v>
      </c>
    </row>
    <row r="11" spans="1:30" x14ac:dyDescent="0.2">
      <c r="B11" s="4">
        <v>0.72</v>
      </c>
      <c r="C11" s="4">
        <v>0.49</v>
      </c>
      <c r="D11" s="4">
        <v>0.21</v>
      </c>
      <c r="E11" s="4">
        <v>0.71</v>
      </c>
      <c r="F11" s="4">
        <v>0.66</v>
      </c>
      <c r="G11" s="4">
        <v>0.46</v>
      </c>
      <c r="H11" s="4">
        <v>0.19</v>
      </c>
      <c r="I11" s="4">
        <v>0.76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30" ht="18" x14ac:dyDescent="0.2">
      <c r="B12" s="4">
        <v>0.74</v>
      </c>
      <c r="C12" s="4">
        <v>0.36</v>
      </c>
      <c r="D12" s="4">
        <v>0.16</v>
      </c>
      <c r="E12" s="4">
        <v>0.78</v>
      </c>
      <c r="F12" s="4">
        <v>0.69</v>
      </c>
      <c r="G12" s="4">
        <v>0.18</v>
      </c>
      <c r="H12" s="4">
        <v>0.18</v>
      </c>
      <c r="I12" s="4">
        <v>0.76</v>
      </c>
      <c r="N12" s="1"/>
      <c r="O12" s="44" t="s">
        <v>34</v>
      </c>
      <c r="P12" s="44"/>
      <c r="Q12" s="44"/>
      <c r="R12" s="22" t="s">
        <v>34</v>
      </c>
      <c r="S12" s="22"/>
      <c r="T12" s="22"/>
      <c r="U12" s="44" t="s">
        <v>34</v>
      </c>
      <c r="V12" s="44"/>
      <c r="W12" s="44"/>
      <c r="X12" s="1"/>
      <c r="Y12" s="1"/>
    </row>
    <row r="13" spans="1:30" x14ac:dyDescent="0.2">
      <c r="B13" s="4">
        <v>0.76</v>
      </c>
      <c r="C13" s="4">
        <v>0.41</v>
      </c>
      <c r="D13" s="4">
        <v>0.17</v>
      </c>
      <c r="E13" s="4">
        <v>0.77</v>
      </c>
      <c r="F13" s="4">
        <v>0.75</v>
      </c>
      <c r="G13" s="4">
        <v>0.51</v>
      </c>
      <c r="H13" s="4">
        <v>0.22</v>
      </c>
      <c r="I13" s="4">
        <v>0.75</v>
      </c>
      <c r="N13" s="1" t="s">
        <v>58</v>
      </c>
      <c r="O13" s="1" t="s">
        <v>59</v>
      </c>
      <c r="P13" s="1" t="s">
        <v>60</v>
      </c>
      <c r="Q13" s="1" t="s">
        <v>61</v>
      </c>
      <c r="R13" s="1" t="s">
        <v>59</v>
      </c>
      <c r="S13" s="1" t="s">
        <v>60</v>
      </c>
      <c r="T13" s="1" t="s">
        <v>61</v>
      </c>
      <c r="U13" s="1" t="s">
        <v>59</v>
      </c>
      <c r="V13" s="1" t="s">
        <v>60</v>
      </c>
      <c r="W13" s="1" t="s">
        <v>61</v>
      </c>
      <c r="X13" s="1"/>
      <c r="Y13" s="1"/>
    </row>
    <row r="14" spans="1:30" x14ac:dyDescent="0.2">
      <c r="B14" t="s">
        <v>121</v>
      </c>
      <c r="D14" t="s">
        <v>123</v>
      </c>
      <c r="E14" t="s">
        <v>74</v>
      </c>
      <c r="F14" t="s">
        <v>124</v>
      </c>
      <c r="H14" t="s">
        <v>125</v>
      </c>
      <c r="N14" s="1">
        <v>0</v>
      </c>
      <c r="O14" s="4">
        <v>1.1000000000000001</v>
      </c>
      <c r="P14" s="4">
        <v>1.1000000000000001</v>
      </c>
      <c r="Q14" s="4">
        <v>1.1000000000000001</v>
      </c>
      <c r="R14" s="4">
        <v>1.2</v>
      </c>
      <c r="S14" s="4">
        <v>0.9</v>
      </c>
      <c r="T14" s="4">
        <v>1</v>
      </c>
      <c r="U14" s="4">
        <v>1.1000000000000001</v>
      </c>
      <c r="V14" s="4">
        <v>1</v>
      </c>
      <c r="W14" s="1" t="e">
        <f>9.9-(SUM(#REF!))</f>
        <v>#REF!</v>
      </c>
      <c r="X14" s="1"/>
      <c r="Y14" s="1"/>
    </row>
    <row r="15" spans="1:30" x14ac:dyDescent="0.2">
      <c r="A15" t="s">
        <v>122</v>
      </c>
      <c r="B15">
        <f>TTEST(B4:B13, C4:C13, 2, 3)</f>
        <v>1.6149284862277847E-9</v>
      </c>
      <c r="D15">
        <f t="shared" ref="D15:H15" si="2">TTEST(D4:D13, E4:E13, 2, 3)</f>
        <v>1.8816384695044832E-11</v>
      </c>
      <c r="F15">
        <f t="shared" si="2"/>
        <v>1.2390198366675054E-5</v>
      </c>
      <c r="H15">
        <f t="shared" si="2"/>
        <v>1.2496887146466816E-11</v>
      </c>
      <c r="N15" s="1">
        <v>24</v>
      </c>
      <c r="O15" s="4">
        <v>1.4</v>
      </c>
      <c r="P15" s="4">
        <v>1.5</v>
      </c>
      <c r="Q15" s="4">
        <v>1.3</v>
      </c>
      <c r="R15" s="4">
        <v>1.4</v>
      </c>
      <c r="S15" s="4">
        <v>1.4</v>
      </c>
      <c r="T15" s="4">
        <v>1.4</v>
      </c>
      <c r="U15" s="4">
        <v>1.2</v>
      </c>
      <c r="V15" s="4">
        <v>1.4</v>
      </c>
      <c r="W15" s="4">
        <v>1.3</v>
      </c>
      <c r="X15" s="1">
        <f t="shared" si="0"/>
        <v>1.3666666666666667</v>
      </c>
      <c r="Y15" s="1">
        <f t="shared" si="1"/>
        <v>8.6602540378443851E-2</v>
      </c>
    </row>
    <row r="16" spans="1:30" x14ac:dyDescent="0.2">
      <c r="N16" s="1">
        <v>48</v>
      </c>
      <c r="O16" s="4">
        <v>1</v>
      </c>
      <c r="P16" s="4">
        <v>1.2</v>
      </c>
      <c r="Q16" s="4">
        <v>1.1000000000000001</v>
      </c>
      <c r="R16" s="4">
        <v>1</v>
      </c>
      <c r="S16" s="4">
        <v>0.9</v>
      </c>
      <c r="T16" s="4">
        <v>1.1000000000000001</v>
      </c>
      <c r="U16" s="4">
        <v>1.3</v>
      </c>
      <c r="V16" s="4">
        <v>1.1000000000000001</v>
      </c>
      <c r="W16" s="4">
        <v>1.2</v>
      </c>
      <c r="X16" s="1">
        <f t="shared" si="0"/>
        <v>1.1000000000000001</v>
      </c>
      <c r="Y16" s="1">
        <f t="shared" si="1"/>
        <v>0.12247448713915941</v>
      </c>
    </row>
    <row r="17" spans="14:29" x14ac:dyDescent="0.2">
      <c r="N17" s="1">
        <v>96</v>
      </c>
      <c r="O17" s="4">
        <v>1.7</v>
      </c>
      <c r="P17" s="4">
        <v>1.6</v>
      </c>
      <c r="Q17" s="4">
        <v>1.5</v>
      </c>
      <c r="R17" s="4">
        <v>1.7</v>
      </c>
      <c r="S17" s="4">
        <v>1.7</v>
      </c>
      <c r="T17" s="4">
        <v>1.7</v>
      </c>
      <c r="U17" s="4">
        <v>1.5</v>
      </c>
      <c r="V17" s="4">
        <v>1.7</v>
      </c>
      <c r="W17" s="4">
        <v>1.6</v>
      </c>
      <c r="X17" s="1">
        <f t="shared" si="0"/>
        <v>1.6333333333333331</v>
      </c>
      <c r="Y17" s="1">
        <f t="shared" si="1"/>
        <v>8.6602540378443837E-2</v>
      </c>
    </row>
    <row r="18" spans="14:29" x14ac:dyDescent="0.2"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4:29" ht="18" x14ac:dyDescent="0.2">
      <c r="N19" s="1"/>
      <c r="O19" s="48" t="s">
        <v>35</v>
      </c>
      <c r="P19" s="48"/>
      <c r="Q19" s="48"/>
      <c r="R19" s="50" t="s">
        <v>35</v>
      </c>
      <c r="S19" s="51"/>
      <c r="T19" s="52"/>
      <c r="U19" s="48" t="s">
        <v>35</v>
      </c>
      <c r="V19" s="48"/>
      <c r="W19" s="48"/>
      <c r="X19" s="1"/>
      <c r="Y19" s="1"/>
    </row>
    <row r="20" spans="14:29" x14ac:dyDescent="0.2">
      <c r="N20" s="1" t="s">
        <v>58</v>
      </c>
      <c r="O20" s="1" t="s">
        <v>59</v>
      </c>
      <c r="P20" s="1" t="s">
        <v>60</v>
      </c>
      <c r="Q20" s="1" t="s">
        <v>61</v>
      </c>
      <c r="R20" s="1" t="s">
        <v>59</v>
      </c>
      <c r="S20" s="1" t="s">
        <v>60</v>
      </c>
      <c r="T20" s="1" t="s">
        <v>61</v>
      </c>
      <c r="U20" s="1" t="s">
        <v>59</v>
      </c>
      <c r="V20" s="1" t="s">
        <v>60</v>
      </c>
      <c r="W20" s="1" t="s">
        <v>61</v>
      </c>
      <c r="X20" s="1"/>
      <c r="Y20" s="1"/>
    </row>
    <row r="21" spans="14:29" x14ac:dyDescent="0.2">
      <c r="N21" s="1">
        <v>0</v>
      </c>
      <c r="O21" s="4">
        <v>1.1000000000000001</v>
      </c>
      <c r="P21" s="4">
        <v>1.3</v>
      </c>
      <c r="Q21" s="4">
        <v>1.2</v>
      </c>
      <c r="R21" s="4">
        <v>1.3</v>
      </c>
      <c r="S21" s="4">
        <v>1.5</v>
      </c>
      <c r="T21" s="4">
        <v>1.4</v>
      </c>
      <c r="U21" s="4">
        <v>1.1000000000000001</v>
      </c>
      <c r="V21" s="4">
        <v>1.3</v>
      </c>
      <c r="W21" s="4">
        <v>1.2</v>
      </c>
      <c r="X21" s="1">
        <f t="shared" si="0"/>
        <v>1.2666666666666666</v>
      </c>
      <c r="Y21" s="1">
        <f t="shared" si="1"/>
        <v>0.13228756555322949</v>
      </c>
      <c r="Z21" t="s">
        <v>126</v>
      </c>
    </row>
    <row r="22" spans="14:29" x14ac:dyDescent="0.2">
      <c r="N22" s="1">
        <v>24</v>
      </c>
      <c r="O22" s="4">
        <v>1.3</v>
      </c>
      <c r="P22" s="4">
        <v>1.3</v>
      </c>
      <c r="Q22" s="4">
        <v>1.3</v>
      </c>
      <c r="R22" s="4">
        <v>1.5</v>
      </c>
      <c r="S22" s="4">
        <v>1.6</v>
      </c>
      <c r="T22" s="4">
        <v>1.4</v>
      </c>
      <c r="U22" s="4">
        <v>1.1000000000000001</v>
      </c>
      <c r="V22" s="4">
        <v>1.2</v>
      </c>
      <c r="W22" s="4">
        <v>1.3</v>
      </c>
      <c r="X22" s="1">
        <f t="shared" si="0"/>
        <v>1.3333333333333333</v>
      </c>
      <c r="Y22" s="1">
        <f t="shared" si="1"/>
        <v>0.14999999999999988</v>
      </c>
    </row>
    <row r="23" spans="14:29" x14ac:dyDescent="0.2">
      <c r="N23" s="1">
        <v>48</v>
      </c>
      <c r="O23" s="4">
        <v>2.7</v>
      </c>
      <c r="P23" s="4">
        <v>2.5</v>
      </c>
      <c r="Q23" s="4">
        <v>2.6</v>
      </c>
      <c r="R23" s="4">
        <v>2.7</v>
      </c>
      <c r="S23" s="4">
        <v>2.5</v>
      </c>
      <c r="T23" s="4">
        <v>2.6</v>
      </c>
      <c r="U23" s="4">
        <v>2.2999999999999998</v>
      </c>
      <c r="V23" s="4">
        <v>2.4</v>
      </c>
      <c r="W23" s="4">
        <v>2.2000000000000002</v>
      </c>
      <c r="X23" s="1">
        <f t="shared" si="0"/>
        <v>2.4999999999999996</v>
      </c>
      <c r="Y23" s="1">
        <f t="shared" si="1"/>
        <v>0.17320508075688779</v>
      </c>
      <c r="Z23" s="38">
        <v>5.0000000000000001E-3</v>
      </c>
      <c r="AA23" s="56" t="s">
        <v>127</v>
      </c>
      <c r="AB23" s="57"/>
      <c r="AC23" s="57"/>
    </row>
    <row r="24" spans="14:29" x14ac:dyDescent="0.2">
      <c r="N24" s="1">
        <v>96</v>
      </c>
      <c r="O24" s="4">
        <v>5.0999999999999996</v>
      </c>
      <c r="P24" s="4">
        <v>5</v>
      </c>
      <c r="Q24" s="4">
        <v>5.2</v>
      </c>
      <c r="R24" s="4">
        <v>5.7</v>
      </c>
      <c r="S24" s="4">
        <v>5.3</v>
      </c>
      <c r="T24" s="4">
        <v>5.5</v>
      </c>
      <c r="U24" s="4">
        <v>5.3</v>
      </c>
      <c r="V24" s="4">
        <v>5.3</v>
      </c>
      <c r="W24" s="4">
        <v>5.3</v>
      </c>
      <c r="X24" s="1">
        <f t="shared" si="0"/>
        <v>5.3</v>
      </c>
      <c r="Y24" s="1">
        <f t="shared" si="1"/>
        <v>0.20615528128088309</v>
      </c>
      <c r="Z24" s="38">
        <v>2.0000000000000002E-5</v>
      </c>
      <c r="AA24" s="56" t="s">
        <v>128</v>
      </c>
      <c r="AB24" s="57"/>
      <c r="AC24" s="57"/>
    </row>
    <row r="25" spans="14:29" x14ac:dyDescent="0.2"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4:29" ht="18" x14ac:dyDescent="0.2">
      <c r="N26" s="1"/>
      <c r="O26" s="49" t="s">
        <v>36</v>
      </c>
      <c r="P26" s="49"/>
      <c r="Q26" s="49"/>
      <c r="R26" s="53" t="s">
        <v>36</v>
      </c>
      <c r="S26" s="54"/>
      <c r="T26" s="55"/>
      <c r="U26" s="49" t="s">
        <v>36</v>
      </c>
      <c r="V26" s="49"/>
      <c r="W26" s="49"/>
      <c r="X26" s="1"/>
      <c r="Y26" s="1"/>
    </row>
    <row r="27" spans="14:29" x14ac:dyDescent="0.2">
      <c r="N27" s="1" t="s">
        <v>58</v>
      </c>
      <c r="O27" s="1" t="s">
        <v>59</v>
      </c>
      <c r="P27" s="1" t="s">
        <v>60</v>
      </c>
      <c r="Q27" s="1" t="s">
        <v>61</v>
      </c>
      <c r="R27" s="1" t="s">
        <v>59</v>
      </c>
      <c r="S27" s="1" t="s">
        <v>60</v>
      </c>
      <c r="T27" s="1" t="s">
        <v>61</v>
      </c>
      <c r="U27" s="1" t="s">
        <v>59</v>
      </c>
      <c r="V27" s="1" t="s">
        <v>60</v>
      </c>
      <c r="W27" s="1" t="s">
        <v>61</v>
      </c>
      <c r="X27" s="1"/>
      <c r="Y27" s="1"/>
    </row>
    <row r="28" spans="14:29" x14ac:dyDescent="0.2">
      <c r="N28" s="1">
        <v>0</v>
      </c>
      <c r="O28" s="4">
        <v>1.1000000000000001</v>
      </c>
      <c r="P28" s="4">
        <v>1.1000000000000001</v>
      </c>
      <c r="Q28" s="4">
        <v>1.1000000000000001</v>
      </c>
      <c r="R28" s="4">
        <v>1.3</v>
      </c>
      <c r="S28" s="4">
        <v>1.4</v>
      </c>
      <c r="T28" s="4">
        <v>1.2</v>
      </c>
      <c r="U28" s="4">
        <v>1</v>
      </c>
      <c r="V28" s="4">
        <v>1</v>
      </c>
      <c r="W28" s="4">
        <v>1</v>
      </c>
      <c r="X28" s="1">
        <f t="shared" si="0"/>
        <v>1.1333333333333333</v>
      </c>
      <c r="Y28" s="1">
        <f t="shared" si="1"/>
        <v>0.14142135623731036</v>
      </c>
    </row>
    <row r="29" spans="14:29" x14ac:dyDescent="0.2">
      <c r="N29" s="1">
        <v>24</v>
      </c>
      <c r="O29" s="4">
        <v>1.1000000000000001</v>
      </c>
      <c r="P29" s="4">
        <v>1.2</v>
      </c>
      <c r="Q29" s="4">
        <v>1.3</v>
      </c>
      <c r="R29" s="4">
        <v>1.5</v>
      </c>
      <c r="S29" s="4">
        <v>1.3</v>
      </c>
      <c r="T29" s="4">
        <v>1.4</v>
      </c>
      <c r="U29" s="4">
        <v>1.1000000000000001</v>
      </c>
      <c r="V29" s="4">
        <v>1.2</v>
      </c>
      <c r="W29" s="4">
        <v>1.3</v>
      </c>
      <c r="X29" s="1">
        <f t="shared" si="0"/>
        <v>1.2666666666666666</v>
      </c>
      <c r="Y29" s="1">
        <f t="shared" si="1"/>
        <v>0.13228756555322949</v>
      </c>
    </row>
    <row r="30" spans="14:29" x14ac:dyDescent="0.2">
      <c r="N30" s="1">
        <v>48</v>
      </c>
      <c r="O30" s="4">
        <v>1.6</v>
      </c>
      <c r="P30" s="4">
        <v>1.4</v>
      </c>
      <c r="Q30" s="4">
        <v>1.5</v>
      </c>
      <c r="R30" s="4">
        <v>1.6</v>
      </c>
      <c r="S30" s="4">
        <v>1.4</v>
      </c>
      <c r="T30" s="4">
        <v>1.5</v>
      </c>
      <c r="U30" s="4">
        <v>1.4</v>
      </c>
      <c r="V30" s="4">
        <v>1.4</v>
      </c>
      <c r="W30" s="4">
        <v>1.4</v>
      </c>
      <c r="X30" s="1">
        <f t="shared" si="0"/>
        <v>1.4666666666666668</v>
      </c>
      <c r="Y30" s="1">
        <f t="shared" si="1"/>
        <v>8.6602540378443948E-2</v>
      </c>
    </row>
    <row r="31" spans="14:29" x14ac:dyDescent="0.2">
      <c r="N31" s="1">
        <v>96</v>
      </c>
      <c r="O31" s="4">
        <v>1.5</v>
      </c>
      <c r="P31" s="4">
        <v>1.3</v>
      </c>
      <c r="Q31" s="4">
        <v>1.3</v>
      </c>
      <c r="R31" s="4">
        <v>1.7</v>
      </c>
      <c r="S31" s="4">
        <v>1.4</v>
      </c>
      <c r="T31" s="4">
        <v>1.4</v>
      </c>
      <c r="U31" s="4">
        <v>1.1000000000000001</v>
      </c>
      <c r="V31" s="4">
        <v>1.3</v>
      </c>
      <c r="W31" s="4">
        <v>1.2</v>
      </c>
      <c r="X31" s="1">
        <f t="shared" si="0"/>
        <v>1.3555555555555554</v>
      </c>
      <c r="Y31" s="1">
        <f t="shared" si="1"/>
        <v>0.17400510848184206</v>
      </c>
    </row>
    <row r="32" spans="14:29" x14ac:dyDescent="0.2"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4:25" ht="18" x14ac:dyDescent="0.2">
      <c r="N33" s="1"/>
      <c r="O33" s="58" t="s">
        <v>37</v>
      </c>
      <c r="P33" s="58"/>
      <c r="Q33" s="58"/>
      <c r="R33" s="60" t="s">
        <v>37</v>
      </c>
      <c r="S33" s="61"/>
      <c r="T33" s="62"/>
      <c r="U33" s="58" t="s">
        <v>37</v>
      </c>
      <c r="V33" s="58"/>
      <c r="W33" s="58"/>
      <c r="X33" s="1"/>
      <c r="Y33" s="1"/>
    </row>
    <row r="34" spans="14:25" x14ac:dyDescent="0.2">
      <c r="N34" s="1" t="s">
        <v>58</v>
      </c>
      <c r="O34" s="1" t="s">
        <v>59</v>
      </c>
      <c r="P34" s="1" t="s">
        <v>60</v>
      </c>
      <c r="Q34" s="1" t="s">
        <v>61</v>
      </c>
      <c r="R34" s="1" t="s">
        <v>59</v>
      </c>
      <c r="S34" s="1" t="s">
        <v>60</v>
      </c>
      <c r="T34" s="1" t="s">
        <v>61</v>
      </c>
      <c r="U34" s="1" t="s">
        <v>59</v>
      </c>
      <c r="V34" s="1" t="s">
        <v>60</v>
      </c>
      <c r="W34" s="1" t="s">
        <v>61</v>
      </c>
      <c r="X34" s="1"/>
      <c r="Y34" s="1"/>
    </row>
    <row r="35" spans="14:25" x14ac:dyDescent="0.2">
      <c r="N35" s="1">
        <v>0</v>
      </c>
      <c r="O35" s="4">
        <v>1.1000000000000001</v>
      </c>
      <c r="P35" s="4">
        <v>1.2</v>
      </c>
      <c r="Q35" s="4">
        <v>1</v>
      </c>
      <c r="R35" s="4">
        <v>1.3</v>
      </c>
      <c r="S35" s="4">
        <v>1.3</v>
      </c>
      <c r="T35" s="4">
        <v>1.3</v>
      </c>
      <c r="U35" s="4">
        <v>1.1000000000000001</v>
      </c>
      <c r="V35" s="4">
        <v>1</v>
      </c>
      <c r="W35" s="4">
        <v>1.2</v>
      </c>
      <c r="X35" s="1">
        <f t="shared" si="0"/>
        <v>1.1666666666666665</v>
      </c>
      <c r="Y35" s="1">
        <f t="shared" si="1"/>
        <v>0.12247448713915891</v>
      </c>
    </row>
    <row r="36" spans="14:25" x14ac:dyDescent="0.2">
      <c r="N36" s="1">
        <v>24</v>
      </c>
      <c r="O36" s="4">
        <v>1.2</v>
      </c>
      <c r="P36" s="4">
        <v>1</v>
      </c>
      <c r="Q36" s="4">
        <v>1.1000000000000001</v>
      </c>
      <c r="R36" s="4">
        <v>1.3</v>
      </c>
      <c r="S36" s="4">
        <v>1.5</v>
      </c>
      <c r="T36" s="4">
        <v>1.4</v>
      </c>
      <c r="U36" s="4">
        <v>1.3</v>
      </c>
      <c r="V36" s="4">
        <v>1.3</v>
      </c>
      <c r="W36" s="4">
        <v>1.3</v>
      </c>
      <c r="X36" s="1">
        <f t="shared" si="0"/>
        <v>1.2666666666666668</v>
      </c>
      <c r="Y36" s="1">
        <f t="shared" si="1"/>
        <v>0.14999999999999766</v>
      </c>
    </row>
    <row r="37" spans="14:25" x14ac:dyDescent="0.2">
      <c r="N37" s="1">
        <v>48</v>
      </c>
      <c r="O37" s="4">
        <v>2.7</v>
      </c>
      <c r="P37" s="4">
        <v>2.5</v>
      </c>
      <c r="Q37" s="4">
        <v>2.6</v>
      </c>
      <c r="R37" s="4">
        <v>2.9</v>
      </c>
      <c r="S37" s="4">
        <v>2.7</v>
      </c>
      <c r="T37" s="4">
        <v>2.8</v>
      </c>
      <c r="U37" s="4">
        <v>2.7</v>
      </c>
      <c r="V37" s="4">
        <v>2.6</v>
      </c>
      <c r="W37" s="4">
        <v>2.8</v>
      </c>
      <c r="X37" s="1">
        <f t="shared" si="0"/>
        <v>2.7000000000000006</v>
      </c>
      <c r="Y37" s="1">
        <f t="shared" si="1"/>
        <v>0.12247448713915884</v>
      </c>
    </row>
    <row r="38" spans="14:25" x14ac:dyDescent="0.2">
      <c r="N38" s="1">
        <v>96</v>
      </c>
      <c r="O38" s="4">
        <v>5.6</v>
      </c>
      <c r="P38" s="4">
        <v>5.8</v>
      </c>
      <c r="Q38" s="4">
        <v>5.7</v>
      </c>
      <c r="R38" s="4">
        <v>6</v>
      </c>
      <c r="S38" s="4">
        <v>5.9</v>
      </c>
      <c r="T38" s="4">
        <v>5.8</v>
      </c>
      <c r="U38" s="4">
        <v>5.7</v>
      </c>
      <c r="V38" s="4">
        <v>5.9</v>
      </c>
      <c r="W38" s="4">
        <v>5.8</v>
      </c>
      <c r="X38" s="1">
        <f t="shared" si="0"/>
        <v>5.8</v>
      </c>
      <c r="Y38" s="1">
        <f t="shared" si="1"/>
        <v>0.12247448713915901</v>
      </c>
    </row>
    <row r="39" spans="14:25" x14ac:dyDescent="0.2"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4:25" ht="18" x14ac:dyDescent="0.2">
      <c r="N40" s="1"/>
      <c r="O40" s="59" t="s">
        <v>38</v>
      </c>
      <c r="P40" s="59"/>
      <c r="Q40" s="59"/>
      <c r="R40" s="63" t="s">
        <v>38</v>
      </c>
      <c r="S40" s="64"/>
      <c r="T40" s="65"/>
      <c r="U40" s="59" t="s">
        <v>38</v>
      </c>
      <c r="V40" s="59"/>
      <c r="W40" s="59"/>
      <c r="X40" s="1"/>
      <c r="Y40" s="1"/>
    </row>
    <row r="41" spans="14:25" x14ac:dyDescent="0.2">
      <c r="N41" s="1" t="s">
        <v>58</v>
      </c>
      <c r="O41" s="1" t="s">
        <v>59</v>
      </c>
      <c r="P41" s="1" t="s">
        <v>60</v>
      </c>
      <c r="Q41" s="1" t="s">
        <v>61</v>
      </c>
      <c r="R41" s="1" t="s">
        <v>59</v>
      </c>
      <c r="S41" s="1" t="s">
        <v>60</v>
      </c>
      <c r="T41" s="1" t="s">
        <v>61</v>
      </c>
      <c r="U41" s="1" t="s">
        <v>59</v>
      </c>
      <c r="V41" s="1" t="s">
        <v>60</v>
      </c>
      <c r="W41" s="1" t="s">
        <v>61</v>
      </c>
      <c r="X41" s="1"/>
      <c r="Y41" s="1"/>
    </row>
    <row r="42" spans="14:25" x14ac:dyDescent="0.2">
      <c r="N42" s="1">
        <v>0</v>
      </c>
      <c r="O42" s="4">
        <v>1.1000000000000001</v>
      </c>
      <c r="P42" s="4">
        <v>1.1000000000000001</v>
      </c>
      <c r="Q42" s="4">
        <v>1.4</v>
      </c>
      <c r="R42" s="4">
        <v>1.3</v>
      </c>
      <c r="S42" s="4">
        <v>1.1000000000000001</v>
      </c>
      <c r="T42" s="4">
        <v>1.2</v>
      </c>
      <c r="U42" s="4">
        <v>1.2</v>
      </c>
      <c r="V42" s="4">
        <v>1.2</v>
      </c>
      <c r="W42" s="4">
        <v>1.2</v>
      </c>
      <c r="X42" s="1">
        <f t="shared" si="0"/>
        <v>1.2</v>
      </c>
      <c r="Y42" s="1">
        <f t="shared" si="1"/>
        <v>9.9999999999999964E-2</v>
      </c>
    </row>
    <row r="43" spans="14:25" x14ac:dyDescent="0.2">
      <c r="N43" s="1">
        <v>24</v>
      </c>
      <c r="O43" s="4">
        <v>1.3</v>
      </c>
      <c r="P43" s="4">
        <v>1.1000000000000001</v>
      </c>
      <c r="Q43" s="4">
        <v>1.2</v>
      </c>
      <c r="R43" s="4">
        <v>1.4</v>
      </c>
      <c r="S43" s="4">
        <v>1.4</v>
      </c>
      <c r="T43" s="4">
        <v>1.4</v>
      </c>
      <c r="U43" s="4">
        <v>1.1000000000000001</v>
      </c>
      <c r="V43" s="4">
        <v>1.1000000000000001</v>
      </c>
      <c r="W43" s="4">
        <v>1.1000000000000001</v>
      </c>
      <c r="X43" s="1">
        <f t="shared" si="0"/>
        <v>1.2333333333333334</v>
      </c>
      <c r="Y43" s="1">
        <f t="shared" si="1"/>
        <v>0.14142135623731036</v>
      </c>
    </row>
    <row r="44" spans="14:25" x14ac:dyDescent="0.2">
      <c r="N44" s="1">
        <v>48</v>
      </c>
      <c r="O44" s="4">
        <v>2.9</v>
      </c>
      <c r="P44" s="4">
        <v>3</v>
      </c>
      <c r="Q44" s="4">
        <v>2.8</v>
      </c>
      <c r="R44" s="4">
        <v>2.8</v>
      </c>
      <c r="S44" s="4">
        <v>3</v>
      </c>
      <c r="T44" s="4">
        <v>2.9</v>
      </c>
      <c r="U44" s="4">
        <v>2.6</v>
      </c>
      <c r="V44" s="4">
        <v>2.6</v>
      </c>
      <c r="W44" s="4">
        <v>2.6</v>
      </c>
      <c r="X44" s="1">
        <f t="shared" si="0"/>
        <v>2.8000000000000003</v>
      </c>
      <c r="Y44" s="1">
        <f t="shared" si="1"/>
        <v>0.16583123951776993</v>
      </c>
    </row>
    <row r="45" spans="14:25" x14ac:dyDescent="0.2">
      <c r="N45" s="1">
        <v>96</v>
      </c>
      <c r="O45" s="4">
        <v>5.5</v>
      </c>
      <c r="P45" s="4">
        <v>5.7</v>
      </c>
      <c r="Q45" s="4">
        <v>5.6</v>
      </c>
      <c r="R45" s="4">
        <v>5.5</v>
      </c>
      <c r="S45" s="4">
        <v>5.5</v>
      </c>
      <c r="T45" s="4">
        <v>5.5</v>
      </c>
      <c r="U45" s="4">
        <v>5.8</v>
      </c>
      <c r="V45" s="4">
        <v>5.4</v>
      </c>
      <c r="W45" s="4">
        <v>5.9</v>
      </c>
      <c r="X45" s="1">
        <f t="shared" si="0"/>
        <v>5.5999999999999988</v>
      </c>
      <c r="Y45" s="1">
        <f t="shared" si="1"/>
        <v>0.16583123951777001</v>
      </c>
    </row>
  </sheetData>
  <mergeCells count="19">
    <mergeCell ref="AA23:AC23"/>
    <mergeCell ref="AA24:AC24"/>
    <mergeCell ref="O33:Q33"/>
    <mergeCell ref="U33:W33"/>
    <mergeCell ref="O40:Q40"/>
    <mergeCell ref="U40:W40"/>
    <mergeCell ref="R33:T33"/>
    <mergeCell ref="R40:T40"/>
    <mergeCell ref="O19:Q19"/>
    <mergeCell ref="U19:W19"/>
    <mergeCell ref="O26:Q26"/>
    <mergeCell ref="U26:W26"/>
    <mergeCell ref="R19:T19"/>
    <mergeCell ref="R26:T26"/>
    <mergeCell ref="O5:Q5"/>
    <mergeCell ref="U5:W5"/>
    <mergeCell ref="O12:Q12"/>
    <mergeCell ref="U12:W12"/>
    <mergeCell ref="R5:T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5F2B-6334-D943-B924-2EF96BB7E491}">
  <dimension ref="A1"/>
  <sheetViews>
    <sheetView tabSelected="1" workbookViewId="0">
      <selection activeCell="I26" sqref="I26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18195-E645-704E-ADB7-BC639895895A}">
  <dimension ref="A1"/>
  <sheetViews>
    <sheetView topLeftCell="A19" workbookViewId="0">
      <selection activeCell="S22" sqref="S2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4734-66AF-E848-B089-2971CEFA792A}">
  <dimension ref="B3:J20"/>
  <sheetViews>
    <sheetView workbookViewId="0">
      <selection activeCell="E18" sqref="E18"/>
    </sheetView>
  </sheetViews>
  <sheetFormatPr baseColWidth="10" defaultRowHeight="16" x14ac:dyDescent="0.2"/>
  <cols>
    <col min="1" max="16384" width="10.83203125" style="7"/>
  </cols>
  <sheetData>
    <row r="3" spans="2:10" x14ac:dyDescent="0.2">
      <c r="B3" s="66" t="s">
        <v>43</v>
      </c>
      <c r="C3" s="66"/>
      <c r="D3" s="66"/>
      <c r="G3" s="66" t="s">
        <v>43</v>
      </c>
      <c r="H3" s="66"/>
      <c r="I3" s="66"/>
    </row>
    <row r="4" spans="2:10" x14ac:dyDescent="0.2">
      <c r="B4" s="9" t="s">
        <v>44</v>
      </c>
      <c r="G4" s="9" t="s">
        <v>45</v>
      </c>
    </row>
    <row r="5" spans="2:10" x14ac:dyDescent="0.2">
      <c r="B5" s="3" t="s">
        <v>39</v>
      </c>
      <c r="C5" s="3" t="s">
        <v>40</v>
      </c>
      <c r="D5" s="3" t="s">
        <v>41</v>
      </c>
      <c r="E5" s="3" t="s">
        <v>42</v>
      </c>
      <c r="G5" s="3" t="s">
        <v>39</v>
      </c>
      <c r="H5" s="3" t="s">
        <v>40</v>
      </c>
      <c r="I5" s="3" t="s">
        <v>41</v>
      </c>
      <c r="J5" s="3" t="s">
        <v>42</v>
      </c>
    </row>
    <row r="6" spans="2:10" x14ac:dyDescent="0.2">
      <c r="B6" s="1">
        <v>0.52769999999999995</v>
      </c>
      <c r="C6" s="1">
        <v>0.44320000000000004</v>
      </c>
      <c r="D6" s="1">
        <v>0.24700000000000003</v>
      </c>
      <c r="E6" s="1">
        <v>0.27900000000000003</v>
      </c>
      <c r="G6" s="4">
        <v>0.41129999999999994</v>
      </c>
      <c r="H6" s="4">
        <v>0.40670000000000001</v>
      </c>
      <c r="I6" s="4">
        <v>0.25900000000000001</v>
      </c>
      <c r="J6" s="4">
        <v>0.27300000000000002</v>
      </c>
    </row>
    <row r="7" spans="2:10" x14ac:dyDescent="0.2">
      <c r="B7" s="1">
        <v>0.5099999999999999</v>
      </c>
      <c r="C7" s="1">
        <v>0.42653000000000008</v>
      </c>
      <c r="D7" s="1">
        <v>0.21600000000000003</v>
      </c>
      <c r="E7" s="1">
        <v>0.25149999999999995</v>
      </c>
      <c r="G7" s="4">
        <v>0.39</v>
      </c>
      <c r="H7" s="4">
        <v>0.38700000000000007</v>
      </c>
      <c r="I7" s="4">
        <v>0.24299999999999997</v>
      </c>
      <c r="J7" s="4">
        <v>0.26500000000000001</v>
      </c>
    </row>
    <row r="8" spans="2:10" x14ac:dyDescent="0.2">
      <c r="B8" s="1">
        <v>0.45</v>
      </c>
      <c r="C8" s="1">
        <v>0.4</v>
      </c>
      <c r="D8" s="1">
        <v>0.24</v>
      </c>
      <c r="E8" s="1">
        <v>0.28999999999999998</v>
      </c>
      <c r="G8" s="4">
        <v>0.3533</v>
      </c>
      <c r="H8" s="4">
        <v>0.34</v>
      </c>
      <c r="I8" s="4">
        <v>0.23</v>
      </c>
      <c r="J8" s="4">
        <v>0.25</v>
      </c>
    </row>
    <row r="9" spans="2:10" x14ac:dyDescent="0.2">
      <c r="B9" s="10"/>
      <c r="C9" s="10"/>
      <c r="D9" s="10"/>
      <c r="E9" s="10"/>
      <c r="G9" s="10"/>
      <c r="H9" s="10"/>
      <c r="I9" s="10"/>
      <c r="J9" s="10"/>
    </row>
    <row r="10" spans="2:10" x14ac:dyDescent="0.2">
      <c r="B10" s="10"/>
      <c r="C10" s="10"/>
      <c r="D10" s="10"/>
      <c r="E10" s="10"/>
      <c r="G10" s="10"/>
      <c r="H10" s="10"/>
      <c r="I10" s="10"/>
      <c r="J10" s="10"/>
    </row>
    <row r="11" spans="2:10" x14ac:dyDescent="0.2">
      <c r="B11" s="10"/>
      <c r="C11" s="10"/>
      <c r="D11" s="10"/>
      <c r="E11" s="10"/>
      <c r="G11" s="10"/>
      <c r="H11" s="10"/>
      <c r="I11" s="10"/>
      <c r="J11" s="10"/>
    </row>
    <row r="12" spans="2:10" x14ac:dyDescent="0.2">
      <c r="B12" s="10"/>
      <c r="C12" s="10"/>
      <c r="D12" s="10"/>
      <c r="E12" s="10"/>
      <c r="G12" s="10"/>
      <c r="H12" s="10"/>
      <c r="I12" s="10"/>
      <c r="J12" s="10"/>
    </row>
    <row r="13" spans="2:10" x14ac:dyDescent="0.2">
      <c r="B13" s="10"/>
      <c r="C13" s="10"/>
      <c r="D13" s="10"/>
      <c r="E13" s="10"/>
      <c r="G13" s="10"/>
      <c r="H13" s="10"/>
      <c r="I13" s="10"/>
      <c r="J13" s="10"/>
    </row>
    <row r="14" spans="2:10" x14ac:dyDescent="0.2">
      <c r="B14" s="10"/>
      <c r="C14" s="10"/>
      <c r="D14" s="10"/>
      <c r="E14" s="10"/>
      <c r="G14" s="10"/>
      <c r="H14" s="10"/>
      <c r="I14" s="10"/>
      <c r="J14" s="10"/>
    </row>
    <row r="15" spans="2:10" x14ac:dyDescent="0.2">
      <c r="B15" s="10"/>
      <c r="C15" s="10"/>
      <c r="D15" s="10"/>
      <c r="E15" s="10"/>
      <c r="G15" s="10"/>
      <c r="H15" s="10"/>
      <c r="I15" s="10"/>
      <c r="J15" s="10"/>
    </row>
    <row r="20" spans="6:6" x14ac:dyDescent="0.2">
      <c r="F20" s="8"/>
    </row>
  </sheetData>
  <mergeCells count="2">
    <mergeCell ref="B3:D3"/>
    <mergeCell ref="G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0A1FA-2CF6-0047-BCB2-30B4C5279012}">
  <dimension ref="E4:M23"/>
  <sheetViews>
    <sheetView workbookViewId="0">
      <selection activeCell="J36" sqref="J36"/>
    </sheetView>
  </sheetViews>
  <sheetFormatPr baseColWidth="10" defaultRowHeight="16" x14ac:dyDescent="0.2"/>
  <cols>
    <col min="8" max="8" width="15.83203125" customWidth="1"/>
  </cols>
  <sheetData>
    <row r="4" spans="5:13" x14ac:dyDescent="0.2">
      <c r="F4" t="s">
        <v>120</v>
      </c>
    </row>
    <row r="5" spans="5:13" x14ac:dyDescent="0.2">
      <c r="E5" s="34"/>
      <c r="F5" s="35" t="s">
        <v>119</v>
      </c>
      <c r="G5" s="68" t="s">
        <v>117</v>
      </c>
      <c r="H5" s="68"/>
      <c r="I5" s="1"/>
      <c r="J5" s="1"/>
      <c r="K5" s="34"/>
      <c r="L5" s="34"/>
      <c r="M5" s="34"/>
    </row>
    <row r="6" spans="5:13" x14ac:dyDescent="0.2">
      <c r="E6" s="34"/>
      <c r="F6" s="27"/>
      <c r="G6" s="36" t="s">
        <v>59</v>
      </c>
      <c r="H6" s="37" t="s">
        <v>60</v>
      </c>
      <c r="I6" s="1" t="s">
        <v>106</v>
      </c>
      <c r="J6" s="1" t="s">
        <v>107</v>
      </c>
      <c r="L6" s="34"/>
      <c r="M6" s="34"/>
    </row>
    <row r="7" spans="5:13" x14ac:dyDescent="0.2">
      <c r="E7" s="34"/>
      <c r="F7" s="35">
        <v>7.5</v>
      </c>
      <c r="G7" s="35">
        <v>10.47</v>
      </c>
      <c r="H7" s="35">
        <v>11.3</v>
      </c>
      <c r="I7" s="1">
        <f>AVERAGE(G7:H7)</f>
        <v>10.885000000000002</v>
      </c>
      <c r="J7" s="1">
        <f>STDEV(G7:H7)</f>
        <v>0.58689862838483442</v>
      </c>
      <c r="L7" s="34"/>
      <c r="M7" s="34"/>
    </row>
    <row r="8" spans="5:13" x14ac:dyDescent="0.2">
      <c r="E8" s="34"/>
      <c r="F8" s="35">
        <v>5.5</v>
      </c>
      <c r="G8" s="35">
        <v>3.12</v>
      </c>
      <c r="H8" s="35">
        <v>4.3</v>
      </c>
      <c r="I8" s="1">
        <f t="shared" ref="I8:I13" si="0">AVERAGE(G8:H8)</f>
        <v>3.71</v>
      </c>
      <c r="J8" s="1">
        <f t="shared" ref="J8:J13" si="1">STDEV(G8:H8)</f>
        <v>0.83438600180012668</v>
      </c>
      <c r="K8" s="34"/>
      <c r="L8" s="34"/>
      <c r="M8" s="34"/>
    </row>
    <row r="9" spans="5:13" x14ac:dyDescent="0.2">
      <c r="E9" s="34"/>
      <c r="F9" s="34"/>
      <c r="G9" s="34"/>
      <c r="H9" s="34"/>
      <c r="K9" s="34"/>
      <c r="L9" s="34"/>
      <c r="M9" s="34"/>
    </row>
    <row r="10" spans="5:13" x14ac:dyDescent="0.2">
      <c r="E10" s="34"/>
      <c r="F10" s="35" t="s">
        <v>119</v>
      </c>
      <c r="G10" s="67" t="s">
        <v>118</v>
      </c>
      <c r="H10" s="67"/>
      <c r="I10" s="1"/>
      <c r="J10" s="1"/>
      <c r="K10" s="34"/>
      <c r="L10" s="34"/>
      <c r="M10" s="34"/>
    </row>
    <row r="11" spans="5:13" x14ac:dyDescent="0.2">
      <c r="E11" s="34"/>
      <c r="F11" s="27"/>
      <c r="G11" s="36" t="s">
        <v>59</v>
      </c>
      <c r="H11" s="37" t="s">
        <v>60</v>
      </c>
      <c r="I11" s="1" t="s">
        <v>106</v>
      </c>
      <c r="J11" s="1" t="s">
        <v>107</v>
      </c>
      <c r="K11" s="34"/>
      <c r="L11" s="34"/>
      <c r="M11" s="34"/>
    </row>
    <row r="12" spans="5:13" x14ac:dyDescent="0.2">
      <c r="E12" s="34"/>
      <c r="F12" s="35">
        <v>7.5</v>
      </c>
      <c r="G12" s="35">
        <v>29.04</v>
      </c>
      <c r="H12" s="35">
        <v>30.2</v>
      </c>
      <c r="I12" s="1">
        <f t="shared" si="0"/>
        <v>29.619999999999997</v>
      </c>
      <c r="J12" s="1">
        <f t="shared" si="1"/>
        <v>0.82024386617639522</v>
      </c>
      <c r="K12" s="34"/>
      <c r="L12" s="34"/>
      <c r="M12" s="34"/>
    </row>
    <row r="13" spans="5:13" x14ac:dyDescent="0.2">
      <c r="E13" s="34"/>
      <c r="F13" s="35">
        <v>5.5</v>
      </c>
      <c r="G13" s="35">
        <v>31.66</v>
      </c>
      <c r="H13" s="35">
        <v>30.1</v>
      </c>
      <c r="I13" s="1">
        <f t="shared" si="0"/>
        <v>30.880000000000003</v>
      </c>
      <c r="J13" s="1">
        <f t="shared" si="1"/>
        <v>1.1030865786510133</v>
      </c>
      <c r="K13" s="34"/>
      <c r="L13" s="34"/>
      <c r="M13" s="34"/>
    </row>
    <row r="14" spans="5:13" x14ac:dyDescent="0.2">
      <c r="E14" s="34"/>
      <c r="F14" s="34"/>
      <c r="G14" s="34"/>
      <c r="H14" s="34"/>
      <c r="I14" s="34"/>
      <c r="J14" s="34"/>
      <c r="K14" s="34"/>
      <c r="L14" s="34"/>
      <c r="M14" s="34"/>
    </row>
    <row r="15" spans="5:13" x14ac:dyDescent="0.2">
      <c r="E15" s="34"/>
      <c r="F15" s="34"/>
      <c r="G15" s="34"/>
      <c r="H15" s="34"/>
      <c r="I15" s="34"/>
      <c r="J15" s="34"/>
      <c r="K15" s="34"/>
      <c r="L15" s="34"/>
      <c r="M15" s="34"/>
    </row>
    <row r="16" spans="5:13" x14ac:dyDescent="0.2">
      <c r="E16" s="34"/>
      <c r="F16" s="34"/>
      <c r="G16" s="34"/>
      <c r="H16" s="34"/>
      <c r="I16" s="34"/>
      <c r="J16" s="34"/>
      <c r="K16" s="34"/>
      <c r="L16" s="34"/>
      <c r="M16" s="34"/>
    </row>
    <row r="17" spans="5:13" x14ac:dyDescent="0.2">
      <c r="E17" s="34"/>
      <c r="F17" s="34"/>
      <c r="G17" s="34"/>
      <c r="H17" s="34"/>
      <c r="I17" s="34"/>
      <c r="J17" s="34"/>
      <c r="K17" s="34"/>
      <c r="L17" s="34"/>
      <c r="M17" s="34"/>
    </row>
    <row r="18" spans="5:13" x14ac:dyDescent="0.2">
      <c r="E18" s="34"/>
      <c r="F18" s="34"/>
      <c r="G18" s="34"/>
      <c r="H18" s="34"/>
      <c r="I18" s="34"/>
      <c r="J18" s="34"/>
      <c r="K18" s="34"/>
      <c r="L18" s="34"/>
      <c r="M18" s="34"/>
    </row>
    <row r="19" spans="5:13" x14ac:dyDescent="0.2">
      <c r="E19" s="34"/>
      <c r="F19" s="34"/>
      <c r="G19" s="34"/>
      <c r="H19" s="34"/>
      <c r="I19" s="34"/>
      <c r="J19" s="34"/>
      <c r="K19" s="34"/>
      <c r="L19" s="34"/>
      <c r="M19" s="34"/>
    </row>
    <row r="20" spans="5:13" x14ac:dyDescent="0.2">
      <c r="E20" s="34"/>
      <c r="F20" s="34"/>
      <c r="G20" s="34"/>
      <c r="H20" s="34"/>
      <c r="I20" s="34"/>
      <c r="J20" s="34"/>
      <c r="K20" s="34"/>
      <c r="L20" s="34"/>
      <c r="M20" s="34"/>
    </row>
    <row r="21" spans="5:13" x14ac:dyDescent="0.2">
      <c r="E21" s="34"/>
      <c r="F21" s="34"/>
      <c r="G21" s="34"/>
      <c r="H21" s="34"/>
      <c r="I21" s="34"/>
      <c r="J21" s="34"/>
      <c r="K21" s="34"/>
      <c r="L21" s="34"/>
      <c r="M21" s="34"/>
    </row>
    <row r="22" spans="5:13" x14ac:dyDescent="0.2">
      <c r="E22" s="34"/>
      <c r="F22" s="34"/>
      <c r="G22" s="34"/>
      <c r="H22" s="34"/>
      <c r="I22" s="34"/>
      <c r="J22" s="34"/>
      <c r="K22" s="34"/>
      <c r="L22" s="34"/>
      <c r="M22" s="34"/>
    </row>
    <row r="23" spans="5:13" x14ac:dyDescent="0.2">
      <c r="E23" s="34"/>
      <c r="F23" s="34"/>
      <c r="G23" s="34"/>
      <c r="H23" s="34"/>
      <c r="I23" s="34"/>
      <c r="J23" s="34"/>
      <c r="K23" s="34"/>
      <c r="L23" s="34"/>
      <c r="M23" s="34"/>
    </row>
  </sheetData>
  <mergeCells count="2">
    <mergeCell ref="G10:H10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Supplementary table 1</vt:lpstr>
      <vt:lpstr>Supplementary Figure 3</vt:lpstr>
      <vt:lpstr>Supplementary Figure 5</vt:lpstr>
      <vt:lpstr>Supplementary Figure 6</vt:lpstr>
      <vt:lpstr>Supplementary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2022-06-28T23:20:31Z</dcterms:created>
  <dcterms:modified xsi:type="dcterms:W3CDTF">2022-07-08T17:07:04Z</dcterms:modified>
</cp:coreProperties>
</file>