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7729"/>
  <workbookPr autoCompressPictures="0"/>
  <bookViews>
    <workbookView xWindow="0" yWindow="0" windowWidth="25600" windowHeight="14720" activeTab="4"/>
  </bookViews>
  <sheets>
    <sheet name="Fig. 1b, 1d and 1e" sheetId="1" r:id="rId1"/>
    <sheet name="Fig. 2c" sheetId="3" r:id="rId2"/>
    <sheet name="Fig. 2h" sheetId="4" r:id="rId3"/>
    <sheet name="Sup Fig. 10a" sheetId="5" r:id="rId4"/>
    <sheet name="Sup Fig. 11b" sheetId="11" r:id="rId5"/>
  </sheets>
  <calcPr calcId="140001" refMode="R1C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E18" i="1"/>
  <c r="F18" i="1"/>
  <c r="G18" i="1"/>
  <c r="H18" i="1"/>
  <c r="I18" i="1"/>
  <c r="J18" i="1"/>
  <c r="K18" i="1"/>
  <c r="L18" i="1"/>
  <c r="M18" i="1"/>
  <c r="D18" i="1"/>
  <c r="C59" i="11"/>
  <c r="D59" i="11"/>
  <c r="E59" i="11"/>
  <c r="B59" i="11"/>
  <c r="C56" i="11"/>
  <c r="D56" i="11"/>
  <c r="E56" i="11"/>
  <c r="C57" i="11"/>
  <c r="D57" i="11"/>
  <c r="E57" i="11"/>
  <c r="B57" i="11"/>
  <c r="B56" i="11"/>
  <c r="E13" i="1"/>
  <c r="F13" i="1"/>
  <c r="G13" i="1"/>
  <c r="H13" i="1"/>
  <c r="I13" i="1"/>
  <c r="J13" i="1"/>
  <c r="K13" i="1"/>
  <c r="L13" i="1"/>
  <c r="M13" i="1"/>
  <c r="E14" i="1"/>
  <c r="F14" i="1"/>
  <c r="G14" i="1"/>
  <c r="H14" i="1"/>
  <c r="I14" i="1"/>
  <c r="J14" i="1"/>
  <c r="K14" i="1"/>
  <c r="L14" i="1"/>
  <c r="M14" i="1"/>
  <c r="E15" i="1"/>
  <c r="F15" i="1"/>
  <c r="G15" i="1"/>
  <c r="H15" i="1"/>
  <c r="I15" i="1"/>
  <c r="J15" i="1"/>
  <c r="K15" i="1"/>
  <c r="L15" i="1"/>
  <c r="M15" i="1"/>
  <c r="E16" i="1"/>
  <c r="F16" i="1"/>
  <c r="G16" i="1"/>
  <c r="H16" i="1"/>
  <c r="I16" i="1"/>
  <c r="J16" i="1"/>
  <c r="K16" i="1"/>
  <c r="L16" i="1"/>
  <c r="M16" i="1"/>
  <c r="D16" i="1"/>
  <c r="D15" i="1"/>
  <c r="D14" i="1"/>
  <c r="D13" i="1"/>
</calcChain>
</file>

<file path=xl/sharedStrings.xml><?xml version="1.0" encoding="utf-8"?>
<sst xmlns="http://schemas.openxmlformats.org/spreadsheetml/2006/main" count="408" uniqueCount="103">
  <si>
    <t>Age (months)</t>
  </si>
  <si>
    <t>Genotype</t>
  </si>
  <si>
    <t>LSK+ %</t>
  </si>
  <si>
    <t>LSK- %</t>
  </si>
  <si>
    <t>HSC %</t>
  </si>
  <si>
    <t>MPP %</t>
  </si>
  <si>
    <t>HPC1 %</t>
  </si>
  <si>
    <t>HPC2 %</t>
  </si>
  <si>
    <t>CMP %</t>
  </si>
  <si>
    <t>GMP %</t>
  </si>
  <si>
    <t>MEP %</t>
  </si>
  <si>
    <t>CLP %</t>
  </si>
  <si>
    <t>157.1.2.R</t>
  </si>
  <si>
    <t>WT</t>
  </si>
  <si>
    <t>158.1.4.N</t>
  </si>
  <si>
    <t>159.1.2.R</t>
  </si>
  <si>
    <t>157.1.1.L</t>
  </si>
  <si>
    <t xml:space="preserve">XistΔ/Δ </t>
  </si>
  <si>
    <t>158.1.3.B</t>
  </si>
  <si>
    <t>159.1.3.B</t>
  </si>
  <si>
    <t>158.1.1.L</t>
  </si>
  <si>
    <t>158.1.2.R</t>
  </si>
  <si>
    <t>Average</t>
  </si>
  <si>
    <t>Standard error</t>
  </si>
  <si>
    <t>Fold change (XistΔ/Δ vs. WT)</t>
  </si>
  <si>
    <t>p-value (Student's t-test)</t>
  </si>
  <si>
    <t xml:space="preserve"> Genotype</t>
  </si>
  <si>
    <t>LSK+</t>
  </si>
  <si>
    <t>LSK-</t>
  </si>
  <si>
    <t>HSC</t>
  </si>
  <si>
    <t>MPP</t>
  </si>
  <si>
    <t>HPC1</t>
  </si>
  <si>
    <t>HPC2</t>
  </si>
  <si>
    <t>CMP</t>
  </si>
  <si>
    <t>GMP</t>
  </si>
  <si>
    <t>MEP</t>
  </si>
  <si>
    <t>CLP</t>
  </si>
  <si>
    <t>Mouse ID</t>
  </si>
  <si>
    <t>Quiescent (%)</t>
  </si>
  <si>
    <t>Cycling (%)</t>
  </si>
  <si>
    <t>XistΔ/Δ</t>
  </si>
  <si>
    <t>Ki67 cell cycle analyses of LSK+, LSK-, HSC, MPP, HPC1 and HPC2 cells in WT and XistΔ/Δ female mice.</t>
  </si>
  <si>
    <t>Number of LSK+, LSK-, HSC, MPP, HPC1, HPC2, CMP, GMP, MEP and CLP cells in WT and XistΔ/Δ female mice.</t>
  </si>
  <si>
    <t>Percentage of parent populations of LSK+, LSK-, HSC, MPP, HPC1, HPC2, CMP, GMP, MEP and CLP cells in WT and XistΔ/Δ  female mice</t>
  </si>
  <si>
    <t>Cell number</t>
  </si>
  <si>
    <t>EdU+</t>
  </si>
  <si>
    <t>EdU-</t>
  </si>
  <si>
    <t>H3Ser10P+</t>
  </si>
  <si>
    <t>H3Ser10P-</t>
  </si>
  <si>
    <t>249.1.2.R</t>
  </si>
  <si>
    <t>249.1.4.L</t>
  </si>
  <si>
    <t>250.1.5.2L</t>
  </si>
  <si>
    <t>Cell percentage</t>
  </si>
  <si>
    <t>EdU+ (%)</t>
  </si>
  <si>
    <t>H3Ser10P+ (%)</t>
  </si>
  <si>
    <t>Mouse ID (XistΔ/+)</t>
  </si>
  <si>
    <t>p-value (Student's t-test, paired)</t>
  </si>
  <si>
    <t>RT-qPCR of RNA-seq samples (rep 1)</t>
  </si>
  <si>
    <t>Sample</t>
  </si>
  <si>
    <t>Cт</t>
  </si>
  <si>
    <t>Quantity</t>
  </si>
  <si>
    <t>Standard</t>
  </si>
  <si>
    <t>Gapdh</t>
  </si>
  <si>
    <t>YY1</t>
  </si>
  <si>
    <t>shSCR</t>
  </si>
  <si>
    <t>shYY1_1</t>
  </si>
  <si>
    <t>shYY1_2</t>
  </si>
  <si>
    <t>RT-qPCR of RNA-seq samples (rep 2)</t>
  </si>
  <si>
    <t>Gene Name</t>
  </si>
  <si>
    <t>Xist/H3K27me3+</t>
  </si>
  <si>
    <t>Xist/H3K27me3-</t>
  </si>
  <si>
    <t>Sample Name</t>
  </si>
  <si>
    <t>WT1</t>
  </si>
  <si>
    <t>WT2</t>
  </si>
  <si>
    <t>WT3</t>
  </si>
  <si>
    <t>WT_rep1</t>
  </si>
  <si>
    <t>WT_rep2</t>
  </si>
  <si>
    <t>WT_rep3</t>
  </si>
  <si>
    <t>WT_rep1 (1:4 diluted)</t>
  </si>
  <si>
    <t>WT_rep1 (1:2 diluted)</t>
  </si>
  <si>
    <t>WT_rep1 (1:25 diluted)</t>
  </si>
  <si>
    <t>WT_rep1 (1:5 diluted)</t>
  </si>
  <si>
    <t>Quantity (R0)</t>
  </si>
  <si>
    <t>lgR0</t>
  </si>
  <si>
    <t>Relative expression</t>
  </si>
  <si>
    <t>RT-qPCR for Firre gene. Raw data</t>
  </si>
  <si>
    <t>Firre 3'</t>
  </si>
  <si>
    <t>Firre 5'</t>
  </si>
  <si>
    <t>Firre-mid</t>
  </si>
  <si>
    <t>Firre-full length</t>
  </si>
  <si>
    <t>Firre-5'</t>
  </si>
  <si>
    <t>Firre-3'</t>
  </si>
  <si>
    <t>Xist HET_rep1</t>
  </si>
  <si>
    <t>Xist HET_rep2</t>
  </si>
  <si>
    <t>Xist HET_rep3</t>
  </si>
  <si>
    <t>Xist HET</t>
  </si>
  <si>
    <t>Fig. 1b, 1d and 1e</t>
  </si>
  <si>
    <t>Fig. 2h</t>
  </si>
  <si>
    <t>Supplementary Fig. 10a</t>
  </si>
  <si>
    <t>Supplementary Fig. 11b</t>
  </si>
  <si>
    <t>Fig. 2c.</t>
  </si>
  <si>
    <t>Firre-ful length</t>
  </si>
  <si>
    <t>Student's t-test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</si>
</sst>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0"/>
    <numFmt numFmtId="165" formatCode="0.0"/>
    <numFmt numFmtId="166" formatCode="0.000"/>
    <numFmt numFmtId="167" formatCode="0.00000"/>
  </numFmts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indexed="8"/>
      <name val="Calibri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2">
    <xf numFmtId="0" fontId="0" fillId="0" borderId="0" xfId="0"/>
    <xf numFmtId="0" fontId="0" fillId="0" borderId="0" xfId="0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165" fontId="18" fillId="0" borderId="10" xfId="0" applyNumberFormat="1" applyFont="1" applyFill="1" applyBorder="1" applyAlignment="1">
      <alignment horizontal="center" vertical="center"/>
    </xf>
    <xf numFmtId="1" fontId="21" fillId="0" borderId="10" xfId="42" applyNumberFormat="1" applyFont="1" applyFill="1" applyBorder="1" applyAlignment="1">
      <alignment horizontal="center" vertical="center"/>
    </xf>
    <xf numFmtId="165" fontId="21" fillId="0" borderId="10" xfId="42" applyNumberFormat="1" applyFont="1" applyFill="1" applyBorder="1" applyAlignment="1">
      <alignment horizontal="center" vertical="center"/>
    </xf>
    <xf numFmtId="0" fontId="16" fillId="0" borderId="0" xfId="0" applyFont="1"/>
    <xf numFmtId="0" fontId="19" fillId="0" borderId="0" xfId="0" applyFont="1"/>
    <xf numFmtId="0" fontId="22" fillId="0" borderId="10" xfId="42" applyFont="1" applyFill="1" applyBorder="1" applyAlignment="1">
      <alignment horizontal="center" vertical="center"/>
    </xf>
    <xf numFmtId="0" fontId="0" fillId="0" borderId="0" xfId="0" applyFill="1"/>
    <xf numFmtId="0" fontId="0" fillId="0" borderId="0" xfId="0" applyFont="1" applyFill="1"/>
    <xf numFmtId="0" fontId="18" fillId="0" borderId="0" xfId="0" applyFont="1"/>
    <xf numFmtId="0" fontId="18" fillId="0" borderId="0" xfId="0" applyFont="1" applyFill="1"/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/>
    </xf>
    <xf numFmtId="2" fontId="18" fillId="0" borderId="10" xfId="0" applyNumberFormat="1" applyFont="1" applyFill="1" applyBorder="1"/>
    <xf numFmtId="165" fontId="18" fillId="0" borderId="10" xfId="0" applyNumberFormat="1" applyFont="1" applyFill="1" applyBorder="1"/>
    <xf numFmtId="164" fontId="18" fillId="0" borderId="10" xfId="0" applyNumberFormat="1" applyFont="1" applyFill="1" applyBorder="1"/>
    <xf numFmtId="0" fontId="18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9" fillId="0" borderId="0" xfId="0" applyFont="1" applyFill="1"/>
    <xf numFmtId="0" fontId="16" fillId="0" borderId="0" xfId="0" applyFont="1" applyFill="1"/>
    <xf numFmtId="0" fontId="19" fillId="0" borderId="10" xfId="0" applyFont="1" applyFill="1" applyBorder="1"/>
    <xf numFmtId="0" fontId="19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8" fillId="0" borderId="11" xfId="0" applyFont="1" applyBorder="1" applyAlignment="1">
      <alignment horizontal="center" vertical="center"/>
    </xf>
    <xf numFmtId="165" fontId="18" fillId="0" borderId="17" xfId="0" applyNumberFormat="1" applyFont="1" applyBorder="1" applyAlignment="1">
      <alignment horizontal="center" vertical="center"/>
    </xf>
    <xf numFmtId="165" fontId="18" fillId="0" borderId="18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1" fillId="0" borderId="10" xfId="42" applyFont="1" applyFill="1" applyBorder="1" applyAlignment="1">
      <alignment horizontal="center" vertical="center"/>
    </xf>
    <xf numFmtId="0" fontId="24" fillId="0" borderId="0" xfId="0" applyFont="1"/>
    <xf numFmtId="0" fontId="18" fillId="0" borderId="10" xfId="0" applyFont="1" applyBorder="1" applyAlignment="1">
      <alignment horizontal="center" vertical="center"/>
    </xf>
    <xf numFmtId="0" fontId="18" fillId="0" borderId="28" xfId="0" applyFont="1" applyFill="1" applyBorder="1"/>
    <xf numFmtId="0" fontId="18" fillId="0" borderId="0" xfId="0" applyFont="1" applyFill="1" applyBorder="1"/>
    <xf numFmtId="0" fontId="18" fillId="0" borderId="29" xfId="0" applyFont="1" applyFill="1" applyBorder="1"/>
    <xf numFmtId="0" fontId="18" fillId="33" borderId="0" xfId="0" applyFont="1" applyFill="1" applyBorder="1"/>
    <xf numFmtId="0" fontId="18" fillId="0" borderId="30" xfId="0" applyFont="1" applyFill="1" applyBorder="1"/>
    <xf numFmtId="0" fontId="18" fillId="0" borderId="31" xfId="0" applyFont="1" applyFill="1" applyBorder="1"/>
    <xf numFmtId="0" fontId="18" fillId="0" borderId="32" xfId="0" applyFont="1" applyFill="1" applyBorder="1"/>
    <xf numFmtId="0" fontId="18" fillId="0" borderId="25" xfId="0" applyFont="1" applyBorder="1"/>
    <xf numFmtId="0" fontId="18" fillId="0" borderId="26" xfId="0" applyFont="1" applyBorder="1"/>
    <xf numFmtId="0" fontId="18" fillId="0" borderId="27" xfId="0" applyFont="1" applyBorder="1"/>
    <xf numFmtId="0" fontId="18" fillId="0" borderId="28" xfId="0" applyFont="1" applyBorder="1"/>
    <xf numFmtId="0" fontId="18" fillId="0" borderId="0" xfId="0" applyFont="1" applyBorder="1"/>
    <xf numFmtId="0" fontId="18" fillId="0" borderId="29" xfId="0" applyFont="1" applyBorder="1"/>
    <xf numFmtId="0" fontId="18" fillId="0" borderId="30" xfId="0" applyFont="1" applyBorder="1"/>
    <xf numFmtId="0" fontId="18" fillId="0" borderId="31" xfId="0" applyFont="1" applyBorder="1"/>
    <xf numFmtId="0" fontId="18" fillId="0" borderId="32" xfId="0" applyFont="1" applyBorder="1"/>
    <xf numFmtId="0" fontId="19" fillId="0" borderId="28" xfId="0" applyFont="1" applyFill="1" applyBorder="1"/>
    <xf numFmtId="0" fontId="19" fillId="0" borderId="0" xfId="0" applyFont="1" applyFill="1" applyBorder="1"/>
    <xf numFmtId="0" fontId="19" fillId="0" borderId="29" xfId="0" applyFont="1" applyFill="1" applyBorder="1"/>
    <xf numFmtId="167" fontId="18" fillId="0" borderId="10" xfId="0" applyNumberFormat="1" applyFont="1" applyFill="1" applyBorder="1" applyAlignment="1">
      <alignment horizontal="center" vertical="center"/>
    </xf>
    <xf numFmtId="166" fontId="18" fillId="0" borderId="10" xfId="0" applyNumberFormat="1" applyFont="1" applyFill="1" applyBorder="1" applyAlignment="1">
      <alignment horizontal="center" vertical="center"/>
    </xf>
    <xf numFmtId="0" fontId="18" fillId="0" borderId="11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1" fillId="0" borderId="10" xfId="42" applyFont="1" applyFill="1" applyBorder="1" applyAlignment="1">
      <alignment horizontal="left" vertical="center"/>
    </xf>
    <xf numFmtId="0" fontId="21" fillId="0" borderId="10" xfId="42" applyFont="1" applyFill="1" applyBorder="1" applyAlignment="1">
      <alignment horizontal="center" vertical="center"/>
    </xf>
    <xf numFmtId="0" fontId="21" fillId="0" borderId="11" xfId="42" applyFont="1" applyBorder="1" applyAlignment="1">
      <alignment horizontal="center" vertical="center"/>
    </xf>
    <xf numFmtId="0" fontId="21" fillId="0" borderId="12" xfId="42" applyFont="1" applyBorder="1" applyAlignment="1">
      <alignment horizontal="center" vertical="center"/>
    </xf>
    <xf numFmtId="0" fontId="21" fillId="0" borderId="13" xfId="42" applyFont="1" applyBorder="1" applyAlignment="1">
      <alignment horizontal="center" vertical="center"/>
    </xf>
    <xf numFmtId="0" fontId="21" fillId="0" borderId="11" xfId="42" applyFont="1" applyFill="1" applyBorder="1" applyAlignment="1">
      <alignment horizontal="center" vertical="center"/>
    </xf>
    <xf numFmtId="0" fontId="21" fillId="0" borderId="12" xfId="42" applyFont="1" applyFill="1" applyBorder="1" applyAlignment="1">
      <alignment horizontal="center" vertical="center"/>
    </xf>
    <xf numFmtId="0" fontId="21" fillId="0" borderId="13" xfId="42" applyFont="1" applyFill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9" fillId="0" borderId="11" xfId="0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/>
    </xf>
    <xf numFmtId="0" fontId="18" fillId="0" borderId="22" xfId="0" applyFont="1" applyBorder="1" applyAlignment="1">
      <alignment horizontal="left" vertical="center"/>
    </xf>
    <xf numFmtId="0" fontId="18" fillId="0" borderId="23" xfId="0" applyFont="1" applyBorder="1" applyAlignment="1">
      <alignment horizontal="left" vertical="center"/>
    </xf>
    <xf numFmtId="0" fontId="18" fillId="0" borderId="24" xfId="0" applyFont="1" applyBorder="1" applyAlignment="1">
      <alignment horizontal="left" vertical="center"/>
    </xf>
    <xf numFmtId="0" fontId="18" fillId="0" borderId="11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1" xfId="0" applyFont="1" applyBorder="1" applyAlignment="1">
      <alignment horizontal="left" vertical="center"/>
    </xf>
    <xf numFmtId="0" fontId="18" fillId="0" borderId="16" xfId="0" applyFont="1" applyBorder="1" applyAlignment="1">
      <alignment horizontal="center" vertical="center"/>
    </xf>
    <xf numFmtId="166" fontId="18" fillId="0" borderId="19" xfId="0" applyNumberFormat="1" applyFont="1" applyBorder="1" applyAlignment="1">
      <alignment horizontal="center" vertical="center"/>
    </xf>
    <xf numFmtId="166" fontId="18" fillId="0" borderId="21" xfId="0" applyNumberFormat="1" applyFont="1" applyBorder="1" applyAlignment="1">
      <alignment horizontal="center" vertical="center"/>
    </xf>
    <xf numFmtId="0" fontId="18" fillId="0" borderId="25" xfId="0" applyFont="1" applyFill="1" applyBorder="1" applyAlignment="1">
      <alignment horizontal="center"/>
    </xf>
    <xf numFmtId="0" fontId="18" fillId="0" borderId="26" xfId="0" applyFont="1" applyFill="1" applyBorder="1" applyAlignment="1">
      <alignment horizontal="center"/>
    </xf>
    <xf numFmtId="0" fontId="18" fillId="0" borderId="27" xfId="0" applyFont="1" applyFill="1" applyBorder="1" applyAlignment="1">
      <alignment horizontal="center"/>
    </xf>
    <xf numFmtId="0" fontId="19" fillId="0" borderId="25" xfId="0" applyFont="1" applyFill="1" applyBorder="1" applyAlignment="1">
      <alignment horizontal="center"/>
    </xf>
    <xf numFmtId="0" fontId="19" fillId="0" borderId="26" xfId="0" applyFont="1" applyFill="1" applyBorder="1" applyAlignment="1">
      <alignment horizontal="center"/>
    </xf>
    <xf numFmtId="0" fontId="19" fillId="0" borderId="27" xfId="0" applyFont="1" applyFill="1" applyBorder="1" applyAlignment="1">
      <alignment horizontal="center"/>
    </xf>
  </cellXfs>
  <cellStyles count="49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7" workbookViewId="0">
      <selection activeCell="C40" sqref="C40"/>
    </sheetView>
  </sheetViews>
  <sheetFormatPr baseColWidth="10" defaultRowHeight="15" x14ac:dyDescent="0"/>
  <cols>
    <col min="1" max="1" width="10.83203125" style="1"/>
    <col min="2" max="2" width="14.1640625" style="1" customWidth="1"/>
    <col min="3" max="3" width="10.83203125" style="1"/>
    <col min="4" max="13" width="12.1640625" style="1" bestFit="1" customWidth="1"/>
    <col min="14" max="16384" width="10.83203125" style="1"/>
  </cols>
  <sheetData>
    <row r="1" spans="1:13">
      <c r="A1" s="42" t="s">
        <v>96</v>
      </c>
    </row>
    <row r="2" spans="1:13">
      <c r="A2" s="42"/>
    </row>
    <row r="3" spans="1:13">
      <c r="A3" s="65" t="s">
        <v>43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</row>
    <row r="4" spans="1:13">
      <c r="A4" s="3" t="s">
        <v>37</v>
      </c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</row>
    <row r="5" spans="1:13">
      <c r="A5" s="4" t="s">
        <v>12</v>
      </c>
      <c r="B5" s="4">
        <v>3</v>
      </c>
      <c r="C5" s="4" t="s">
        <v>13</v>
      </c>
      <c r="D5" s="4">
        <v>3.3</v>
      </c>
      <c r="E5" s="4">
        <v>38.9</v>
      </c>
      <c r="F5" s="4">
        <v>6.6</v>
      </c>
      <c r="G5" s="4">
        <v>7.5</v>
      </c>
      <c r="H5" s="4">
        <v>77.900000000000006</v>
      </c>
      <c r="I5" s="4">
        <v>8</v>
      </c>
      <c r="J5" s="4">
        <v>18.3</v>
      </c>
      <c r="K5" s="4">
        <v>27.5</v>
      </c>
      <c r="L5" s="4">
        <v>42.9</v>
      </c>
      <c r="M5" s="4">
        <v>35.200000000000003</v>
      </c>
    </row>
    <row r="6" spans="1:13">
      <c r="A6" s="4" t="s">
        <v>14</v>
      </c>
      <c r="B6" s="4">
        <v>3</v>
      </c>
      <c r="C6" s="4" t="s">
        <v>13</v>
      </c>
      <c r="D6" s="4">
        <v>3.7</v>
      </c>
      <c r="E6" s="4">
        <v>37.200000000000003</v>
      </c>
      <c r="F6" s="4">
        <v>11.4</v>
      </c>
      <c r="G6" s="4">
        <v>17.8</v>
      </c>
      <c r="H6" s="4">
        <v>65.599999999999994</v>
      </c>
      <c r="I6" s="4">
        <v>5.2</v>
      </c>
      <c r="J6" s="4">
        <v>28</v>
      </c>
      <c r="K6" s="4">
        <v>39.799999999999997</v>
      </c>
      <c r="L6" s="4">
        <v>21.6</v>
      </c>
      <c r="M6" s="4">
        <v>26.3</v>
      </c>
    </row>
    <row r="7" spans="1:13">
      <c r="A7" s="4" t="s">
        <v>15</v>
      </c>
      <c r="B7" s="4">
        <v>3</v>
      </c>
      <c r="C7" s="4" t="s">
        <v>13</v>
      </c>
      <c r="D7" s="4">
        <v>3.9</v>
      </c>
      <c r="E7" s="4">
        <v>36.1</v>
      </c>
      <c r="F7" s="4">
        <v>10.5</v>
      </c>
      <c r="G7" s="4">
        <v>14.8</v>
      </c>
      <c r="H7" s="4">
        <v>67.7</v>
      </c>
      <c r="I7" s="4">
        <v>7.1</v>
      </c>
      <c r="J7" s="4">
        <v>29.4</v>
      </c>
      <c r="K7" s="4">
        <v>30.1</v>
      </c>
      <c r="L7" s="4">
        <v>30.5</v>
      </c>
      <c r="M7" s="4">
        <v>16.2</v>
      </c>
    </row>
    <row r="8" spans="1:13">
      <c r="A8" s="4" t="s">
        <v>16</v>
      </c>
      <c r="B8" s="4">
        <v>3</v>
      </c>
      <c r="C8" s="4" t="s">
        <v>17</v>
      </c>
      <c r="D8" s="4">
        <v>10.9</v>
      </c>
      <c r="E8" s="4">
        <v>41.3</v>
      </c>
      <c r="F8" s="4">
        <v>3.2</v>
      </c>
      <c r="G8" s="4">
        <v>2</v>
      </c>
      <c r="H8" s="4">
        <v>86.5</v>
      </c>
      <c r="I8" s="4">
        <v>8.1999999999999993</v>
      </c>
      <c r="J8" s="4">
        <v>16.7</v>
      </c>
      <c r="K8" s="4">
        <v>25.8</v>
      </c>
      <c r="L8" s="4">
        <v>40.700000000000003</v>
      </c>
      <c r="M8" s="4">
        <v>29.5</v>
      </c>
    </row>
    <row r="9" spans="1:13">
      <c r="A9" s="4" t="s">
        <v>18</v>
      </c>
      <c r="B9" s="4">
        <v>3</v>
      </c>
      <c r="C9" s="4" t="s">
        <v>17</v>
      </c>
      <c r="D9" s="4">
        <v>11.4</v>
      </c>
      <c r="E9" s="4">
        <v>41.1</v>
      </c>
      <c r="F9" s="4">
        <v>3.8</v>
      </c>
      <c r="G9" s="4">
        <v>2.2999999999999998</v>
      </c>
      <c r="H9" s="4">
        <v>83.8</v>
      </c>
      <c r="I9" s="4">
        <v>10.199999999999999</v>
      </c>
      <c r="J9" s="4">
        <v>32.5</v>
      </c>
      <c r="K9" s="4">
        <v>26</v>
      </c>
      <c r="L9" s="4">
        <v>27.5</v>
      </c>
      <c r="M9" s="4">
        <v>22.5</v>
      </c>
    </row>
    <row r="10" spans="1:13">
      <c r="A10" s="4" t="s">
        <v>19</v>
      </c>
      <c r="B10" s="4">
        <v>3</v>
      </c>
      <c r="C10" s="4" t="s">
        <v>17</v>
      </c>
      <c r="D10" s="4">
        <v>11.4</v>
      </c>
      <c r="E10" s="4">
        <v>48.8</v>
      </c>
      <c r="F10" s="4">
        <v>5</v>
      </c>
      <c r="G10" s="4">
        <v>3.1</v>
      </c>
      <c r="H10" s="4">
        <v>78.8</v>
      </c>
      <c r="I10" s="4">
        <v>13</v>
      </c>
      <c r="J10" s="4">
        <v>22.4</v>
      </c>
      <c r="K10" s="4">
        <v>32.4</v>
      </c>
      <c r="L10" s="4">
        <v>33.9</v>
      </c>
      <c r="M10" s="4">
        <v>25.7</v>
      </c>
    </row>
    <row r="11" spans="1:13">
      <c r="A11" s="4" t="s">
        <v>20</v>
      </c>
      <c r="B11" s="4">
        <v>3</v>
      </c>
      <c r="C11" s="4" t="s">
        <v>17</v>
      </c>
      <c r="D11" s="4">
        <v>6.8</v>
      </c>
      <c r="E11" s="4">
        <v>36.6</v>
      </c>
      <c r="F11" s="4">
        <v>5.0999999999999996</v>
      </c>
      <c r="G11" s="4">
        <v>2.2000000000000002</v>
      </c>
      <c r="H11" s="4">
        <v>82.2</v>
      </c>
      <c r="I11" s="4">
        <v>10.5</v>
      </c>
      <c r="J11" s="4">
        <v>14.3</v>
      </c>
      <c r="K11" s="4">
        <v>37.4</v>
      </c>
      <c r="L11" s="4">
        <v>32</v>
      </c>
      <c r="M11" s="4">
        <v>28.7</v>
      </c>
    </row>
    <row r="12" spans="1:13">
      <c r="A12" s="4" t="s">
        <v>21</v>
      </c>
      <c r="B12" s="4">
        <v>3</v>
      </c>
      <c r="C12" s="4" t="s">
        <v>17</v>
      </c>
      <c r="D12" s="4">
        <v>8.3000000000000007</v>
      </c>
      <c r="E12" s="4">
        <v>29.4</v>
      </c>
      <c r="F12" s="4">
        <v>5.2</v>
      </c>
      <c r="G12" s="4">
        <v>2.9</v>
      </c>
      <c r="H12" s="4">
        <v>83.8</v>
      </c>
      <c r="I12" s="4">
        <v>8.1</v>
      </c>
      <c r="J12" s="4">
        <v>21.6</v>
      </c>
      <c r="K12" s="4">
        <v>42.3</v>
      </c>
      <c r="L12" s="4">
        <v>25.9</v>
      </c>
      <c r="M12" s="4">
        <v>39.9</v>
      </c>
    </row>
    <row r="13" spans="1:13">
      <c r="A13" s="71" t="s">
        <v>22</v>
      </c>
      <c r="B13" s="71"/>
      <c r="C13" s="4" t="s">
        <v>13</v>
      </c>
      <c r="D13" s="5">
        <f>AVERAGE(D5:D7)</f>
        <v>3.6333333333333333</v>
      </c>
      <c r="E13" s="5">
        <f t="shared" ref="E13:M13" si="0">AVERAGE(E5:E7)</f>
        <v>37.4</v>
      </c>
      <c r="F13" s="5">
        <f t="shared" si="0"/>
        <v>9.5</v>
      </c>
      <c r="G13" s="5">
        <f t="shared" si="0"/>
        <v>13.366666666666667</v>
      </c>
      <c r="H13" s="5">
        <f t="shared" si="0"/>
        <v>70.399999999999991</v>
      </c>
      <c r="I13" s="5">
        <f t="shared" si="0"/>
        <v>6.7666666666666657</v>
      </c>
      <c r="J13" s="5">
        <f t="shared" si="0"/>
        <v>25.233333333333331</v>
      </c>
      <c r="K13" s="5">
        <f t="shared" si="0"/>
        <v>32.466666666666669</v>
      </c>
      <c r="L13" s="5">
        <f t="shared" si="0"/>
        <v>31.666666666666668</v>
      </c>
      <c r="M13" s="5">
        <f t="shared" si="0"/>
        <v>25.900000000000002</v>
      </c>
    </row>
    <row r="14" spans="1:13">
      <c r="A14" s="71"/>
      <c r="B14" s="71"/>
      <c r="C14" s="4" t="s">
        <v>17</v>
      </c>
      <c r="D14" s="5">
        <f>AVERAGE(D8:D12)</f>
        <v>9.76</v>
      </c>
      <c r="E14" s="5">
        <f t="shared" ref="E14:M14" si="1">AVERAGE(E8:E12)</f>
        <v>39.44</v>
      </c>
      <c r="F14" s="5">
        <f t="shared" si="1"/>
        <v>4.46</v>
      </c>
      <c r="G14" s="5">
        <f t="shared" si="1"/>
        <v>2.5000000000000004</v>
      </c>
      <c r="H14" s="5">
        <f t="shared" si="1"/>
        <v>83.02000000000001</v>
      </c>
      <c r="I14" s="5">
        <f t="shared" si="1"/>
        <v>10</v>
      </c>
      <c r="J14" s="5">
        <f t="shared" si="1"/>
        <v>21.5</v>
      </c>
      <c r="K14" s="5">
        <f t="shared" si="1"/>
        <v>32.779999999999994</v>
      </c>
      <c r="L14" s="5">
        <f t="shared" si="1"/>
        <v>32</v>
      </c>
      <c r="M14" s="5">
        <f t="shared" si="1"/>
        <v>29.26</v>
      </c>
    </row>
    <row r="15" spans="1:13">
      <c r="A15" s="71" t="s">
        <v>23</v>
      </c>
      <c r="B15" s="71"/>
      <c r="C15" s="4" t="s">
        <v>13</v>
      </c>
      <c r="D15" s="5">
        <f>STDEV(D5:D7)/(3^0.5)</f>
        <v>0.17638342073763941</v>
      </c>
      <c r="E15" s="5">
        <f t="shared" ref="E15:M15" si="2">STDEV(E5:E7)/(3^0.5)</f>
        <v>0.81445278152470679</v>
      </c>
      <c r="F15" s="5">
        <f t="shared" si="2"/>
        <v>1.4730919862656227</v>
      </c>
      <c r="G15" s="5">
        <f t="shared" si="2"/>
        <v>3.0585036283196469</v>
      </c>
      <c r="H15" s="5">
        <f t="shared" si="2"/>
        <v>3.7986839826445191</v>
      </c>
      <c r="I15" s="5">
        <f t="shared" si="2"/>
        <v>0.82529456020933334</v>
      </c>
      <c r="J15" s="5">
        <f t="shared" si="2"/>
        <v>3.4901448553192194</v>
      </c>
      <c r="K15" s="5">
        <f t="shared" si="2"/>
        <v>3.7426965917340631</v>
      </c>
      <c r="L15" s="5">
        <f t="shared" si="2"/>
        <v>6.1763887327286753</v>
      </c>
      <c r="M15" s="5">
        <f t="shared" si="2"/>
        <v>5.4884727687520964</v>
      </c>
    </row>
    <row r="16" spans="1:13">
      <c r="A16" s="71"/>
      <c r="B16" s="71"/>
      <c r="C16" s="4" t="s">
        <v>17</v>
      </c>
      <c r="D16" s="5">
        <f>STDEV(D8:D12)/(5^0.5)</f>
        <v>0.93733665243604214</v>
      </c>
      <c r="E16" s="5">
        <f t="shared" ref="E16:M16" si="3">STDEV(E8:E12)/(5^0.5)</f>
        <v>3.1834886524063504</v>
      </c>
      <c r="F16" s="5">
        <f t="shared" si="3"/>
        <v>0.40447496832313401</v>
      </c>
      <c r="G16" s="5">
        <f t="shared" si="3"/>
        <v>0.21213203435596281</v>
      </c>
      <c r="H16" s="5">
        <f t="shared" si="3"/>
        <v>1.2611106216347558</v>
      </c>
      <c r="I16" s="5">
        <f t="shared" si="3"/>
        <v>0.89833178725902785</v>
      </c>
      <c r="J16" s="5">
        <f t="shared" si="3"/>
        <v>3.1360803561133426</v>
      </c>
      <c r="K16" s="5">
        <f t="shared" si="3"/>
        <v>3.2156492346025694</v>
      </c>
      <c r="L16" s="5">
        <f t="shared" si="3"/>
        <v>2.6149569786136078</v>
      </c>
      <c r="M16" s="5">
        <f t="shared" si="3"/>
        <v>2.9321664345667631</v>
      </c>
    </row>
    <row r="17" spans="1:13">
      <c r="A17" s="68" t="s">
        <v>24</v>
      </c>
      <c r="B17" s="69"/>
      <c r="C17" s="70"/>
      <c r="D17" s="5">
        <v>2.6862385321100919</v>
      </c>
      <c r="E17" s="5">
        <v>1.0545454545454545</v>
      </c>
      <c r="F17" s="5">
        <v>0.46947368421052632</v>
      </c>
      <c r="G17" s="5">
        <v>0.18703241895261849</v>
      </c>
      <c r="H17" s="5">
        <v>1.179261363636364</v>
      </c>
      <c r="I17" s="5">
        <v>1.4778325123152711</v>
      </c>
      <c r="J17" s="5">
        <v>0.85204755614266847</v>
      </c>
      <c r="K17" s="5">
        <v>1.0096509240246405</v>
      </c>
      <c r="L17" s="5">
        <v>1.0105263157894737</v>
      </c>
      <c r="M17" s="5">
        <v>1.1297297297297297</v>
      </c>
    </row>
    <row r="18" spans="1:13">
      <c r="A18" s="68" t="s">
        <v>25</v>
      </c>
      <c r="B18" s="69"/>
      <c r="C18" s="70"/>
      <c r="D18" s="64">
        <f>_xlfn.T.TEST(D5:D7,D8:D12,2,3)</f>
        <v>2.3916334335135044E-3</v>
      </c>
      <c r="E18" s="64">
        <f t="shared" ref="E18:M18" si="4">_xlfn.T.TEST(E5:E7,E8:E12,2,3)</f>
        <v>0.56478532933196157</v>
      </c>
      <c r="F18" s="64">
        <f t="shared" si="4"/>
        <v>6.6540509414128202E-2</v>
      </c>
      <c r="G18" s="64">
        <f t="shared" si="4"/>
        <v>7.0213073172125454E-2</v>
      </c>
      <c r="H18" s="64">
        <f t="shared" si="4"/>
        <v>6.719383963044015E-2</v>
      </c>
      <c r="I18" s="64">
        <f t="shared" si="4"/>
        <v>4.0542166655418752E-2</v>
      </c>
      <c r="J18" s="64">
        <f t="shared" si="4"/>
        <v>0.46282074245556715</v>
      </c>
      <c r="K18" s="64">
        <f t="shared" si="4"/>
        <v>0.95195395151466755</v>
      </c>
      <c r="L18" s="64">
        <f t="shared" si="4"/>
        <v>0.96376327402017226</v>
      </c>
      <c r="M18" s="64">
        <f t="shared" si="4"/>
        <v>0.62480559873125285</v>
      </c>
    </row>
    <row r="19" spans="1:1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>
      <c r="A20" s="72" t="s">
        <v>42</v>
      </c>
      <c r="B20" s="72"/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</row>
    <row r="21" spans="1:13">
      <c r="A21" s="10" t="s">
        <v>37</v>
      </c>
      <c r="B21" s="10" t="s">
        <v>0</v>
      </c>
      <c r="C21" s="10" t="s">
        <v>26</v>
      </c>
      <c r="D21" s="10" t="s">
        <v>27</v>
      </c>
      <c r="E21" s="10" t="s">
        <v>28</v>
      </c>
      <c r="F21" s="10" t="s">
        <v>29</v>
      </c>
      <c r="G21" s="10" t="s">
        <v>30</v>
      </c>
      <c r="H21" s="10" t="s">
        <v>31</v>
      </c>
      <c r="I21" s="10" t="s">
        <v>32</v>
      </c>
      <c r="J21" s="10" t="s">
        <v>33</v>
      </c>
      <c r="K21" s="10" t="s">
        <v>34</v>
      </c>
      <c r="L21" s="10" t="s">
        <v>35</v>
      </c>
      <c r="M21" s="10" t="s">
        <v>36</v>
      </c>
    </row>
    <row r="22" spans="1:13">
      <c r="A22" s="41" t="s">
        <v>12</v>
      </c>
      <c r="B22" s="41">
        <v>3</v>
      </c>
      <c r="C22" s="41" t="s">
        <v>13</v>
      </c>
      <c r="D22" s="41">
        <v>94199</v>
      </c>
      <c r="E22" s="41">
        <v>1117174</v>
      </c>
      <c r="F22" s="41">
        <v>6179</v>
      </c>
      <c r="G22" s="41">
        <v>7065</v>
      </c>
      <c r="H22" s="41">
        <v>73381</v>
      </c>
      <c r="I22" s="41">
        <v>7564</v>
      </c>
      <c r="J22" s="41">
        <v>204443</v>
      </c>
      <c r="K22" s="41">
        <v>307223</v>
      </c>
      <c r="L22" s="41">
        <v>479267</v>
      </c>
      <c r="M22" s="41">
        <v>2831</v>
      </c>
    </row>
    <row r="23" spans="1:13">
      <c r="A23" s="41" t="s">
        <v>14</v>
      </c>
      <c r="B23" s="41">
        <v>3</v>
      </c>
      <c r="C23" s="41" t="s">
        <v>13</v>
      </c>
      <c r="D23" s="41">
        <v>100312</v>
      </c>
      <c r="E23" s="41">
        <v>1000432</v>
      </c>
      <c r="F23" s="41">
        <v>11436</v>
      </c>
      <c r="G23" s="41">
        <v>17856</v>
      </c>
      <c r="H23" s="41">
        <v>65805</v>
      </c>
      <c r="I23" s="41">
        <v>5166</v>
      </c>
      <c r="J23" s="41">
        <v>280121</v>
      </c>
      <c r="K23" s="41">
        <v>398172</v>
      </c>
      <c r="L23" s="41">
        <v>216093</v>
      </c>
      <c r="M23" s="41">
        <v>2193</v>
      </c>
    </row>
    <row r="24" spans="1:13">
      <c r="A24" s="41" t="s">
        <v>15</v>
      </c>
      <c r="B24" s="41">
        <v>3</v>
      </c>
      <c r="C24" s="41" t="s">
        <v>13</v>
      </c>
      <c r="D24" s="41">
        <v>127845</v>
      </c>
      <c r="E24" s="41">
        <v>1183390</v>
      </c>
      <c r="F24" s="41">
        <v>13424</v>
      </c>
      <c r="G24" s="41">
        <v>18921</v>
      </c>
      <c r="H24" s="41">
        <v>86551</v>
      </c>
      <c r="I24" s="41">
        <v>9039</v>
      </c>
      <c r="J24" s="41">
        <v>347917</v>
      </c>
      <c r="K24" s="41">
        <v>356200</v>
      </c>
      <c r="L24" s="41">
        <v>360934</v>
      </c>
      <c r="M24" s="41">
        <v>1540</v>
      </c>
    </row>
    <row r="25" spans="1:13">
      <c r="A25" s="41" t="s">
        <v>16</v>
      </c>
      <c r="B25" s="41">
        <v>3</v>
      </c>
      <c r="C25" s="41" t="s">
        <v>17</v>
      </c>
      <c r="D25" s="41">
        <v>260408</v>
      </c>
      <c r="E25" s="41">
        <v>986682</v>
      </c>
      <c r="F25" s="41">
        <v>8437</v>
      </c>
      <c r="G25" s="41">
        <v>5156</v>
      </c>
      <c r="H25" s="41">
        <v>225253</v>
      </c>
      <c r="I25" s="41">
        <v>21432</v>
      </c>
      <c r="J25" s="41">
        <v>164776</v>
      </c>
      <c r="K25" s="41">
        <v>254564</v>
      </c>
      <c r="L25" s="41">
        <v>401580</v>
      </c>
      <c r="M25" s="41">
        <v>17196</v>
      </c>
    </row>
    <row r="26" spans="1:13">
      <c r="A26" s="41" t="s">
        <v>18</v>
      </c>
      <c r="B26" s="41">
        <v>3</v>
      </c>
      <c r="C26" s="41" t="s">
        <v>17</v>
      </c>
      <c r="D26" s="41">
        <v>253764</v>
      </c>
      <c r="E26" s="41">
        <v>914887</v>
      </c>
      <c r="F26" s="41">
        <v>9542</v>
      </c>
      <c r="G26" s="41">
        <v>5735</v>
      </c>
      <c r="H26" s="41">
        <v>212654</v>
      </c>
      <c r="I26" s="41">
        <v>25884</v>
      </c>
      <c r="J26" s="41">
        <v>297338</v>
      </c>
      <c r="K26" s="41">
        <v>237871</v>
      </c>
      <c r="L26" s="41">
        <v>251594</v>
      </c>
      <c r="M26" s="41">
        <v>9717</v>
      </c>
    </row>
    <row r="27" spans="1:13">
      <c r="A27" s="41" t="s">
        <v>19</v>
      </c>
      <c r="B27" s="41">
        <v>3</v>
      </c>
      <c r="C27" s="41" t="s">
        <v>17</v>
      </c>
      <c r="D27" s="41">
        <v>191886</v>
      </c>
      <c r="E27" s="41">
        <v>821408</v>
      </c>
      <c r="F27" s="41">
        <v>9652</v>
      </c>
      <c r="G27" s="41">
        <v>5968</v>
      </c>
      <c r="H27" s="41">
        <v>151206</v>
      </c>
      <c r="I27" s="41">
        <v>24945</v>
      </c>
      <c r="J27" s="41">
        <v>183995</v>
      </c>
      <c r="K27" s="41">
        <v>266136</v>
      </c>
      <c r="L27" s="41">
        <v>278457</v>
      </c>
      <c r="M27" s="41">
        <v>5191</v>
      </c>
    </row>
    <row r="28" spans="1:13">
      <c r="A28" s="41" t="s">
        <v>20</v>
      </c>
      <c r="B28" s="41">
        <v>3</v>
      </c>
      <c r="C28" s="41" t="s">
        <v>17</v>
      </c>
      <c r="D28" s="41">
        <v>236639</v>
      </c>
      <c r="E28" s="41">
        <v>1268078</v>
      </c>
      <c r="F28" s="41">
        <v>12140</v>
      </c>
      <c r="G28" s="41">
        <v>5135</v>
      </c>
      <c r="H28" s="41">
        <v>194517</v>
      </c>
      <c r="I28" s="41">
        <v>24847</v>
      </c>
      <c r="J28" s="41">
        <v>181335</v>
      </c>
      <c r="K28" s="41">
        <v>474261</v>
      </c>
      <c r="L28" s="41">
        <v>405785</v>
      </c>
      <c r="M28" s="41">
        <v>14916</v>
      </c>
    </row>
    <row r="29" spans="1:13">
      <c r="A29" s="41" t="s">
        <v>21</v>
      </c>
      <c r="B29" s="41">
        <v>3</v>
      </c>
      <c r="C29" s="41" t="s">
        <v>17</v>
      </c>
      <c r="D29" s="41">
        <v>222612</v>
      </c>
      <c r="E29" s="41">
        <v>790434</v>
      </c>
      <c r="F29" s="41">
        <v>11643</v>
      </c>
      <c r="G29" s="41">
        <v>6367</v>
      </c>
      <c r="H29" s="41">
        <v>186549</v>
      </c>
      <c r="I29" s="41">
        <v>18009</v>
      </c>
      <c r="J29" s="41">
        <v>170734</v>
      </c>
      <c r="K29" s="41">
        <v>334354</v>
      </c>
      <c r="L29" s="41">
        <v>204722</v>
      </c>
      <c r="M29" s="41">
        <v>9869</v>
      </c>
    </row>
    <row r="30" spans="1:13">
      <c r="A30" s="73" t="s">
        <v>22</v>
      </c>
      <c r="B30" s="73"/>
      <c r="C30" s="41" t="s">
        <v>13</v>
      </c>
      <c r="D30" s="6">
        <v>107452</v>
      </c>
      <c r="E30" s="6">
        <v>1100332</v>
      </c>
      <c r="F30" s="6">
        <v>10346.333333333334</v>
      </c>
      <c r="G30" s="6">
        <v>14614</v>
      </c>
      <c r="H30" s="6">
        <v>75245.666666666672</v>
      </c>
      <c r="I30" s="6">
        <v>7256.333333333333</v>
      </c>
      <c r="J30" s="6">
        <v>277493.66666666669</v>
      </c>
      <c r="K30" s="6">
        <v>353865</v>
      </c>
      <c r="L30" s="6">
        <v>352098</v>
      </c>
      <c r="M30" s="6">
        <v>2188</v>
      </c>
    </row>
    <row r="31" spans="1:13">
      <c r="A31" s="73"/>
      <c r="B31" s="73"/>
      <c r="C31" s="41" t="s">
        <v>17</v>
      </c>
      <c r="D31" s="6">
        <v>233061.8</v>
      </c>
      <c r="E31" s="6">
        <v>956297.8</v>
      </c>
      <c r="F31" s="6">
        <v>10282.799999999999</v>
      </c>
      <c r="G31" s="6">
        <v>5672.2</v>
      </c>
      <c r="H31" s="6">
        <v>194035.8</v>
      </c>
      <c r="I31" s="6">
        <v>23023.4</v>
      </c>
      <c r="J31" s="6">
        <v>199635.6</v>
      </c>
      <c r="K31" s="6">
        <v>313437.2</v>
      </c>
      <c r="L31" s="6">
        <v>308427.59999999998</v>
      </c>
      <c r="M31" s="6">
        <v>11377.8</v>
      </c>
    </row>
    <row r="32" spans="1:13">
      <c r="A32" s="73" t="s">
        <v>23</v>
      </c>
      <c r="B32" s="73"/>
      <c r="C32" s="41" t="s">
        <v>13</v>
      </c>
      <c r="D32" s="6">
        <v>10348.075972533898</v>
      </c>
      <c r="E32" s="6">
        <v>53482.542834087464</v>
      </c>
      <c r="F32" s="6">
        <v>2161.2524403944844</v>
      </c>
      <c r="G32" s="6">
        <v>3787.0000000000005</v>
      </c>
      <c r="H32" s="6">
        <v>6060.9918146931759</v>
      </c>
      <c r="I32" s="6">
        <v>1128.5723035962042</v>
      </c>
      <c r="J32" s="6">
        <v>41438.204310086156</v>
      </c>
      <c r="K32" s="6">
        <v>26280.660310070853</v>
      </c>
      <c r="L32" s="6">
        <v>76100.141789180212</v>
      </c>
      <c r="M32" s="6">
        <v>372.68798388643199</v>
      </c>
    </row>
    <row r="33" spans="1:13">
      <c r="A33" s="73"/>
      <c r="B33" s="73"/>
      <c r="C33" s="41" t="s">
        <v>17</v>
      </c>
      <c r="D33" s="6">
        <v>12234.861921574733</v>
      </c>
      <c r="E33" s="6">
        <v>85308.559175735645</v>
      </c>
      <c r="F33" s="6">
        <v>694.73040814405169</v>
      </c>
      <c r="G33" s="6">
        <v>237.61679233589533</v>
      </c>
      <c r="H33" s="6">
        <v>12672.463144156283</v>
      </c>
      <c r="I33" s="6">
        <v>1464.2038314387755</v>
      </c>
      <c r="J33" s="6">
        <v>24673.6635800199</v>
      </c>
      <c r="K33" s="6">
        <v>43425.51954254548</v>
      </c>
      <c r="L33" s="6">
        <v>40644.175096316081</v>
      </c>
      <c r="M33" s="6">
        <v>2117.5639163907185</v>
      </c>
    </row>
    <row r="34" spans="1:13">
      <c r="A34" s="74" t="s">
        <v>24</v>
      </c>
      <c r="B34" s="75"/>
      <c r="C34" s="76"/>
      <c r="D34" s="7">
        <v>2.1689852213081187</v>
      </c>
      <c r="E34" s="7">
        <v>0.86909932638512744</v>
      </c>
      <c r="F34" s="7">
        <v>0.99385933825187656</v>
      </c>
      <c r="G34" s="7">
        <v>0.38813466538935265</v>
      </c>
      <c r="H34" s="7">
        <v>2.5786973336227552</v>
      </c>
      <c r="I34" s="7">
        <v>3.1728696770637148</v>
      </c>
      <c r="J34" s="7">
        <v>0.71942398685375397</v>
      </c>
      <c r="K34" s="7">
        <v>0.88575360660138758</v>
      </c>
      <c r="L34" s="7">
        <v>0.87597089446688137</v>
      </c>
      <c r="M34" s="7">
        <v>5.2000914076782445</v>
      </c>
    </row>
    <row r="35" spans="1:13">
      <c r="A35" s="77" t="s">
        <v>25</v>
      </c>
      <c r="B35" s="78"/>
      <c r="C35" s="79"/>
      <c r="D35" s="63">
        <f>_xlfn.T.TEST(D22:D24,D25:D29,2,3)</f>
        <v>2.6526438685029819E-4</v>
      </c>
      <c r="E35" s="64">
        <f t="shared" ref="E35:M35" si="5">_xlfn.T.TEST(E22:E24,E25:E29,2,3)</f>
        <v>0.20308177570272126</v>
      </c>
      <c r="F35" s="64">
        <f t="shared" si="5"/>
        <v>0.97981352234811148</v>
      </c>
      <c r="G35" s="64">
        <f t="shared" si="5"/>
        <v>0.14156954381717254</v>
      </c>
      <c r="H35" s="63">
        <f t="shared" si="5"/>
        <v>2.4273351797431418E-4</v>
      </c>
      <c r="I35" s="63">
        <f t="shared" si="5"/>
        <v>1.4780507115015105E-4</v>
      </c>
      <c r="J35" s="64">
        <f t="shared" si="5"/>
        <v>0.19287165205328158</v>
      </c>
      <c r="K35" s="64">
        <f t="shared" si="5"/>
        <v>0.45666627876487131</v>
      </c>
      <c r="L35" s="64">
        <f t="shared" si="5"/>
        <v>0.64580131745771396</v>
      </c>
      <c r="M35" s="64">
        <f t="shared" si="5"/>
        <v>1.1357710151223815E-2</v>
      </c>
    </row>
  </sheetData>
  <mergeCells count="10">
    <mergeCell ref="A20:M20"/>
    <mergeCell ref="A30:B31"/>
    <mergeCell ref="A32:B33"/>
    <mergeCell ref="A34:C34"/>
    <mergeCell ref="A35:C35"/>
    <mergeCell ref="A3:M3"/>
    <mergeCell ref="A18:C18"/>
    <mergeCell ref="A13:B14"/>
    <mergeCell ref="A15:B16"/>
    <mergeCell ref="A17:C17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workbookViewId="0">
      <selection activeCell="C22" sqref="C22"/>
    </sheetView>
  </sheetViews>
  <sheetFormatPr baseColWidth="10" defaultRowHeight="15" x14ac:dyDescent="0"/>
  <cols>
    <col min="1" max="3" width="10.83203125" style="13"/>
    <col min="4" max="4" width="14.6640625" style="13" customWidth="1"/>
    <col min="5" max="5" width="13" style="13" customWidth="1"/>
    <col min="6" max="6" width="13.83203125" style="13" customWidth="1"/>
    <col min="7" max="24" width="10.83203125" style="13"/>
  </cols>
  <sheetData>
    <row r="1" spans="1:24">
      <c r="A1" s="9" t="s">
        <v>100</v>
      </c>
    </row>
    <row r="2" spans="1:24">
      <c r="A2" s="9"/>
    </row>
    <row r="3" spans="1:24" s="21" customFormat="1">
      <c r="A3" s="81" t="s">
        <v>41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20"/>
      <c r="Q3" s="20"/>
      <c r="R3" s="20"/>
      <c r="S3" s="20"/>
      <c r="T3" s="20"/>
      <c r="U3" s="20"/>
      <c r="V3" s="20"/>
      <c r="W3" s="20"/>
      <c r="X3" s="20"/>
    </row>
    <row r="4" spans="1:24" s="23" customFormat="1">
      <c r="A4" s="82" t="s">
        <v>37</v>
      </c>
      <c r="B4" s="83" t="s">
        <v>0</v>
      </c>
      <c r="C4" s="82" t="s">
        <v>1</v>
      </c>
      <c r="D4" s="84" t="s">
        <v>27</v>
      </c>
      <c r="E4" s="85"/>
      <c r="F4" s="84" t="s">
        <v>28</v>
      </c>
      <c r="G4" s="85"/>
      <c r="H4" s="84" t="s">
        <v>29</v>
      </c>
      <c r="I4" s="85"/>
      <c r="J4" s="84" t="s">
        <v>30</v>
      </c>
      <c r="K4" s="85"/>
      <c r="L4" s="84" t="s">
        <v>31</v>
      </c>
      <c r="M4" s="85"/>
      <c r="N4" s="84" t="s">
        <v>32</v>
      </c>
      <c r="O4" s="85"/>
      <c r="P4" s="22"/>
      <c r="Q4" s="22"/>
      <c r="R4" s="22"/>
      <c r="S4" s="22"/>
      <c r="T4" s="22"/>
      <c r="U4" s="22"/>
      <c r="V4" s="22"/>
      <c r="W4" s="22"/>
      <c r="X4" s="22"/>
    </row>
    <row r="5" spans="1:24" s="26" customFormat="1">
      <c r="A5" s="82"/>
      <c r="B5" s="83"/>
      <c r="C5" s="82"/>
      <c r="D5" s="24" t="s">
        <v>38</v>
      </c>
      <c r="E5" s="24" t="s">
        <v>39</v>
      </c>
      <c r="F5" s="24" t="s">
        <v>38</v>
      </c>
      <c r="G5" s="24" t="s">
        <v>39</v>
      </c>
      <c r="H5" s="24" t="s">
        <v>38</v>
      </c>
      <c r="I5" s="24" t="s">
        <v>39</v>
      </c>
      <c r="J5" s="24" t="s">
        <v>38</v>
      </c>
      <c r="K5" s="24" t="s">
        <v>39</v>
      </c>
      <c r="L5" s="24" t="s">
        <v>38</v>
      </c>
      <c r="M5" s="24" t="s">
        <v>39</v>
      </c>
      <c r="N5" s="24" t="s">
        <v>38</v>
      </c>
      <c r="O5" s="24" t="s">
        <v>39</v>
      </c>
      <c r="P5" s="25"/>
      <c r="Q5" s="25"/>
      <c r="R5" s="25"/>
      <c r="S5" s="25"/>
      <c r="T5" s="25"/>
      <c r="U5" s="25"/>
      <c r="V5" s="25"/>
      <c r="W5" s="25"/>
      <c r="X5" s="25"/>
    </row>
    <row r="6" spans="1:24" s="12" customFormat="1">
      <c r="A6" s="16" t="s">
        <v>12</v>
      </c>
      <c r="B6" s="4">
        <v>3</v>
      </c>
      <c r="C6" s="4" t="s">
        <v>13</v>
      </c>
      <c r="D6" s="15">
        <v>87.3</v>
      </c>
      <c r="E6" s="15">
        <v>11.4</v>
      </c>
      <c r="F6" s="15">
        <v>25.5</v>
      </c>
      <c r="G6" s="15">
        <v>72</v>
      </c>
      <c r="H6" s="15">
        <v>94.4</v>
      </c>
      <c r="I6" s="15">
        <v>4.84</v>
      </c>
      <c r="J6" s="15">
        <v>95.4</v>
      </c>
      <c r="K6" s="15">
        <v>4.5999999999999996</v>
      </c>
      <c r="L6" s="15">
        <v>85.3</v>
      </c>
      <c r="M6" s="15">
        <v>13.3</v>
      </c>
      <c r="N6" s="15">
        <v>83.3</v>
      </c>
      <c r="O6" s="15">
        <v>14.7</v>
      </c>
      <c r="P6" s="14"/>
      <c r="Q6" s="14"/>
      <c r="R6" s="14"/>
      <c r="S6" s="14"/>
      <c r="T6" s="14"/>
      <c r="U6" s="14"/>
      <c r="V6" s="14"/>
      <c r="W6" s="14"/>
      <c r="X6" s="14"/>
    </row>
    <row r="7" spans="1:24" s="12" customFormat="1">
      <c r="A7" s="16" t="s">
        <v>14</v>
      </c>
      <c r="B7" s="4">
        <v>3</v>
      </c>
      <c r="C7" s="4" t="s">
        <v>13</v>
      </c>
      <c r="D7" s="15">
        <v>91.8</v>
      </c>
      <c r="E7" s="15">
        <v>6.71</v>
      </c>
      <c r="F7" s="15">
        <v>46.8</v>
      </c>
      <c r="G7" s="15">
        <v>47.6</v>
      </c>
      <c r="H7" s="15">
        <v>97.2</v>
      </c>
      <c r="I7" s="15">
        <v>2.16</v>
      </c>
      <c r="J7" s="15">
        <v>98.4</v>
      </c>
      <c r="K7" s="15">
        <v>1.3</v>
      </c>
      <c r="L7" s="15">
        <v>88.6</v>
      </c>
      <c r="M7" s="15">
        <v>9.5299999999999994</v>
      </c>
      <c r="N7" s="15">
        <v>79.5</v>
      </c>
      <c r="O7" s="15">
        <v>16.7</v>
      </c>
      <c r="P7" s="14"/>
      <c r="Q7" s="14"/>
      <c r="R7" s="14"/>
      <c r="S7" s="14"/>
      <c r="T7" s="14"/>
      <c r="U7" s="14"/>
      <c r="V7" s="14"/>
      <c r="W7" s="14"/>
      <c r="X7" s="14"/>
    </row>
    <row r="8" spans="1:24" s="12" customFormat="1">
      <c r="A8" s="16" t="s">
        <v>15</v>
      </c>
      <c r="B8" s="4">
        <v>3</v>
      </c>
      <c r="C8" s="4" t="s">
        <v>13</v>
      </c>
      <c r="D8" s="15">
        <v>95.7</v>
      </c>
      <c r="E8" s="15">
        <v>3.23</v>
      </c>
      <c r="F8" s="15">
        <v>63.5</v>
      </c>
      <c r="G8" s="15">
        <v>28.3</v>
      </c>
      <c r="H8" s="15">
        <v>98.3</v>
      </c>
      <c r="I8" s="15">
        <v>1.73</v>
      </c>
      <c r="J8" s="15">
        <v>98.5</v>
      </c>
      <c r="K8" s="15">
        <v>0.99</v>
      </c>
      <c r="L8" s="15">
        <v>94.4</v>
      </c>
      <c r="M8" s="15">
        <v>3.87</v>
      </c>
      <c r="N8" s="15">
        <v>91.3</v>
      </c>
      <c r="O8" s="15">
        <v>6.82</v>
      </c>
      <c r="P8" s="14"/>
      <c r="Q8" s="14"/>
      <c r="R8" s="14"/>
      <c r="S8" s="14"/>
      <c r="T8" s="14"/>
      <c r="U8" s="14"/>
      <c r="V8" s="14"/>
      <c r="W8" s="14"/>
      <c r="X8" s="14"/>
    </row>
    <row r="9" spans="1:24" s="12" customFormat="1">
      <c r="A9" s="16" t="s">
        <v>16</v>
      </c>
      <c r="B9" s="4">
        <v>3</v>
      </c>
      <c r="C9" s="4" t="s">
        <v>17</v>
      </c>
      <c r="D9" s="15">
        <v>68.099999999999994</v>
      </c>
      <c r="E9" s="15">
        <v>29</v>
      </c>
      <c r="F9" s="15">
        <v>16.600000000000001</v>
      </c>
      <c r="G9" s="15">
        <v>81.3</v>
      </c>
      <c r="H9" s="15">
        <v>93</v>
      </c>
      <c r="I9" s="15">
        <v>6.35</v>
      </c>
      <c r="J9" s="15">
        <v>90.5</v>
      </c>
      <c r="K9" s="15">
        <v>7.74</v>
      </c>
      <c r="L9" s="15">
        <v>65.2</v>
      </c>
      <c r="M9" s="15">
        <v>31.5</v>
      </c>
      <c r="N9" s="15">
        <v>67.900000000000006</v>
      </c>
      <c r="O9" s="15">
        <v>29.6</v>
      </c>
      <c r="P9" s="14"/>
      <c r="Q9" s="14"/>
      <c r="R9" s="14"/>
      <c r="S9" s="14"/>
      <c r="T9" s="14"/>
      <c r="U9" s="14"/>
      <c r="V9" s="14"/>
      <c r="W9" s="14"/>
      <c r="X9" s="14"/>
    </row>
    <row r="10" spans="1:24" s="12" customFormat="1">
      <c r="A10" s="16" t="s">
        <v>18</v>
      </c>
      <c r="B10" s="4">
        <v>3</v>
      </c>
      <c r="C10" s="4" t="s">
        <v>17</v>
      </c>
      <c r="D10" s="15">
        <v>69.900000000000006</v>
      </c>
      <c r="E10" s="15">
        <v>27.4</v>
      </c>
      <c r="F10" s="15">
        <v>23.2</v>
      </c>
      <c r="G10" s="15">
        <v>74.400000000000006</v>
      </c>
      <c r="H10" s="15">
        <v>93.7</v>
      </c>
      <c r="I10" s="15">
        <v>6.33</v>
      </c>
      <c r="J10" s="15">
        <v>93.9</v>
      </c>
      <c r="K10" s="15">
        <v>5.05</v>
      </c>
      <c r="L10" s="15">
        <v>66</v>
      </c>
      <c r="M10" s="15">
        <v>31</v>
      </c>
      <c r="N10" s="15">
        <v>69.099999999999994</v>
      </c>
      <c r="O10" s="15">
        <v>27.9</v>
      </c>
      <c r="P10" s="14"/>
      <c r="Q10" s="14"/>
      <c r="R10" s="14"/>
      <c r="S10" s="14"/>
      <c r="T10" s="14"/>
      <c r="U10" s="14"/>
      <c r="V10" s="14"/>
      <c r="W10" s="14"/>
      <c r="X10" s="14"/>
    </row>
    <row r="11" spans="1:24" s="11" customFormat="1">
      <c r="A11" s="16" t="s">
        <v>19</v>
      </c>
      <c r="B11" s="4">
        <v>3</v>
      </c>
      <c r="C11" s="4" t="s">
        <v>17</v>
      </c>
      <c r="D11" s="15">
        <v>70.900000000000006</v>
      </c>
      <c r="E11" s="15">
        <v>24.2</v>
      </c>
      <c r="F11" s="15">
        <v>25.9</v>
      </c>
      <c r="G11" s="15">
        <v>70.5</v>
      </c>
      <c r="H11" s="15">
        <v>90.6</v>
      </c>
      <c r="I11" s="15">
        <v>7.57</v>
      </c>
      <c r="J11" s="15">
        <v>86.4</v>
      </c>
      <c r="K11" s="15">
        <v>13.1</v>
      </c>
      <c r="L11" s="15">
        <v>68.5</v>
      </c>
      <c r="M11" s="15">
        <v>26.1</v>
      </c>
      <c r="N11" s="15">
        <v>66.599999999999994</v>
      </c>
      <c r="O11" s="15">
        <v>27.7</v>
      </c>
      <c r="P11" s="14"/>
      <c r="Q11" s="14"/>
      <c r="R11" s="14"/>
      <c r="S11" s="14"/>
      <c r="T11" s="14"/>
      <c r="U11" s="14"/>
      <c r="V11" s="14"/>
      <c r="W11" s="14"/>
      <c r="X11" s="14"/>
    </row>
    <row r="12" spans="1:24" s="11" customFormat="1">
      <c r="A12" s="16" t="s">
        <v>20</v>
      </c>
      <c r="B12" s="4">
        <v>3</v>
      </c>
      <c r="C12" s="4" t="s">
        <v>17</v>
      </c>
      <c r="D12" s="15">
        <v>73.5</v>
      </c>
      <c r="E12" s="15">
        <v>24</v>
      </c>
      <c r="F12" s="15">
        <v>24.4</v>
      </c>
      <c r="G12" s="15">
        <v>72.7</v>
      </c>
      <c r="H12" s="15">
        <v>96.1</v>
      </c>
      <c r="I12" s="15">
        <v>3.54</v>
      </c>
      <c r="J12" s="15">
        <v>88.3</v>
      </c>
      <c r="K12" s="15">
        <v>9.49</v>
      </c>
      <c r="L12" s="15">
        <v>66.400000000000006</v>
      </c>
      <c r="M12" s="15">
        <v>30.5</v>
      </c>
      <c r="N12" s="15">
        <v>80.8</v>
      </c>
      <c r="O12" s="15">
        <v>17.3</v>
      </c>
      <c r="P12" s="14"/>
      <c r="Q12" s="14"/>
      <c r="R12" s="14"/>
      <c r="S12" s="14"/>
      <c r="T12" s="14"/>
      <c r="U12" s="14"/>
      <c r="V12" s="14"/>
      <c r="W12" s="14"/>
      <c r="X12" s="14"/>
    </row>
    <row r="13" spans="1:24" s="11" customFormat="1">
      <c r="A13" s="16" t="s">
        <v>21</v>
      </c>
      <c r="B13" s="4">
        <v>3</v>
      </c>
      <c r="C13" s="4" t="s">
        <v>17</v>
      </c>
      <c r="D13" s="15">
        <v>79.599999999999994</v>
      </c>
      <c r="E13" s="15">
        <v>17.600000000000001</v>
      </c>
      <c r="F13" s="15">
        <v>32.1</v>
      </c>
      <c r="G13" s="15">
        <v>64.3</v>
      </c>
      <c r="H13" s="15">
        <v>94.5</v>
      </c>
      <c r="I13" s="15">
        <v>4.82</v>
      </c>
      <c r="J13" s="15">
        <v>95.3</v>
      </c>
      <c r="K13" s="15">
        <v>3.68</v>
      </c>
      <c r="L13" s="15">
        <v>76.5</v>
      </c>
      <c r="M13" s="15">
        <v>20.399999999999999</v>
      </c>
      <c r="N13" s="15">
        <v>77.400000000000006</v>
      </c>
      <c r="O13" s="15">
        <v>19.100000000000001</v>
      </c>
      <c r="P13" s="14"/>
      <c r="Q13" s="14"/>
      <c r="R13" s="14"/>
      <c r="S13" s="14"/>
      <c r="T13" s="14"/>
      <c r="U13" s="14"/>
      <c r="V13" s="14"/>
      <c r="W13" s="14"/>
      <c r="X13" s="14"/>
    </row>
    <row r="14" spans="1:24" s="11" customFormat="1">
      <c r="A14" s="71" t="s">
        <v>22</v>
      </c>
      <c r="B14" s="71"/>
      <c r="C14" s="4" t="s">
        <v>13</v>
      </c>
      <c r="D14" s="17">
        <v>91.600000000000009</v>
      </c>
      <c r="E14" s="17">
        <v>7.1133333333333333</v>
      </c>
      <c r="F14" s="17">
        <v>45.266666666666673</v>
      </c>
      <c r="G14" s="17">
        <v>49.300000000000004</v>
      </c>
      <c r="H14" s="17">
        <v>96.63333333333334</v>
      </c>
      <c r="I14" s="17">
        <v>2.91</v>
      </c>
      <c r="J14" s="17">
        <v>97.433333333333337</v>
      </c>
      <c r="K14" s="17">
        <v>2.2966666666666664</v>
      </c>
      <c r="L14" s="17">
        <v>89.433333333333323</v>
      </c>
      <c r="M14" s="17">
        <v>8.9</v>
      </c>
      <c r="N14" s="17">
        <v>84.7</v>
      </c>
      <c r="O14" s="17">
        <v>12.74</v>
      </c>
      <c r="P14" s="14"/>
      <c r="Q14" s="14"/>
      <c r="R14" s="14"/>
      <c r="S14" s="14"/>
      <c r="T14" s="14"/>
      <c r="U14" s="14"/>
      <c r="V14" s="14"/>
      <c r="W14" s="14"/>
      <c r="X14" s="14"/>
    </row>
    <row r="15" spans="1:24" s="11" customFormat="1">
      <c r="A15" s="71"/>
      <c r="B15" s="71"/>
      <c r="C15" s="4" t="s">
        <v>40</v>
      </c>
      <c r="D15" s="17">
        <v>72.400000000000006</v>
      </c>
      <c r="E15" s="17">
        <v>24.439999999999998</v>
      </c>
      <c r="F15" s="17">
        <v>24.439999999999998</v>
      </c>
      <c r="G15" s="17">
        <v>72.64</v>
      </c>
      <c r="H15" s="17">
        <v>93.58</v>
      </c>
      <c r="I15" s="17">
        <v>5.7219999999999995</v>
      </c>
      <c r="J15" s="17">
        <v>90.88000000000001</v>
      </c>
      <c r="K15" s="17">
        <v>7.8120000000000003</v>
      </c>
      <c r="L15" s="17">
        <v>68.52000000000001</v>
      </c>
      <c r="M15" s="17">
        <v>27.9</v>
      </c>
      <c r="N15" s="17">
        <v>72.359999999999985</v>
      </c>
      <c r="O15" s="17">
        <v>24.32</v>
      </c>
      <c r="P15" s="14"/>
      <c r="Q15" s="14"/>
      <c r="R15" s="14"/>
      <c r="S15" s="14"/>
      <c r="T15" s="14"/>
      <c r="U15" s="14"/>
      <c r="V15" s="14"/>
      <c r="W15" s="14"/>
      <c r="X15" s="14"/>
    </row>
    <row r="16" spans="1:24" s="11" customFormat="1">
      <c r="A16" s="71" t="s">
        <v>23</v>
      </c>
      <c r="B16" s="71"/>
      <c r="C16" s="4" t="s">
        <v>13</v>
      </c>
      <c r="D16" s="17">
        <v>2.4269322199023211</v>
      </c>
      <c r="E16" s="17">
        <v>2.3670821231587595</v>
      </c>
      <c r="F16" s="17">
        <v>10.996413556751628</v>
      </c>
      <c r="G16" s="17">
        <v>12.643707262244451</v>
      </c>
      <c r="H16" s="17">
        <v>1.1609383178178645</v>
      </c>
      <c r="I16" s="17">
        <v>0.97295083808655658</v>
      </c>
      <c r="J16" s="17">
        <v>1.0170764201594897</v>
      </c>
      <c r="K16" s="17">
        <v>1.1551382793607199</v>
      </c>
      <c r="L16" s="17">
        <v>2.6597827814399544</v>
      </c>
      <c r="M16" s="17">
        <v>2.7403710211088832</v>
      </c>
      <c r="N16" s="17">
        <v>3.4775470281986598</v>
      </c>
      <c r="O16" s="17">
        <v>3.0157807170504509</v>
      </c>
      <c r="P16" s="14"/>
      <c r="Q16" s="14"/>
      <c r="R16" s="14"/>
      <c r="S16" s="14"/>
      <c r="T16" s="14"/>
      <c r="U16" s="14"/>
      <c r="V16" s="14"/>
      <c r="W16" s="14"/>
      <c r="X16" s="14"/>
    </row>
    <row r="17" spans="1:24" s="11" customFormat="1">
      <c r="A17" s="71"/>
      <c r="B17" s="71"/>
      <c r="C17" s="4" t="s">
        <v>40</v>
      </c>
      <c r="D17" s="17">
        <v>2.0004999375156189</v>
      </c>
      <c r="E17" s="17">
        <v>1.956936381183616</v>
      </c>
      <c r="F17" s="17">
        <v>2.4880916381837785</v>
      </c>
      <c r="G17" s="17">
        <v>2.7589128293586951</v>
      </c>
      <c r="H17" s="17">
        <v>0.90631120482977601</v>
      </c>
      <c r="I17" s="17">
        <v>0.69835091465537613</v>
      </c>
      <c r="J17" s="17">
        <v>1.6662532820672848</v>
      </c>
      <c r="K17" s="17">
        <v>1.6656212054365775</v>
      </c>
      <c r="L17" s="17">
        <v>2.0681876123794956</v>
      </c>
      <c r="M17" s="17">
        <v>2.1073680267100916</v>
      </c>
      <c r="N17" s="17">
        <v>2.8313600971971051</v>
      </c>
      <c r="O17" s="17">
        <v>2.5362176562747933</v>
      </c>
      <c r="P17" s="14"/>
      <c r="Q17" s="14"/>
      <c r="R17" s="14"/>
      <c r="S17" s="14"/>
      <c r="T17" s="14"/>
      <c r="U17" s="14"/>
      <c r="V17" s="14"/>
      <c r="W17" s="14"/>
      <c r="X17" s="14"/>
    </row>
    <row r="18" spans="1:24" s="11" customFormat="1">
      <c r="A18" s="80" t="s">
        <v>24</v>
      </c>
      <c r="B18" s="80"/>
      <c r="C18" s="80"/>
      <c r="D18" s="18">
        <v>0.79039301310043664</v>
      </c>
      <c r="E18" s="18">
        <v>3.4358013120899717</v>
      </c>
      <c r="F18" s="18">
        <v>0.53991163475699544</v>
      </c>
      <c r="G18" s="18">
        <v>1.4734279918864097</v>
      </c>
      <c r="H18" s="18">
        <v>0.96840289755087949</v>
      </c>
      <c r="I18" s="18">
        <v>1.9663230240549825</v>
      </c>
      <c r="J18" s="18">
        <v>0.93274033527198086</v>
      </c>
      <c r="K18" s="18">
        <v>3.4014513788098699</v>
      </c>
      <c r="L18" s="18">
        <v>0.76615728661945603</v>
      </c>
      <c r="M18" s="18">
        <v>3.1348314606741572</v>
      </c>
      <c r="N18" s="18">
        <v>0.85430932703659956</v>
      </c>
      <c r="O18" s="18">
        <v>1.9089481946624804</v>
      </c>
      <c r="P18" s="14"/>
      <c r="Q18" s="14"/>
      <c r="R18" s="14"/>
      <c r="S18" s="14"/>
      <c r="T18" s="14"/>
      <c r="U18" s="14"/>
      <c r="V18" s="14"/>
      <c r="W18" s="14"/>
      <c r="X18" s="14"/>
    </row>
    <row r="19" spans="1:24" s="11" customFormat="1" ht="20" customHeight="1">
      <c r="A19" s="71" t="s">
        <v>25</v>
      </c>
      <c r="B19" s="71"/>
      <c r="C19" s="71"/>
      <c r="D19" s="19">
        <v>2.3122805289142799E-3</v>
      </c>
      <c r="E19" s="19">
        <v>3.1758256772630128E-3</v>
      </c>
      <c r="F19" s="19">
        <v>0.1939470640688678</v>
      </c>
      <c r="G19" s="19">
        <v>0.20187386914258867</v>
      </c>
      <c r="H19" s="19">
        <v>0.10095324664500707</v>
      </c>
      <c r="I19" s="19">
        <v>7.7827797581893218E-2</v>
      </c>
      <c r="J19" s="19">
        <v>1.5686485634712179E-2</v>
      </c>
      <c r="K19" s="19">
        <v>3.4609958196680835E-2</v>
      </c>
      <c r="L19" s="19">
        <v>2.5761563284209779E-3</v>
      </c>
      <c r="M19" s="19">
        <v>4.2828050906318152E-3</v>
      </c>
      <c r="N19" s="19">
        <v>4.470127608721023E-2</v>
      </c>
      <c r="O19" s="19">
        <v>3.5159523186735646E-2</v>
      </c>
      <c r="P19" s="14"/>
      <c r="Q19" s="14"/>
      <c r="R19" s="14"/>
      <c r="S19" s="14"/>
      <c r="T19" s="14"/>
      <c r="U19" s="14"/>
      <c r="V19" s="14"/>
      <c r="W19" s="14"/>
      <c r="X19" s="14"/>
    </row>
  </sheetData>
  <mergeCells count="14">
    <mergeCell ref="A14:B15"/>
    <mergeCell ref="A16:B17"/>
    <mergeCell ref="A18:C18"/>
    <mergeCell ref="A19:C19"/>
    <mergeCell ref="A3:O3"/>
    <mergeCell ref="A4:A5"/>
    <mergeCell ref="B4:B5"/>
    <mergeCell ref="C4:C5"/>
    <mergeCell ref="D4:E4"/>
    <mergeCell ref="F4:G4"/>
    <mergeCell ref="H4:I4"/>
    <mergeCell ref="J4:K4"/>
    <mergeCell ref="L4:M4"/>
    <mergeCell ref="N4:O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24" sqref="B24"/>
    </sheetView>
  </sheetViews>
  <sheetFormatPr baseColWidth="10" defaultRowHeight="15" x14ac:dyDescent="0"/>
  <cols>
    <col min="1" max="1" width="31.33203125" style="28" customWidth="1"/>
    <col min="2" max="9" width="18" style="28" customWidth="1"/>
  </cols>
  <sheetData>
    <row r="1" spans="1:9">
      <c r="A1" s="35" t="s">
        <v>97</v>
      </c>
    </row>
    <row r="2" spans="1:9">
      <c r="A2" s="35"/>
    </row>
    <row r="3" spans="1:9" ht="16" thickBot="1">
      <c r="A3" s="86" t="s">
        <v>44</v>
      </c>
      <c r="B3" s="87"/>
      <c r="C3" s="87"/>
      <c r="D3" s="87"/>
      <c r="E3" s="87"/>
      <c r="F3" s="87"/>
      <c r="G3" s="87"/>
      <c r="H3" s="87"/>
      <c r="I3" s="88"/>
    </row>
    <row r="4" spans="1:9">
      <c r="A4" s="89" t="s">
        <v>55</v>
      </c>
      <c r="B4" s="90" t="s">
        <v>69</v>
      </c>
      <c r="C4" s="91"/>
      <c r="D4" s="90" t="s">
        <v>70</v>
      </c>
      <c r="E4" s="91"/>
      <c r="F4" s="90" t="s">
        <v>69</v>
      </c>
      <c r="G4" s="91"/>
      <c r="H4" s="90" t="s">
        <v>70</v>
      </c>
      <c r="I4" s="91"/>
    </row>
    <row r="5" spans="1:9">
      <c r="A5" s="89"/>
      <c r="B5" s="30" t="s">
        <v>45</v>
      </c>
      <c r="C5" s="27" t="s">
        <v>46</v>
      </c>
      <c r="D5" s="27" t="s">
        <v>45</v>
      </c>
      <c r="E5" s="31" t="s">
        <v>46</v>
      </c>
      <c r="F5" s="30" t="s">
        <v>47</v>
      </c>
      <c r="G5" s="27" t="s">
        <v>48</v>
      </c>
      <c r="H5" s="27" t="s">
        <v>47</v>
      </c>
      <c r="I5" s="31" t="s">
        <v>48</v>
      </c>
    </row>
    <row r="6" spans="1:9">
      <c r="A6" s="29" t="s">
        <v>49</v>
      </c>
      <c r="B6" s="30">
        <v>74</v>
      </c>
      <c r="C6" s="27">
        <v>55</v>
      </c>
      <c r="D6" s="27">
        <v>60</v>
      </c>
      <c r="E6" s="31">
        <v>37</v>
      </c>
      <c r="F6" s="30">
        <v>20</v>
      </c>
      <c r="G6" s="27">
        <v>98</v>
      </c>
      <c r="H6" s="27">
        <v>18</v>
      </c>
      <c r="I6" s="31">
        <v>83</v>
      </c>
    </row>
    <row r="7" spans="1:9">
      <c r="A7" s="29" t="s">
        <v>50</v>
      </c>
      <c r="B7" s="30">
        <v>65</v>
      </c>
      <c r="C7" s="27">
        <v>62</v>
      </c>
      <c r="D7" s="27">
        <v>66</v>
      </c>
      <c r="E7" s="31">
        <v>48</v>
      </c>
      <c r="F7" s="30">
        <v>14</v>
      </c>
      <c r="G7" s="27">
        <v>132</v>
      </c>
      <c r="H7" s="27">
        <v>13</v>
      </c>
      <c r="I7" s="31">
        <v>105</v>
      </c>
    </row>
    <row r="8" spans="1:9" ht="16" thickBot="1">
      <c r="A8" s="29" t="s">
        <v>51</v>
      </c>
      <c r="B8" s="32">
        <v>62</v>
      </c>
      <c r="C8" s="33">
        <v>51</v>
      </c>
      <c r="D8" s="33">
        <v>62</v>
      </c>
      <c r="E8" s="34">
        <v>37</v>
      </c>
      <c r="F8" s="32">
        <v>13</v>
      </c>
      <c r="G8" s="33">
        <v>99</v>
      </c>
      <c r="H8" s="33">
        <v>15</v>
      </c>
      <c r="I8" s="34">
        <v>76</v>
      </c>
    </row>
    <row r="10" spans="1:9" ht="16" thickBot="1">
      <c r="A10" s="92" t="s">
        <v>52</v>
      </c>
      <c r="B10" s="87"/>
      <c r="C10" s="87"/>
      <c r="D10" s="87"/>
      <c r="E10" s="88"/>
    </row>
    <row r="11" spans="1:9">
      <c r="A11" s="89" t="s">
        <v>55</v>
      </c>
      <c r="B11" s="90" t="s">
        <v>53</v>
      </c>
      <c r="C11" s="93"/>
      <c r="D11" s="90" t="s">
        <v>54</v>
      </c>
      <c r="E11" s="93"/>
    </row>
    <row r="12" spans="1:9">
      <c r="A12" s="89"/>
      <c r="B12" s="30" t="s">
        <v>69</v>
      </c>
      <c r="C12" s="31" t="s">
        <v>70</v>
      </c>
      <c r="D12" s="30" t="s">
        <v>69</v>
      </c>
      <c r="E12" s="31" t="s">
        <v>70</v>
      </c>
    </row>
    <row r="13" spans="1:9">
      <c r="A13" s="29" t="s">
        <v>49</v>
      </c>
      <c r="B13" s="37">
        <v>57.36434108527132</v>
      </c>
      <c r="C13" s="38">
        <v>61.855670103092784</v>
      </c>
      <c r="D13" s="37">
        <v>16.949152542372882</v>
      </c>
      <c r="E13" s="38">
        <v>17.821782178217823</v>
      </c>
    </row>
    <row r="14" spans="1:9">
      <c r="A14" s="29" t="s">
        <v>50</v>
      </c>
      <c r="B14" s="37">
        <v>51.181102362204726</v>
      </c>
      <c r="C14" s="38">
        <v>57.89473684210526</v>
      </c>
      <c r="D14" s="37">
        <v>9.5890410958904102</v>
      </c>
      <c r="E14" s="38">
        <v>11.016949152542374</v>
      </c>
    </row>
    <row r="15" spans="1:9">
      <c r="A15" s="29" t="s">
        <v>51</v>
      </c>
      <c r="B15" s="37">
        <v>54.86725663716814</v>
      </c>
      <c r="C15" s="38">
        <v>62.626262626262623</v>
      </c>
      <c r="D15" s="37">
        <v>11.607142857142858</v>
      </c>
      <c r="E15" s="38">
        <v>16.483516483516482</v>
      </c>
    </row>
    <row r="16" spans="1:9" ht="16" thickBot="1">
      <c r="A16" s="36" t="s">
        <v>56</v>
      </c>
      <c r="B16" s="94">
        <v>1.1225753462276403E-2</v>
      </c>
      <c r="C16" s="95"/>
      <c r="D16" s="94">
        <v>9.814055765991192E-2</v>
      </c>
      <c r="E16" s="95"/>
    </row>
  </sheetData>
  <mergeCells count="12">
    <mergeCell ref="A10:E10"/>
    <mergeCell ref="A11:A12"/>
    <mergeCell ref="B11:C11"/>
    <mergeCell ref="D11:E11"/>
    <mergeCell ref="B16:C16"/>
    <mergeCell ref="D16:E16"/>
    <mergeCell ref="A3:I3"/>
    <mergeCell ref="A4:A5"/>
    <mergeCell ref="B4:C4"/>
    <mergeCell ref="D4:E4"/>
    <mergeCell ref="F4:G4"/>
    <mergeCell ref="H4:I4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E1" sqref="E1"/>
    </sheetView>
  </sheetViews>
  <sheetFormatPr baseColWidth="10" defaultRowHeight="15" x14ac:dyDescent="0"/>
  <cols>
    <col min="1" max="1" width="20.1640625" style="13" customWidth="1"/>
    <col min="2" max="4" width="17.33203125" style="13" customWidth="1"/>
  </cols>
  <sheetData>
    <row r="1" spans="1:4">
      <c r="A1" s="9" t="s">
        <v>98</v>
      </c>
    </row>
    <row r="2" spans="1:4">
      <c r="A2" s="9"/>
    </row>
    <row r="3" spans="1:4">
      <c r="A3" s="80" t="s">
        <v>57</v>
      </c>
      <c r="B3" s="80"/>
      <c r="C3" s="80"/>
      <c r="D3" s="80"/>
    </row>
    <row r="4" spans="1:4">
      <c r="A4" s="40" t="s">
        <v>58</v>
      </c>
      <c r="B4" s="40" t="s">
        <v>68</v>
      </c>
      <c r="C4" s="40" t="s">
        <v>59</v>
      </c>
      <c r="D4" s="40" t="s">
        <v>60</v>
      </c>
    </row>
    <row r="5" spans="1:4">
      <c r="A5" s="27" t="s">
        <v>61</v>
      </c>
      <c r="B5" s="27" t="s">
        <v>62</v>
      </c>
      <c r="C5" s="27">
        <v>25.303613662719727</v>
      </c>
      <c r="D5" s="27">
        <v>1</v>
      </c>
    </row>
    <row r="6" spans="1:4">
      <c r="A6" s="27" t="s">
        <v>61</v>
      </c>
      <c r="B6" s="27" t="s">
        <v>62</v>
      </c>
      <c r="C6" s="27">
        <v>23.858694076538086</v>
      </c>
      <c r="D6" s="27">
        <v>2</v>
      </c>
    </row>
    <row r="7" spans="1:4">
      <c r="A7" s="27" t="s">
        <v>61</v>
      </c>
      <c r="B7" s="27" t="s">
        <v>62</v>
      </c>
      <c r="C7" s="27">
        <v>22.860034942626953</v>
      </c>
      <c r="D7" s="27">
        <v>4</v>
      </c>
    </row>
    <row r="8" spans="1:4">
      <c r="A8" s="27" t="s">
        <v>61</v>
      </c>
      <c r="B8" s="27" t="s">
        <v>62</v>
      </c>
      <c r="C8" s="27">
        <v>20.887313842773438</v>
      </c>
      <c r="D8" s="27">
        <v>8</v>
      </c>
    </row>
    <row r="9" spans="1:4">
      <c r="A9" s="43" t="s">
        <v>61</v>
      </c>
      <c r="B9" s="43" t="s">
        <v>63</v>
      </c>
      <c r="C9" s="43">
        <v>28.459999084472656</v>
      </c>
      <c r="D9" s="43">
        <v>1</v>
      </c>
    </row>
    <row r="10" spans="1:4">
      <c r="A10" s="43" t="s">
        <v>61</v>
      </c>
      <c r="B10" s="43" t="s">
        <v>63</v>
      </c>
      <c r="C10" s="43">
        <v>27.082990646362305</v>
      </c>
      <c r="D10" s="43">
        <v>2</v>
      </c>
    </row>
    <row r="11" spans="1:4">
      <c r="A11" s="27" t="s">
        <v>61</v>
      </c>
      <c r="B11" s="27" t="s">
        <v>63</v>
      </c>
      <c r="C11" s="27">
        <v>26.126861572265625</v>
      </c>
      <c r="D11" s="27">
        <v>4</v>
      </c>
    </row>
    <row r="12" spans="1:4">
      <c r="A12" s="27" t="s">
        <v>61</v>
      </c>
      <c r="B12" s="27" t="s">
        <v>63</v>
      </c>
      <c r="C12" s="27">
        <v>24.978092193603516</v>
      </c>
      <c r="D12" s="27">
        <v>8</v>
      </c>
    </row>
    <row r="13" spans="1:4">
      <c r="A13" s="27" t="s">
        <v>64</v>
      </c>
      <c r="B13" s="27" t="s">
        <v>62</v>
      </c>
      <c r="C13" s="27">
        <v>19.688652038574219</v>
      </c>
      <c r="D13" s="27">
        <v>15.820951461791992</v>
      </c>
    </row>
    <row r="14" spans="1:4">
      <c r="A14" s="27" t="s">
        <v>64</v>
      </c>
      <c r="B14" s="27" t="s">
        <v>62</v>
      </c>
      <c r="C14" s="27">
        <v>19.746919631958008</v>
      </c>
      <c r="D14" s="27">
        <v>15.378763198852539</v>
      </c>
    </row>
    <row r="15" spans="1:4">
      <c r="A15" s="27" t="s">
        <v>64</v>
      </c>
      <c r="B15" s="27" t="s">
        <v>63</v>
      </c>
      <c r="C15" s="27">
        <v>23.806362152099609</v>
      </c>
      <c r="D15" s="27">
        <v>16.049810409545898</v>
      </c>
    </row>
    <row r="16" spans="1:4">
      <c r="A16" s="27" t="s">
        <v>64</v>
      </c>
      <c r="B16" s="27" t="s">
        <v>63</v>
      </c>
      <c r="C16" s="27">
        <v>23.878948211669922</v>
      </c>
      <c r="D16" s="27">
        <v>15.356978416442871</v>
      </c>
    </row>
    <row r="17" spans="1:4">
      <c r="A17" s="27" t="s">
        <v>65</v>
      </c>
      <c r="B17" s="27" t="s">
        <v>62</v>
      </c>
      <c r="C17" s="27">
        <v>19.429210662841797</v>
      </c>
      <c r="D17" s="27">
        <v>17.949369430541992</v>
      </c>
    </row>
    <row r="18" spans="1:4">
      <c r="A18" s="27" t="s">
        <v>65</v>
      </c>
      <c r="B18" s="27" t="s">
        <v>62</v>
      </c>
      <c r="C18" s="27">
        <v>19.291091918945312</v>
      </c>
      <c r="D18" s="27">
        <v>19.196933746337891</v>
      </c>
    </row>
    <row r="19" spans="1:4">
      <c r="A19" s="27" t="s">
        <v>65</v>
      </c>
      <c r="B19" s="27" t="s">
        <v>63</v>
      </c>
      <c r="C19" s="27">
        <v>24.369136810302734</v>
      </c>
      <c r="D19" s="27">
        <v>11.399517059326172</v>
      </c>
    </row>
    <row r="20" spans="1:4">
      <c r="A20" s="27" t="s">
        <v>65</v>
      </c>
      <c r="B20" s="27" t="s">
        <v>63</v>
      </c>
      <c r="C20" s="27">
        <v>24.343467712402344</v>
      </c>
      <c r="D20" s="27">
        <v>11.578801155090332</v>
      </c>
    </row>
    <row r="21" spans="1:4">
      <c r="A21" s="27" t="s">
        <v>66</v>
      </c>
      <c r="B21" s="27" t="s">
        <v>62</v>
      </c>
      <c r="C21" s="27">
        <v>19.633443832397461</v>
      </c>
      <c r="D21" s="27">
        <v>16.251646041870117</v>
      </c>
    </row>
    <row r="22" spans="1:4">
      <c r="A22" s="27" t="s">
        <v>66</v>
      </c>
      <c r="B22" s="27" t="s">
        <v>62</v>
      </c>
      <c r="C22" s="27">
        <v>19.524188995361328</v>
      </c>
      <c r="D22" s="27">
        <v>17.138843536376953</v>
      </c>
    </row>
    <row r="23" spans="1:4">
      <c r="A23" s="27" t="s">
        <v>66</v>
      </c>
      <c r="B23" s="27" t="s">
        <v>63</v>
      </c>
      <c r="C23" s="27">
        <v>25.368930816650391</v>
      </c>
      <c r="D23" s="27">
        <v>6.2075672149658203</v>
      </c>
    </row>
    <row r="24" spans="1:4">
      <c r="A24" s="27" t="s">
        <v>66</v>
      </c>
      <c r="B24" s="27" t="s">
        <v>63</v>
      </c>
      <c r="C24" s="27">
        <v>25.317325592041016</v>
      </c>
      <c r="D24" s="27">
        <v>6.4053993225097656</v>
      </c>
    </row>
    <row r="25" spans="1:4">
      <c r="A25" s="39"/>
    </row>
    <row r="26" spans="1:4">
      <c r="A26" s="80" t="s">
        <v>67</v>
      </c>
      <c r="B26" s="80"/>
      <c r="C26" s="80"/>
      <c r="D26" s="80"/>
    </row>
    <row r="27" spans="1:4" s="8" customFormat="1">
      <c r="A27" s="40" t="s">
        <v>58</v>
      </c>
      <c r="B27" s="40" t="s">
        <v>68</v>
      </c>
      <c r="C27" s="40" t="s">
        <v>59</v>
      </c>
      <c r="D27" s="40" t="s">
        <v>60</v>
      </c>
    </row>
    <row r="28" spans="1:4">
      <c r="A28" s="43" t="s">
        <v>61</v>
      </c>
      <c r="B28" s="43" t="s">
        <v>62</v>
      </c>
      <c r="C28" s="43">
        <v>24.247507095336914</v>
      </c>
      <c r="D28" s="43">
        <v>1</v>
      </c>
    </row>
    <row r="29" spans="1:4">
      <c r="A29" s="43" t="s">
        <v>61</v>
      </c>
      <c r="B29" s="43" t="s">
        <v>62</v>
      </c>
      <c r="C29" s="43">
        <v>24.27705192565918</v>
      </c>
      <c r="D29" s="43">
        <v>1</v>
      </c>
    </row>
    <row r="30" spans="1:4">
      <c r="A30" s="43" t="s">
        <v>61</v>
      </c>
      <c r="B30" s="43" t="s">
        <v>62</v>
      </c>
      <c r="C30" s="43">
        <v>23.254354476928711</v>
      </c>
      <c r="D30" s="43">
        <v>2</v>
      </c>
    </row>
    <row r="31" spans="1:4">
      <c r="A31" s="43" t="s">
        <v>61</v>
      </c>
      <c r="B31" s="43" t="s">
        <v>62</v>
      </c>
      <c r="C31" s="43">
        <v>23.918100357055664</v>
      </c>
      <c r="D31" s="43">
        <v>2</v>
      </c>
    </row>
    <row r="32" spans="1:4">
      <c r="A32" s="43" t="s">
        <v>61</v>
      </c>
      <c r="B32" s="43" t="s">
        <v>62</v>
      </c>
      <c r="C32" s="43">
        <v>22.179691314697266</v>
      </c>
      <c r="D32" s="43">
        <v>4</v>
      </c>
    </row>
    <row r="33" spans="1:4">
      <c r="A33" s="43" t="s">
        <v>61</v>
      </c>
      <c r="B33" s="43" t="s">
        <v>62</v>
      </c>
      <c r="C33" s="43">
        <v>22.15968132019043</v>
      </c>
      <c r="D33" s="43">
        <v>4</v>
      </c>
    </row>
    <row r="34" spans="1:4">
      <c r="A34" s="43" t="s">
        <v>61</v>
      </c>
      <c r="B34" s="43" t="s">
        <v>62</v>
      </c>
      <c r="C34" s="43">
        <v>21.234086990356445</v>
      </c>
      <c r="D34" s="43">
        <v>8</v>
      </c>
    </row>
    <row r="35" spans="1:4">
      <c r="A35" s="43" t="s">
        <v>61</v>
      </c>
      <c r="B35" s="43" t="s">
        <v>62</v>
      </c>
      <c r="C35" s="43">
        <v>21.329164505004883</v>
      </c>
      <c r="D35" s="43">
        <v>8</v>
      </c>
    </row>
    <row r="36" spans="1:4">
      <c r="A36" s="43" t="s">
        <v>61</v>
      </c>
      <c r="B36" s="43" t="s">
        <v>63</v>
      </c>
      <c r="C36" s="43">
        <v>28.044229507446289</v>
      </c>
      <c r="D36" s="43">
        <v>1</v>
      </c>
    </row>
    <row r="37" spans="1:4">
      <c r="A37" s="43" t="s">
        <v>61</v>
      </c>
      <c r="B37" s="43" t="s">
        <v>63</v>
      </c>
      <c r="C37" s="43">
        <v>28.200790405273438</v>
      </c>
      <c r="D37" s="43">
        <v>1</v>
      </c>
    </row>
    <row r="38" spans="1:4">
      <c r="A38" s="43" t="s">
        <v>61</v>
      </c>
      <c r="B38" s="43" t="s">
        <v>63</v>
      </c>
      <c r="C38" s="43">
        <v>27.096921920776367</v>
      </c>
      <c r="D38" s="43">
        <v>2</v>
      </c>
    </row>
    <row r="39" spans="1:4">
      <c r="A39" s="43" t="s">
        <v>61</v>
      </c>
      <c r="B39" s="43" t="s">
        <v>63</v>
      </c>
      <c r="C39" s="43">
        <v>27.239206314086914</v>
      </c>
      <c r="D39" s="43">
        <v>2</v>
      </c>
    </row>
    <row r="40" spans="1:4">
      <c r="A40" s="43" t="s">
        <v>61</v>
      </c>
      <c r="B40" s="43" t="s">
        <v>63</v>
      </c>
      <c r="C40" s="43">
        <v>26.048194885253906</v>
      </c>
      <c r="D40" s="43">
        <v>4</v>
      </c>
    </row>
    <row r="41" spans="1:4">
      <c r="A41" s="43" t="s">
        <v>61</v>
      </c>
      <c r="B41" s="43" t="s">
        <v>63</v>
      </c>
      <c r="C41" s="43">
        <v>26.147281646728516</v>
      </c>
      <c r="D41" s="43">
        <v>4</v>
      </c>
    </row>
    <row r="42" spans="1:4">
      <c r="A42" s="43" t="s">
        <v>61</v>
      </c>
      <c r="B42" s="43" t="s">
        <v>63</v>
      </c>
      <c r="C42" s="43">
        <v>24.987478256225586</v>
      </c>
      <c r="D42" s="43">
        <v>8</v>
      </c>
    </row>
    <row r="43" spans="1:4">
      <c r="A43" s="43" t="s">
        <v>61</v>
      </c>
      <c r="B43" s="43" t="s">
        <v>63</v>
      </c>
      <c r="C43" s="43">
        <v>25.064722061157227</v>
      </c>
      <c r="D43" s="43">
        <v>8</v>
      </c>
    </row>
    <row r="44" spans="1:4">
      <c r="A44" s="27" t="s">
        <v>64</v>
      </c>
      <c r="B44" s="27" t="s">
        <v>62</v>
      </c>
      <c r="C44" s="27">
        <v>19.556314468383789</v>
      </c>
      <c r="D44" s="27">
        <v>25.202804565429688</v>
      </c>
    </row>
    <row r="45" spans="1:4">
      <c r="A45" s="27" t="s">
        <v>64</v>
      </c>
      <c r="B45" s="27" t="s">
        <v>62</v>
      </c>
      <c r="C45" s="27">
        <v>19.398637771606445</v>
      </c>
      <c r="D45" s="27">
        <v>28.007335662841797</v>
      </c>
    </row>
    <row r="46" spans="1:4">
      <c r="A46" s="27" t="s">
        <v>64</v>
      </c>
      <c r="B46" s="27" t="s">
        <v>63</v>
      </c>
      <c r="C46" s="27">
        <v>23.857641220092773</v>
      </c>
      <c r="D46" s="27">
        <v>17.761791229248047</v>
      </c>
    </row>
    <row r="47" spans="1:4">
      <c r="A47" s="27" t="s">
        <v>64</v>
      </c>
      <c r="B47" s="27" t="s">
        <v>63</v>
      </c>
      <c r="C47" s="27">
        <v>23.940223693847656</v>
      </c>
      <c r="D47" s="27">
        <v>16.806964874267578</v>
      </c>
    </row>
    <row r="48" spans="1:4">
      <c r="A48" s="27" t="s">
        <v>65</v>
      </c>
      <c r="B48" s="27" t="s">
        <v>62</v>
      </c>
      <c r="C48" s="27">
        <v>18.829521179199219</v>
      </c>
      <c r="D48" s="27">
        <v>40.988742828369141</v>
      </c>
    </row>
    <row r="49" spans="1:4">
      <c r="A49" s="27" t="s">
        <v>65</v>
      </c>
      <c r="B49" s="27" t="s">
        <v>62</v>
      </c>
      <c r="C49" s="27">
        <v>18.793079376220703</v>
      </c>
      <c r="D49" s="27">
        <v>42.000556945800781</v>
      </c>
    </row>
    <row r="50" spans="1:4">
      <c r="A50" s="27" t="s">
        <v>65</v>
      </c>
      <c r="B50" s="27" t="s">
        <v>63</v>
      </c>
      <c r="C50" s="27">
        <v>24.572263717651367</v>
      </c>
      <c r="D50" s="27">
        <v>11.010984420776367</v>
      </c>
    </row>
    <row r="51" spans="1:4">
      <c r="A51" s="27" t="s">
        <v>65</v>
      </c>
      <c r="B51" s="27" t="s">
        <v>63</v>
      </c>
      <c r="C51" s="27">
        <v>24.753700256347656</v>
      </c>
      <c r="D51" s="27">
        <v>9.7522058486938477</v>
      </c>
    </row>
    <row r="52" spans="1:4">
      <c r="A52" s="27" t="s">
        <v>66</v>
      </c>
      <c r="B52" s="27" t="s">
        <v>62</v>
      </c>
      <c r="C52" s="27">
        <v>19.051965713500977</v>
      </c>
      <c r="D52" s="27">
        <v>35.31988525390625</v>
      </c>
    </row>
    <row r="53" spans="1:4">
      <c r="A53" s="27" t="s">
        <v>66</v>
      </c>
      <c r="B53" s="27" t="s">
        <v>62</v>
      </c>
      <c r="C53" s="27">
        <v>18.984386444091797</v>
      </c>
      <c r="D53" s="27">
        <v>36.953765869140625</v>
      </c>
    </row>
    <row r="54" spans="1:4">
      <c r="A54" s="27" t="s">
        <v>66</v>
      </c>
      <c r="B54" s="27" t="s">
        <v>63</v>
      </c>
      <c r="C54" s="27">
        <v>25.494617462158203</v>
      </c>
      <c r="D54" s="27">
        <v>5.9402036666870117</v>
      </c>
    </row>
    <row r="55" spans="1:4">
      <c r="A55" s="27" t="s">
        <v>66</v>
      </c>
      <c r="B55" s="27" t="s">
        <v>63</v>
      </c>
      <c r="C55" s="27">
        <v>25.298788070678711</v>
      </c>
      <c r="D55" s="27">
        <v>6.7718443870544434</v>
      </c>
    </row>
  </sheetData>
  <mergeCells count="2">
    <mergeCell ref="A3:D3"/>
    <mergeCell ref="A26:D26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topLeftCell="A30" workbookViewId="0">
      <selection activeCell="C63" sqref="C63"/>
    </sheetView>
  </sheetViews>
  <sheetFormatPr baseColWidth="10" defaultRowHeight="15" x14ac:dyDescent="0"/>
  <cols>
    <col min="1" max="1" width="22" style="13" customWidth="1"/>
    <col min="2" max="4" width="10.83203125" style="13"/>
    <col min="5" max="5" width="23.33203125" style="13" customWidth="1"/>
    <col min="6" max="8" width="10.83203125" style="13"/>
    <col min="9" max="9" width="25.1640625" style="13" customWidth="1"/>
    <col min="10" max="10" width="10.83203125" style="13" customWidth="1"/>
    <col min="11" max="12" width="10.83203125" style="13"/>
    <col min="13" max="13" width="23.1640625" style="13" customWidth="1"/>
    <col min="14" max="16" width="10.83203125" style="13"/>
  </cols>
  <sheetData>
    <row r="1" spans="1:16">
      <c r="A1" s="9" t="s">
        <v>99</v>
      </c>
    </row>
    <row r="2" spans="1:16">
      <c r="A2" s="9"/>
    </row>
    <row r="3" spans="1:16">
      <c r="A3" s="13" t="s">
        <v>85</v>
      </c>
    </row>
    <row r="4" spans="1:16" ht="16" thickBot="1"/>
    <row r="5" spans="1:16" s="8" customFormat="1">
      <c r="A5" s="99" t="s">
        <v>86</v>
      </c>
      <c r="B5" s="100"/>
      <c r="C5" s="100"/>
      <c r="D5" s="101"/>
      <c r="E5" s="99" t="s">
        <v>62</v>
      </c>
      <c r="F5" s="100"/>
      <c r="G5" s="100"/>
      <c r="H5" s="101"/>
      <c r="I5" s="9"/>
      <c r="J5" s="9"/>
      <c r="K5" s="9"/>
      <c r="L5" s="9"/>
      <c r="M5" s="9"/>
      <c r="N5" s="9"/>
      <c r="O5" s="9"/>
      <c r="P5" s="9"/>
    </row>
    <row r="6" spans="1:16" s="8" customFormat="1">
      <c r="A6" s="60" t="s">
        <v>58</v>
      </c>
      <c r="B6" s="61" t="s">
        <v>59</v>
      </c>
      <c r="C6" s="61" t="s">
        <v>82</v>
      </c>
      <c r="D6" s="62" t="s">
        <v>83</v>
      </c>
      <c r="E6" s="60" t="s">
        <v>71</v>
      </c>
      <c r="F6" s="61" t="s">
        <v>59</v>
      </c>
      <c r="G6" s="61" t="s">
        <v>82</v>
      </c>
      <c r="H6" s="62" t="s">
        <v>83</v>
      </c>
      <c r="I6" s="9"/>
      <c r="J6" s="9"/>
      <c r="K6" s="9"/>
      <c r="L6" s="9"/>
      <c r="M6" s="9"/>
      <c r="N6" s="9"/>
      <c r="O6" s="9"/>
      <c r="P6" s="9"/>
    </row>
    <row r="7" spans="1:16">
      <c r="A7" s="44" t="s">
        <v>78</v>
      </c>
      <c r="B7" s="45">
        <v>31.342350006103516</v>
      </c>
      <c r="C7" s="45">
        <v>25</v>
      </c>
      <c r="D7" s="46">
        <v>1.3979400086720377</v>
      </c>
      <c r="E7" s="44" t="s">
        <v>80</v>
      </c>
      <c r="F7" s="45">
        <v>25.54022216796875</v>
      </c>
      <c r="G7" s="45">
        <v>4</v>
      </c>
      <c r="H7" s="46">
        <v>0.6020599913279624</v>
      </c>
    </row>
    <row r="8" spans="1:16">
      <c r="A8" s="44" t="s">
        <v>78</v>
      </c>
      <c r="B8" s="45">
        <v>31.537796020507812</v>
      </c>
      <c r="C8" s="45">
        <v>25</v>
      </c>
      <c r="D8" s="46">
        <v>1.3979400086720377</v>
      </c>
      <c r="E8" s="44" t="s">
        <v>80</v>
      </c>
      <c r="F8" s="45">
        <v>25.525445938110352</v>
      </c>
      <c r="G8" s="45">
        <v>4</v>
      </c>
      <c r="H8" s="46">
        <v>0.6020599913279624</v>
      </c>
    </row>
    <row r="9" spans="1:16">
      <c r="A9" s="44" t="s">
        <v>79</v>
      </c>
      <c r="B9" s="45">
        <v>30.971372604370117</v>
      </c>
      <c r="C9" s="45">
        <v>50</v>
      </c>
      <c r="D9" s="46">
        <v>1.6989700043360187</v>
      </c>
      <c r="E9" s="44" t="s">
        <v>81</v>
      </c>
      <c r="F9" s="45">
        <v>23.328708648681641</v>
      </c>
      <c r="G9" s="45">
        <v>20</v>
      </c>
      <c r="H9" s="46">
        <v>1.3010299956639813</v>
      </c>
    </row>
    <row r="10" spans="1:16">
      <c r="A10" s="44" t="s">
        <v>79</v>
      </c>
      <c r="B10" s="45">
        <v>29.941234588623047</v>
      </c>
      <c r="C10" s="45">
        <v>50</v>
      </c>
      <c r="D10" s="46">
        <v>1.6989700043360187</v>
      </c>
      <c r="E10" s="44" t="s">
        <v>81</v>
      </c>
      <c r="F10" s="45">
        <v>23.190818786621094</v>
      </c>
      <c r="G10" s="45">
        <v>20</v>
      </c>
      <c r="H10" s="46">
        <v>1.3010299956639813</v>
      </c>
    </row>
    <row r="11" spans="1:16">
      <c r="A11" s="44" t="s">
        <v>75</v>
      </c>
      <c r="B11" s="45">
        <v>29.406284332275391</v>
      </c>
      <c r="C11" s="45">
        <v>100</v>
      </c>
      <c r="D11" s="46">
        <v>2</v>
      </c>
      <c r="E11" s="44" t="s">
        <v>72</v>
      </c>
      <c r="F11" s="45">
        <v>21.743461608886719</v>
      </c>
      <c r="G11" s="45">
        <v>100</v>
      </c>
      <c r="H11" s="46">
        <v>2</v>
      </c>
    </row>
    <row r="12" spans="1:16">
      <c r="A12" s="44" t="s">
        <v>75</v>
      </c>
      <c r="B12" s="47"/>
      <c r="C12" s="47"/>
      <c r="D12" s="47"/>
      <c r="E12" s="44" t="s">
        <v>72</v>
      </c>
      <c r="F12" s="45">
        <v>21.770463943481445</v>
      </c>
      <c r="G12" s="45">
        <v>100</v>
      </c>
      <c r="H12" s="46">
        <v>2</v>
      </c>
    </row>
    <row r="13" spans="1:16">
      <c r="A13" s="44" t="s">
        <v>76</v>
      </c>
      <c r="B13" s="45">
        <v>29.717144012451172</v>
      </c>
      <c r="C13" s="45">
        <v>73.92180603526441</v>
      </c>
      <c r="D13" s="46">
        <v>1.8687725688934336</v>
      </c>
      <c r="E13" s="44" t="s">
        <v>73</v>
      </c>
      <c r="F13" s="45">
        <v>21.860136032104492</v>
      </c>
      <c r="G13" s="45">
        <v>80.488968523043908</v>
      </c>
      <c r="H13" s="46">
        <v>1.9057363618850713</v>
      </c>
    </row>
    <row r="14" spans="1:16">
      <c r="A14" s="44" t="s">
        <v>76</v>
      </c>
      <c r="B14" s="45">
        <v>30.193181991577148</v>
      </c>
      <c r="C14" s="45">
        <v>56.234274058231648</v>
      </c>
      <c r="D14" s="46">
        <v>1.7500010931015026</v>
      </c>
      <c r="E14" s="44" t="s">
        <v>73</v>
      </c>
      <c r="F14" s="45">
        <v>21.9039306640625</v>
      </c>
      <c r="G14" s="45">
        <v>77.581058491885869</v>
      </c>
      <c r="H14" s="46">
        <v>1.8897557006835939</v>
      </c>
    </row>
    <row r="15" spans="1:16">
      <c r="A15" s="44" t="s">
        <v>77</v>
      </c>
      <c r="B15" s="45">
        <v>31.460865020751953</v>
      </c>
      <c r="C15" s="45">
        <v>27.146520840123401</v>
      </c>
      <c r="D15" s="46">
        <v>1.4337141773223889</v>
      </c>
      <c r="E15" s="44" t="s">
        <v>74</v>
      </c>
      <c r="F15" s="45">
        <v>22.913394927978516</v>
      </c>
      <c r="G15" s="45">
        <v>33.220196023653969</v>
      </c>
      <c r="H15" s="46">
        <v>1.5214021907806394</v>
      </c>
    </row>
    <row r="16" spans="1:16">
      <c r="A16" s="44" t="s">
        <v>77</v>
      </c>
      <c r="B16" s="45">
        <v>30.591346740722656</v>
      </c>
      <c r="C16" s="45">
        <v>44.736189377323136</v>
      </c>
      <c r="D16" s="46">
        <v>1.650658988189698</v>
      </c>
      <c r="E16" s="44" t="s">
        <v>74</v>
      </c>
      <c r="F16" s="45">
        <v>22.920909881591797</v>
      </c>
      <c r="G16" s="45">
        <v>33.011099089444564</v>
      </c>
      <c r="H16" s="46">
        <v>1.5186599842071544</v>
      </c>
    </row>
    <row r="17" spans="1:16">
      <c r="A17" s="44" t="s">
        <v>92</v>
      </c>
      <c r="B17" s="45">
        <v>30.132169723510742</v>
      </c>
      <c r="C17" s="45">
        <v>58.240306784420802</v>
      </c>
      <c r="D17" s="46">
        <v>1.7652236539840702</v>
      </c>
      <c r="E17" s="44" t="s">
        <v>92</v>
      </c>
      <c r="F17" s="45">
        <v>21.549404144287109</v>
      </c>
      <c r="G17" s="45">
        <v>104.50147676904976</v>
      </c>
      <c r="H17" s="46">
        <v>2.0191224277496342</v>
      </c>
    </row>
    <row r="18" spans="1:16">
      <c r="A18" s="44" t="s">
        <v>92</v>
      </c>
      <c r="B18" s="45">
        <v>29.569807052612305</v>
      </c>
      <c r="C18" s="45">
        <v>80.451313742423665</v>
      </c>
      <c r="D18" s="46">
        <v>1.9055331403732305</v>
      </c>
      <c r="E18" s="44" t="s">
        <v>92</v>
      </c>
      <c r="F18" s="45">
        <v>21.583486557006836</v>
      </c>
      <c r="G18" s="45">
        <v>101.55136266410152</v>
      </c>
      <c r="H18" s="46">
        <v>2.0066857553482054</v>
      </c>
    </row>
    <row r="19" spans="1:16">
      <c r="A19" s="44" t="s">
        <v>93</v>
      </c>
      <c r="B19" s="45">
        <v>29.828769683837891</v>
      </c>
      <c r="C19" s="45">
        <v>69.33012191321329</v>
      </c>
      <c r="D19" s="46">
        <v>1.8409219638824474</v>
      </c>
      <c r="E19" s="44" t="s">
        <v>93</v>
      </c>
      <c r="F19" s="45">
        <v>21.450044631958008</v>
      </c>
      <c r="G19" s="45">
        <v>113.6001000319673</v>
      </c>
      <c r="H19" s="46">
        <v>2.0553787137985235</v>
      </c>
    </row>
    <row r="20" spans="1:16">
      <c r="A20" s="44" t="s">
        <v>93</v>
      </c>
      <c r="B20" s="45">
        <v>29.628593444824219</v>
      </c>
      <c r="C20" s="45">
        <v>77.779641220557409</v>
      </c>
      <c r="D20" s="46">
        <v>1.8908659355163584</v>
      </c>
      <c r="E20" s="44" t="s">
        <v>93</v>
      </c>
      <c r="F20" s="45">
        <v>21.381534576416016</v>
      </c>
      <c r="G20" s="45">
        <v>120.33114052677792</v>
      </c>
      <c r="H20" s="46">
        <v>2.0803780330657959</v>
      </c>
    </row>
    <row r="21" spans="1:16">
      <c r="A21" s="44" t="s">
        <v>94</v>
      </c>
      <c r="B21" s="45">
        <v>29.096345901489258</v>
      </c>
      <c r="C21" s="45">
        <v>105.59946005115219</v>
      </c>
      <c r="D21" s="46">
        <v>2.0236616975784312</v>
      </c>
      <c r="E21" s="44" t="s">
        <v>94</v>
      </c>
      <c r="F21" s="45">
        <v>21.225046157836914</v>
      </c>
      <c r="G21" s="45">
        <v>137.23998344793733</v>
      </c>
      <c r="H21" s="46">
        <v>2.1374806570053106</v>
      </c>
    </row>
    <row r="22" spans="1:16" ht="16" thickBot="1">
      <c r="A22" s="48" t="s">
        <v>94</v>
      </c>
      <c r="B22" s="49">
        <v>29.152368545532227</v>
      </c>
      <c r="C22" s="49">
        <v>102.25488105868111</v>
      </c>
      <c r="D22" s="50">
        <v>2.00968404788971</v>
      </c>
      <c r="E22" s="48" t="s">
        <v>94</v>
      </c>
      <c r="F22" s="49">
        <v>21.147542953491211</v>
      </c>
      <c r="G22" s="49">
        <v>146.47434893035043</v>
      </c>
      <c r="H22" s="50">
        <v>2.1657615762710574</v>
      </c>
    </row>
    <row r="25" spans="1:16">
      <c r="A25" s="96" t="s">
        <v>87</v>
      </c>
      <c r="B25" s="97"/>
      <c r="C25" s="97"/>
      <c r="D25" s="98"/>
      <c r="E25" s="96" t="s">
        <v>88</v>
      </c>
      <c r="F25" s="97"/>
      <c r="G25" s="97"/>
      <c r="H25" s="98"/>
      <c r="I25" s="96" t="s">
        <v>89</v>
      </c>
      <c r="J25" s="97"/>
      <c r="K25" s="97"/>
      <c r="L25" s="98"/>
      <c r="M25" s="96" t="s">
        <v>62</v>
      </c>
      <c r="N25" s="97"/>
      <c r="O25" s="97"/>
      <c r="P25" s="98"/>
    </row>
    <row r="26" spans="1:16" s="8" customFormat="1">
      <c r="A26" s="60" t="s">
        <v>71</v>
      </c>
      <c r="B26" s="61" t="s">
        <v>59</v>
      </c>
      <c r="C26" s="61" t="s">
        <v>82</v>
      </c>
      <c r="D26" s="62" t="s">
        <v>83</v>
      </c>
      <c r="E26" s="60" t="s">
        <v>58</v>
      </c>
      <c r="F26" s="61" t="s">
        <v>59</v>
      </c>
      <c r="G26" s="61" t="s">
        <v>82</v>
      </c>
      <c r="H26" s="62" t="s">
        <v>83</v>
      </c>
      <c r="I26" s="60" t="s">
        <v>71</v>
      </c>
      <c r="J26" s="61" t="s">
        <v>59</v>
      </c>
      <c r="K26" s="61" t="s">
        <v>82</v>
      </c>
      <c r="L26" s="62" t="s">
        <v>83</v>
      </c>
      <c r="M26" s="60" t="s">
        <v>71</v>
      </c>
      <c r="N26" s="61" t="s">
        <v>59</v>
      </c>
      <c r="O26" s="61" t="s">
        <v>82</v>
      </c>
      <c r="P26" s="62" t="s">
        <v>83</v>
      </c>
    </row>
    <row r="27" spans="1:16">
      <c r="A27" s="44" t="s">
        <v>78</v>
      </c>
      <c r="B27" s="45">
        <v>30.459804534912109</v>
      </c>
      <c r="C27" s="45">
        <v>25</v>
      </c>
      <c r="D27" s="46">
        <v>1.3979400086720377</v>
      </c>
      <c r="E27" s="44" t="s">
        <v>78</v>
      </c>
      <c r="F27" s="45">
        <v>30.934064865112305</v>
      </c>
      <c r="G27" s="45">
        <v>25</v>
      </c>
      <c r="H27" s="46">
        <v>1.3979400086720377</v>
      </c>
      <c r="I27" s="44" t="s">
        <v>78</v>
      </c>
      <c r="J27" s="45">
        <v>30.93023681640625</v>
      </c>
      <c r="K27" s="45">
        <v>25</v>
      </c>
      <c r="L27" s="46">
        <v>1.3979400086720377</v>
      </c>
      <c r="M27" s="44" t="s">
        <v>78</v>
      </c>
      <c r="N27" s="45">
        <v>23.632663726806641</v>
      </c>
      <c r="O27" s="45">
        <v>25</v>
      </c>
      <c r="P27" s="46">
        <v>1.3979400086720377</v>
      </c>
    </row>
    <row r="28" spans="1:16">
      <c r="A28" s="44" t="s">
        <v>78</v>
      </c>
      <c r="B28" s="45">
        <v>30.839593887329102</v>
      </c>
      <c r="C28" s="45">
        <v>25</v>
      </c>
      <c r="D28" s="46">
        <v>1.3979400086720377</v>
      </c>
      <c r="E28" s="44" t="s">
        <v>78</v>
      </c>
      <c r="F28" s="45">
        <v>30.208383560180664</v>
      </c>
      <c r="G28" s="45">
        <v>25</v>
      </c>
      <c r="H28" s="46">
        <v>1.3979400086720377</v>
      </c>
      <c r="I28" s="44" t="s">
        <v>78</v>
      </c>
      <c r="J28" s="45">
        <v>31.326906204223633</v>
      </c>
      <c r="K28" s="45">
        <v>25</v>
      </c>
      <c r="L28" s="46">
        <v>1.3979400086720377</v>
      </c>
      <c r="M28" s="44" t="s">
        <v>78</v>
      </c>
      <c r="N28" s="45">
        <v>23.844980239868164</v>
      </c>
      <c r="O28" s="45">
        <v>25</v>
      </c>
      <c r="P28" s="46">
        <v>1.3979400086720377</v>
      </c>
    </row>
    <row r="29" spans="1:16">
      <c r="A29" s="44" t="s">
        <v>79</v>
      </c>
      <c r="B29" s="45">
        <v>29.676265716552734</v>
      </c>
      <c r="C29" s="45">
        <v>50</v>
      </c>
      <c r="D29" s="46">
        <v>1.6989700043360187</v>
      </c>
      <c r="E29" s="44" t="s">
        <v>79</v>
      </c>
      <c r="F29" s="45">
        <v>29.817972183227539</v>
      </c>
      <c r="G29" s="45">
        <v>50</v>
      </c>
      <c r="H29" s="46">
        <v>1.6989700043360187</v>
      </c>
      <c r="I29" s="44" t="s">
        <v>79</v>
      </c>
      <c r="J29" s="45">
        <v>30.800607681274414</v>
      </c>
      <c r="K29" s="45">
        <v>50</v>
      </c>
      <c r="L29" s="46">
        <v>1.6989700043360187</v>
      </c>
      <c r="M29" s="44" t="s">
        <v>79</v>
      </c>
      <c r="N29" s="45">
        <v>22.736660003662109</v>
      </c>
      <c r="O29" s="45">
        <v>50</v>
      </c>
      <c r="P29" s="46">
        <v>1.6989700043360187</v>
      </c>
    </row>
    <row r="30" spans="1:16">
      <c r="A30" s="44" t="s">
        <v>79</v>
      </c>
      <c r="B30" s="45">
        <v>29.965335845947266</v>
      </c>
      <c r="C30" s="45">
        <v>50</v>
      </c>
      <c r="D30" s="46">
        <v>1.6989700043360187</v>
      </c>
      <c r="E30" s="44" t="s">
        <v>79</v>
      </c>
      <c r="F30" s="45">
        <v>29.921762466430664</v>
      </c>
      <c r="G30" s="45">
        <v>50</v>
      </c>
      <c r="H30" s="46">
        <v>1.6989700043360187</v>
      </c>
      <c r="I30" s="44" t="s">
        <v>79</v>
      </c>
      <c r="J30" s="45">
        <v>29.950939178466797</v>
      </c>
      <c r="K30" s="45">
        <v>50</v>
      </c>
      <c r="L30" s="46">
        <v>1.6989700043360187</v>
      </c>
      <c r="M30" s="44" t="s">
        <v>79</v>
      </c>
      <c r="N30" s="45">
        <v>22.717670440673828</v>
      </c>
      <c r="O30" s="45">
        <v>50</v>
      </c>
      <c r="P30" s="46">
        <v>1.6989700043360187</v>
      </c>
    </row>
    <row r="31" spans="1:16">
      <c r="A31" s="44" t="s">
        <v>75</v>
      </c>
      <c r="B31" s="45">
        <v>28.144792556762695</v>
      </c>
      <c r="C31" s="45">
        <v>100</v>
      </c>
      <c r="D31" s="46">
        <v>2</v>
      </c>
      <c r="E31" s="44" t="s">
        <v>75</v>
      </c>
      <c r="F31" s="45">
        <v>29.211305618286133</v>
      </c>
      <c r="G31" s="45">
        <v>100</v>
      </c>
      <c r="H31" s="46">
        <v>2</v>
      </c>
      <c r="I31" s="44" t="s">
        <v>72</v>
      </c>
      <c r="J31" s="45">
        <v>29.095985412597656</v>
      </c>
      <c r="K31" s="45">
        <v>100</v>
      </c>
      <c r="L31" s="46">
        <v>2</v>
      </c>
      <c r="M31" s="44" t="s">
        <v>72</v>
      </c>
      <c r="N31" s="45">
        <v>21.771034240722656</v>
      </c>
      <c r="O31" s="45">
        <v>100</v>
      </c>
      <c r="P31" s="46">
        <v>2</v>
      </c>
    </row>
    <row r="32" spans="1:16">
      <c r="A32" s="44" t="s">
        <v>75</v>
      </c>
      <c r="B32" s="45">
        <v>27.80584716796875</v>
      </c>
      <c r="C32" s="45">
        <v>100</v>
      </c>
      <c r="D32" s="46">
        <v>2</v>
      </c>
      <c r="E32" s="44" t="s">
        <v>75</v>
      </c>
      <c r="F32" s="45">
        <v>29.308464050292969</v>
      </c>
      <c r="G32" s="45">
        <v>100</v>
      </c>
      <c r="H32" s="46">
        <v>2</v>
      </c>
      <c r="I32" s="44" t="s">
        <v>72</v>
      </c>
      <c r="J32" s="45">
        <v>29.608671188354492</v>
      </c>
      <c r="K32" s="45">
        <v>100</v>
      </c>
      <c r="L32" s="46">
        <v>2</v>
      </c>
      <c r="M32" s="44" t="s">
        <v>72</v>
      </c>
      <c r="N32" s="45">
        <v>21.736818313598633</v>
      </c>
      <c r="O32" s="45">
        <v>100</v>
      </c>
      <c r="P32" s="46">
        <v>2</v>
      </c>
    </row>
    <row r="33" spans="1:16">
      <c r="A33" s="44" t="s">
        <v>76</v>
      </c>
      <c r="B33" s="45">
        <v>28.899850845336914</v>
      </c>
      <c r="C33" s="45">
        <v>66.150224507427552</v>
      </c>
      <c r="D33" s="46">
        <v>1.8205313224792485</v>
      </c>
      <c r="E33" s="44" t="s">
        <v>76</v>
      </c>
      <c r="F33" s="45">
        <v>29.439176559448242</v>
      </c>
      <c r="G33" s="45">
        <v>76.008428437435242</v>
      </c>
      <c r="H33" s="46">
        <v>1.8808617530822751</v>
      </c>
      <c r="I33" s="44" t="s">
        <v>73</v>
      </c>
      <c r="J33" s="45">
        <v>29.473039627075195</v>
      </c>
      <c r="K33" s="45">
        <v>85.356461392429708</v>
      </c>
      <c r="L33" s="46">
        <v>1.9312364023208612</v>
      </c>
      <c r="M33" s="44" t="s">
        <v>73</v>
      </c>
      <c r="N33" s="45">
        <v>21.947858810424805</v>
      </c>
      <c r="O33" s="45">
        <v>86.660375929720914</v>
      </c>
      <c r="P33" s="46">
        <v>1.937820568656921</v>
      </c>
    </row>
    <row r="34" spans="1:16">
      <c r="A34" s="44" t="s">
        <v>76</v>
      </c>
      <c r="B34" s="45">
        <v>29.188079833984375</v>
      </c>
      <c r="C34" s="45">
        <v>57.544422354509678</v>
      </c>
      <c r="D34" s="46">
        <v>1.760003234863281</v>
      </c>
      <c r="E34" s="44" t="s">
        <v>76</v>
      </c>
      <c r="F34" s="45">
        <v>29.644035339355469</v>
      </c>
      <c r="G34" s="45">
        <v>63.069533652131611</v>
      </c>
      <c r="H34" s="46">
        <v>1.7998196197509753</v>
      </c>
      <c r="I34" s="44" t="s">
        <v>73</v>
      </c>
      <c r="J34" s="45">
        <v>29.888496398925781</v>
      </c>
      <c r="K34" s="45">
        <v>64.981491696979589</v>
      </c>
      <c r="L34" s="46">
        <v>1.8127896766662595</v>
      </c>
      <c r="M34" s="44" t="s">
        <v>73</v>
      </c>
      <c r="N34" s="45">
        <v>21.952268600463867</v>
      </c>
      <c r="O34" s="45">
        <v>86.395479027409763</v>
      </c>
      <c r="P34" s="46">
        <v>1.9364910169601437</v>
      </c>
    </row>
    <row r="35" spans="1:16">
      <c r="A35" s="44" t="s">
        <v>77</v>
      </c>
      <c r="B35" s="45">
        <v>29.681163787841797</v>
      </c>
      <c r="C35" s="45">
        <v>45.337294968042833</v>
      </c>
      <c r="D35" s="46">
        <v>1.6564556045532228</v>
      </c>
      <c r="E35" s="44" t="s">
        <v>77</v>
      </c>
      <c r="F35" s="45">
        <v>30.661142349243164</v>
      </c>
      <c r="G35" s="45">
        <v>24.971928721768339</v>
      </c>
      <c r="H35" s="46">
        <v>1.3974520866394027</v>
      </c>
      <c r="I35" s="44" t="s">
        <v>74</v>
      </c>
      <c r="J35" s="45">
        <v>30.576864242553711</v>
      </c>
      <c r="K35" s="45">
        <v>41.355759821820349</v>
      </c>
      <c r="L35" s="46">
        <v>1.6165360044479353</v>
      </c>
      <c r="M35" s="44" t="s">
        <v>74</v>
      </c>
      <c r="N35" s="45">
        <v>23.160280227661133</v>
      </c>
      <c r="O35" s="45">
        <v>37.348701847067055</v>
      </c>
      <c r="P35" s="46">
        <v>1.5722755113601679</v>
      </c>
    </row>
    <row r="36" spans="1:16">
      <c r="A36" s="44" t="s">
        <v>77</v>
      </c>
      <c r="B36" s="45">
        <v>29.386173248291016</v>
      </c>
      <c r="C36" s="45">
        <v>52.288191112538158</v>
      </c>
      <c r="D36" s="46">
        <v>1.7184036178588871</v>
      </c>
      <c r="E36" s="44" t="s">
        <v>77</v>
      </c>
      <c r="F36" s="45">
        <v>30.163877487182617</v>
      </c>
      <c r="G36" s="45">
        <v>39.279872196644568</v>
      </c>
      <c r="H36" s="46">
        <v>1.5941700660705553</v>
      </c>
      <c r="I36" s="44" t="s">
        <v>74</v>
      </c>
      <c r="J36" s="45">
        <v>31.276279449462891</v>
      </c>
      <c r="K36" s="45">
        <v>26.129598044267865</v>
      </c>
      <c r="L36" s="46">
        <v>1.4171327289581281</v>
      </c>
      <c r="M36" s="44" t="s">
        <v>74</v>
      </c>
      <c r="N36" s="45">
        <v>23.008005142211914</v>
      </c>
      <c r="O36" s="45">
        <v>41.5132227341118</v>
      </c>
      <c r="P36" s="46">
        <v>1.6181864496231073</v>
      </c>
    </row>
    <row r="37" spans="1:16">
      <c r="A37" s="44" t="s">
        <v>92</v>
      </c>
      <c r="B37" s="45">
        <v>28.260772705078125</v>
      </c>
      <c r="C37" s="45">
        <v>90.102684808174573</v>
      </c>
      <c r="D37" s="46">
        <v>1.9547377319335943</v>
      </c>
      <c r="E37" s="44" t="s">
        <v>92</v>
      </c>
      <c r="F37" s="45">
        <v>28.554140090942383</v>
      </c>
      <c r="G37" s="45">
        <v>170.20886668378614</v>
      </c>
      <c r="H37" s="46">
        <v>2.2309821800231919</v>
      </c>
      <c r="I37" s="44" t="s">
        <v>92</v>
      </c>
      <c r="J37" s="45">
        <v>28.592964172363281</v>
      </c>
      <c r="K37" s="45">
        <v>152.10584898204587</v>
      </c>
      <c r="L37" s="46">
        <v>2.1821459144592268</v>
      </c>
      <c r="M37" s="44" t="s">
        <v>92</v>
      </c>
      <c r="N37" s="45">
        <v>21.94068717956543</v>
      </c>
      <c r="O37" s="45">
        <v>87.092912739815318</v>
      </c>
      <c r="P37" s="46">
        <v>1.9399828153610228</v>
      </c>
    </row>
    <row r="38" spans="1:16">
      <c r="A38" s="44" t="s">
        <v>92</v>
      </c>
      <c r="B38" s="45">
        <v>28.597866058349609</v>
      </c>
      <c r="C38" s="45">
        <v>76.550516930088079</v>
      </c>
      <c r="D38" s="46">
        <v>1.8839481277465824</v>
      </c>
      <c r="E38" s="44" t="s">
        <v>92</v>
      </c>
      <c r="F38" s="45">
        <v>28.733030319213867</v>
      </c>
      <c r="G38" s="45">
        <v>144.61495464772781</v>
      </c>
      <c r="H38" s="46">
        <v>2.1602132057189927</v>
      </c>
      <c r="I38" s="44" t="s">
        <v>92</v>
      </c>
      <c r="J38" s="45">
        <v>28.876001358032227</v>
      </c>
      <c r="K38" s="45">
        <v>126.31415258369306</v>
      </c>
      <c r="L38" s="46">
        <v>2.1014520128250105</v>
      </c>
      <c r="M38" s="44" t="s">
        <v>92</v>
      </c>
      <c r="N38" s="45">
        <v>21.924734115600586</v>
      </c>
      <c r="O38" s="45">
        <v>88.062835322281018</v>
      </c>
      <c r="P38" s="46">
        <v>1.9447926641464228</v>
      </c>
    </row>
    <row r="39" spans="1:16">
      <c r="A39" s="44" t="s">
        <v>93</v>
      </c>
      <c r="B39" s="45">
        <v>28.645742416381836</v>
      </c>
      <c r="C39" s="45">
        <v>74.798707347295348</v>
      </c>
      <c r="D39" s="46">
        <v>1.8738940925598149</v>
      </c>
      <c r="E39" s="44" t="s">
        <v>93</v>
      </c>
      <c r="F39" s="45">
        <v>27.936809539794922</v>
      </c>
      <c r="G39" s="45">
        <v>298.67450050063508</v>
      </c>
      <c r="H39" s="46">
        <v>2.475198146057128</v>
      </c>
      <c r="I39" s="44" t="s">
        <v>93</v>
      </c>
      <c r="J39" s="45">
        <v>29.061901092529297</v>
      </c>
      <c r="K39" s="45">
        <v>111.80262451174269</v>
      </c>
      <c r="L39" s="46">
        <v>2.0484519985198961</v>
      </c>
      <c r="M39" s="44" t="s">
        <v>93</v>
      </c>
      <c r="N39" s="45">
        <v>21.656440734863281</v>
      </c>
      <c r="O39" s="45">
        <v>106.09211770224556</v>
      </c>
      <c r="P39" s="46">
        <v>2.0256831184387201</v>
      </c>
    </row>
    <row r="40" spans="1:16">
      <c r="A40" s="44" t="s">
        <v>93</v>
      </c>
      <c r="B40" s="45">
        <v>27.650302886962891</v>
      </c>
      <c r="C40" s="45">
        <v>121.04208437459604</v>
      </c>
      <c r="D40" s="46">
        <v>2.0829363937377927</v>
      </c>
      <c r="E40" s="44" t="s">
        <v>93</v>
      </c>
      <c r="F40" s="45">
        <v>28.507085800170898</v>
      </c>
      <c r="G40" s="45">
        <v>177.66294524960992</v>
      </c>
      <c r="H40" s="46">
        <v>2.2495968574523921</v>
      </c>
      <c r="I40" s="44" t="s">
        <v>93</v>
      </c>
      <c r="J40" s="45">
        <v>29.22545051574707</v>
      </c>
      <c r="K40" s="45">
        <v>100.42088812344397</v>
      </c>
      <c r="L40" s="46">
        <v>2.0018240579605084</v>
      </c>
      <c r="M40" s="44" t="s">
        <v>93</v>
      </c>
      <c r="N40" s="45">
        <v>21.620147705078125</v>
      </c>
      <c r="O40" s="45">
        <v>108.79914110548238</v>
      </c>
      <c r="P40" s="46">
        <v>2.0366254669189452</v>
      </c>
    </row>
    <row r="41" spans="1:16">
      <c r="A41" s="44" t="s">
        <v>94</v>
      </c>
      <c r="B41" s="45">
        <v>27.652130126953125</v>
      </c>
      <c r="C41" s="45">
        <v>120.93518501030347</v>
      </c>
      <c r="D41" s="46">
        <v>2.0825526733398441</v>
      </c>
      <c r="E41" s="44" t="s">
        <v>94</v>
      </c>
      <c r="F41" s="45">
        <v>28.132461547851562</v>
      </c>
      <c r="G41" s="45">
        <v>249.91838840797735</v>
      </c>
      <c r="H41" s="46">
        <v>2.3977982116699206</v>
      </c>
      <c r="I41" s="44" t="s">
        <v>94</v>
      </c>
      <c r="J41" s="45">
        <v>28.919084548950195</v>
      </c>
      <c r="K41" s="45">
        <v>122.79169521078786</v>
      </c>
      <c r="L41" s="46">
        <v>2.0891689950942975</v>
      </c>
      <c r="M41" s="44" t="s">
        <v>94</v>
      </c>
      <c r="N41" s="45">
        <v>21.277294158935547</v>
      </c>
      <c r="O41" s="45">
        <v>138.03709503879418</v>
      </c>
      <c r="P41" s="46">
        <v>2.1399958110809321</v>
      </c>
    </row>
    <row r="42" spans="1:16" ht="16" thickBot="1">
      <c r="A42" s="48" t="s">
        <v>94</v>
      </c>
      <c r="B42" s="49">
        <v>27.865900039672852</v>
      </c>
      <c r="C42" s="49">
        <v>109.05886954376382</v>
      </c>
      <c r="D42" s="50">
        <v>2.0376609916687016</v>
      </c>
      <c r="E42" s="48" t="s">
        <v>94</v>
      </c>
      <c r="F42" s="49">
        <v>28.223810195922852</v>
      </c>
      <c r="G42" s="49">
        <v>229.96444072537494</v>
      </c>
      <c r="H42" s="50">
        <v>2.3616606864929182</v>
      </c>
      <c r="I42" s="48" t="s">
        <v>94</v>
      </c>
      <c r="J42" s="49">
        <v>28.857364654541016</v>
      </c>
      <c r="K42" s="49">
        <v>127.86902008064</v>
      </c>
      <c r="L42" s="50">
        <v>2.106765336990355</v>
      </c>
      <c r="M42" s="48" t="s">
        <v>94</v>
      </c>
      <c r="N42" s="49">
        <v>21.409198760986328</v>
      </c>
      <c r="O42" s="49">
        <v>125.95823707144487</v>
      </c>
      <c r="P42" s="50">
        <v>2.1002265735626215</v>
      </c>
    </row>
    <row r="45" spans="1:16" ht="16" thickBot="1">
      <c r="A45" s="13" t="s">
        <v>84</v>
      </c>
    </row>
    <row r="46" spans="1:16">
      <c r="A46" s="51"/>
      <c r="B46" s="52" t="s">
        <v>90</v>
      </c>
      <c r="C46" s="52" t="s">
        <v>88</v>
      </c>
      <c r="D46" s="52" t="s">
        <v>91</v>
      </c>
      <c r="E46" s="53" t="s">
        <v>101</v>
      </c>
    </row>
    <row r="47" spans="1:16">
      <c r="A47" s="54" t="s">
        <v>75</v>
      </c>
      <c r="B47" s="55">
        <v>1</v>
      </c>
      <c r="C47" s="55">
        <v>1</v>
      </c>
      <c r="D47" s="55">
        <v>1</v>
      </c>
      <c r="E47" s="56">
        <v>1</v>
      </c>
    </row>
    <row r="48" spans="1:16">
      <c r="A48" s="54" t="s">
        <v>76</v>
      </c>
      <c r="B48" s="55">
        <v>0.71469274338242916</v>
      </c>
      <c r="C48" s="55">
        <v>0.80354682224208018</v>
      </c>
      <c r="D48" s="55">
        <v>0.82162728480572966</v>
      </c>
      <c r="E48" s="56">
        <v>0.86854684749833755</v>
      </c>
    </row>
    <row r="49" spans="1:5">
      <c r="A49" s="54" t="s">
        <v>77</v>
      </c>
      <c r="B49" s="55">
        <v>1.2367236077786443</v>
      </c>
      <c r="C49" s="55">
        <v>0.80740858675814231</v>
      </c>
      <c r="D49" s="55">
        <v>1.086177749637335</v>
      </c>
      <c r="E49" s="56">
        <v>0.86835803217547602</v>
      </c>
    </row>
    <row r="50" spans="1:5">
      <c r="A50" s="54" t="s">
        <v>92</v>
      </c>
      <c r="B50" s="55">
        <v>0.95191485977557644</v>
      </c>
      <c r="C50" s="55">
        <v>1.7982578880826341</v>
      </c>
      <c r="D50" s="55">
        <v>0.67476926069048093</v>
      </c>
      <c r="E50" s="56">
        <v>1.5904209131684968</v>
      </c>
    </row>
    <row r="51" spans="1:5">
      <c r="A51" s="54" t="s">
        <v>93</v>
      </c>
      <c r="B51" s="55">
        <v>0.90878171124635809</v>
      </c>
      <c r="C51" s="55">
        <v>2.224090900140955</v>
      </c>
      <c r="D51" s="55">
        <v>0.6283399099846364</v>
      </c>
      <c r="E51" s="56">
        <v>0.9884096597774622</v>
      </c>
    </row>
    <row r="52" spans="1:5" ht="16" thickBot="1">
      <c r="A52" s="57" t="s">
        <v>94</v>
      </c>
      <c r="B52" s="58">
        <v>0.87096999234513794</v>
      </c>
      <c r="C52" s="58">
        <v>1.8181179432424699</v>
      </c>
      <c r="D52" s="58">
        <v>0.73377944880826451</v>
      </c>
      <c r="E52" s="59">
        <v>0.95236287437691969</v>
      </c>
    </row>
    <row r="54" spans="1:5" ht="16" thickBot="1">
      <c r="A54" s="13" t="s">
        <v>22</v>
      </c>
    </row>
    <row r="55" spans="1:5">
      <c r="A55" s="51"/>
      <c r="B55" s="52" t="s">
        <v>90</v>
      </c>
      <c r="C55" s="52" t="s">
        <v>88</v>
      </c>
      <c r="D55" s="52" t="s">
        <v>91</v>
      </c>
      <c r="E55" s="53" t="s">
        <v>101</v>
      </c>
    </row>
    <row r="56" spans="1:5">
      <c r="A56" s="54" t="s">
        <v>13</v>
      </c>
      <c r="B56" s="55">
        <f>AVERAGE(B47:B49)</f>
        <v>0.98380545038702449</v>
      </c>
      <c r="C56" s="55">
        <f t="shared" ref="C56:E56" si="0">AVERAGE(C47:C49)</f>
        <v>0.87031846966674076</v>
      </c>
      <c r="D56" s="55">
        <f t="shared" si="0"/>
        <v>0.96926834481435487</v>
      </c>
      <c r="E56" s="56">
        <f t="shared" si="0"/>
        <v>0.91230162655793789</v>
      </c>
    </row>
    <row r="57" spans="1:5" ht="16" thickBot="1">
      <c r="A57" s="57" t="s">
        <v>95</v>
      </c>
      <c r="B57" s="58">
        <f>AVERAGE(B50:B52)</f>
        <v>0.9105555211223576</v>
      </c>
      <c r="C57" s="58">
        <f t="shared" ref="C57:E57" si="1">AVERAGE(C50:C52)</f>
        <v>1.9468222438220195</v>
      </c>
      <c r="D57" s="58">
        <f t="shared" si="1"/>
        <v>0.67896287316112724</v>
      </c>
      <c r="E57" s="59">
        <f t="shared" si="1"/>
        <v>1.1770644824409595</v>
      </c>
    </row>
    <row r="59" spans="1:5">
      <c r="A59" s="13" t="s">
        <v>102</v>
      </c>
      <c r="B59" s="13">
        <f>_xlfn.T.TEST(B47:B49,B50:B52,2,1)</f>
        <v>0.69563485741531927</v>
      </c>
      <c r="C59" s="13">
        <f t="shared" ref="C59:E59" si="2">_xlfn.T.TEST(C47:C49,C50:C52,2,1)</f>
        <v>2.7594493991879812E-2</v>
      </c>
      <c r="D59" s="13">
        <f t="shared" si="2"/>
        <v>2.7475741613435717E-2</v>
      </c>
      <c r="E59" s="13">
        <f t="shared" si="2"/>
        <v>0.24611580631705865</v>
      </c>
    </row>
  </sheetData>
  <mergeCells count="6">
    <mergeCell ref="M25:P25"/>
    <mergeCell ref="A5:D5"/>
    <mergeCell ref="E5:H5"/>
    <mergeCell ref="A25:D25"/>
    <mergeCell ref="E25:H25"/>
    <mergeCell ref="I25:L25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 1b, 1d and 1e</vt:lpstr>
      <vt:lpstr>Fig. 2c</vt:lpstr>
      <vt:lpstr>Fig. 2h</vt:lpstr>
      <vt:lpstr>Sup Fig. 10a</vt:lpstr>
      <vt:lpstr>Sup Fig. 11b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Tianqi Yang</dc:creator>
  <cp:lastModifiedBy>Eda Yildirim</cp:lastModifiedBy>
  <dcterms:created xsi:type="dcterms:W3CDTF">2022-02-17T01:46:33Z</dcterms:created>
  <dcterms:modified xsi:type="dcterms:W3CDTF">2022-07-15T17:19:37Z</dcterms:modified>
</cp:coreProperties>
</file>