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010"/>
  <workbookPr defaultThemeVersion="124226"/>
  <mc:AlternateContent xmlns:mc="http://schemas.openxmlformats.org/markup-compatibility/2006">
    <mc:Choice Requires="x15">
      <x15ac:absPath xmlns:x15ac="http://schemas.microsoft.com/office/spreadsheetml/2010/11/ac" url="/Users/claranicolas/Desktop/FINAL Nat Comm Submission/"/>
    </mc:Choice>
  </mc:AlternateContent>
  <xr:revisionPtr revIDLastSave="0" documentId="13_ncr:1_{8F6EBEF1-C1A4-AC4F-9924-8031DE705AEA}" xr6:coauthVersionLast="47" xr6:coauthVersionMax="47" xr10:uidLastSave="{00000000-0000-0000-0000-000000000000}"/>
  <bookViews>
    <workbookView xWindow="0" yWindow="460" windowWidth="28800" windowHeight="16280" activeTab="6" xr2:uid="{00000000-000D-0000-FFFF-FFFF00000000}"/>
  </bookViews>
  <sheets>
    <sheet name="Table 1" sheetId="1" r:id="rId1"/>
    <sheet name="Fig 1" sheetId="12" r:id="rId2"/>
    <sheet name="Fig 2 (P166)" sheetId="4" r:id="rId3"/>
    <sheet name="Fig 2 (P167)" sheetId="5" r:id="rId4"/>
    <sheet name="Fig 2 and Fig 3" sheetId="2" r:id="rId5"/>
    <sheet name="Fig 3" sheetId="7" r:id="rId6"/>
    <sheet name="Fig 4" sheetId="14" r:id="rId7"/>
    <sheet name="Supplementary Fig 6" sheetId="13" r:id="rId8"/>
  </sheets>
  <definedNames>
    <definedName name="Brett">#REF!</definedName>
    <definedName name="Bretta">#REF!</definedName>
    <definedName name="Container_Types">#REF!</definedName>
    <definedName name="ContainerTypes">#REF!</definedName>
    <definedName name="Gender">#REF!</definedName>
    <definedName name="Plate_Well_ID">#REF!</definedName>
    <definedName name="_xlnm.Print_Area" localSheetId="1">'Fig 1'!$A$1:$H$19</definedName>
    <definedName name="Sample_Source">#REF!</definedName>
    <definedName name="Sample_Types">#REF!</definedName>
    <definedName name="SampleSource">#REF!</definedName>
    <definedName name="SampleTypes">#REF!</definedName>
    <definedName name="Spe">#REF!</definedName>
    <definedName name="Speccies">#REF!,#REF!</definedName>
    <definedName name="Species">#REF!</definedName>
    <definedName name="Subject_ID_Types">#REF!</definedName>
    <definedName name="SubjectIdTypes">#REF!</definedName>
    <definedName name="Treatment_Type">#REF!</definedName>
    <definedName name="TreatmentTypes">#REF!</definedName>
    <definedName name="UOM">#REF!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O29" i="13" l="1"/>
  <c r="AN29" i="13"/>
  <c r="AM29" i="13"/>
  <c r="AL29" i="13"/>
  <c r="AK29" i="13"/>
  <c r="AJ29" i="13"/>
  <c r="AI29" i="13"/>
  <c r="AH29" i="13"/>
  <c r="AG29" i="13"/>
  <c r="AF29" i="13"/>
  <c r="AE29" i="13"/>
  <c r="AD29" i="13"/>
  <c r="AC29" i="13"/>
  <c r="AA29" i="13"/>
  <c r="Z29" i="13"/>
  <c r="Y29" i="13"/>
  <c r="W29" i="13"/>
  <c r="U29" i="13"/>
  <c r="S29" i="13"/>
  <c r="R29" i="13"/>
  <c r="Q29" i="13"/>
  <c r="P29" i="13"/>
  <c r="O29" i="13"/>
  <c r="N29" i="13"/>
  <c r="M29" i="13"/>
  <c r="L29" i="13"/>
  <c r="K29" i="13"/>
  <c r="J29" i="13"/>
  <c r="I29" i="13"/>
  <c r="H29" i="13"/>
  <c r="G29" i="13"/>
  <c r="F29" i="13"/>
  <c r="E29" i="13"/>
  <c r="D29" i="13"/>
  <c r="C29" i="13"/>
  <c r="B29" i="13"/>
  <c r="AO15" i="13"/>
  <c r="AN15" i="13"/>
  <c r="AM15" i="13"/>
  <c r="AL15" i="13"/>
  <c r="AK15" i="13"/>
  <c r="AJ15" i="13"/>
  <c r="AI15" i="13"/>
  <c r="AH15" i="13"/>
  <c r="AG15" i="13"/>
  <c r="AF15" i="13"/>
  <c r="AE15" i="13"/>
  <c r="AD15" i="13"/>
  <c r="AC15" i="13"/>
  <c r="AB15" i="13"/>
  <c r="AA15" i="13"/>
  <c r="Z15" i="13"/>
  <c r="Y15" i="13"/>
  <c r="X15" i="13"/>
  <c r="W15" i="13"/>
  <c r="V15" i="13"/>
  <c r="S15" i="13"/>
  <c r="R15" i="13"/>
  <c r="Q15" i="13"/>
  <c r="P15" i="13"/>
  <c r="O15" i="13"/>
  <c r="N15" i="13"/>
  <c r="M15" i="13"/>
  <c r="L15" i="13"/>
  <c r="K15" i="13"/>
  <c r="J15" i="13"/>
  <c r="I15" i="13"/>
  <c r="G15" i="13"/>
  <c r="E15" i="13"/>
  <c r="C15" i="13"/>
  <c r="E13" i="7"/>
  <c r="E8" i="7"/>
  <c r="D7" i="7" l="1"/>
  <c r="E6" i="7" s="1"/>
  <c r="D12" i="7"/>
  <c r="E12" i="7" s="1"/>
  <c r="D6" i="7"/>
  <c r="D5" i="7"/>
  <c r="D4" i="7"/>
  <c r="D3" i="7"/>
  <c r="E3" i="7" s="1"/>
  <c r="D2" i="7"/>
  <c r="E2" i="7" s="1"/>
</calcChain>
</file>

<file path=xl/sharedStrings.xml><?xml version="1.0" encoding="utf-8"?>
<sst xmlns="http://schemas.openxmlformats.org/spreadsheetml/2006/main" count="1371" uniqueCount="435">
  <si>
    <t>Pig</t>
  </si>
  <si>
    <t xml:space="preserve">Saline </t>
  </si>
  <si>
    <t>Received</t>
  </si>
  <si>
    <t>LV-GFP</t>
  </si>
  <si>
    <t>TU/ml</t>
  </si>
  <si>
    <t>1.27x10^9</t>
  </si>
  <si>
    <t>TU/kg</t>
  </si>
  <si>
    <t>Weight</t>
  </si>
  <si>
    <t>Dose (ml)</t>
  </si>
  <si>
    <t>2.54x10^9</t>
  </si>
  <si>
    <t>2.72x10^9</t>
  </si>
  <si>
    <t>Test</t>
  </si>
  <si>
    <t>Pre</t>
  </si>
  <si>
    <t>Post</t>
  </si>
  <si>
    <t>Post 30 min</t>
  </si>
  <si>
    <t>Post 60 min</t>
  </si>
  <si>
    <t>Post 90 mins</t>
  </si>
  <si>
    <t>Post 120 mins</t>
  </si>
  <si>
    <t>Post 150 mins</t>
  </si>
  <si>
    <t>WBC</t>
  </si>
  <si>
    <t>LYM</t>
  </si>
  <si>
    <t>HGB</t>
  </si>
  <si>
    <t>PLT</t>
  </si>
  <si>
    <t>ALT</t>
  </si>
  <si>
    <t>AST</t>
  </si>
  <si>
    <t>ALP</t>
  </si>
  <si>
    <t>GGT</t>
  </si>
  <si>
    <t>BILI3</t>
  </si>
  <si>
    <t>ALB</t>
  </si>
  <si>
    <t>MON</t>
  </si>
  <si>
    <t>NEU</t>
  </si>
  <si>
    <t>&lt;0.1/&lt;0.2</t>
  </si>
  <si>
    <t>0.1/&lt;0.2</t>
  </si>
  <si>
    <t>0.1/0.2</t>
  </si>
  <si>
    <t>0.2/0.2</t>
  </si>
  <si>
    <t>Date</t>
  </si>
  <si>
    <t>NTBC</t>
  </si>
  <si>
    <t>Sex</t>
  </si>
  <si>
    <t>M</t>
  </si>
  <si>
    <t>F</t>
  </si>
  <si>
    <t>LV-huFAH</t>
  </si>
  <si>
    <t>1.57x10^9</t>
  </si>
  <si>
    <t>2.04x10^10</t>
  </si>
  <si>
    <t>2.035x10^10</t>
  </si>
  <si>
    <t>1.96x10^10</t>
  </si>
  <si>
    <t>2.00x10^10</t>
  </si>
  <si>
    <t>Albumin, S</t>
  </si>
  <si>
    <t>Alkaline Phosphatase, S</t>
  </si>
  <si>
    <t>Alanine Aminotransferase (ALT), S</t>
  </si>
  <si>
    <t>Aspartate Aminotransferase (AST), S</t>
  </si>
  <si>
    <t>Bilirubin, Direct</t>
  </si>
  <si>
    <t>Bilirubin Total, S</t>
  </si>
  <si>
    <t>Gamma Glutamyltransferase (GGT), S</t>
  </si>
  <si>
    <t>Ammonia, P</t>
  </si>
  <si>
    <t>PT</t>
  </si>
  <si>
    <t>INR</t>
  </si>
  <si>
    <t>Phenylalanine</t>
  </si>
  <si>
    <t>Tyrosine</t>
  </si>
  <si>
    <t>Succinylacetone</t>
  </si>
  <si>
    <t>CRP</t>
  </si>
  <si>
    <t>TNF-alpha</t>
  </si>
  <si>
    <t>IL-6</t>
  </si>
  <si>
    <t>Il-8</t>
  </si>
  <si>
    <t>PRE-OP 1/10/2017</t>
  </si>
  <si>
    <t xml:space="preserve">Normal </t>
  </si>
  <si>
    <t>&lt;0.1</t>
  </si>
  <si>
    <t>&lt;0.2</t>
  </si>
  <si>
    <t>Clot</t>
  </si>
  <si>
    <t>Hemolyzed</t>
  </si>
  <si>
    <t>POST-MORTEM 1/11/2017</t>
  </si>
  <si>
    <t>&gt;1000</t>
  </si>
  <si>
    <t>Normal</t>
  </si>
  <si>
    <t>3/20/2017 (POST-MORTEM)</t>
  </si>
  <si>
    <t>3/24/2017 (2 weeks off)</t>
  </si>
  <si>
    <t>4/24/2017 (2 weeks off)</t>
  </si>
  <si>
    <t>&lt;10</t>
  </si>
  <si>
    <t>5/4/2017 (2 weeks off)</t>
  </si>
  <si>
    <t>Donald</t>
  </si>
  <si>
    <t>Mike</t>
  </si>
  <si>
    <t>Kelly</t>
  </si>
  <si>
    <t>AFP</t>
  </si>
  <si>
    <t xml:space="preserve">TERMINAL </t>
  </si>
  <si>
    <t>-</t>
  </si>
  <si>
    <t>&lt;0.5</t>
  </si>
  <si>
    <t>Pig ID</t>
  </si>
  <si>
    <t>Date Tissue Obtained</t>
  </si>
  <si>
    <t>3/10/2017 (Biopsy)</t>
  </si>
  <si>
    <t>3/20/2017 (Necropsy)</t>
  </si>
  <si>
    <t>8/23/2017 (Biopsy)</t>
  </si>
  <si>
    <t>Section</t>
  </si>
  <si>
    <t>Liver - RLPI</t>
  </si>
  <si>
    <t>Liver (middle)</t>
  </si>
  <si>
    <t>Liver - RMPI</t>
  </si>
  <si>
    <t>Liver - RLPS</t>
  </si>
  <si>
    <t>Liver - A</t>
  </si>
  <si>
    <t>Liver - B</t>
  </si>
  <si>
    <t xml:space="preserve">Liver - A </t>
  </si>
  <si>
    <t>% FAH+</t>
  </si>
  <si>
    <t>Mean</t>
  </si>
  <si>
    <t>RMAI</t>
  </si>
  <si>
    <t>RLPI</t>
  </si>
  <si>
    <t>LMAS</t>
  </si>
  <si>
    <t>LLAI</t>
  </si>
  <si>
    <t>RMPI</t>
  </si>
  <si>
    <t>RLAI</t>
  </si>
  <si>
    <t>LLPI</t>
  </si>
  <si>
    <t xml:space="preserve">12/13/2017 (Necropsy) </t>
  </si>
  <si>
    <t>????</t>
  </si>
  <si>
    <t>Pig Number</t>
  </si>
  <si>
    <t>Name</t>
  </si>
  <si>
    <t>Vector</t>
  </si>
  <si>
    <t>TU/mL</t>
  </si>
  <si>
    <t>Dose (mL)</t>
  </si>
  <si>
    <t>Betsy</t>
  </si>
  <si>
    <r>
      <t>2.04 x 10</t>
    </r>
    <r>
      <rPr>
        <vertAlign val="superscript"/>
        <sz val="10"/>
        <color theme="1"/>
        <rFont val="Arial"/>
        <family val="2"/>
      </rPr>
      <t>10</t>
    </r>
  </si>
  <si>
    <r>
      <t>2.035 x 10</t>
    </r>
    <r>
      <rPr>
        <vertAlign val="superscript"/>
        <sz val="10"/>
        <color theme="1"/>
        <rFont val="Arial"/>
        <family val="2"/>
      </rPr>
      <t>10</t>
    </r>
  </si>
  <si>
    <r>
      <t>1.96 x 10</t>
    </r>
    <r>
      <rPr>
        <vertAlign val="superscript"/>
        <sz val="10"/>
        <color theme="1"/>
        <rFont val="Arial"/>
        <family val="2"/>
      </rPr>
      <t>10</t>
    </r>
  </si>
  <si>
    <r>
      <t>2.00 x 10</t>
    </r>
    <r>
      <rPr>
        <vertAlign val="superscript"/>
        <sz val="10"/>
        <color theme="1"/>
        <rFont val="Arial"/>
        <family val="2"/>
      </rPr>
      <t>10</t>
    </r>
  </si>
  <si>
    <t>16P162</t>
  </si>
  <si>
    <t>16P166</t>
  </si>
  <si>
    <t>16P167</t>
  </si>
  <si>
    <t>16P169</t>
  </si>
  <si>
    <t>Genotype</t>
  </si>
  <si>
    <t>17P762</t>
  </si>
  <si>
    <t>17P764</t>
  </si>
  <si>
    <r>
      <t>FAH</t>
    </r>
    <r>
      <rPr>
        <vertAlign val="superscript"/>
        <sz val="10"/>
        <color theme="1"/>
        <rFont val="Arial"/>
        <family val="2"/>
      </rPr>
      <t>-/-</t>
    </r>
  </si>
  <si>
    <r>
      <t>FAH</t>
    </r>
    <r>
      <rPr>
        <vertAlign val="superscript"/>
        <sz val="10"/>
        <color theme="1"/>
        <rFont val="Arial"/>
        <family val="2"/>
      </rPr>
      <t>-/+</t>
    </r>
  </si>
  <si>
    <t>Weight (kg)</t>
  </si>
  <si>
    <r>
      <t>1.57 x 10</t>
    </r>
    <r>
      <rPr>
        <vertAlign val="superscript"/>
        <sz val="10"/>
        <color theme="1"/>
        <rFont val="Arial"/>
        <family val="2"/>
      </rPr>
      <t>9</t>
    </r>
  </si>
  <si>
    <r>
      <t>9.11 x 10</t>
    </r>
    <r>
      <rPr>
        <vertAlign val="superscript"/>
        <sz val="10"/>
        <color theme="1"/>
        <rFont val="Arial"/>
        <family val="2"/>
      </rPr>
      <t>8</t>
    </r>
  </si>
  <si>
    <r>
      <t>6.03 x 10</t>
    </r>
    <r>
      <rPr>
        <vertAlign val="superscript"/>
        <sz val="10"/>
        <color theme="1"/>
        <rFont val="Arial"/>
        <family val="2"/>
      </rPr>
      <t>8</t>
    </r>
  </si>
  <si>
    <t>LV-FAH Systemic</t>
  </si>
  <si>
    <t>LV-GFP Portal</t>
  </si>
  <si>
    <t>Order Number</t>
  </si>
  <si>
    <t>Client/Ward</t>
  </si>
  <si>
    <t>Requesting Physician</t>
  </si>
  <si>
    <t>Patient Name</t>
  </si>
  <si>
    <t>Patient ID number</t>
  </si>
  <si>
    <t>Medical Record #</t>
  </si>
  <si>
    <t>Client Sample #</t>
  </si>
  <si>
    <t>Age</t>
  </si>
  <si>
    <t>Date Of Birth</t>
  </si>
  <si>
    <t>Gender</t>
  </si>
  <si>
    <t>Species</t>
  </si>
  <si>
    <t>Collect Date</t>
  </si>
  <si>
    <t>Collect Time</t>
  </si>
  <si>
    <t>Receive Date</t>
  </si>
  <si>
    <t>Receive Time</t>
  </si>
  <si>
    <t>Verify Date</t>
  </si>
  <si>
    <t>Verify Time</t>
  </si>
  <si>
    <t>Ordered Test Name</t>
  </si>
  <si>
    <t>Ordered Test ID</t>
  </si>
  <si>
    <t>Type</t>
  </si>
  <si>
    <t>Test Result</t>
  </si>
  <si>
    <t>Result Flag</t>
  </si>
  <si>
    <t>Units</t>
  </si>
  <si>
    <t>Reference Range</t>
  </si>
  <si>
    <t>Revised Flag</t>
  </si>
  <si>
    <t>Tech ID</t>
  </si>
  <si>
    <t>Patient Number</t>
  </si>
  <si>
    <t>Visit Number</t>
  </si>
  <si>
    <t>E802035889</t>
  </si>
  <si>
    <t>R3004587</t>
  </si>
  <si>
    <t>UNKDR</t>
  </si>
  <si>
    <t xml:space="preserve">18P266 10OCT2018  </t>
  </si>
  <si>
    <t>R178368</t>
  </si>
  <si>
    <t>N</t>
  </si>
  <si>
    <t>Alpha-Fetoprotein, Tumor Marker, S</t>
  </si>
  <si>
    <t>Accessioning Error</t>
  </si>
  <si>
    <t>ng/mL</t>
  </si>
  <si>
    <t>AMM78</t>
  </si>
  <si>
    <t>Alpha-Fetoprotein, Tumor Marker, S - Test Information</t>
  </si>
  <si>
    <t>A</t>
  </si>
  <si>
    <t>The testing method is an immunoenzymatic assay manufactured by Beckman Coulter Inc. and performed on the UniCel DxI 800. Values obtained with different assay methods or kits may be different and cannot be used interchangeably. Test results cannot be interpreted as absolute evidence for the presence or absence of malignant disease. Alpha-Fetoprotein values are not interpretable in pregnant females for the investigation of</t>
  </si>
  <si>
    <t xml:space="preserve"> </t>
  </si>
  <si>
    <t>E802036087</t>
  </si>
  <si>
    <t xml:space="preserve">03MAY2018 72  </t>
  </si>
  <si>
    <t>R178370</t>
  </si>
  <si>
    <t>Abnormal High</t>
  </si>
  <si>
    <t>&lt;6.0    Reference values are for non-    pregnant subjects only;    fetal production of AFP     elevates values in pregnant    women.</t>
  </si>
  <si>
    <t>I/AUT</t>
  </si>
  <si>
    <t>E802036143</t>
  </si>
  <si>
    <t xml:space="preserve">10 OCT2018 18P266  </t>
  </si>
  <si>
    <t>R178371</t>
  </si>
  <si>
    <t>E802036222</t>
  </si>
  <si>
    <t xml:space="preserve">18P273 72  </t>
  </si>
  <si>
    <t>R178373</t>
  </si>
  <si>
    <t>E802036289</t>
  </si>
  <si>
    <t xml:space="preserve">06DEC2018 266  </t>
  </si>
  <si>
    <t>R178374</t>
  </si>
  <si>
    <t>E802036322</t>
  </si>
  <si>
    <t xml:space="preserve">10JUL2018 65  </t>
  </si>
  <si>
    <t>R178375</t>
  </si>
  <si>
    <t>14 @AI51</t>
  </si>
  <si>
    <t>E802036378</t>
  </si>
  <si>
    <t xml:space="preserve">06AUG2018 18P266  </t>
  </si>
  <si>
    <t>R178376</t>
  </si>
  <si>
    <t>E802036400</t>
  </si>
  <si>
    <t>R178377</t>
  </si>
  <si>
    <t>PI Name:</t>
  </si>
  <si>
    <t>Lillegard</t>
  </si>
  <si>
    <t>IRB or IACUC #:</t>
  </si>
  <si>
    <t>A00001193</t>
  </si>
  <si>
    <t>For additional boxes, please add additional worksheets.</t>
  </si>
  <si>
    <t>Funding:</t>
  </si>
  <si>
    <t>Tests to perform:</t>
  </si>
  <si>
    <t>Pig TNFa and Pig IL-6</t>
  </si>
  <si>
    <t>Box Slot</t>
  </si>
  <si>
    <t>Sample Name / Alias</t>
  </si>
  <si>
    <t>Secondary Identifier</t>
  </si>
  <si>
    <t>Last Name</t>
  </si>
  <si>
    <t>First Name</t>
  </si>
  <si>
    <t>Specimen Type</t>
  </si>
  <si>
    <t xml:space="preserve">Collection Date and Time 
mm/dd/yy 99:99 AM </t>
  </si>
  <si>
    <t>Required</t>
  </si>
  <si>
    <t>Optional</t>
  </si>
  <si>
    <t>83 Pre Dose</t>
  </si>
  <si>
    <t>Serum</t>
  </si>
  <si>
    <t>83 1 hr post</t>
  </si>
  <si>
    <t>83 2 hr post</t>
  </si>
  <si>
    <t>83 3 hr post</t>
  </si>
  <si>
    <t>83 4 hr post</t>
  </si>
  <si>
    <t>83 5 hr post</t>
  </si>
  <si>
    <t>83 6 hr post</t>
  </si>
  <si>
    <t>83 24 hr</t>
  </si>
  <si>
    <t>83 48 hr</t>
  </si>
  <si>
    <t>83 96 hr</t>
  </si>
  <si>
    <t>83 120 hr</t>
  </si>
  <si>
    <t>83 168 hr</t>
  </si>
  <si>
    <t>83 240 hr</t>
  </si>
  <si>
    <t>83 336 hr</t>
  </si>
  <si>
    <t>42 pre dose</t>
  </si>
  <si>
    <t>42 1 hr post</t>
  </si>
  <si>
    <t>42 2 hr post</t>
  </si>
  <si>
    <t>42 3 hr post</t>
  </si>
  <si>
    <t>42 4 hr post</t>
  </si>
  <si>
    <t>42 5 hr post</t>
  </si>
  <si>
    <t>42 6 hr post</t>
  </si>
  <si>
    <t>42 24 hr post</t>
  </si>
  <si>
    <t>42 48 hr</t>
  </si>
  <si>
    <t xml:space="preserve">42 48 hr </t>
  </si>
  <si>
    <t xml:space="preserve">42 96 hr </t>
  </si>
  <si>
    <t>42 96 hr</t>
  </si>
  <si>
    <t>42 120 hr</t>
  </si>
  <si>
    <t>42 168 hr</t>
  </si>
  <si>
    <t>42 240 hr</t>
  </si>
  <si>
    <t>42 336 hr</t>
  </si>
  <si>
    <t>MISC 3 ELISA</t>
  </si>
  <si>
    <t>MISC 4 ELISA</t>
  </si>
  <si>
    <t>RLIMS Id</t>
  </si>
  <si>
    <t>External Participant Id</t>
  </si>
  <si>
    <t>Sample Alias</t>
  </si>
  <si>
    <t>Visit/Timepoint</t>
  </si>
  <si>
    <t>Subject Alias</t>
  </si>
  <si>
    <t>TNFa</t>
  </si>
  <si>
    <t>TUBE 1(Other</t>
  </si>
  <si>
    <t>All</t>
  </si>
  <si>
    <t>&lt;18.8</t>
  </si>
  <si>
    <t>Sample Id),</t>
  </si>
  <si>
    <t>(Barcode_LV)</t>
  </si>
  <si>
    <t>83 Pre Dose.</t>
  </si>
  <si>
    <t>TUBE 2(Other</t>
  </si>
  <si>
    <t>TUBE 3(Other</t>
  </si>
  <si>
    <t>83 1 hr post.</t>
  </si>
  <si>
    <t>TUBE 4(Other</t>
  </si>
  <si>
    <t>TUBE 5(Other</t>
  </si>
  <si>
    <t>83 2 hr post.</t>
  </si>
  <si>
    <t>TUBE 6(Other</t>
  </si>
  <si>
    <t>TUBE 7(Other</t>
  </si>
  <si>
    <t>83 3 hr post.</t>
  </si>
  <si>
    <t>TUBE 8(Other</t>
  </si>
  <si>
    <t>TUBE 9(Other</t>
  </si>
  <si>
    <t>83 4 hr post.</t>
  </si>
  <si>
    <t>TUBE 10(Other</t>
  </si>
  <si>
    <t>&lt;23.4</t>
  </si>
  <si>
    <t>TUBE 11(Other</t>
  </si>
  <si>
    <t>83 5 hr post.</t>
  </si>
  <si>
    <t>TUBE 12(Other</t>
  </si>
  <si>
    <t>TUBE 13(Other</t>
  </si>
  <si>
    <t>83 6 hr post.</t>
  </si>
  <si>
    <t>TUBE 14(Other</t>
  </si>
  <si>
    <t>TUBE 15(Other</t>
  </si>
  <si>
    <t>83 24 hr.</t>
  </si>
  <si>
    <t>TUBE 16(Other</t>
  </si>
  <si>
    <t>TUBE 17(Other</t>
  </si>
  <si>
    <t>83 48 hr.</t>
  </si>
  <si>
    <t>TUBE 18(Other</t>
  </si>
  <si>
    <t>TUBE 19(Other</t>
  </si>
  <si>
    <t>83 96 hr.</t>
  </si>
  <si>
    <t>TUBE 20(Other</t>
  </si>
  <si>
    <t>TUBE 21(Other</t>
  </si>
  <si>
    <t>83 120 hr.</t>
  </si>
  <si>
    <t>TUBE 22(Other</t>
  </si>
  <si>
    <t>TUBE 23(Other</t>
  </si>
  <si>
    <t>83 168 hr.</t>
  </si>
  <si>
    <t>TUBE 24(Other</t>
  </si>
  <si>
    <t>TUBE 25(Other</t>
  </si>
  <si>
    <t>83 240 hr.</t>
  </si>
  <si>
    <t>TUBE 26(Other</t>
  </si>
  <si>
    <t>TUBE 27(Other</t>
  </si>
  <si>
    <t>83 336 hr.</t>
  </si>
  <si>
    <t>TUBE 28(Other</t>
  </si>
  <si>
    <t>TUBE 29(Other</t>
  </si>
  <si>
    <t>42 pre dose.</t>
  </si>
  <si>
    <t>TUBE 30(Other</t>
  </si>
  <si>
    <t>TUBE 31(Other</t>
  </si>
  <si>
    <t>42 1 hr post.</t>
  </si>
  <si>
    <t>TUBE 32(Other</t>
  </si>
  <si>
    <t>TUBE 33(Other</t>
  </si>
  <si>
    <t>42 2 hr post.</t>
  </si>
  <si>
    <t>TUBE 34(Other</t>
  </si>
  <si>
    <t>TUBE 35(Other</t>
  </si>
  <si>
    <t>42 3 hr post.</t>
  </si>
  <si>
    <t>TUBE 36(Other</t>
  </si>
  <si>
    <t>TUBE 37(Other</t>
  </si>
  <si>
    <t>42 4 hr post.</t>
  </si>
  <si>
    <t>TUBE 38(Other</t>
  </si>
  <si>
    <t>TUBE 39(Other</t>
  </si>
  <si>
    <t>42 5 hr post.</t>
  </si>
  <si>
    <t>TUBE 40(Other</t>
  </si>
  <si>
    <t>TUBE 41(Other</t>
  </si>
  <si>
    <t>42 6 hr post.</t>
  </si>
  <si>
    <t>TUBE 42(Other</t>
  </si>
  <si>
    <t>TUBE 43(Other</t>
  </si>
  <si>
    <t>42 24 hr post.</t>
  </si>
  <si>
    <t>TUBE 44(Other</t>
  </si>
  <si>
    <t>TUBE 45(Other</t>
  </si>
  <si>
    <t>42 48 hr .</t>
  </si>
  <si>
    <t>TUBE 46(Other</t>
  </si>
  <si>
    <t>TUBE 47(Other</t>
  </si>
  <si>
    <t>42 96 hr.</t>
  </si>
  <si>
    <t>TUBE 48(Other</t>
  </si>
  <si>
    <t>TUBE 49(Other</t>
  </si>
  <si>
    <t>42 120 hr.</t>
  </si>
  <si>
    <t>TUBE 50(Other</t>
  </si>
  <si>
    <t>TUBE 51(Other</t>
  </si>
  <si>
    <t>42 168 hr.</t>
  </si>
  <si>
    <t>TUBE 52(Other</t>
  </si>
  <si>
    <t>TUBE 53(Other</t>
  </si>
  <si>
    <t>42 240 hr.</t>
  </si>
  <si>
    <t>TUBE 54(Other</t>
  </si>
  <si>
    <t>TUBE 55(Other</t>
  </si>
  <si>
    <t>42 336 hr.</t>
  </si>
  <si>
    <t>TUBE 56(Other</t>
  </si>
  <si>
    <t>Report</t>
  </si>
  <si>
    <t>TERMINAL (POST-MORTEM)</t>
  </si>
  <si>
    <t>Labs</t>
  </si>
  <si>
    <t>Electrolytes</t>
  </si>
  <si>
    <t>Amino Acids- Blood</t>
  </si>
  <si>
    <t xml:space="preserve">Amino Acids- Urine </t>
  </si>
  <si>
    <t>Pig MC#</t>
  </si>
  <si>
    <t>Alk Phos</t>
  </si>
  <si>
    <t>Total Bili</t>
  </si>
  <si>
    <t>Direct Bili</t>
  </si>
  <si>
    <t>Albumin</t>
  </si>
  <si>
    <t>NH3</t>
  </si>
  <si>
    <t>Fibrinogen</t>
  </si>
  <si>
    <t>Na</t>
  </si>
  <si>
    <t>K</t>
  </si>
  <si>
    <t>Cl</t>
  </si>
  <si>
    <t>HCO3</t>
  </si>
  <si>
    <t>BUN</t>
  </si>
  <si>
    <t>Cr</t>
  </si>
  <si>
    <t>Glucose</t>
  </si>
  <si>
    <t>Ca</t>
  </si>
  <si>
    <t>Mg</t>
  </si>
  <si>
    <t>Phos</t>
  </si>
  <si>
    <t>SUAC</t>
  </si>
  <si>
    <t>Meth</t>
  </si>
  <si>
    <t>UCr</t>
  </si>
  <si>
    <t>CXL</t>
  </si>
  <si>
    <t>(5460)</t>
  </si>
  <si>
    <t>&lt;0.05</t>
  </si>
  <si>
    <t>Big Pig</t>
  </si>
  <si>
    <t>(5454)</t>
  </si>
  <si>
    <t>Michael</t>
  </si>
  <si>
    <t>NA</t>
  </si>
  <si>
    <t>Bubbles</t>
  </si>
  <si>
    <t>&lt;50</t>
  </si>
  <si>
    <t>Carl</t>
  </si>
  <si>
    <t>(5546)</t>
  </si>
  <si>
    <t>Blue 45</t>
  </si>
  <si>
    <t>(5539)</t>
  </si>
  <si>
    <t>Lily</t>
  </si>
  <si>
    <t>Y47</t>
  </si>
  <si>
    <t>Y49</t>
  </si>
  <si>
    <t>Scott (5931)</t>
  </si>
  <si>
    <t>Y51</t>
  </si>
  <si>
    <t>Y126</t>
  </si>
  <si>
    <t>Y127</t>
  </si>
  <si>
    <t>Y129</t>
  </si>
  <si>
    <t>(2201)</t>
  </si>
  <si>
    <t>Y130</t>
  </si>
  <si>
    <t>(2207)</t>
  </si>
  <si>
    <t>Y131</t>
  </si>
  <si>
    <t>(2230)</t>
  </si>
  <si>
    <t>Y132</t>
  </si>
  <si>
    <t>(2204)</t>
  </si>
  <si>
    <t>Y133</t>
  </si>
  <si>
    <t>(2231)</t>
  </si>
  <si>
    <t>Y134</t>
  </si>
  <si>
    <t>(2210)</t>
  </si>
  <si>
    <t>Y135</t>
  </si>
  <si>
    <t>(2229)</t>
  </si>
  <si>
    <t>Y48 (5930)</t>
  </si>
  <si>
    <t>Y50 (5936)</t>
  </si>
  <si>
    <t>Positive</t>
  </si>
  <si>
    <t>Total</t>
  </si>
  <si>
    <t>Aperio #</t>
  </si>
  <si>
    <t>169 LLAI</t>
  </si>
  <si>
    <t>169 RMAS</t>
  </si>
  <si>
    <t>169 RLAI</t>
  </si>
  <si>
    <t>169 LMPI</t>
  </si>
  <si>
    <t>162 Left</t>
  </si>
  <si>
    <t>162 Right</t>
  </si>
  <si>
    <t xml:space="preserve">166 RLPI </t>
  </si>
  <si>
    <t>166 LMAS</t>
  </si>
  <si>
    <t>167 RLAI</t>
  </si>
  <si>
    <t>166 LLPI</t>
  </si>
  <si>
    <t>166 Biopsy 2</t>
  </si>
  <si>
    <t>166 Biopsy 1</t>
  </si>
  <si>
    <t>167 Biopsy 2</t>
  </si>
  <si>
    <t>167 Biopsy 1</t>
  </si>
  <si>
    <t>266 LLS</t>
  </si>
  <si>
    <t>Cancer Pig</t>
  </si>
  <si>
    <t>266 LMS</t>
  </si>
  <si>
    <t>266 Biopsy 2</t>
  </si>
  <si>
    <t>266 Biopsy 1</t>
  </si>
  <si>
    <t>WT Sow</t>
  </si>
  <si>
    <t>Ki-67</t>
  </si>
  <si>
    <t>Ki-57</t>
  </si>
  <si>
    <t>TUNEL</t>
  </si>
  <si>
    <t>For each sample, 10 high powered fields at 40x magnification were counted.  All fields were 100 um x 100 um with positive and total cells hand counted.  Only hepatocytes were counted, stromal cells as well as billiary epithelial cells were excluded.</t>
  </si>
  <si>
    <t xml:space="preserve">Pig 49 RL </t>
  </si>
  <si>
    <t>AFP 266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</si>
</sst>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yyyy"/>
    <numFmt numFmtId="165" formatCode="hh\:mm\:ss\ "/>
    <numFmt numFmtId="166" formatCode="0.0"/>
    <numFmt numFmtId="167" formatCode="#\ ???/???"/>
  </numFmts>
  <fonts count="23" x14ac:knownFonts="1">
    <font>
      <sz val="10"/>
      <color theme="1"/>
      <name val="Arial"/>
      <family val="2"/>
    </font>
    <font>
      <sz val="10"/>
      <color rgb="FFFF0000"/>
      <name val="Arial"/>
      <family val="2"/>
    </font>
    <font>
      <sz val="10"/>
      <name val="Arial"/>
      <family val="2"/>
    </font>
    <font>
      <sz val="9"/>
      <color indexed="8"/>
      <name val="Arial"/>
      <family val="2"/>
    </font>
    <font>
      <sz val="10"/>
      <color indexed="8"/>
      <name val="Arial"/>
      <family val="2"/>
    </font>
    <font>
      <sz val="10"/>
      <color indexed="8"/>
      <name val="Arial"/>
      <family val="2"/>
    </font>
    <font>
      <b/>
      <sz val="10"/>
      <color theme="1"/>
      <name val="Arial"/>
      <family val="2"/>
    </font>
    <font>
      <sz val="10"/>
      <color rgb="FF333333"/>
      <name val="Arial"/>
      <family val="2"/>
    </font>
    <font>
      <vertAlign val="superscript"/>
      <sz val="10"/>
      <color theme="1"/>
      <name val="Arial"/>
      <family val="2"/>
    </font>
    <font>
      <b/>
      <sz val="10"/>
      <name val="Arial"/>
      <family val="2"/>
    </font>
    <font>
      <b/>
      <sz val="10"/>
      <color rgb="FFFF0000"/>
      <name val="Arial"/>
      <family val="2"/>
    </font>
    <font>
      <sz val="10"/>
      <color rgb="FF0070C0"/>
      <name val="Arial"/>
      <family val="2"/>
    </font>
    <font>
      <sz val="9"/>
      <color rgb="FF000000"/>
      <name val="Arial"/>
      <family val="2"/>
    </font>
    <font>
      <sz val="8"/>
      <name val="Arial"/>
      <family val="2"/>
    </font>
    <font>
      <b/>
      <sz val="8"/>
      <name val="Arial"/>
      <family val="2"/>
    </font>
    <font>
      <b/>
      <sz val="8"/>
      <color rgb="FFFF0000"/>
      <name val="Arial"/>
      <family val="2"/>
    </font>
    <font>
      <b/>
      <sz val="9"/>
      <color rgb="FF333333"/>
      <name val="Arial"/>
      <family val="2"/>
    </font>
    <font>
      <b/>
      <sz val="11"/>
      <color theme="1"/>
      <name val="Calibri"/>
      <family val="2"/>
      <scheme val="minor"/>
    </font>
    <font>
      <b/>
      <sz val="8"/>
      <color rgb="FF333333"/>
      <name val="Calibri"/>
      <family val="2"/>
      <scheme val="minor"/>
    </font>
    <font>
      <u/>
      <sz val="9"/>
      <color rgb="FF000000"/>
      <name val="Times New Roman"/>
      <family val="1"/>
    </font>
    <font>
      <u/>
      <sz val="10"/>
      <color rgb="FF000000"/>
      <name val="Times New Roman"/>
      <family val="1"/>
    </font>
    <font>
      <sz val="9"/>
      <color rgb="FF000000"/>
      <name val="Times New Roman"/>
      <family val="1"/>
    </font>
    <font>
      <sz val="10"/>
      <color rgb="FF000000"/>
      <name val="Arial"/>
      <family val="2"/>
    </font>
  </fonts>
  <fills count="14">
    <fill>
      <patternFill patternType="none"/>
    </fill>
    <fill>
      <patternFill patternType="gray125"/>
    </fill>
    <fill>
      <patternFill patternType="solid">
        <fgColor rgb="FF92D050"/>
        <bgColor indexed="64"/>
      </patternFill>
    </fill>
    <fill>
      <patternFill patternType="solid">
        <fgColor theme="8" tint="0.79998168889431442"/>
        <bgColor indexed="64"/>
      </patternFill>
    </fill>
    <fill>
      <patternFill patternType="solid">
        <fgColor rgb="FFFFFF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FFFFFF"/>
        <bgColor indexed="64"/>
      </patternFill>
    </fill>
    <fill>
      <patternFill patternType="solid">
        <fgColor theme="3" tint="0.39997558519241921"/>
        <bgColor indexed="64"/>
      </patternFill>
    </fill>
    <fill>
      <patternFill patternType="solid">
        <fgColor theme="7" tint="0.59999389629810485"/>
        <bgColor indexed="64"/>
      </patternFill>
    </fill>
    <fill>
      <patternFill patternType="solid">
        <fgColor theme="5" tint="-0.249977111117893"/>
        <bgColor indexed="64"/>
      </patternFill>
    </fill>
    <fill>
      <patternFill patternType="solid">
        <fgColor theme="9" tint="0.39997558519241921"/>
        <bgColor indexed="64"/>
      </patternFill>
    </fill>
    <fill>
      <patternFill patternType="solid">
        <fgColor theme="9" tint="0.39994506668294322"/>
        <bgColor indexed="64"/>
      </patternFill>
    </fill>
    <fill>
      <patternFill patternType="solid">
        <fgColor rgb="FFFFC0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s>
  <cellStyleXfs count="5">
    <xf numFmtId="0" fontId="0" fillId="0" borderId="0"/>
    <xf numFmtId="0" fontId="4" fillId="0" borderId="0">
      <alignment vertical="top"/>
    </xf>
    <xf numFmtId="0" fontId="5" fillId="0" borderId="0">
      <alignment vertical="top"/>
    </xf>
    <xf numFmtId="0" fontId="4" fillId="0" borderId="0">
      <alignment vertical="top"/>
    </xf>
    <xf numFmtId="0" fontId="2" fillId="0" borderId="0"/>
  </cellStyleXfs>
  <cellXfs count="270">
    <xf numFmtId="0" fontId="0" fillId="0" borderId="0" xfId="0"/>
    <xf numFmtId="0" fontId="0" fillId="2" borderId="0" xfId="0" applyFill="1"/>
    <xf numFmtId="0" fontId="1" fillId="0" borderId="0" xfId="0" applyFont="1"/>
    <xf numFmtId="0" fontId="2" fillId="0" borderId="0" xfId="0" applyFont="1"/>
    <xf numFmtId="14" fontId="0" fillId="0" borderId="0" xfId="0" applyNumberFormat="1"/>
    <xf numFmtId="0" fontId="3" fillId="0" borderId="0" xfId="0" applyFont="1" applyAlignment="1">
      <alignment horizontal="left" vertical="top"/>
    </xf>
    <xf numFmtId="0" fontId="0" fillId="3" borderId="0" xfId="0" applyFill="1"/>
    <xf numFmtId="14" fontId="0" fillId="3" borderId="0" xfId="0" applyNumberFormat="1" applyFill="1"/>
    <xf numFmtId="0" fontId="0" fillId="0" borderId="0" xfId="0" applyFill="1"/>
    <xf numFmtId="0" fontId="3" fillId="0" borderId="0" xfId="0" applyFont="1" applyFill="1" applyAlignment="1">
      <alignment horizontal="left" vertical="top"/>
    </xf>
    <xf numFmtId="0" fontId="0" fillId="0" borderId="0" xfId="0" applyAlignment="1">
      <alignment horizontal="center"/>
    </xf>
    <xf numFmtId="0" fontId="0" fillId="0" borderId="0" xfId="0" applyFill="1" applyAlignment="1">
      <alignment horizontal="center"/>
    </xf>
    <xf numFmtId="0" fontId="0" fillId="4" borderId="0" xfId="0" applyFill="1"/>
    <xf numFmtId="0" fontId="0" fillId="0" borderId="0" xfId="0" applyAlignment="1">
      <alignment horizontal="left"/>
    </xf>
    <xf numFmtId="0" fontId="0" fillId="0" borderId="0" xfId="0" applyAlignment="1">
      <alignment horizontal="center" vertical="center"/>
    </xf>
    <xf numFmtId="0" fontId="6" fillId="0" borderId="1" xfId="0" applyFont="1" applyBorder="1" applyAlignment="1">
      <alignment horizontal="left"/>
    </xf>
    <xf numFmtId="0" fontId="6" fillId="0" borderId="1" xfId="0" applyFont="1" applyBorder="1" applyAlignment="1">
      <alignment horizontal="center" vertical="center"/>
    </xf>
    <xf numFmtId="0" fontId="0" fillId="0" borderId="1" xfId="0" applyBorder="1" applyAlignment="1">
      <alignment horizontal="left"/>
    </xf>
    <xf numFmtId="0" fontId="0" fillId="0" borderId="1" xfId="0" applyBorder="1" applyAlignment="1">
      <alignment horizontal="center" vertical="center"/>
    </xf>
    <xf numFmtId="0" fontId="6" fillId="0" borderId="1" xfId="0" applyFont="1" applyBorder="1" applyAlignment="1">
      <alignment horizontal="center"/>
    </xf>
    <xf numFmtId="0" fontId="0" fillId="0" borderId="1" xfId="0" applyBorder="1" applyAlignment="1">
      <alignment horizontal="center"/>
    </xf>
    <xf numFmtId="0" fontId="7" fillId="0" borderId="1" xfId="0" applyFont="1" applyBorder="1" applyAlignment="1">
      <alignment horizontal="center"/>
    </xf>
    <xf numFmtId="0" fontId="6" fillId="0" borderId="1" xfId="0" applyFont="1" applyBorder="1" applyAlignment="1"/>
    <xf numFmtId="14" fontId="0" fillId="0" borderId="1" xfId="0" applyNumberFormat="1" applyBorder="1" applyAlignment="1"/>
    <xf numFmtId="0" fontId="0" fillId="0" borderId="1" xfId="0" applyBorder="1" applyAlignment="1"/>
    <xf numFmtId="0" fontId="0" fillId="0" borderId="0" xfId="0" applyAlignment="1"/>
    <xf numFmtId="0" fontId="0" fillId="0" borderId="0" xfId="0"/>
    <xf numFmtId="0" fontId="0" fillId="0" borderId="2" xfId="0" applyBorder="1" applyAlignment="1">
      <alignment horizontal="center"/>
    </xf>
    <xf numFmtId="0" fontId="0" fillId="0" borderId="3" xfId="0" applyBorder="1" applyAlignment="1">
      <alignment horizontal="center"/>
    </xf>
    <xf numFmtId="0" fontId="6" fillId="0" borderId="2" xfId="0" applyFont="1" applyBorder="1" applyAlignment="1">
      <alignment horizontal="center"/>
    </xf>
    <xf numFmtId="0" fontId="6" fillId="0" borderId="3" xfId="0" applyFont="1" applyBorder="1" applyAlignment="1">
      <alignment horizontal="center"/>
    </xf>
    <xf numFmtId="11" fontId="0" fillId="0" borderId="3" xfId="0" applyNumberFormat="1" applyBorder="1" applyAlignment="1">
      <alignment horizontal="center"/>
    </xf>
    <xf numFmtId="0" fontId="6" fillId="6" borderId="4"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0" fillId="0" borderId="7" xfId="0" applyBorder="1" applyAlignment="1">
      <alignment horizontal="left"/>
    </xf>
    <xf numFmtId="0" fontId="0" fillId="0" borderId="8" xfId="0" applyBorder="1" applyAlignment="1">
      <alignment horizontal="center"/>
    </xf>
    <xf numFmtId="0" fontId="0" fillId="0" borderId="9" xfId="0" applyBorder="1" applyAlignment="1">
      <alignment horizontal="left"/>
    </xf>
    <xf numFmtId="0" fontId="0" fillId="0" borderId="10" xfId="0" applyBorder="1" applyAlignment="1">
      <alignment horizontal="center"/>
    </xf>
    <xf numFmtId="0" fontId="0" fillId="0" borderId="11" xfId="0" applyBorder="1" applyAlignment="1">
      <alignment horizontal="left"/>
    </xf>
    <xf numFmtId="0" fontId="0" fillId="0" borderId="12" xfId="0" applyBorder="1" applyAlignment="1">
      <alignment horizontal="center"/>
    </xf>
    <xf numFmtId="0" fontId="6" fillId="0" borderId="12" xfId="0" applyFont="1" applyBorder="1" applyAlignment="1">
      <alignment horizontal="center"/>
    </xf>
    <xf numFmtId="11" fontId="0" fillId="0" borderId="12" xfId="0" applyNumberFormat="1" applyBorder="1" applyAlignment="1">
      <alignment horizontal="center"/>
    </xf>
    <xf numFmtId="0" fontId="0" fillId="0" borderId="13" xfId="0" applyBorder="1" applyAlignment="1">
      <alignment horizontal="center"/>
    </xf>
    <xf numFmtId="0" fontId="2" fillId="0" borderId="0" xfId="4" applyAlignment="1">
      <alignment horizontal="center"/>
    </xf>
    <xf numFmtId="0" fontId="9" fillId="5" borderId="1" xfId="4" applyFont="1" applyFill="1" applyBorder="1"/>
    <xf numFmtId="0" fontId="2" fillId="0" borderId="1" xfId="4" applyBorder="1"/>
    <xf numFmtId="0" fontId="2" fillId="0" borderId="0" xfId="4"/>
    <xf numFmtId="14" fontId="2" fillId="0" borderId="0" xfId="4" applyNumberFormat="1"/>
    <xf numFmtId="0" fontId="10" fillId="0" borderId="0" xfId="4" applyFont="1"/>
    <xf numFmtId="0" fontId="9" fillId="5" borderId="1" xfId="4" applyFont="1" applyFill="1" applyBorder="1" applyAlignment="1">
      <alignment horizontal="center" vertical="center" wrapText="1"/>
    </xf>
    <xf numFmtId="49" fontId="9" fillId="5" borderId="1" xfId="4" applyNumberFormat="1" applyFont="1" applyFill="1" applyBorder="1" applyAlignment="1">
      <alignment horizontal="center" vertical="center" wrapText="1"/>
    </xf>
    <xf numFmtId="14" fontId="9" fillId="5" borderId="1" xfId="4" applyNumberFormat="1" applyFont="1" applyFill="1" applyBorder="1" applyAlignment="1">
      <alignment horizontal="center" vertical="center" wrapText="1"/>
    </xf>
    <xf numFmtId="0" fontId="10" fillId="0" borderId="1" xfId="4" applyFont="1" applyBorder="1" applyAlignment="1">
      <alignment horizontal="center" wrapText="1"/>
    </xf>
    <xf numFmtId="49" fontId="11" fillId="0" borderId="1" xfId="4" applyNumberFormat="1" applyFont="1" applyBorder="1" applyAlignment="1">
      <alignment horizontal="center" wrapText="1"/>
    </xf>
    <xf numFmtId="49" fontId="10" fillId="0" borderId="1" xfId="4" applyNumberFormat="1" applyFont="1" applyBorder="1" applyAlignment="1">
      <alignment horizontal="center" wrapText="1"/>
    </xf>
    <xf numFmtId="14" fontId="11" fillId="0" borderId="1" xfId="4" applyNumberFormat="1" applyFont="1" applyBorder="1" applyAlignment="1">
      <alignment horizontal="center" wrapText="1"/>
    </xf>
    <xf numFmtId="0" fontId="2" fillId="0" borderId="1" xfId="4" applyBorder="1" applyAlignment="1">
      <alignment horizontal="center"/>
    </xf>
    <xf numFmtId="0" fontId="2" fillId="0" borderId="1" xfId="4" applyBorder="1" applyAlignment="1">
      <alignment wrapText="1"/>
    </xf>
    <xf numFmtId="49" fontId="2" fillId="0" borderId="1" xfId="4" applyNumberFormat="1" applyBorder="1" applyAlignment="1">
      <alignment wrapText="1"/>
    </xf>
    <xf numFmtId="14" fontId="2" fillId="0" borderId="1" xfId="4" applyNumberFormat="1" applyBorder="1" applyAlignment="1">
      <alignment wrapText="1"/>
    </xf>
    <xf numFmtId="14" fontId="2" fillId="0" borderId="1" xfId="4" applyNumberFormat="1" applyBorder="1"/>
    <xf numFmtId="0" fontId="12" fillId="7" borderId="0" xfId="4" applyFont="1" applyFill="1" applyAlignment="1">
      <alignment horizontal="left" wrapText="1"/>
    </xf>
    <xf numFmtId="0" fontId="12" fillId="7" borderId="1" xfId="4" applyFont="1" applyFill="1" applyBorder="1" applyAlignment="1">
      <alignment horizontal="left" wrapText="1"/>
    </xf>
    <xf numFmtId="0" fontId="12" fillId="0" borderId="1" xfId="4" applyFont="1" applyBorder="1" applyAlignment="1">
      <alignment horizontal="left"/>
    </xf>
    <xf numFmtId="0" fontId="13" fillId="0" borderId="0" xfId="0" applyFont="1" applyAlignment="1">
      <alignment horizontal="center"/>
    </xf>
    <xf numFmtId="1" fontId="13" fillId="0" borderId="0" xfId="0" applyNumberFormat="1" applyFont="1"/>
    <xf numFmtId="0" fontId="13" fillId="0" borderId="15" xfId="0" applyFont="1" applyBorder="1"/>
    <xf numFmtId="0" fontId="14" fillId="0" borderId="0" xfId="0" applyFont="1" applyAlignment="1">
      <alignment wrapText="1"/>
    </xf>
    <xf numFmtId="0" fontId="14" fillId="0" borderId="14" xfId="0" applyFont="1" applyBorder="1" applyAlignment="1">
      <alignment wrapText="1"/>
    </xf>
    <xf numFmtId="0" fontId="14" fillId="0" borderId="15" xfId="0" applyFont="1" applyBorder="1" applyAlignment="1">
      <alignment wrapText="1"/>
    </xf>
    <xf numFmtId="1" fontId="14" fillId="0" borderId="0" xfId="0" applyNumberFormat="1" applyFont="1" applyAlignment="1">
      <alignment wrapText="1"/>
    </xf>
    <xf numFmtId="0" fontId="14" fillId="0" borderId="0" xfId="0" applyFont="1" applyAlignment="1">
      <alignment horizontal="center" wrapText="1"/>
    </xf>
    <xf numFmtId="0" fontId="14" fillId="0" borderId="14" xfId="0" applyFont="1" applyBorder="1" applyAlignment="1">
      <alignment horizontal="center" wrapText="1"/>
    </xf>
    <xf numFmtId="0" fontId="14" fillId="0" borderId="15" xfId="0" applyFont="1" applyBorder="1" applyAlignment="1">
      <alignment horizontal="center" wrapText="1"/>
    </xf>
    <xf numFmtId="0" fontId="15" fillId="8" borderId="16" xfId="0" applyFont="1" applyFill="1" applyBorder="1" applyAlignment="1">
      <alignment horizontal="center"/>
    </xf>
    <xf numFmtId="0" fontId="13" fillId="4" borderId="0" xfId="0" applyFont="1" applyFill="1" applyAlignment="1">
      <alignment horizontal="center"/>
    </xf>
    <xf numFmtId="14" fontId="13" fillId="4" borderId="14" xfId="0" applyNumberFormat="1" applyFont="1" applyFill="1" applyBorder="1" applyAlignment="1">
      <alignment horizontal="center"/>
    </xf>
    <xf numFmtId="0" fontId="13" fillId="4" borderId="15" xfId="0" applyFont="1" applyFill="1" applyBorder="1" applyAlignment="1">
      <alignment horizontal="center"/>
    </xf>
    <xf numFmtId="166" fontId="13" fillId="4" borderId="0" xfId="0" applyNumberFormat="1" applyFont="1" applyFill="1" applyAlignment="1">
      <alignment horizontal="center"/>
    </xf>
    <xf numFmtId="1" fontId="13" fillId="4" borderId="0" xfId="0" applyNumberFormat="1" applyFont="1" applyFill="1" applyAlignment="1">
      <alignment horizontal="center"/>
    </xf>
    <xf numFmtId="0" fontId="13" fillId="4" borderId="14" xfId="0" applyFont="1" applyFill="1" applyBorder="1" applyAlignment="1">
      <alignment horizontal="center"/>
    </xf>
    <xf numFmtId="1" fontId="13" fillId="4" borderId="14" xfId="0" applyNumberFormat="1" applyFont="1" applyFill="1" applyBorder="1" applyAlignment="1">
      <alignment horizontal="center"/>
    </xf>
    <xf numFmtId="166" fontId="13" fillId="4" borderId="14" xfId="0" applyNumberFormat="1" applyFont="1" applyFill="1" applyBorder="1" applyAlignment="1">
      <alignment horizontal="center"/>
    </xf>
    <xf numFmtId="0" fontId="14" fillId="9" borderId="16" xfId="0" applyFont="1" applyFill="1" applyBorder="1" applyAlignment="1">
      <alignment horizontal="center"/>
    </xf>
    <xf numFmtId="0" fontId="13" fillId="9" borderId="16" xfId="0" applyFont="1" applyFill="1" applyBorder="1" applyAlignment="1">
      <alignment horizontal="center"/>
    </xf>
    <xf numFmtId="14" fontId="13" fillId="9" borderId="17" xfId="0" applyNumberFormat="1" applyFont="1" applyFill="1" applyBorder="1" applyAlignment="1">
      <alignment horizontal="center"/>
    </xf>
    <xf numFmtId="0" fontId="13" fillId="9" borderId="18" xfId="0" applyFont="1" applyFill="1" applyBorder="1" applyAlignment="1">
      <alignment horizontal="center"/>
    </xf>
    <xf numFmtId="1" fontId="13" fillId="9" borderId="16" xfId="0" applyNumberFormat="1" applyFont="1" applyFill="1" applyBorder="1" applyAlignment="1">
      <alignment horizontal="center"/>
    </xf>
    <xf numFmtId="166" fontId="13" fillId="9" borderId="16" xfId="0" applyNumberFormat="1" applyFont="1" applyFill="1" applyBorder="1" applyAlignment="1">
      <alignment horizontal="center"/>
    </xf>
    <xf numFmtId="0" fontId="13" fillId="9" borderId="17" xfId="0" applyFont="1" applyFill="1" applyBorder="1" applyAlignment="1">
      <alignment horizontal="center"/>
    </xf>
    <xf numFmtId="1" fontId="13" fillId="9" borderId="17" xfId="0" applyNumberFormat="1" applyFont="1" applyFill="1" applyBorder="1" applyAlignment="1">
      <alignment horizontal="center"/>
    </xf>
    <xf numFmtId="166" fontId="13" fillId="9" borderId="17" xfId="0" applyNumberFormat="1" applyFont="1" applyFill="1" applyBorder="1" applyAlignment="1">
      <alignment horizontal="center"/>
    </xf>
    <xf numFmtId="49" fontId="14" fillId="9" borderId="0" xfId="0" applyNumberFormat="1" applyFont="1" applyFill="1" applyAlignment="1">
      <alignment horizontal="center"/>
    </xf>
    <xf numFmtId="0" fontId="13" fillId="9" borderId="0" xfId="0" applyFont="1" applyFill="1" applyAlignment="1">
      <alignment horizontal="center"/>
    </xf>
    <xf numFmtId="14" fontId="13" fillId="9" borderId="14" xfId="0" applyNumberFormat="1" applyFont="1" applyFill="1" applyBorder="1" applyAlignment="1">
      <alignment horizontal="center"/>
    </xf>
    <xf numFmtId="0" fontId="13" fillId="9" borderId="15" xfId="0" applyFont="1" applyFill="1" applyBorder="1" applyAlignment="1">
      <alignment horizontal="center"/>
    </xf>
    <xf numFmtId="1" fontId="13" fillId="9" borderId="0" xfId="0" applyNumberFormat="1" applyFont="1" applyFill="1" applyAlignment="1">
      <alignment horizontal="center"/>
    </xf>
    <xf numFmtId="166" fontId="13" fillId="9" borderId="0" xfId="0" applyNumberFormat="1" applyFont="1" applyFill="1" applyAlignment="1">
      <alignment horizontal="center"/>
    </xf>
    <xf numFmtId="0" fontId="13" fillId="9" borderId="14" xfId="0" applyFont="1" applyFill="1" applyBorder="1" applyAlignment="1">
      <alignment horizontal="center"/>
    </xf>
    <xf numFmtId="1" fontId="13" fillId="9" borderId="14" xfId="0" applyNumberFormat="1" applyFont="1" applyFill="1" applyBorder="1" applyAlignment="1">
      <alignment horizontal="center"/>
    </xf>
    <xf numFmtId="166" fontId="13" fillId="9" borderId="14" xfId="0" applyNumberFormat="1" applyFont="1" applyFill="1" applyBorder="1" applyAlignment="1">
      <alignment horizontal="center"/>
    </xf>
    <xf numFmtId="0" fontId="14" fillId="9" borderId="0" xfId="0" applyFont="1" applyFill="1" applyAlignment="1">
      <alignment horizontal="center"/>
    </xf>
    <xf numFmtId="0" fontId="15" fillId="2" borderId="16" xfId="0" applyFont="1" applyFill="1" applyBorder="1" applyAlignment="1">
      <alignment horizontal="center"/>
    </xf>
    <xf numFmtId="0" fontId="13" fillId="2" borderId="16" xfId="0" applyFont="1" applyFill="1" applyBorder="1" applyAlignment="1">
      <alignment horizontal="center"/>
    </xf>
    <xf numFmtId="14" fontId="13" fillId="2" borderId="17" xfId="0" applyNumberFormat="1" applyFont="1" applyFill="1" applyBorder="1" applyAlignment="1">
      <alignment horizontal="center"/>
    </xf>
    <xf numFmtId="0" fontId="13" fillId="2" borderId="18" xfId="0" applyFont="1" applyFill="1" applyBorder="1" applyAlignment="1">
      <alignment horizontal="center"/>
    </xf>
    <xf numFmtId="1" fontId="13" fillId="2" borderId="16" xfId="0" applyNumberFormat="1" applyFont="1" applyFill="1" applyBorder="1" applyAlignment="1">
      <alignment horizontal="center"/>
    </xf>
    <xf numFmtId="166" fontId="13" fillId="2" borderId="16" xfId="0" applyNumberFormat="1" applyFont="1" applyFill="1" applyBorder="1" applyAlignment="1">
      <alignment horizontal="center"/>
    </xf>
    <xf numFmtId="0" fontId="13" fillId="2" borderId="17" xfId="0" applyFont="1" applyFill="1" applyBorder="1" applyAlignment="1">
      <alignment horizontal="center"/>
    </xf>
    <xf numFmtId="1" fontId="13" fillId="2" borderId="17" xfId="0" applyNumberFormat="1" applyFont="1" applyFill="1" applyBorder="1" applyAlignment="1">
      <alignment horizontal="center"/>
    </xf>
    <xf numFmtId="166" fontId="13" fillId="2" borderId="17" xfId="0" applyNumberFormat="1" applyFont="1" applyFill="1" applyBorder="1" applyAlignment="1">
      <alignment horizontal="center"/>
    </xf>
    <xf numFmtId="49" fontId="15" fillId="2" borderId="0" xfId="0" applyNumberFormat="1" applyFont="1" applyFill="1" applyAlignment="1">
      <alignment horizontal="center"/>
    </xf>
    <xf numFmtId="0" fontId="13" fillId="2" borderId="0" xfId="0" applyFont="1" applyFill="1" applyAlignment="1">
      <alignment horizontal="center"/>
    </xf>
    <xf numFmtId="0" fontId="13" fillId="2" borderId="14" xfId="0" applyFont="1" applyFill="1" applyBorder="1" applyAlignment="1">
      <alignment horizontal="center"/>
    </xf>
    <xf numFmtId="0" fontId="13" fillId="2" borderId="15" xfId="0" applyFont="1" applyFill="1" applyBorder="1" applyAlignment="1">
      <alignment horizontal="center"/>
    </xf>
    <xf numFmtId="14" fontId="13" fillId="2" borderId="14" xfId="0" applyNumberFormat="1" applyFont="1" applyFill="1" applyBorder="1" applyAlignment="1">
      <alignment horizontal="center"/>
    </xf>
    <xf numFmtId="1" fontId="13" fillId="2" borderId="0" xfId="0" applyNumberFormat="1" applyFont="1" applyFill="1" applyAlignment="1">
      <alignment horizontal="center"/>
    </xf>
    <xf numFmtId="166" fontId="13" fillId="2" borderId="0" xfId="0" applyNumberFormat="1" applyFont="1" applyFill="1" applyAlignment="1">
      <alignment horizontal="center"/>
    </xf>
    <xf numFmtId="1" fontId="13" fillId="2" borderId="14" xfId="0" applyNumberFormat="1" applyFont="1" applyFill="1" applyBorder="1" applyAlignment="1">
      <alignment horizontal="center"/>
    </xf>
    <xf numFmtId="166" fontId="13" fillId="2" borderId="14" xfId="0" applyNumberFormat="1" applyFont="1" applyFill="1" applyBorder="1" applyAlignment="1">
      <alignment horizontal="center"/>
    </xf>
    <xf numFmtId="49" fontId="14" fillId="2" borderId="0" xfId="0" applyNumberFormat="1" applyFont="1" applyFill="1" applyAlignment="1">
      <alignment horizontal="center"/>
    </xf>
    <xf numFmtId="49" fontId="15" fillId="8" borderId="16" xfId="0" applyNumberFormat="1" applyFont="1" applyFill="1" applyBorder="1" applyAlignment="1">
      <alignment horizontal="center"/>
    </xf>
    <xf numFmtId="49" fontId="15" fillId="2" borderId="16" xfId="0" applyNumberFormat="1" applyFont="1" applyFill="1" applyBorder="1" applyAlignment="1">
      <alignment horizontal="center"/>
    </xf>
    <xf numFmtId="49" fontId="14" fillId="2" borderId="16" xfId="0" applyNumberFormat="1" applyFont="1" applyFill="1" applyBorder="1" applyAlignment="1">
      <alignment horizontal="center"/>
    </xf>
    <xf numFmtId="14" fontId="13" fillId="2" borderId="0" xfId="0" applyNumberFormat="1" applyFont="1" applyFill="1" applyAlignment="1">
      <alignment horizontal="center"/>
    </xf>
    <xf numFmtId="0" fontId="13" fillId="2" borderId="19" xfId="0" applyFont="1" applyFill="1" applyBorder="1"/>
    <xf numFmtId="0" fontId="13" fillId="2" borderId="20" xfId="0" applyFont="1" applyFill="1" applyBorder="1"/>
    <xf numFmtId="49" fontId="14" fillId="10" borderId="16" xfId="0" applyNumberFormat="1" applyFont="1" applyFill="1" applyBorder="1" applyAlignment="1">
      <alignment horizontal="center"/>
    </xf>
    <xf numFmtId="0" fontId="13" fillId="10" borderId="16" xfId="0" applyFont="1" applyFill="1" applyBorder="1" applyAlignment="1">
      <alignment horizontal="center"/>
    </xf>
    <xf numFmtId="14" fontId="13" fillId="10" borderId="17" xfId="0" applyNumberFormat="1" applyFont="1" applyFill="1" applyBorder="1" applyAlignment="1">
      <alignment horizontal="center"/>
    </xf>
    <xf numFmtId="0" fontId="13" fillId="10" borderId="18" xfId="0" applyFont="1" applyFill="1" applyBorder="1" applyAlignment="1">
      <alignment horizontal="center"/>
    </xf>
    <xf numFmtId="1" fontId="13" fillId="10" borderId="16" xfId="0" applyNumberFormat="1" applyFont="1" applyFill="1" applyBorder="1" applyAlignment="1">
      <alignment horizontal="center"/>
    </xf>
    <xf numFmtId="166" fontId="13" fillId="10" borderId="16" xfId="0" applyNumberFormat="1" applyFont="1" applyFill="1" applyBorder="1" applyAlignment="1">
      <alignment horizontal="center"/>
    </xf>
    <xf numFmtId="0" fontId="13" fillId="10" borderId="17" xfId="0" applyFont="1" applyFill="1" applyBorder="1" applyAlignment="1">
      <alignment horizontal="center"/>
    </xf>
    <xf numFmtId="1" fontId="13" fillId="10" borderId="17" xfId="0" applyNumberFormat="1" applyFont="1" applyFill="1" applyBorder="1" applyAlignment="1">
      <alignment horizontal="center"/>
    </xf>
    <xf numFmtId="166" fontId="13" fillId="10" borderId="17" xfId="0" applyNumberFormat="1" applyFont="1" applyFill="1" applyBorder="1" applyAlignment="1">
      <alignment horizontal="center"/>
    </xf>
    <xf numFmtId="49" fontId="14" fillId="10" borderId="0" xfId="0" applyNumberFormat="1" applyFont="1" applyFill="1" applyAlignment="1">
      <alignment horizontal="center"/>
    </xf>
    <xf numFmtId="0" fontId="13" fillId="10" borderId="0" xfId="0" applyFont="1" applyFill="1" applyAlignment="1">
      <alignment horizontal="center"/>
    </xf>
    <xf numFmtId="0" fontId="13" fillId="10" borderId="14" xfId="0" applyFont="1" applyFill="1" applyBorder="1" applyAlignment="1">
      <alignment horizontal="center"/>
    </xf>
    <xf numFmtId="0" fontId="13" fillId="10" borderId="15" xfId="0" applyFont="1" applyFill="1" applyBorder="1" applyAlignment="1">
      <alignment horizontal="center"/>
    </xf>
    <xf numFmtId="14" fontId="13" fillId="10" borderId="14" xfId="0" applyNumberFormat="1" applyFont="1" applyFill="1" applyBorder="1" applyAlignment="1">
      <alignment horizontal="center"/>
    </xf>
    <xf numFmtId="1" fontId="13" fillId="10" borderId="0" xfId="0" applyNumberFormat="1" applyFont="1" applyFill="1" applyAlignment="1">
      <alignment horizontal="center"/>
    </xf>
    <xf numFmtId="166" fontId="13" fillId="10" borderId="0" xfId="0" applyNumberFormat="1" applyFont="1" applyFill="1" applyAlignment="1">
      <alignment horizontal="center"/>
    </xf>
    <xf numFmtId="1" fontId="13" fillId="10" borderId="14" xfId="0" applyNumberFormat="1" applyFont="1" applyFill="1" applyBorder="1" applyAlignment="1">
      <alignment horizontal="center"/>
    </xf>
    <xf numFmtId="166" fontId="13" fillId="10" borderId="14" xfId="0" applyNumberFormat="1" applyFont="1" applyFill="1" applyBorder="1" applyAlignment="1">
      <alignment horizontal="center"/>
    </xf>
    <xf numFmtId="0" fontId="13" fillId="10" borderId="21" xfId="0" applyFont="1" applyFill="1" applyBorder="1" applyAlignment="1">
      <alignment horizontal="center"/>
    </xf>
    <xf numFmtId="49" fontId="14" fillId="9" borderId="16" xfId="0" applyNumberFormat="1" applyFont="1" applyFill="1" applyBorder="1" applyAlignment="1">
      <alignment horizontal="center"/>
    </xf>
    <xf numFmtId="0" fontId="13" fillId="9" borderId="19" xfId="0" applyFont="1" applyFill="1" applyBorder="1" applyAlignment="1">
      <alignment horizontal="center"/>
    </xf>
    <xf numFmtId="49" fontId="14" fillId="9" borderId="14" xfId="0" applyNumberFormat="1" applyFont="1" applyFill="1" applyBorder="1" applyAlignment="1">
      <alignment horizontal="center"/>
    </xf>
    <xf numFmtId="49" fontId="15" fillId="4" borderId="0" xfId="0" applyNumberFormat="1" applyFont="1" applyFill="1" applyAlignment="1">
      <alignment horizontal="center"/>
    </xf>
    <xf numFmtId="0" fontId="13" fillId="4" borderId="19" xfId="0" applyFont="1" applyFill="1" applyBorder="1" applyAlignment="1">
      <alignment horizontal="center"/>
    </xf>
    <xf numFmtId="0" fontId="13" fillId="10" borderId="22" xfId="0" applyFont="1" applyFill="1" applyBorder="1" applyAlignment="1">
      <alignment horizontal="center"/>
    </xf>
    <xf numFmtId="0" fontId="13" fillId="10" borderId="19" xfId="0" applyFont="1" applyFill="1" applyBorder="1" applyAlignment="1">
      <alignment horizontal="center"/>
    </xf>
    <xf numFmtId="0" fontId="13" fillId="4" borderId="23" xfId="0" applyFont="1" applyFill="1" applyBorder="1" applyAlignment="1">
      <alignment horizontal="center"/>
    </xf>
    <xf numFmtId="14" fontId="13" fillId="4" borderId="21" xfId="0" applyNumberFormat="1" applyFont="1" applyFill="1" applyBorder="1" applyAlignment="1">
      <alignment horizontal="center"/>
    </xf>
    <xf numFmtId="0" fontId="13" fillId="4" borderId="24" xfId="0" applyFont="1" applyFill="1" applyBorder="1" applyAlignment="1">
      <alignment horizontal="center"/>
    </xf>
    <xf numFmtId="1" fontId="13" fillId="4" borderId="23" xfId="0" applyNumberFormat="1" applyFont="1" applyFill="1" applyBorder="1" applyAlignment="1">
      <alignment horizontal="center"/>
    </xf>
    <xf numFmtId="166" fontId="13" fillId="4" borderId="23" xfId="0" applyNumberFormat="1" applyFont="1" applyFill="1" applyBorder="1" applyAlignment="1">
      <alignment horizontal="center"/>
    </xf>
    <xf numFmtId="0" fontId="13" fillId="4" borderId="20" xfId="0" applyFont="1" applyFill="1" applyBorder="1" applyAlignment="1">
      <alignment horizontal="center"/>
    </xf>
    <xf numFmtId="166" fontId="13" fillId="4" borderId="21" xfId="0" applyNumberFormat="1" applyFont="1" applyFill="1" applyBorder="1" applyAlignment="1">
      <alignment horizontal="center"/>
    </xf>
    <xf numFmtId="49" fontId="15" fillId="4" borderId="17" xfId="0" applyNumberFormat="1" applyFont="1" applyFill="1" applyBorder="1" applyAlignment="1">
      <alignment horizontal="center"/>
    </xf>
    <xf numFmtId="0" fontId="13" fillId="4" borderId="16" xfId="0" applyFont="1" applyFill="1" applyBorder="1" applyAlignment="1">
      <alignment horizontal="center"/>
    </xf>
    <xf numFmtId="14" fontId="13" fillId="4" borderId="17" xfId="0" applyNumberFormat="1" applyFont="1" applyFill="1" applyBorder="1" applyAlignment="1">
      <alignment horizontal="center"/>
    </xf>
    <xf numFmtId="0" fontId="13" fillId="4" borderId="18" xfId="0" applyFont="1" applyFill="1" applyBorder="1" applyAlignment="1">
      <alignment horizontal="center"/>
    </xf>
    <xf numFmtId="1" fontId="13" fillId="4" borderId="16" xfId="0" applyNumberFormat="1" applyFont="1" applyFill="1" applyBorder="1" applyAlignment="1">
      <alignment horizontal="center"/>
    </xf>
    <xf numFmtId="166" fontId="13" fillId="4" borderId="16" xfId="0" applyNumberFormat="1" applyFont="1" applyFill="1" applyBorder="1" applyAlignment="1">
      <alignment horizontal="center"/>
    </xf>
    <xf numFmtId="0" fontId="13" fillId="4" borderId="22" xfId="0" applyFont="1" applyFill="1" applyBorder="1" applyAlignment="1">
      <alignment horizontal="center"/>
    </xf>
    <xf numFmtId="166" fontId="13" fillId="4" borderId="17" xfId="0" applyNumberFormat="1" applyFont="1" applyFill="1" applyBorder="1" applyAlignment="1">
      <alignment horizontal="center"/>
    </xf>
    <xf numFmtId="49" fontId="15" fillId="10" borderId="17" xfId="0" applyNumberFormat="1" applyFont="1" applyFill="1" applyBorder="1" applyAlignment="1">
      <alignment horizontal="center"/>
    </xf>
    <xf numFmtId="49" fontId="15" fillId="10" borderId="21" xfId="0" applyNumberFormat="1" applyFont="1" applyFill="1" applyBorder="1" applyAlignment="1">
      <alignment horizontal="center"/>
    </xf>
    <xf numFmtId="0" fontId="13" fillId="10" borderId="23" xfId="0" applyFont="1" applyFill="1" applyBorder="1" applyAlignment="1">
      <alignment horizontal="center"/>
    </xf>
    <xf numFmtId="14" fontId="13" fillId="10" borderId="21" xfId="0" applyNumberFormat="1" applyFont="1" applyFill="1" applyBorder="1" applyAlignment="1">
      <alignment horizontal="center"/>
    </xf>
    <xf numFmtId="0" fontId="13" fillId="10" borderId="24" xfId="0" applyFont="1" applyFill="1" applyBorder="1" applyAlignment="1">
      <alignment horizontal="center"/>
    </xf>
    <xf numFmtId="1" fontId="13" fillId="10" borderId="23" xfId="0" applyNumberFormat="1" applyFont="1" applyFill="1" applyBorder="1" applyAlignment="1">
      <alignment horizontal="center"/>
    </xf>
    <xf numFmtId="166" fontId="13" fillId="10" borderId="23" xfId="0" applyNumberFormat="1" applyFont="1" applyFill="1" applyBorder="1" applyAlignment="1">
      <alignment horizontal="center"/>
    </xf>
    <xf numFmtId="0" fontId="13" fillId="10" borderId="20" xfId="0" applyFont="1" applyFill="1" applyBorder="1" applyAlignment="1">
      <alignment horizontal="center"/>
    </xf>
    <xf numFmtId="166" fontId="13" fillId="10" borderId="21" xfId="0" applyNumberFormat="1" applyFont="1" applyFill="1" applyBorder="1" applyAlignment="1">
      <alignment horizontal="center"/>
    </xf>
    <xf numFmtId="49" fontId="14" fillId="11" borderId="17" xfId="0" applyNumberFormat="1" applyFont="1" applyFill="1" applyBorder="1" applyAlignment="1">
      <alignment horizontal="center"/>
    </xf>
    <xf numFmtId="0" fontId="13" fillId="11" borderId="16" xfId="0" applyFont="1" applyFill="1" applyBorder="1" applyAlignment="1">
      <alignment horizontal="center"/>
    </xf>
    <xf numFmtId="14" fontId="13" fillId="11" borderId="17" xfId="0" applyNumberFormat="1" applyFont="1" applyFill="1" applyBorder="1" applyAlignment="1">
      <alignment horizontal="center"/>
    </xf>
    <xf numFmtId="0" fontId="13" fillId="11" borderId="18" xfId="0" applyFont="1" applyFill="1" applyBorder="1" applyAlignment="1">
      <alignment horizontal="center"/>
    </xf>
    <xf numFmtId="1" fontId="13" fillId="11" borderId="16" xfId="0" applyNumberFormat="1" applyFont="1" applyFill="1" applyBorder="1" applyAlignment="1">
      <alignment horizontal="center"/>
    </xf>
    <xf numFmtId="166" fontId="13" fillId="11" borderId="16" xfId="0" applyNumberFormat="1" applyFont="1" applyFill="1" applyBorder="1" applyAlignment="1">
      <alignment horizontal="center"/>
    </xf>
    <xf numFmtId="0" fontId="13" fillId="11" borderId="22" xfId="0" applyFont="1" applyFill="1" applyBorder="1" applyAlignment="1">
      <alignment horizontal="center"/>
    </xf>
    <xf numFmtId="166" fontId="13" fillId="11" borderId="17" xfId="0" applyNumberFormat="1" applyFont="1" applyFill="1" applyBorder="1" applyAlignment="1">
      <alignment horizontal="center"/>
    </xf>
    <xf numFmtId="49" fontId="14" fillId="11" borderId="14" xfId="0" applyNumberFormat="1" applyFont="1" applyFill="1" applyBorder="1" applyAlignment="1">
      <alignment horizontal="center"/>
    </xf>
    <xf numFmtId="0" fontId="13" fillId="11" borderId="0" xfId="0" applyFont="1" applyFill="1" applyAlignment="1">
      <alignment horizontal="center"/>
    </xf>
    <xf numFmtId="14" fontId="13" fillId="11" borderId="14" xfId="0" applyNumberFormat="1" applyFont="1" applyFill="1" applyBorder="1" applyAlignment="1">
      <alignment horizontal="center"/>
    </xf>
    <xf numFmtId="0" fontId="13" fillId="11" borderId="15" xfId="0" applyFont="1" applyFill="1" applyBorder="1" applyAlignment="1">
      <alignment horizontal="center"/>
    </xf>
    <xf numFmtId="1" fontId="13" fillId="11" borderId="0" xfId="0" applyNumberFormat="1" applyFont="1" applyFill="1" applyAlignment="1">
      <alignment horizontal="center"/>
    </xf>
    <xf numFmtId="166" fontId="13" fillId="11" borderId="0" xfId="0" applyNumberFormat="1" applyFont="1" applyFill="1" applyAlignment="1">
      <alignment horizontal="center"/>
    </xf>
    <xf numFmtId="0" fontId="13" fillId="11" borderId="19" xfId="0" applyFont="1" applyFill="1" applyBorder="1" applyAlignment="1">
      <alignment horizontal="center"/>
    </xf>
    <xf numFmtId="166" fontId="13" fillId="11" borderId="14" xfId="0" applyNumberFormat="1" applyFont="1" applyFill="1" applyBorder="1" applyAlignment="1">
      <alignment horizontal="center"/>
    </xf>
    <xf numFmtId="49" fontId="14" fillId="12" borderId="17" xfId="0" applyNumberFormat="1" applyFont="1" applyFill="1" applyBorder="1" applyAlignment="1">
      <alignment horizontal="center"/>
    </xf>
    <xf numFmtId="0" fontId="13" fillId="12" borderId="16" xfId="0" applyFont="1" applyFill="1" applyBorder="1" applyAlignment="1">
      <alignment horizontal="center"/>
    </xf>
    <xf numFmtId="14" fontId="13" fillId="12" borderId="17" xfId="0" applyNumberFormat="1" applyFont="1" applyFill="1" applyBorder="1" applyAlignment="1">
      <alignment horizontal="center"/>
    </xf>
    <xf numFmtId="0" fontId="13" fillId="12" borderId="18" xfId="0" applyFont="1" applyFill="1" applyBorder="1" applyAlignment="1">
      <alignment horizontal="center"/>
    </xf>
    <xf numFmtId="1" fontId="13" fillId="12" borderId="16" xfId="0" applyNumberFormat="1" applyFont="1" applyFill="1" applyBorder="1" applyAlignment="1">
      <alignment horizontal="center"/>
    </xf>
    <xf numFmtId="166" fontId="13" fillId="12" borderId="16" xfId="0" applyNumberFormat="1" applyFont="1" applyFill="1" applyBorder="1" applyAlignment="1">
      <alignment horizontal="center"/>
    </xf>
    <xf numFmtId="0" fontId="13" fillId="12" borderId="22" xfId="0" applyFont="1" applyFill="1" applyBorder="1" applyAlignment="1">
      <alignment horizontal="center"/>
    </xf>
    <xf numFmtId="166" fontId="13" fillId="12" borderId="17" xfId="0" applyNumberFormat="1" applyFont="1" applyFill="1" applyBorder="1" applyAlignment="1">
      <alignment horizontal="center"/>
    </xf>
    <xf numFmtId="49" fontId="14" fillId="12" borderId="14" xfId="0" applyNumberFormat="1" applyFont="1" applyFill="1" applyBorder="1" applyAlignment="1">
      <alignment horizontal="center"/>
    </xf>
    <xf numFmtId="0" fontId="13" fillId="12" borderId="0" xfId="0" applyFont="1" applyFill="1" applyAlignment="1">
      <alignment horizontal="center"/>
    </xf>
    <xf numFmtId="14" fontId="13" fillId="12" borderId="14" xfId="0" applyNumberFormat="1" applyFont="1" applyFill="1" applyBorder="1" applyAlignment="1">
      <alignment horizontal="center"/>
    </xf>
    <xf numFmtId="0" fontId="13" fillId="12" borderId="15" xfId="0" applyFont="1" applyFill="1" applyBorder="1" applyAlignment="1">
      <alignment horizontal="center"/>
    </xf>
    <xf numFmtId="1" fontId="13" fillId="12" borderId="0" xfId="0" applyNumberFormat="1" applyFont="1" applyFill="1" applyAlignment="1">
      <alignment horizontal="center"/>
    </xf>
    <xf numFmtId="166" fontId="13" fillId="12" borderId="0" xfId="0" applyNumberFormat="1" applyFont="1" applyFill="1" applyAlignment="1">
      <alignment horizontal="center"/>
    </xf>
    <xf numFmtId="0" fontId="13" fillId="12" borderId="19" xfId="0" applyFont="1" applyFill="1" applyBorder="1" applyAlignment="1">
      <alignment horizontal="center"/>
    </xf>
    <xf numFmtId="166" fontId="13" fillId="12" borderId="14" xfId="0" applyNumberFormat="1" applyFont="1" applyFill="1" applyBorder="1" applyAlignment="1">
      <alignment horizontal="center"/>
    </xf>
    <xf numFmtId="49" fontId="15" fillId="2" borderId="17" xfId="0" applyNumberFormat="1" applyFont="1" applyFill="1" applyBorder="1" applyAlignment="1">
      <alignment horizontal="center"/>
    </xf>
    <xf numFmtId="0" fontId="13" fillId="2" borderId="22" xfId="0" applyFont="1" applyFill="1" applyBorder="1" applyAlignment="1">
      <alignment horizontal="center"/>
    </xf>
    <xf numFmtId="49" fontId="15" fillId="2" borderId="21" xfId="0" applyNumberFormat="1" applyFont="1" applyFill="1" applyBorder="1" applyAlignment="1">
      <alignment horizontal="center"/>
    </xf>
    <xf numFmtId="0" fontId="13" fillId="2" borderId="23" xfId="0" applyFont="1" applyFill="1" applyBorder="1" applyAlignment="1">
      <alignment horizontal="center"/>
    </xf>
    <xf numFmtId="14" fontId="13" fillId="2" borderId="21" xfId="0" applyNumberFormat="1" applyFont="1" applyFill="1" applyBorder="1" applyAlignment="1">
      <alignment horizontal="center"/>
    </xf>
    <xf numFmtId="0" fontId="13" fillId="2" borderId="24" xfId="0" applyFont="1" applyFill="1" applyBorder="1" applyAlignment="1">
      <alignment horizontal="center"/>
    </xf>
    <xf numFmtId="1" fontId="13" fillId="2" borderId="23" xfId="0" applyNumberFormat="1" applyFont="1" applyFill="1" applyBorder="1" applyAlignment="1">
      <alignment horizontal="center"/>
    </xf>
    <xf numFmtId="166" fontId="13" fillId="2" borderId="23" xfId="0" applyNumberFormat="1" applyFont="1" applyFill="1" applyBorder="1" applyAlignment="1">
      <alignment horizontal="center"/>
    </xf>
    <xf numFmtId="0" fontId="13" fillId="2" borderId="20" xfId="0" applyFont="1" applyFill="1" applyBorder="1" applyAlignment="1">
      <alignment horizontal="center"/>
    </xf>
    <xf numFmtId="166" fontId="13" fillId="2" borderId="21" xfId="0" applyNumberFormat="1" applyFont="1" applyFill="1" applyBorder="1" applyAlignment="1">
      <alignment horizontal="center"/>
    </xf>
    <xf numFmtId="49" fontId="14" fillId="13" borderId="17" xfId="0" applyNumberFormat="1" applyFont="1" applyFill="1" applyBorder="1" applyAlignment="1">
      <alignment horizontal="center"/>
    </xf>
    <xf numFmtId="0" fontId="13" fillId="13" borderId="16" xfId="0" applyFont="1" applyFill="1" applyBorder="1" applyAlignment="1">
      <alignment horizontal="center"/>
    </xf>
    <xf numFmtId="14" fontId="13" fillId="13" borderId="17" xfId="0" applyNumberFormat="1" applyFont="1" applyFill="1" applyBorder="1" applyAlignment="1">
      <alignment horizontal="center"/>
    </xf>
    <xf numFmtId="0" fontId="13" fillId="13" borderId="18" xfId="0" applyFont="1" applyFill="1" applyBorder="1" applyAlignment="1">
      <alignment horizontal="center"/>
    </xf>
    <xf numFmtId="1" fontId="13" fillId="13" borderId="16" xfId="0" applyNumberFormat="1" applyFont="1" applyFill="1" applyBorder="1" applyAlignment="1">
      <alignment horizontal="center"/>
    </xf>
    <xf numFmtId="166" fontId="13" fillId="13" borderId="16" xfId="0" applyNumberFormat="1" applyFont="1" applyFill="1" applyBorder="1" applyAlignment="1">
      <alignment horizontal="center"/>
    </xf>
    <xf numFmtId="0" fontId="13" fillId="13" borderId="22" xfId="0" applyFont="1" applyFill="1" applyBorder="1" applyAlignment="1">
      <alignment horizontal="center"/>
    </xf>
    <xf numFmtId="166" fontId="13" fillId="13" borderId="17" xfId="0" applyNumberFormat="1" applyFont="1" applyFill="1" applyBorder="1" applyAlignment="1">
      <alignment horizontal="center"/>
    </xf>
    <xf numFmtId="49" fontId="14" fillId="13" borderId="14" xfId="0" applyNumberFormat="1" applyFont="1" applyFill="1" applyBorder="1" applyAlignment="1">
      <alignment horizontal="center"/>
    </xf>
    <xf numFmtId="0" fontId="13" fillId="13" borderId="0" xfId="0" applyFont="1" applyFill="1" applyAlignment="1">
      <alignment horizontal="center"/>
    </xf>
    <xf numFmtId="14" fontId="13" fillId="13" borderId="14" xfId="0" applyNumberFormat="1" applyFont="1" applyFill="1" applyBorder="1" applyAlignment="1">
      <alignment horizontal="center"/>
    </xf>
    <xf numFmtId="0" fontId="13" fillId="13" borderId="15" xfId="0" applyFont="1" applyFill="1" applyBorder="1" applyAlignment="1">
      <alignment horizontal="center"/>
    </xf>
    <xf numFmtId="1" fontId="13" fillId="13" borderId="0" xfId="0" applyNumberFormat="1" applyFont="1" applyFill="1" applyAlignment="1">
      <alignment horizontal="center"/>
    </xf>
    <xf numFmtId="166" fontId="13" fillId="13" borderId="0" xfId="0" applyNumberFormat="1" applyFont="1" applyFill="1" applyAlignment="1">
      <alignment horizontal="center"/>
    </xf>
    <xf numFmtId="0" fontId="13" fillId="13" borderId="19" xfId="0" applyFont="1" applyFill="1" applyBorder="1" applyAlignment="1">
      <alignment horizontal="center"/>
    </xf>
    <xf numFmtId="166" fontId="13" fillId="13" borderId="14" xfId="0" applyNumberFormat="1" applyFont="1" applyFill="1" applyBorder="1" applyAlignment="1">
      <alignment horizontal="center"/>
    </xf>
    <xf numFmtId="49" fontId="14" fillId="13" borderId="0" xfId="0" applyNumberFormat="1" applyFont="1" applyFill="1" applyAlignment="1">
      <alignment horizontal="center"/>
    </xf>
    <xf numFmtId="0" fontId="13" fillId="2" borderId="19" xfId="0" applyFont="1" applyFill="1" applyBorder="1" applyAlignment="1">
      <alignment horizontal="center"/>
    </xf>
    <xf numFmtId="49" fontId="15" fillId="4" borderId="16" xfId="0" applyNumberFormat="1" applyFont="1" applyFill="1" applyBorder="1" applyAlignment="1">
      <alignment horizontal="center"/>
    </xf>
    <xf numFmtId="14" fontId="0" fillId="0" borderId="0" xfId="0" applyNumberFormat="1" applyAlignment="1">
      <alignment horizontal="center"/>
    </xf>
    <xf numFmtId="12" fontId="0" fillId="0" borderId="0" xfId="0" applyNumberFormat="1" applyAlignment="1">
      <alignment horizontal="center"/>
    </xf>
    <xf numFmtId="9" fontId="0" fillId="0" borderId="0" xfId="0" applyNumberFormat="1" applyAlignment="1">
      <alignment horizontal="center"/>
    </xf>
    <xf numFmtId="10" fontId="0" fillId="0" borderId="0" xfId="0" applyNumberFormat="1" applyAlignment="1">
      <alignment horizontal="center"/>
    </xf>
    <xf numFmtId="0" fontId="0" fillId="0" borderId="0" xfId="0" applyAlignment="1">
      <alignment horizontal="center" vertical="center" wrapText="1"/>
    </xf>
    <xf numFmtId="10" fontId="0" fillId="0" borderId="0" xfId="0" applyNumberFormat="1" applyAlignment="1">
      <alignment horizontal="center" vertical="center" wrapText="1"/>
    </xf>
    <xf numFmtId="10" fontId="0" fillId="0" borderId="0" xfId="0" applyNumberFormat="1" applyAlignment="1">
      <alignment horizontal="center" vertical="center"/>
    </xf>
    <xf numFmtId="0" fontId="16" fillId="0" borderId="0" xfId="0" applyFont="1"/>
    <xf numFmtId="0" fontId="17" fillId="0" borderId="0" xfId="0" applyFont="1" applyAlignment="1">
      <alignment horizontal="center" vertical="center" wrapText="1"/>
    </xf>
    <xf numFmtId="12" fontId="0" fillId="0" borderId="0" xfId="0" applyNumberFormat="1" applyAlignment="1">
      <alignment horizontal="center" vertical="center"/>
    </xf>
    <xf numFmtId="0" fontId="18" fillId="0" borderId="0" xfId="0" applyFont="1"/>
    <xf numFmtId="0" fontId="19" fillId="0" borderId="0" xfId="0" applyFont="1" applyAlignment="1">
      <alignment horizontal="left" vertical="top" wrapText="1" readingOrder="1"/>
    </xf>
    <xf numFmtId="0" fontId="19" fillId="0" borderId="0" xfId="0" applyFont="1" applyAlignment="1">
      <alignment horizontal="center" vertical="top" wrapText="1" readingOrder="1"/>
    </xf>
    <xf numFmtId="0" fontId="20" fillId="0" borderId="0" xfId="0" applyFont="1" applyAlignment="1">
      <alignment horizontal="left" vertical="top" wrapText="1" readingOrder="1"/>
    </xf>
    <xf numFmtId="0" fontId="21" fillId="0" borderId="0" xfId="0" applyFont="1" applyAlignment="1">
      <alignment horizontal="left" vertical="top"/>
    </xf>
    <xf numFmtId="164" fontId="21" fillId="0" borderId="0" xfId="0" applyNumberFormat="1" applyFont="1" applyAlignment="1">
      <alignment horizontal="left" vertical="top"/>
    </xf>
    <xf numFmtId="0" fontId="22" fillId="0" borderId="0" xfId="0" applyFont="1" applyAlignment="1">
      <alignment vertical="top"/>
    </xf>
    <xf numFmtId="165" fontId="21" fillId="0" borderId="0" xfId="0" applyNumberFormat="1" applyFont="1" applyAlignment="1">
      <alignment horizontal="left" vertical="top"/>
    </xf>
    <xf numFmtId="0" fontId="21" fillId="0" borderId="0" xfId="0" applyFont="1" applyAlignment="1">
      <alignment horizontal="center" vertical="top"/>
    </xf>
    <xf numFmtId="0" fontId="14" fillId="0" borderId="0" xfId="0" applyFont="1" applyAlignment="1">
      <alignment horizontal="center"/>
    </xf>
    <xf numFmtId="0" fontId="14" fillId="0" borderId="14" xfId="0" applyFont="1" applyBorder="1"/>
    <xf numFmtId="0" fontId="13" fillId="0" borderId="0" xfId="0" applyFont="1"/>
    <xf numFmtId="0" fontId="12" fillId="7" borderId="1" xfId="4" applyFont="1" applyFill="1" applyBorder="1" applyAlignment="1">
      <alignment horizontal="left" wrapText="1"/>
    </xf>
    <xf numFmtId="0" fontId="0" fillId="0" borderId="1" xfId="0" applyBorder="1" applyAlignment="1">
      <alignment horizontal="center" vertical="center"/>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14" fillId="0" borderId="14" xfId="0" applyFont="1" applyBorder="1"/>
    <xf numFmtId="0" fontId="13" fillId="0" borderId="0" xfId="0" applyFont="1"/>
    <xf numFmtId="0" fontId="0" fillId="0" borderId="0" xfId="0" applyAlignment="1">
      <alignment horizontal="center"/>
    </xf>
    <xf numFmtId="167" fontId="0" fillId="0" borderId="0" xfId="0" applyNumberFormat="1" applyAlignment="1">
      <alignment horizontal="center"/>
    </xf>
  </cellXfs>
  <cellStyles count="5">
    <cellStyle name="Normal" xfId="0" builtinId="0"/>
    <cellStyle name="Normal 2" xfId="1" xr:uid="{00000000-0005-0000-0000-000001000000}"/>
    <cellStyle name="Normal 3" xfId="2" xr:uid="{00000000-0005-0000-0000-000002000000}"/>
    <cellStyle name="Normal 3 2" xfId="3" xr:uid="{00000000-0005-0000-0000-000003000000}"/>
    <cellStyle name="Normal 4" xfId="4" xr:uid="{6F1945B8-26DE-2644-AFE7-7CA7C353E6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g"/><Relationship Id="rId2" Type="http://schemas.openxmlformats.org/officeDocument/2006/relationships/image" Target="../media/image4.jpg"/><Relationship Id="rId1" Type="http://schemas.openxmlformats.org/officeDocument/2006/relationships/image" Target="../media/image3.jpg"/><Relationship Id="rId5" Type="http://schemas.openxmlformats.org/officeDocument/2006/relationships/image" Target="../media/image7.jpg"/><Relationship Id="rId4" Type="http://schemas.openxmlformats.org/officeDocument/2006/relationships/image" Target="../media/image6.jp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342900</xdr:colOff>
      <xdr:row>35</xdr:row>
      <xdr:rowOff>50800</xdr:rowOff>
    </xdr:to>
    <xdr:pic>
      <xdr:nvPicPr>
        <xdr:cNvPr id="3" name="Picture 2">
          <a:extLst>
            <a:ext uri="{FF2B5EF4-FFF2-40B4-BE49-F238E27FC236}">
              <a16:creationId xmlns:a16="http://schemas.microsoft.com/office/drawing/2014/main" id="{AE8A61B9-54AD-4D4C-8681-C87CF61E38D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7772400" cy="5829300"/>
        </a:xfrm>
        <a:prstGeom prst="rect">
          <a:avLst/>
        </a:prstGeom>
      </xdr:spPr>
    </xdr:pic>
    <xdr:clientData/>
  </xdr:twoCellAnchor>
  <xdr:twoCellAnchor editAs="oneCell">
    <xdr:from>
      <xdr:col>6</xdr:col>
      <xdr:colOff>488667</xdr:colOff>
      <xdr:row>82</xdr:row>
      <xdr:rowOff>65334</xdr:rowOff>
    </xdr:from>
    <xdr:to>
      <xdr:col>15</xdr:col>
      <xdr:colOff>831567</xdr:colOff>
      <xdr:row>117</xdr:row>
      <xdr:rowOff>120367</xdr:rowOff>
    </xdr:to>
    <xdr:pic>
      <xdr:nvPicPr>
        <xdr:cNvPr id="5" name="Picture 4">
          <a:extLst>
            <a:ext uri="{FF2B5EF4-FFF2-40B4-BE49-F238E27FC236}">
              <a16:creationId xmlns:a16="http://schemas.microsoft.com/office/drawing/2014/main" id="{4F632622-DB29-FA49-9695-50881CDD1C0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568667" y="13950667"/>
          <a:ext cx="7962900" cy="5981700"/>
        </a:xfrm>
        <a:prstGeom prst="rect">
          <a:avLst/>
        </a:prstGeom>
      </xdr:spPr>
    </xdr:pic>
    <xdr:clientData/>
  </xdr:twoCellAnchor>
  <xdr:twoCellAnchor editAs="oneCell">
    <xdr:from>
      <xdr:col>0</xdr:col>
      <xdr:colOff>3666</xdr:colOff>
      <xdr:row>40</xdr:row>
      <xdr:rowOff>7900</xdr:rowOff>
    </xdr:from>
    <xdr:to>
      <xdr:col>9</xdr:col>
      <xdr:colOff>346566</xdr:colOff>
      <xdr:row>75</xdr:row>
      <xdr:rowOff>62933</xdr:rowOff>
    </xdr:to>
    <xdr:pic>
      <xdr:nvPicPr>
        <xdr:cNvPr id="7" name="Picture 6">
          <a:extLst>
            <a:ext uri="{FF2B5EF4-FFF2-40B4-BE49-F238E27FC236}">
              <a16:creationId xmlns:a16="http://schemas.microsoft.com/office/drawing/2014/main" id="{FD59CD2B-94CA-0C4C-9EBE-F51C376D086C}"/>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3666" y="6781233"/>
          <a:ext cx="7962900" cy="5981700"/>
        </a:xfrm>
        <a:prstGeom prst="rect">
          <a:avLst/>
        </a:prstGeom>
      </xdr:spPr>
    </xdr:pic>
    <xdr:clientData/>
  </xdr:twoCellAnchor>
  <xdr:twoCellAnchor editAs="oneCell">
    <xdr:from>
      <xdr:col>13</xdr:col>
      <xdr:colOff>323000</xdr:colOff>
      <xdr:row>40</xdr:row>
      <xdr:rowOff>162134</xdr:rowOff>
    </xdr:from>
    <xdr:to>
      <xdr:col>22</xdr:col>
      <xdr:colOff>665900</xdr:colOff>
      <xdr:row>76</xdr:row>
      <xdr:rowOff>47834</xdr:rowOff>
    </xdr:to>
    <xdr:pic>
      <xdr:nvPicPr>
        <xdr:cNvPr id="9" name="Picture 8">
          <a:extLst>
            <a:ext uri="{FF2B5EF4-FFF2-40B4-BE49-F238E27FC236}">
              <a16:creationId xmlns:a16="http://schemas.microsoft.com/office/drawing/2014/main" id="{A8AA6E8F-A4E6-5C44-9D5B-8854C622291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1329667" y="6935467"/>
          <a:ext cx="7962900" cy="5981700"/>
        </a:xfrm>
        <a:prstGeom prst="rect">
          <a:avLst/>
        </a:prstGeom>
      </xdr:spPr>
    </xdr:pic>
    <xdr:clientData/>
  </xdr:twoCellAnchor>
  <xdr:twoCellAnchor editAs="oneCell">
    <xdr:from>
      <xdr:col>13</xdr:col>
      <xdr:colOff>66600</xdr:colOff>
      <xdr:row>0</xdr:row>
      <xdr:rowOff>142800</xdr:rowOff>
    </xdr:from>
    <xdr:to>
      <xdr:col>22</xdr:col>
      <xdr:colOff>409500</xdr:colOff>
      <xdr:row>36</xdr:row>
      <xdr:rowOff>28500</xdr:rowOff>
    </xdr:to>
    <xdr:pic>
      <xdr:nvPicPr>
        <xdr:cNvPr id="11" name="Picture 10">
          <a:extLst>
            <a:ext uri="{FF2B5EF4-FFF2-40B4-BE49-F238E27FC236}">
              <a16:creationId xmlns:a16="http://schemas.microsoft.com/office/drawing/2014/main" id="{3237EC1E-D35F-FC42-B41E-B2F326EE978F}"/>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0798100" y="142800"/>
          <a:ext cx="7772400" cy="58293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5"/>
  <sheetViews>
    <sheetView zoomScaleNormal="100" workbookViewId="0">
      <selection activeCell="E32" sqref="E32"/>
    </sheetView>
  </sheetViews>
  <sheetFormatPr baseColWidth="10" defaultColWidth="8.83203125" defaultRowHeight="13" x14ac:dyDescent="0.15"/>
  <cols>
    <col min="3" max="3" width="9.6640625" customWidth="1"/>
    <col min="6" max="6" width="11.33203125" customWidth="1"/>
    <col min="10" max="10" width="10.33203125" customWidth="1"/>
    <col min="11" max="11" width="11.6640625" bestFit="1" customWidth="1"/>
    <col min="12" max="12" width="9.6640625" bestFit="1" customWidth="1"/>
    <col min="13" max="13" width="16.1640625" bestFit="1" customWidth="1"/>
    <col min="14" max="14" width="4.33203125" bestFit="1" customWidth="1"/>
    <col min="15" max="15" width="10.5" bestFit="1" customWidth="1"/>
    <col min="16" max="18" width="9.5" bestFit="1" customWidth="1"/>
    <col min="19" max="19" width="11.1640625" bestFit="1" customWidth="1"/>
  </cols>
  <sheetData>
    <row r="1" spans="1:19" x14ac:dyDescent="0.15">
      <c r="A1" t="s">
        <v>0</v>
      </c>
      <c r="B1" t="s">
        <v>7</v>
      </c>
      <c r="C1" t="s">
        <v>2</v>
      </c>
      <c r="D1" t="s">
        <v>4</v>
      </c>
      <c r="E1" t="s">
        <v>8</v>
      </c>
      <c r="F1" t="s">
        <v>6</v>
      </c>
      <c r="G1" t="s">
        <v>37</v>
      </c>
    </row>
    <row r="2" spans="1:19" x14ac:dyDescent="0.15">
      <c r="A2">
        <v>159</v>
      </c>
      <c r="B2">
        <v>8.1999999999999993</v>
      </c>
      <c r="C2" t="s">
        <v>1</v>
      </c>
    </row>
    <row r="3" spans="1:19" x14ac:dyDescent="0.15">
      <c r="A3">
        <v>160</v>
      </c>
      <c r="B3">
        <v>10.6</v>
      </c>
      <c r="C3" t="s">
        <v>1</v>
      </c>
    </row>
    <row r="4" spans="1:19" x14ac:dyDescent="0.15">
      <c r="A4">
        <v>161</v>
      </c>
      <c r="B4">
        <v>11</v>
      </c>
      <c r="C4" t="s">
        <v>3</v>
      </c>
      <c r="D4" t="s">
        <v>5</v>
      </c>
      <c r="E4">
        <v>22</v>
      </c>
      <c r="F4" s="1" t="s">
        <v>9</v>
      </c>
    </row>
    <row r="5" spans="1:19" x14ac:dyDescent="0.15">
      <c r="A5">
        <v>158</v>
      </c>
      <c r="B5">
        <v>8.4</v>
      </c>
      <c r="C5" t="s">
        <v>3</v>
      </c>
      <c r="D5" t="s">
        <v>5</v>
      </c>
      <c r="E5">
        <v>18</v>
      </c>
      <c r="F5" s="1" t="s">
        <v>10</v>
      </c>
    </row>
    <row r="7" spans="1:19" x14ac:dyDescent="0.15">
      <c r="A7">
        <v>162</v>
      </c>
      <c r="B7">
        <v>10.4</v>
      </c>
      <c r="C7" t="s">
        <v>40</v>
      </c>
      <c r="D7" t="s">
        <v>41</v>
      </c>
      <c r="E7">
        <v>135</v>
      </c>
      <c r="F7" t="s">
        <v>42</v>
      </c>
      <c r="G7" t="s">
        <v>38</v>
      </c>
      <c r="H7" t="s">
        <v>77</v>
      </c>
    </row>
    <row r="8" spans="1:19" x14ac:dyDescent="0.15">
      <c r="A8">
        <v>166</v>
      </c>
      <c r="B8">
        <v>10.8</v>
      </c>
      <c r="C8" t="s">
        <v>40</v>
      </c>
      <c r="D8" t="s">
        <v>41</v>
      </c>
      <c r="E8">
        <v>140</v>
      </c>
      <c r="F8" t="s">
        <v>43</v>
      </c>
      <c r="G8" t="s">
        <v>38</v>
      </c>
      <c r="H8" t="s">
        <v>78</v>
      </c>
    </row>
    <row r="9" spans="1:19" x14ac:dyDescent="0.15">
      <c r="A9">
        <v>167</v>
      </c>
      <c r="B9">
        <v>13.6</v>
      </c>
      <c r="C9" t="s">
        <v>40</v>
      </c>
      <c r="D9" t="s">
        <v>41</v>
      </c>
      <c r="E9">
        <v>170</v>
      </c>
      <c r="F9" t="s">
        <v>44</v>
      </c>
      <c r="G9" t="s">
        <v>39</v>
      </c>
      <c r="H9" t="s">
        <v>79</v>
      </c>
    </row>
    <row r="10" spans="1:19" ht="14" thickBot="1" x14ac:dyDescent="0.2">
      <c r="A10">
        <v>169</v>
      </c>
      <c r="B10">
        <v>11.8</v>
      </c>
      <c r="C10" t="s">
        <v>40</v>
      </c>
      <c r="D10" t="s">
        <v>41</v>
      </c>
      <c r="E10">
        <v>150</v>
      </c>
      <c r="F10" t="s">
        <v>45</v>
      </c>
      <c r="G10" t="s">
        <v>39</v>
      </c>
      <c r="H10" t="s">
        <v>113</v>
      </c>
    </row>
    <row r="11" spans="1:19" ht="14" thickBot="1" x14ac:dyDescent="0.2">
      <c r="K11" s="32" t="s">
        <v>108</v>
      </c>
      <c r="L11" s="33" t="s">
        <v>122</v>
      </c>
      <c r="M11" s="33" t="s">
        <v>109</v>
      </c>
      <c r="N11" s="33" t="s">
        <v>37</v>
      </c>
      <c r="O11" s="33" t="s">
        <v>127</v>
      </c>
      <c r="P11" s="33" t="s">
        <v>110</v>
      </c>
      <c r="Q11" s="33" t="s">
        <v>111</v>
      </c>
      <c r="R11" s="33" t="s">
        <v>112</v>
      </c>
      <c r="S11" s="34" t="s">
        <v>6</v>
      </c>
    </row>
    <row r="12" spans="1:19" ht="15" x14ac:dyDescent="0.15">
      <c r="K12" s="35" t="s">
        <v>118</v>
      </c>
      <c r="L12" s="27" t="s">
        <v>125</v>
      </c>
      <c r="M12" s="29"/>
      <c r="N12" s="27" t="s">
        <v>38</v>
      </c>
      <c r="O12" s="27">
        <v>10.4</v>
      </c>
      <c r="P12" s="27" t="s">
        <v>40</v>
      </c>
      <c r="Q12" s="27" t="s">
        <v>128</v>
      </c>
      <c r="R12" s="27">
        <v>135</v>
      </c>
      <c r="S12" s="36" t="s">
        <v>114</v>
      </c>
    </row>
    <row r="13" spans="1:19" ht="15" x14ac:dyDescent="0.15">
      <c r="K13" s="37" t="s">
        <v>119</v>
      </c>
      <c r="L13" s="28" t="s">
        <v>125</v>
      </c>
      <c r="M13" s="30"/>
      <c r="N13" s="28" t="s">
        <v>38</v>
      </c>
      <c r="O13" s="28">
        <v>10.8</v>
      </c>
      <c r="P13" s="28" t="s">
        <v>40</v>
      </c>
      <c r="Q13" s="28" t="s">
        <v>128</v>
      </c>
      <c r="R13" s="28">
        <v>140</v>
      </c>
      <c r="S13" s="38" t="s">
        <v>115</v>
      </c>
    </row>
    <row r="14" spans="1:19" ht="15" x14ac:dyDescent="0.15">
      <c r="K14" s="37" t="s">
        <v>120</v>
      </c>
      <c r="L14" s="28" t="s">
        <v>125</v>
      </c>
      <c r="M14" s="30"/>
      <c r="N14" s="28" t="s">
        <v>39</v>
      </c>
      <c r="O14" s="28">
        <v>13.6</v>
      </c>
      <c r="P14" s="28" t="s">
        <v>40</v>
      </c>
      <c r="Q14" s="28" t="s">
        <v>128</v>
      </c>
      <c r="R14" s="28">
        <v>170</v>
      </c>
      <c r="S14" s="38" t="s">
        <v>116</v>
      </c>
    </row>
    <row r="15" spans="1:19" ht="15" x14ac:dyDescent="0.15">
      <c r="K15" s="37" t="s">
        <v>121</v>
      </c>
      <c r="L15" s="28" t="s">
        <v>125</v>
      </c>
      <c r="M15" s="30"/>
      <c r="N15" s="28" t="s">
        <v>39</v>
      </c>
      <c r="O15" s="28">
        <v>11.8</v>
      </c>
      <c r="P15" s="28" t="s">
        <v>40</v>
      </c>
      <c r="Q15" s="28" t="s">
        <v>128</v>
      </c>
      <c r="R15" s="28">
        <v>150</v>
      </c>
      <c r="S15" s="38" t="s">
        <v>117</v>
      </c>
    </row>
    <row r="16" spans="1:19" ht="15" x14ac:dyDescent="0.15">
      <c r="K16" s="37" t="s">
        <v>123</v>
      </c>
      <c r="L16" s="28" t="s">
        <v>125</v>
      </c>
      <c r="M16" s="30" t="s">
        <v>131</v>
      </c>
      <c r="N16" s="28" t="s">
        <v>38</v>
      </c>
      <c r="O16" s="28">
        <v>10.199999999999999</v>
      </c>
      <c r="P16" s="28" t="s">
        <v>40</v>
      </c>
      <c r="Q16" s="31" t="s">
        <v>129</v>
      </c>
      <c r="R16" s="28">
        <v>224</v>
      </c>
      <c r="S16" s="38" t="s">
        <v>117</v>
      </c>
    </row>
    <row r="17" spans="11:19" ht="16" thickBot="1" x14ac:dyDescent="0.2">
      <c r="K17" s="39" t="s">
        <v>124</v>
      </c>
      <c r="L17" s="40" t="s">
        <v>126</v>
      </c>
      <c r="M17" s="41" t="s">
        <v>132</v>
      </c>
      <c r="N17" s="40" t="s">
        <v>38</v>
      </c>
      <c r="O17" s="40">
        <v>9.1999999999999993</v>
      </c>
      <c r="P17" s="40" t="s">
        <v>3</v>
      </c>
      <c r="Q17" s="42" t="s">
        <v>130</v>
      </c>
      <c r="R17" s="40">
        <v>305</v>
      </c>
      <c r="S17" s="43" t="s">
        <v>117</v>
      </c>
    </row>
    <row r="25" spans="11:19" x14ac:dyDescent="0.15">
      <c r="L25" s="26"/>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723500-F4EF-194E-B235-3A234DE28022}">
  <sheetPr>
    <pageSetUpPr fitToPage="1"/>
  </sheetPr>
  <dimension ref="A1:H322"/>
  <sheetViews>
    <sheetView topLeftCell="A107" workbookViewId="0">
      <selection activeCell="J136" sqref="J136"/>
    </sheetView>
  </sheetViews>
  <sheetFormatPr baseColWidth="10" defaultColWidth="9.1640625" defaultRowHeight="13" x14ac:dyDescent="0.15"/>
  <cols>
    <col min="1" max="1" width="10.1640625" style="44" customWidth="1"/>
    <col min="2" max="2" width="32.33203125" style="47" customWidth="1"/>
    <col min="3" max="3" width="26.5" style="47" customWidth="1"/>
    <col min="4" max="5" width="18.1640625" style="47" customWidth="1"/>
    <col min="6" max="6" width="13.5" style="47" customWidth="1"/>
    <col min="7" max="7" width="18" style="47" customWidth="1"/>
    <col min="8" max="8" width="22" style="48" customWidth="1"/>
    <col min="9" max="16384" width="9.1640625" style="47"/>
  </cols>
  <sheetData>
    <row r="1" spans="1:8" x14ac:dyDescent="0.15">
      <c r="B1" s="45" t="s">
        <v>199</v>
      </c>
      <c r="C1" s="46" t="s">
        <v>200</v>
      </c>
    </row>
    <row r="2" spans="1:8" x14ac:dyDescent="0.15">
      <c r="B2" s="45" t="s">
        <v>201</v>
      </c>
      <c r="C2" s="46" t="s">
        <v>202</v>
      </c>
      <c r="E2" s="49" t="s">
        <v>203</v>
      </c>
    </row>
    <row r="3" spans="1:8" x14ac:dyDescent="0.15">
      <c r="B3" s="45" t="s">
        <v>204</v>
      </c>
      <c r="C3" s="46">
        <v>93164008</v>
      </c>
    </row>
    <row r="4" spans="1:8" x14ac:dyDescent="0.15">
      <c r="B4" s="45" t="s">
        <v>205</v>
      </c>
      <c r="C4" s="46" t="s">
        <v>206</v>
      </c>
    </row>
    <row r="8" spans="1:8" ht="28" x14ac:dyDescent="0.15">
      <c r="A8" s="50" t="s">
        <v>207</v>
      </c>
      <c r="B8" s="50" t="s">
        <v>208</v>
      </c>
      <c r="C8" s="50" t="s">
        <v>209</v>
      </c>
      <c r="D8" s="51" t="s">
        <v>210</v>
      </c>
      <c r="E8" s="51" t="s">
        <v>211</v>
      </c>
      <c r="F8" s="51" t="s">
        <v>212</v>
      </c>
      <c r="G8" s="51" t="s">
        <v>143</v>
      </c>
      <c r="H8" s="52" t="s">
        <v>213</v>
      </c>
    </row>
    <row r="9" spans="1:8" ht="14" x14ac:dyDescent="0.15">
      <c r="A9" s="53" t="s">
        <v>214</v>
      </c>
      <c r="B9" s="53" t="s">
        <v>214</v>
      </c>
      <c r="C9" s="53" t="s">
        <v>214</v>
      </c>
      <c r="D9" s="54" t="s">
        <v>215</v>
      </c>
      <c r="E9" s="54" t="s">
        <v>215</v>
      </c>
      <c r="F9" s="55" t="s">
        <v>214</v>
      </c>
      <c r="G9" s="55" t="s">
        <v>214</v>
      </c>
      <c r="H9" s="56" t="s">
        <v>215</v>
      </c>
    </row>
    <row r="10" spans="1:8" ht="14" x14ac:dyDescent="0.15">
      <c r="A10" s="57">
        <v>1</v>
      </c>
      <c r="B10" s="58" t="s">
        <v>216</v>
      </c>
      <c r="C10" s="58">
        <v>1</v>
      </c>
      <c r="D10" s="59"/>
      <c r="E10" s="59"/>
      <c r="F10" s="59" t="s">
        <v>217</v>
      </c>
      <c r="G10" s="59" t="s">
        <v>0</v>
      </c>
      <c r="H10" s="60">
        <v>43476</v>
      </c>
    </row>
    <row r="11" spans="1:8" ht="14" x14ac:dyDescent="0.15">
      <c r="A11" s="57">
        <v>2</v>
      </c>
      <c r="B11" s="58" t="s">
        <v>216</v>
      </c>
      <c r="C11" s="46">
        <v>2</v>
      </c>
      <c r="D11" s="46"/>
      <c r="E11" s="46"/>
      <c r="F11" s="59" t="s">
        <v>217</v>
      </c>
      <c r="G11" s="59" t="s">
        <v>0</v>
      </c>
      <c r="H11" s="60">
        <v>43476</v>
      </c>
    </row>
    <row r="12" spans="1:8" ht="14" x14ac:dyDescent="0.15">
      <c r="A12" s="57">
        <v>3</v>
      </c>
      <c r="B12" s="46" t="s">
        <v>218</v>
      </c>
      <c r="C12" s="46">
        <v>3</v>
      </c>
      <c r="D12" s="46"/>
      <c r="E12" s="46"/>
      <c r="F12" s="59" t="s">
        <v>217</v>
      </c>
      <c r="G12" s="59" t="s">
        <v>0</v>
      </c>
      <c r="H12" s="60">
        <v>43476</v>
      </c>
    </row>
    <row r="13" spans="1:8" ht="14" x14ac:dyDescent="0.15">
      <c r="A13" s="57">
        <v>4</v>
      </c>
      <c r="B13" s="46" t="s">
        <v>218</v>
      </c>
      <c r="C13" s="46">
        <v>4</v>
      </c>
      <c r="D13" s="46"/>
      <c r="E13" s="46"/>
      <c r="F13" s="59" t="s">
        <v>217</v>
      </c>
      <c r="G13" s="59" t="s">
        <v>0</v>
      </c>
      <c r="H13" s="60">
        <v>43476</v>
      </c>
    </row>
    <row r="14" spans="1:8" ht="14" x14ac:dyDescent="0.15">
      <c r="A14" s="57">
        <v>5</v>
      </c>
      <c r="B14" s="46" t="s">
        <v>219</v>
      </c>
      <c r="C14" s="46">
        <v>5</v>
      </c>
      <c r="D14" s="46"/>
      <c r="E14" s="46"/>
      <c r="F14" s="59" t="s">
        <v>217</v>
      </c>
      <c r="G14" s="59" t="s">
        <v>0</v>
      </c>
      <c r="H14" s="60">
        <v>43476</v>
      </c>
    </row>
    <row r="15" spans="1:8" ht="14" x14ac:dyDescent="0.15">
      <c r="A15" s="57">
        <v>6</v>
      </c>
      <c r="B15" s="46" t="s">
        <v>219</v>
      </c>
      <c r="C15" s="46">
        <v>6</v>
      </c>
      <c r="D15" s="46"/>
      <c r="E15" s="46"/>
      <c r="F15" s="59" t="s">
        <v>217</v>
      </c>
      <c r="G15" s="59" t="s">
        <v>0</v>
      </c>
      <c r="H15" s="60">
        <v>43476</v>
      </c>
    </row>
    <row r="16" spans="1:8" ht="14" x14ac:dyDescent="0.15">
      <c r="A16" s="57">
        <v>7</v>
      </c>
      <c r="B16" s="46" t="s">
        <v>220</v>
      </c>
      <c r="C16" s="46">
        <v>7</v>
      </c>
      <c r="D16" s="46"/>
      <c r="E16" s="46"/>
      <c r="F16" s="59" t="s">
        <v>217</v>
      </c>
      <c r="G16" s="59" t="s">
        <v>0</v>
      </c>
      <c r="H16" s="60">
        <v>43476</v>
      </c>
    </row>
    <row r="17" spans="1:8" ht="14" x14ac:dyDescent="0.15">
      <c r="A17" s="57">
        <v>8</v>
      </c>
      <c r="B17" s="46" t="s">
        <v>220</v>
      </c>
      <c r="C17" s="46">
        <v>8</v>
      </c>
      <c r="D17" s="46"/>
      <c r="E17" s="46"/>
      <c r="F17" s="59" t="s">
        <v>217</v>
      </c>
      <c r="G17" s="59" t="s">
        <v>0</v>
      </c>
      <c r="H17" s="60">
        <v>43476</v>
      </c>
    </row>
    <row r="18" spans="1:8" ht="14" x14ac:dyDescent="0.15">
      <c r="A18" s="57">
        <v>9</v>
      </c>
      <c r="B18" s="46" t="s">
        <v>221</v>
      </c>
      <c r="C18" s="46">
        <v>9</v>
      </c>
      <c r="D18" s="46"/>
      <c r="E18" s="46"/>
      <c r="F18" s="59" t="s">
        <v>217</v>
      </c>
      <c r="G18" s="59" t="s">
        <v>0</v>
      </c>
      <c r="H18" s="60">
        <v>43476</v>
      </c>
    </row>
    <row r="19" spans="1:8" ht="14" x14ac:dyDescent="0.15">
      <c r="A19" s="57">
        <v>10</v>
      </c>
      <c r="B19" s="46" t="s">
        <v>221</v>
      </c>
      <c r="C19" s="46">
        <v>10</v>
      </c>
      <c r="D19" s="46"/>
      <c r="E19" s="46"/>
      <c r="F19" s="59" t="s">
        <v>217</v>
      </c>
      <c r="G19" s="59" t="s">
        <v>0</v>
      </c>
      <c r="H19" s="60">
        <v>43476</v>
      </c>
    </row>
    <row r="20" spans="1:8" ht="14" x14ac:dyDescent="0.15">
      <c r="A20" s="57">
        <v>11</v>
      </c>
      <c r="B20" s="46" t="s">
        <v>222</v>
      </c>
      <c r="C20" s="46">
        <v>11</v>
      </c>
      <c r="D20" s="46"/>
      <c r="E20" s="46"/>
      <c r="F20" s="59" t="s">
        <v>217</v>
      </c>
      <c r="G20" s="59" t="s">
        <v>0</v>
      </c>
      <c r="H20" s="60">
        <v>43476</v>
      </c>
    </row>
    <row r="21" spans="1:8" ht="14" x14ac:dyDescent="0.15">
      <c r="A21" s="57">
        <v>12</v>
      </c>
      <c r="B21" s="46" t="s">
        <v>222</v>
      </c>
      <c r="C21" s="46">
        <v>12</v>
      </c>
      <c r="D21" s="46"/>
      <c r="E21" s="46"/>
      <c r="F21" s="59" t="s">
        <v>217</v>
      </c>
      <c r="G21" s="59" t="s">
        <v>0</v>
      </c>
      <c r="H21" s="60">
        <v>43476</v>
      </c>
    </row>
    <row r="22" spans="1:8" ht="14" x14ac:dyDescent="0.15">
      <c r="A22" s="57">
        <v>13</v>
      </c>
      <c r="B22" s="46" t="s">
        <v>223</v>
      </c>
      <c r="C22" s="46">
        <v>13</v>
      </c>
      <c r="D22" s="46"/>
      <c r="E22" s="46"/>
      <c r="F22" s="59" t="s">
        <v>217</v>
      </c>
      <c r="G22" s="59" t="s">
        <v>0</v>
      </c>
      <c r="H22" s="60">
        <v>43476</v>
      </c>
    </row>
    <row r="23" spans="1:8" ht="14" x14ac:dyDescent="0.15">
      <c r="A23" s="57">
        <v>14</v>
      </c>
      <c r="B23" s="46" t="s">
        <v>223</v>
      </c>
      <c r="C23" s="46">
        <v>14</v>
      </c>
      <c r="D23" s="46"/>
      <c r="E23" s="46"/>
      <c r="F23" s="59" t="s">
        <v>217</v>
      </c>
      <c r="G23" s="59" t="s">
        <v>0</v>
      </c>
      <c r="H23" s="60">
        <v>43476</v>
      </c>
    </row>
    <row r="24" spans="1:8" ht="14" x14ac:dyDescent="0.15">
      <c r="A24" s="57">
        <v>15</v>
      </c>
      <c r="B24" s="46" t="s">
        <v>224</v>
      </c>
      <c r="C24" s="46">
        <v>15</v>
      </c>
      <c r="D24" s="46"/>
      <c r="E24" s="46"/>
      <c r="F24" s="59" t="s">
        <v>217</v>
      </c>
      <c r="G24" s="59" t="s">
        <v>0</v>
      </c>
      <c r="H24" s="60">
        <v>43477</v>
      </c>
    </row>
    <row r="25" spans="1:8" ht="14" x14ac:dyDescent="0.15">
      <c r="A25" s="57">
        <v>16</v>
      </c>
      <c r="B25" s="46" t="s">
        <v>224</v>
      </c>
      <c r="C25" s="46">
        <v>16</v>
      </c>
      <c r="D25" s="46"/>
      <c r="E25" s="46"/>
      <c r="F25" s="59" t="s">
        <v>217</v>
      </c>
      <c r="G25" s="59" t="s">
        <v>0</v>
      </c>
      <c r="H25" s="60">
        <v>43477</v>
      </c>
    </row>
    <row r="26" spans="1:8" ht="14" x14ac:dyDescent="0.15">
      <c r="A26" s="57">
        <v>17</v>
      </c>
      <c r="B26" s="46" t="s">
        <v>225</v>
      </c>
      <c r="C26" s="46">
        <v>17</v>
      </c>
      <c r="D26" s="46"/>
      <c r="E26" s="46"/>
      <c r="F26" s="59" t="s">
        <v>217</v>
      </c>
      <c r="G26" s="59" t="s">
        <v>0</v>
      </c>
      <c r="H26" s="61">
        <v>43478</v>
      </c>
    </row>
    <row r="27" spans="1:8" ht="14" x14ac:dyDescent="0.15">
      <c r="A27" s="57">
        <v>18</v>
      </c>
      <c r="B27" s="46" t="s">
        <v>225</v>
      </c>
      <c r="C27" s="46">
        <v>18</v>
      </c>
      <c r="D27" s="46"/>
      <c r="E27" s="46"/>
      <c r="F27" s="59" t="s">
        <v>217</v>
      </c>
      <c r="G27" s="59" t="s">
        <v>0</v>
      </c>
      <c r="H27" s="61">
        <v>43478</v>
      </c>
    </row>
    <row r="28" spans="1:8" ht="14" x14ac:dyDescent="0.15">
      <c r="A28" s="57">
        <v>19</v>
      </c>
      <c r="B28" s="46" t="s">
        <v>226</v>
      </c>
      <c r="C28" s="46">
        <v>19</v>
      </c>
      <c r="D28" s="46"/>
      <c r="E28" s="46"/>
      <c r="F28" s="59" t="s">
        <v>217</v>
      </c>
      <c r="G28" s="59" t="s">
        <v>0</v>
      </c>
      <c r="H28" s="61">
        <v>43480</v>
      </c>
    </row>
    <row r="29" spans="1:8" ht="14" x14ac:dyDescent="0.15">
      <c r="A29" s="57">
        <v>20</v>
      </c>
      <c r="B29" s="46" t="s">
        <v>226</v>
      </c>
      <c r="C29" s="46">
        <v>20</v>
      </c>
      <c r="D29" s="46"/>
      <c r="E29" s="46"/>
      <c r="F29" s="59" t="s">
        <v>217</v>
      </c>
      <c r="G29" s="59" t="s">
        <v>0</v>
      </c>
      <c r="H29" s="61">
        <v>43480</v>
      </c>
    </row>
    <row r="30" spans="1:8" ht="14" x14ac:dyDescent="0.15">
      <c r="A30" s="57">
        <v>21</v>
      </c>
      <c r="B30" s="46" t="s">
        <v>227</v>
      </c>
      <c r="C30" s="46">
        <v>21</v>
      </c>
      <c r="D30" s="46"/>
      <c r="E30" s="46"/>
      <c r="F30" s="59" t="s">
        <v>217</v>
      </c>
      <c r="G30" s="59" t="s">
        <v>0</v>
      </c>
      <c r="H30" s="61">
        <v>43481</v>
      </c>
    </row>
    <row r="31" spans="1:8" ht="14" x14ac:dyDescent="0.15">
      <c r="A31" s="57">
        <v>22</v>
      </c>
      <c r="B31" s="46" t="s">
        <v>227</v>
      </c>
      <c r="C31" s="46">
        <v>22</v>
      </c>
      <c r="D31" s="46"/>
      <c r="E31" s="46"/>
      <c r="F31" s="59" t="s">
        <v>217</v>
      </c>
      <c r="G31" s="59" t="s">
        <v>0</v>
      </c>
      <c r="H31" s="61">
        <v>43481</v>
      </c>
    </row>
    <row r="32" spans="1:8" ht="14" x14ac:dyDescent="0.15">
      <c r="A32" s="57">
        <v>23</v>
      </c>
      <c r="B32" s="46" t="s">
        <v>228</v>
      </c>
      <c r="C32" s="46">
        <v>23</v>
      </c>
      <c r="D32" s="46"/>
      <c r="E32" s="46"/>
      <c r="F32" s="59" t="s">
        <v>217</v>
      </c>
      <c r="G32" s="59" t="s">
        <v>0</v>
      </c>
      <c r="H32" s="61">
        <v>43483</v>
      </c>
    </row>
    <row r="33" spans="1:8" ht="14" x14ac:dyDescent="0.15">
      <c r="A33" s="57">
        <v>24</v>
      </c>
      <c r="B33" s="46" t="s">
        <v>228</v>
      </c>
      <c r="C33" s="46">
        <v>24</v>
      </c>
      <c r="D33" s="46"/>
      <c r="E33" s="46"/>
      <c r="F33" s="59" t="s">
        <v>217</v>
      </c>
      <c r="G33" s="59" t="s">
        <v>0</v>
      </c>
      <c r="H33" s="61">
        <v>43483</v>
      </c>
    </row>
    <row r="34" spans="1:8" ht="14" x14ac:dyDescent="0.15">
      <c r="A34" s="57">
        <v>25</v>
      </c>
      <c r="B34" s="46" t="s">
        <v>229</v>
      </c>
      <c r="C34" s="46">
        <v>25</v>
      </c>
      <c r="D34" s="46"/>
      <c r="E34" s="46"/>
      <c r="F34" s="59" t="s">
        <v>217</v>
      </c>
      <c r="G34" s="59" t="s">
        <v>0</v>
      </c>
      <c r="H34" s="61">
        <v>43486</v>
      </c>
    </row>
    <row r="35" spans="1:8" ht="14" x14ac:dyDescent="0.15">
      <c r="A35" s="57">
        <v>26</v>
      </c>
      <c r="B35" s="46" t="s">
        <v>229</v>
      </c>
      <c r="C35" s="46">
        <v>26</v>
      </c>
      <c r="D35" s="46"/>
      <c r="E35" s="46"/>
      <c r="F35" s="59" t="s">
        <v>217</v>
      </c>
      <c r="G35" s="59" t="s">
        <v>0</v>
      </c>
      <c r="H35" s="61">
        <v>43486</v>
      </c>
    </row>
    <row r="36" spans="1:8" ht="14" x14ac:dyDescent="0.15">
      <c r="A36" s="57">
        <v>27</v>
      </c>
      <c r="B36" s="46" t="s">
        <v>230</v>
      </c>
      <c r="C36" s="46">
        <v>27</v>
      </c>
      <c r="D36" s="46"/>
      <c r="E36" s="46"/>
      <c r="F36" s="59" t="s">
        <v>217</v>
      </c>
      <c r="G36" s="59" t="s">
        <v>0</v>
      </c>
      <c r="H36" s="61">
        <v>43490</v>
      </c>
    </row>
    <row r="37" spans="1:8" ht="14" x14ac:dyDescent="0.15">
      <c r="A37" s="57">
        <v>28</v>
      </c>
      <c r="B37" s="46" t="s">
        <v>230</v>
      </c>
      <c r="C37" s="46">
        <v>28</v>
      </c>
      <c r="D37" s="46"/>
      <c r="E37" s="46"/>
      <c r="F37" s="59" t="s">
        <v>217</v>
      </c>
      <c r="G37" s="59" t="s">
        <v>0</v>
      </c>
      <c r="H37" s="61">
        <v>43490</v>
      </c>
    </row>
    <row r="38" spans="1:8" ht="14" x14ac:dyDescent="0.15">
      <c r="A38" s="57">
        <v>29</v>
      </c>
      <c r="B38" s="46" t="s">
        <v>231</v>
      </c>
      <c r="C38" s="46">
        <v>29</v>
      </c>
      <c r="D38" s="46"/>
      <c r="E38" s="46"/>
      <c r="F38" s="59" t="s">
        <v>217</v>
      </c>
      <c r="G38" s="59" t="s">
        <v>0</v>
      </c>
      <c r="H38" s="60">
        <v>43476</v>
      </c>
    </row>
    <row r="39" spans="1:8" ht="14" x14ac:dyDescent="0.15">
      <c r="A39" s="57">
        <v>30</v>
      </c>
      <c r="B39" s="46" t="s">
        <v>231</v>
      </c>
      <c r="C39" s="46">
        <v>30</v>
      </c>
      <c r="D39" s="46"/>
      <c r="E39" s="46"/>
      <c r="F39" s="59" t="s">
        <v>217</v>
      </c>
      <c r="G39" s="59" t="s">
        <v>0</v>
      </c>
      <c r="H39" s="60">
        <v>43476</v>
      </c>
    </row>
    <row r="40" spans="1:8" ht="14" x14ac:dyDescent="0.15">
      <c r="A40" s="57">
        <v>31</v>
      </c>
      <c r="B40" s="46" t="s">
        <v>232</v>
      </c>
      <c r="C40" s="46">
        <v>31</v>
      </c>
      <c r="D40" s="46"/>
      <c r="E40" s="46"/>
      <c r="F40" s="59" t="s">
        <v>217</v>
      </c>
      <c r="G40" s="59" t="s">
        <v>0</v>
      </c>
      <c r="H40" s="60">
        <v>43476</v>
      </c>
    </row>
    <row r="41" spans="1:8" ht="14" x14ac:dyDescent="0.15">
      <c r="A41" s="57">
        <v>32</v>
      </c>
      <c r="B41" s="46" t="s">
        <v>232</v>
      </c>
      <c r="C41" s="46">
        <v>32</v>
      </c>
      <c r="D41" s="46"/>
      <c r="E41" s="46"/>
      <c r="F41" s="59" t="s">
        <v>217</v>
      </c>
      <c r="G41" s="59" t="s">
        <v>0</v>
      </c>
      <c r="H41" s="60">
        <v>43476</v>
      </c>
    </row>
    <row r="42" spans="1:8" ht="14" x14ac:dyDescent="0.15">
      <c r="A42" s="57">
        <v>33</v>
      </c>
      <c r="B42" s="46" t="s">
        <v>233</v>
      </c>
      <c r="C42" s="46">
        <v>33</v>
      </c>
      <c r="D42" s="46"/>
      <c r="E42" s="46"/>
      <c r="F42" s="59" t="s">
        <v>217</v>
      </c>
      <c r="G42" s="59" t="s">
        <v>0</v>
      </c>
      <c r="H42" s="60">
        <v>43476</v>
      </c>
    </row>
    <row r="43" spans="1:8" ht="14" x14ac:dyDescent="0.15">
      <c r="A43" s="57">
        <v>34</v>
      </c>
      <c r="B43" s="46" t="s">
        <v>233</v>
      </c>
      <c r="C43" s="46">
        <v>34</v>
      </c>
      <c r="D43" s="46"/>
      <c r="E43" s="46"/>
      <c r="F43" s="59" t="s">
        <v>217</v>
      </c>
      <c r="G43" s="59" t="s">
        <v>0</v>
      </c>
      <c r="H43" s="60">
        <v>43476</v>
      </c>
    </row>
    <row r="44" spans="1:8" ht="14" x14ac:dyDescent="0.15">
      <c r="A44" s="57">
        <v>35</v>
      </c>
      <c r="B44" s="46" t="s">
        <v>234</v>
      </c>
      <c r="C44" s="46">
        <v>35</v>
      </c>
      <c r="D44" s="46"/>
      <c r="E44" s="46"/>
      <c r="F44" s="59" t="s">
        <v>217</v>
      </c>
      <c r="G44" s="59" t="s">
        <v>0</v>
      </c>
      <c r="H44" s="60">
        <v>43476</v>
      </c>
    </row>
    <row r="45" spans="1:8" ht="14" x14ac:dyDescent="0.15">
      <c r="A45" s="57">
        <v>36</v>
      </c>
      <c r="B45" s="46" t="s">
        <v>234</v>
      </c>
      <c r="C45" s="46">
        <v>36</v>
      </c>
      <c r="D45" s="46"/>
      <c r="E45" s="46"/>
      <c r="F45" s="59" t="s">
        <v>217</v>
      </c>
      <c r="G45" s="59" t="s">
        <v>0</v>
      </c>
      <c r="H45" s="60">
        <v>43476</v>
      </c>
    </row>
    <row r="46" spans="1:8" ht="14" x14ac:dyDescent="0.15">
      <c r="A46" s="57">
        <v>37</v>
      </c>
      <c r="B46" s="46" t="s">
        <v>235</v>
      </c>
      <c r="C46" s="46">
        <v>37</v>
      </c>
      <c r="D46" s="46"/>
      <c r="E46" s="46"/>
      <c r="F46" s="59" t="s">
        <v>217</v>
      </c>
      <c r="G46" s="59" t="s">
        <v>0</v>
      </c>
      <c r="H46" s="60">
        <v>43476</v>
      </c>
    </row>
    <row r="47" spans="1:8" ht="14" x14ac:dyDescent="0.15">
      <c r="A47" s="57">
        <v>38</v>
      </c>
      <c r="B47" s="46" t="s">
        <v>235</v>
      </c>
      <c r="C47" s="46">
        <v>38</v>
      </c>
      <c r="D47" s="46"/>
      <c r="E47" s="46"/>
      <c r="F47" s="59" t="s">
        <v>217</v>
      </c>
      <c r="G47" s="59" t="s">
        <v>0</v>
      </c>
      <c r="H47" s="60">
        <v>43476</v>
      </c>
    </row>
    <row r="48" spans="1:8" ht="14" x14ac:dyDescent="0.15">
      <c r="A48" s="57">
        <v>39</v>
      </c>
      <c r="B48" s="46" t="s">
        <v>236</v>
      </c>
      <c r="C48" s="46">
        <v>39</v>
      </c>
      <c r="D48" s="46"/>
      <c r="E48" s="46"/>
      <c r="F48" s="59" t="s">
        <v>217</v>
      </c>
      <c r="G48" s="59" t="s">
        <v>0</v>
      </c>
      <c r="H48" s="60">
        <v>43476</v>
      </c>
    </row>
    <row r="49" spans="1:8" ht="14" x14ac:dyDescent="0.15">
      <c r="A49" s="57">
        <v>40</v>
      </c>
      <c r="B49" s="46" t="s">
        <v>236</v>
      </c>
      <c r="C49" s="46">
        <v>40</v>
      </c>
      <c r="D49" s="46"/>
      <c r="E49" s="46"/>
      <c r="F49" s="59" t="s">
        <v>217</v>
      </c>
      <c r="G49" s="59" t="s">
        <v>0</v>
      </c>
      <c r="H49" s="60">
        <v>43476</v>
      </c>
    </row>
    <row r="50" spans="1:8" ht="14" x14ac:dyDescent="0.15">
      <c r="A50" s="57">
        <v>41</v>
      </c>
      <c r="B50" s="46" t="s">
        <v>237</v>
      </c>
      <c r="C50" s="46">
        <v>41</v>
      </c>
      <c r="D50" s="46"/>
      <c r="E50" s="46"/>
      <c r="F50" s="59" t="s">
        <v>217</v>
      </c>
      <c r="G50" s="59" t="s">
        <v>0</v>
      </c>
      <c r="H50" s="60">
        <v>43476</v>
      </c>
    </row>
    <row r="51" spans="1:8" ht="14" x14ac:dyDescent="0.15">
      <c r="A51" s="57">
        <v>42</v>
      </c>
      <c r="B51" s="46" t="s">
        <v>237</v>
      </c>
      <c r="C51" s="46">
        <v>42</v>
      </c>
      <c r="D51" s="46"/>
      <c r="E51" s="46"/>
      <c r="F51" s="59" t="s">
        <v>217</v>
      </c>
      <c r="G51" s="59" t="s">
        <v>0</v>
      </c>
      <c r="H51" s="60">
        <v>43476</v>
      </c>
    </row>
    <row r="52" spans="1:8" ht="14" x14ac:dyDescent="0.15">
      <c r="A52" s="57">
        <v>43</v>
      </c>
      <c r="B52" s="46" t="s">
        <v>238</v>
      </c>
      <c r="C52" s="46">
        <v>43</v>
      </c>
      <c r="D52" s="46"/>
      <c r="E52" s="46"/>
      <c r="F52" s="59" t="s">
        <v>217</v>
      </c>
      <c r="G52" s="59" t="s">
        <v>0</v>
      </c>
      <c r="H52" s="60">
        <v>43477</v>
      </c>
    </row>
    <row r="53" spans="1:8" ht="14" x14ac:dyDescent="0.15">
      <c r="A53" s="57">
        <v>44</v>
      </c>
      <c r="B53" s="46" t="s">
        <v>238</v>
      </c>
      <c r="C53" s="46">
        <v>44</v>
      </c>
      <c r="D53" s="46"/>
      <c r="E53" s="46"/>
      <c r="F53" s="59" t="s">
        <v>217</v>
      </c>
      <c r="G53" s="59" t="s">
        <v>0</v>
      </c>
      <c r="H53" s="60">
        <v>43477</v>
      </c>
    </row>
    <row r="54" spans="1:8" ht="14" x14ac:dyDescent="0.15">
      <c r="A54" s="57">
        <v>45</v>
      </c>
      <c r="B54" s="46" t="s">
        <v>239</v>
      </c>
      <c r="C54" s="46">
        <v>45</v>
      </c>
      <c r="D54" s="46"/>
      <c r="E54" s="46"/>
      <c r="F54" s="59" t="s">
        <v>217</v>
      </c>
      <c r="G54" s="59" t="s">
        <v>0</v>
      </c>
      <c r="H54" s="61">
        <v>43478</v>
      </c>
    </row>
    <row r="55" spans="1:8" ht="14" x14ac:dyDescent="0.15">
      <c r="A55" s="57">
        <v>46</v>
      </c>
      <c r="B55" s="46" t="s">
        <v>240</v>
      </c>
      <c r="C55" s="46">
        <v>46</v>
      </c>
      <c r="D55" s="46"/>
      <c r="E55" s="46"/>
      <c r="F55" s="59" t="s">
        <v>217</v>
      </c>
      <c r="G55" s="59" t="s">
        <v>0</v>
      </c>
      <c r="H55" s="61">
        <v>43478</v>
      </c>
    </row>
    <row r="56" spans="1:8" ht="14" x14ac:dyDescent="0.15">
      <c r="A56" s="57">
        <v>47</v>
      </c>
      <c r="B56" s="46" t="s">
        <v>241</v>
      </c>
      <c r="C56" s="46">
        <v>47</v>
      </c>
      <c r="D56" s="46"/>
      <c r="E56" s="46"/>
      <c r="F56" s="59" t="s">
        <v>217</v>
      </c>
      <c r="G56" s="59" t="s">
        <v>0</v>
      </c>
      <c r="H56" s="61">
        <v>43480</v>
      </c>
    </row>
    <row r="57" spans="1:8" ht="14" x14ac:dyDescent="0.15">
      <c r="A57" s="57">
        <v>48</v>
      </c>
      <c r="B57" s="46" t="s">
        <v>242</v>
      </c>
      <c r="C57" s="46">
        <v>48</v>
      </c>
      <c r="D57" s="46"/>
      <c r="E57" s="46"/>
      <c r="F57" s="59" t="s">
        <v>217</v>
      </c>
      <c r="G57" s="59" t="s">
        <v>0</v>
      </c>
      <c r="H57" s="61">
        <v>43480</v>
      </c>
    </row>
    <row r="58" spans="1:8" ht="14" x14ac:dyDescent="0.15">
      <c r="A58" s="57">
        <v>49</v>
      </c>
      <c r="B58" s="46" t="s">
        <v>243</v>
      </c>
      <c r="C58" s="46">
        <v>49</v>
      </c>
      <c r="D58" s="46"/>
      <c r="E58" s="46"/>
      <c r="F58" s="59" t="s">
        <v>217</v>
      </c>
      <c r="G58" s="59" t="s">
        <v>0</v>
      </c>
      <c r="H58" s="61">
        <v>43481</v>
      </c>
    </row>
    <row r="59" spans="1:8" ht="14" x14ac:dyDescent="0.15">
      <c r="A59" s="57">
        <v>50</v>
      </c>
      <c r="B59" s="46" t="s">
        <v>243</v>
      </c>
      <c r="C59" s="46">
        <v>50</v>
      </c>
      <c r="D59" s="46"/>
      <c r="E59" s="46"/>
      <c r="F59" s="59" t="s">
        <v>217</v>
      </c>
      <c r="G59" s="59" t="s">
        <v>0</v>
      </c>
      <c r="H59" s="61">
        <v>43481</v>
      </c>
    </row>
    <row r="60" spans="1:8" ht="14" x14ac:dyDescent="0.15">
      <c r="A60" s="57">
        <v>51</v>
      </c>
      <c r="B60" s="46" t="s">
        <v>244</v>
      </c>
      <c r="C60" s="46">
        <v>51</v>
      </c>
      <c r="D60" s="46"/>
      <c r="E60" s="46"/>
      <c r="F60" s="59" t="s">
        <v>217</v>
      </c>
      <c r="G60" s="59" t="s">
        <v>0</v>
      </c>
      <c r="H60" s="61">
        <v>43483</v>
      </c>
    </row>
    <row r="61" spans="1:8" ht="14" x14ac:dyDescent="0.15">
      <c r="A61" s="57">
        <v>52</v>
      </c>
      <c r="B61" s="46" t="s">
        <v>244</v>
      </c>
      <c r="C61" s="46">
        <v>52</v>
      </c>
      <c r="D61" s="46"/>
      <c r="E61" s="46"/>
      <c r="F61" s="59" t="s">
        <v>217</v>
      </c>
      <c r="G61" s="59" t="s">
        <v>0</v>
      </c>
      <c r="H61" s="61">
        <v>43483</v>
      </c>
    </row>
    <row r="62" spans="1:8" ht="14" x14ac:dyDescent="0.15">
      <c r="A62" s="57">
        <v>53</v>
      </c>
      <c r="B62" s="46" t="s">
        <v>245</v>
      </c>
      <c r="C62" s="46">
        <v>53</v>
      </c>
      <c r="D62" s="46"/>
      <c r="E62" s="46"/>
      <c r="F62" s="59" t="s">
        <v>217</v>
      </c>
      <c r="G62" s="59" t="s">
        <v>0</v>
      </c>
      <c r="H62" s="61">
        <v>43486</v>
      </c>
    </row>
    <row r="63" spans="1:8" ht="14" x14ac:dyDescent="0.15">
      <c r="A63" s="57">
        <v>54</v>
      </c>
      <c r="B63" s="46" t="s">
        <v>245</v>
      </c>
      <c r="C63" s="46">
        <v>54</v>
      </c>
      <c r="D63" s="46"/>
      <c r="E63" s="46"/>
      <c r="F63" s="59" t="s">
        <v>217</v>
      </c>
      <c r="G63" s="59" t="s">
        <v>0</v>
      </c>
      <c r="H63" s="61">
        <v>43486</v>
      </c>
    </row>
    <row r="64" spans="1:8" ht="14" x14ac:dyDescent="0.15">
      <c r="A64" s="57">
        <v>55</v>
      </c>
      <c r="B64" s="46" t="s">
        <v>246</v>
      </c>
      <c r="C64" s="46">
        <v>55</v>
      </c>
      <c r="D64" s="46"/>
      <c r="E64" s="46"/>
      <c r="F64" s="59" t="s">
        <v>217</v>
      </c>
      <c r="G64" s="59" t="s">
        <v>0</v>
      </c>
      <c r="H64" s="61">
        <v>43490</v>
      </c>
    </row>
    <row r="65" spans="1:8" ht="14" x14ac:dyDescent="0.15">
      <c r="A65" s="57">
        <v>56</v>
      </c>
      <c r="B65" s="46" t="s">
        <v>246</v>
      </c>
      <c r="C65" s="46">
        <v>56</v>
      </c>
      <c r="D65" s="46"/>
      <c r="E65" s="46"/>
      <c r="F65" s="59" t="s">
        <v>217</v>
      </c>
      <c r="G65" s="59" t="s">
        <v>0</v>
      </c>
      <c r="H65" s="61">
        <v>43490</v>
      </c>
    </row>
    <row r="66" spans="1:8" x14ac:dyDescent="0.15">
      <c r="A66" s="57">
        <v>57</v>
      </c>
      <c r="B66" s="46"/>
      <c r="C66" s="46"/>
      <c r="D66" s="46"/>
      <c r="E66" s="46"/>
      <c r="F66" s="46"/>
      <c r="G66" s="46"/>
      <c r="H66" s="61"/>
    </row>
    <row r="67" spans="1:8" x14ac:dyDescent="0.15">
      <c r="A67" s="57">
        <v>58</v>
      </c>
      <c r="B67" s="46"/>
      <c r="C67" s="46"/>
      <c r="D67" s="46"/>
      <c r="E67" s="46"/>
      <c r="F67" s="46"/>
      <c r="G67" s="46"/>
      <c r="H67" s="61"/>
    </row>
    <row r="68" spans="1:8" x14ac:dyDescent="0.15">
      <c r="A68" s="57">
        <v>59</v>
      </c>
      <c r="B68" s="46"/>
      <c r="C68" s="46"/>
      <c r="D68" s="46"/>
      <c r="E68" s="46"/>
      <c r="F68" s="46"/>
      <c r="G68" s="46"/>
      <c r="H68" s="61"/>
    </row>
    <row r="69" spans="1:8" x14ac:dyDescent="0.15">
      <c r="A69" s="57">
        <v>60</v>
      </c>
      <c r="B69" s="46"/>
      <c r="C69" s="46"/>
      <c r="D69" s="46"/>
      <c r="E69" s="46"/>
      <c r="F69" s="46"/>
      <c r="G69" s="46"/>
      <c r="H69" s="61"/>
    </row>
    <row r="70" spans="1:8" x14ac:dyDescent="0.15">
      <c r="A70" s="57">
        <v>61</v>
      </c>
      <c r="B70" s="46"/>
      <c r="C70" s="46"/>
      <c r="D70" s="46"/>
      <c r="E70" s="46"/>
      <c r="F70" s="46"/>
      <c r="G70" s="46"/>
      <c r="H70" s="61"/>
    </row>
    <row r="71" spans="1:8" x14ac:dyDescent="0.15">
      <c r="A71" s="57">
        <v>62</v>
      </c>
      <c r="B71" s="46"/>
      <c r="C71" s="46"/>
      <c r="D71" s="46"/>
      <c r="E71" s="46"/>
      <c r="F71" s="46"/>
      <c r="G71" s="46"/>
      <c r="H71" s="61"/>
    </row>
    <row r="72" spans="1:8" x14ac:dyDescent="0.15">
      <c r="A72" s="57">
        <v>63</v>
      </c>
      <c r="B72" s="46"/>
      <c r="C72" s="46"/>
      <c r="D72" s="46"/>
      <c r="E72" s="46"/>
      <c r="F72" s="46"/>
      <c r="G72" s="46"/>
      <c r="H72" s="61"/>
    </row>
    <row r="73" spans="1:8" x14ac:dyDescent="0.15">
      <c r="A73" s="57">
        <v>64</v>
      </c>
      <c r="B73" s="46"/>
      <c r="C73" s="46"/>
      <c r="D73" s="46"/>
      <c r="E73" s="46"/>
      <c r="F73" s="46"/>
      <c r="G73" s="46"/>
      <c r="H73" s="61"/>
    </row>
    <row r="74" spans="1:8" x14ac:dyDescent="0.15">
      <c r="A74" s="57">
        <v>65</v>
      </c>
      <c r="B74" s="46"/>
      <c r="C74" s="46"/>
      <c r="D74" s="46"/>
      <c r="E74" s="46"/>
      <c r="F74" s="46"/>
      <c r="G74" s="46"/>
      <c r="H74" s="61"/>
    </row>
    <row r="75" spans="1:8" x14ac:dyDescent="0.15">
      <c r="A75" s="57">
        <v>66</v>
      </c>
      <c r="B75" s="46"/>
      <c r="C75" s="46"/>
      <c r="D75" s="46"/>
      <c r="E75" s="46"/>
      <c r="F75" s="46"/>
      <c r="G75" s="46"/>
      <c r="H75" s="61"/>
    </row>
    <row r="76" spans="1:8" x14ac:dyDescent="0.15">
      <c r="A76" s="57">
        <v>67</v>
      </c>
      <c r="B76" s="46"/>
      <c r="C76" s="46"/>
      <c r="D76" s="46"/>
      <c r="E76" s="46"/>
      <c r="F76" s="46"/>
      <c r="G76" s="46"/>
      <c r="H76" s="61"/>
    </row>
    <row r="77" spans="1:8" x14ac:dyDescent="0.15">
      <c r="A77" s="57">
        <v>68</v>
      </c>
      <c r="B77" s="46"/>
      <c r="C77" s="46"/>
      <c r="D77" s="46"/>
      <c r="E77" s="46"/>
      <c r="F77" s="46"/>
      <c r="G77" s="46"/>
      <c r="H77" s="61"/>
    </row>
    <row r="78" spans="1:8" x14ac:dyDescent="0.15">
      <c r="A78" s="57">
        <v>69</v>
      </c>
      <c r="B78" s="46"/>
      <c r="C78" s="46"/>
      <c r="D78" s="46"/>
      <c r="E78" s="46"/>
      <c r="F78" s="46"/>
      <c r="G78" s="46"/>
      <c r="H78" s="61"/>
    </row>
    <row r="79" spans="1:8" x14ac:dyDescent="0.15">
      <c r="A79" s="57">
        <v>70</v>
      </c>
      <c r="B79" s="46"/>
      <c r="C79" s="46"/>
      <c r="D79" s="46"/>
      <c r="E79" s="46"/>
      <c r="F79" s="46"/>
      <c r="G79" s="46"/>
      <c r="H79" s="61"/>
    </row>
    <row r="80" spans="1:8" x14ac:dyDescent="0.15">
      <c r="A80" s="57">
        <v>71</v>
      </c>
      <c r="B80" s="46"/>
      <c r="C80" s="46"/>
      <c r="D80" s="46"/>
      <c r="E80" s="46"/>
      <c r="F80" s="46"/>
      <c r="G80" s="46"/>
      <c r="H80" s="61"/>
    </row>
    <row r="81" spans="1:8" x14ac:dyDescent="0.15">
      <c r="A81" s="57">
        <v>72</v>
      </c>
      <c r="B81" s="46"/>
      <c r="C81" s="46"/>
      <c r="D81" s="46"/>
      <c r="E81" s="46"/>
      <c r="F81" s="46"/>
      <c r="G81" s="46"/>
      <c r="H81" s="61"/>
    </row>
    <row r="82" spans="1:8" x14ac:dyDescent="0.15">
      <c r="A82" s="57">
        <v>73</v>
      </c>
      <c r="B82" s="46"/>
      <c r="C82" s="46"/>
      <c r="D82" s="46"/>
      <c r="E82" s="46"/>
      <c r="F82" s="46"/>
      <c r="G82" s="46"/>
      <c r="H82" s="61"/>
    </row>
    <row r="83" spans="1:8" x14ac:dyDescent="0.15">
      <c r="A83" s="57">
        <v>74</v>
      </c>
      <c r="B83" s="46"/>
      <c r="C83" s="46"/>
      <c r="D83" s="46"/>
      <c r="E83" s="46"/>
      <c r="F83" s="46"/>
      <c r="G83" s="46"/>
      <c r="H83" s="61"/>
    </row>
    <row r="84" spans="1:8" x14ac:dyDescent="0.15">
      <c r="A84" s="57">
        <v>75</v>
      </c>
      <c r="B84" s="46"/>
      <c r="C84" s="46"/>
      <c r="D84" s="46"/>
      <c r="E84" s="46"/>
      <c r="F84" s="46"/>
      <c r="G84" s="46"/>
      <c r="H84" s="61"/>
    </row>
    <row r="85" spans="1:8" x14ac:dyDescent="0.15">
      <c r="A85" s="57">
        <v>76</v>
      </c>
      <c r="B85" s="46"/>
      <c r="C85" s="46"/>
      <c r="D85" s="46"/>
      <c r="E85" s="46"/>
      <c r="F85" s="46"/>
      <c r="G85" s="46"/>
      <c r="H85" s="61"/>
    </row>
    <row r="86" spans="1:8" x14ac:dyDescent="0.15">
      <c r="A86" s="57">
        <v>77</v>
      </c>
      <c r="B86" s="46"/>
      <c r="C86" s="46"/>
      <c r="D86" s="46"/>
      <c r="E86" s="46"/>
      <c r="F86" s="46"/>
      <c r="G86" s="46"/>
      <c r="H86" s="61"/>
    </row>
    <row r="87" spans="1:8" x14ac:dyDescent="0.15">
      <c r="A87" s="57">
        <v>78</v>
      </c>
      <c r="B87" s="46"/>
      <c r="C87" s="46"/>
      <c r="D87" s="46"/>
      <c r="E87" s="46"/>
      <c r="F87" s="46"/>
      <c r="G87" s="46"/>
      <c r="H87" s="61"/>
    </row>
    <row r="88" spans="1:8" x14ac:dyDescent="0.15">
      <c r="A88" s="57">
        <v>79</v>
      </c>
      <c r="B88" s="46"/>
      <c r="C88" s="46"/>
      <c r="D88" s="46"/>
      <c r="E88" s="46"/>
      <c r="F88" s="46"/>
      <c r="G88" s="46"/>
      <c r="H88" s="61"/>
    </row>
    <row r="89" spans="1:8" x14ac:dyDescent="0.15">
      <c r="A89" s="57">
        <v>80</v>
      </c>
      <c r="B89" s="46"/>
      <c r="C89" s="46"/>
      <c r="D89" s="46"/>
      <c r="E89" s="46"/>
      <c r="F89" s="46"/>
      <c r="G89" s="46"/>
      <c r="H89" s="61"/>
    </row>
    <row r="90" spans="1:8" x14ac:dyDescent="0.15">
      <c r="A90" s="57">
        <v>81</v>
      </c>
      <c r="B90" s="46"/>
      <c r="C90" s="46"/>
      <c r="D90" s="46"/>
      <c r="E90" s="46"/>
      <c r="F90" s="46"/>
      <c r="G90" s="46"/>
      <c r="H90" s="61"/>
    </row>
    <row r="95" spans="1:8" x14ac:dyDescent="0.15">
      <c r="A95" s="62"/>
      <c r="B95" s="62"/>
      <c r="C95" s="62"/>
      <c r="D95" s="62"/>
      <c r="E95" s="62"/>
      <c r="F95" s="62" t="s">
        <v>247</v>
      </c>
      <c r="G95" s="62" t="s">
        <v>248</v>
      </c>
    </row>
    <row r="96" spans="1:8" x14ac:dyDescent="0.15">
      <c r="A96" s="63" t="s">
        <v>249</v>
      </c>
      <c r="B96" s="63" t="s">
        <v>250</v>
      </c>
      <c r="C96" s="63" t="s">
        <v>251</v>
      </c>
      <c r="D96" s="63" t="s">
        <v>252</v>
      </c>
      <c r="E96" s="63" t="s">
        <v>253</v>
      </c>
      <c r="F96" s="63" t="s">
        <v>61</v>
      </c>
      <c r="G96" s="63" t="s">
        <v>254</v>
      </c>
    </row>
    <row r="97" spans="1:7" x14ac:dyDescent="0.15">
      <c r="A97" s="261">
        <v>19030007449</v>
      </c>
      <c r="B97" s="261" t="s">
        <v>216</v>
      </c>
      <c r="C97" s="63" t="s">
        <v>255</v>
      </c>
      <c r="D97" s="261" t="s">
        <v>256</v>
      </c>
      <c r="E97" s="261"/>
      <c r="F97" s="261" t="s">
        <v>257</v>
      </c>
      <c r="G97" s="261" t="s">
        <v>82</v>
      </c>
    </row>
    <row r="98" spans="1:7" x14ac:dyDescent="0.15">
      <c r="A98" s="261"/>
      <c r="B98" s="261"/>
      <c r="C98" s="63" t="s">
        <v>258</v>
      </c>
      <c r="D98" s="261"/>
      <c r="E98" s="261"/>
      <c r="F98" s="261"/>
      <c r="G98" s="261"/>
    </row>
    <row r="99" spans="1:7" x14ac:dyDescent="0.15">
      <c r="A99" s="261"/>
      <c r="B99" s="261"/>
      <c r="C99" s="63">
        <v>19030007449</v>
      </c>
      <c r="D99" s="261"/>
      <c r="E99" s="261"/>
      <c r="F99" s="261"/>
      <c r="G99" s="261"/>
    </row>
    <row r="100" spans="1:7" x14ac:dyDescent="0.15">
      <c r="A100" s="261"/>
      <c r="B100" s="261"/>
      <c r="C100" s="63" t="s">
        <v>259</v>
      </c>
      <c r="D100" s="261"/>
      <c r="E100" s="261"/>
      <c r="F100" s="261"/>
      <c r="G100" s="261"/>
    </row>
    <row r="101" spans="1:7" x14ac:dyDescent="0.15">
      <c r="A101" s="261">
        <v>19030007450</v>
      </c>
      <c r="B101" s="261" t="s">
        <v>260</v>
      </c>
      <c r="C101" s="63" t="s">
        <v>261</v>
      </c>
      <c r="D101" s="261" t="s">
        <v>256</v>
      </c>
      <c r="E101" s="261"/>
      <c r="F101" s="261" t="s">
        <v>82</v>
      </c>
      <c r="G101" s="261">
        <v>53.6</v>
      </c>
    </row>
    <row r="102" spans="1:7" x14ac:dyDescent="0.15">
      <c r="A102" s="261"/>
      <c r="B102" s="261"/>
      <c r="C102" s="63" t="s">
        <v>258</v>
      </c>
      <c r="D102" s="261"/>
      <c r="E102" s="261"/>
      <c r="F102" s="261"/>
      <c r="G102" s="261"/>
    </row>
    <row r="103" spans="1:7" x14ac:dyDescent="0.15">
      <c r="A103" s="261"/>
      <c r="B103" s="261"/>
      <c r="C103" s="63">
        <v>19030007450</v>
      </c>
      <c r="D103" s="261"/>
      <c r="E103" s="261"/>
      <c r="F103" s="261"/>
      <c r="G103" s="261"/>
    </row>
    <row r="104" spans="1:7" x14ac:dyDescent="0.15">
      <c r="A104" s="261"/>
      <c r="B104" s="261"/>
      <c r="C104" s="63" t="s">
        <v>259</v>
      </c>
      <c r="D104" s="261"/>
      <c r="E104" s="261"/>
      <c r="F104" s="261"/>
      <c r="G104" s="261"/>
    </row>
    <row r="105" spans="1:7" x14ac:dyDescent="0.15">
      <c r="A105" s="261">
        <v>19030007451</v>
      </c>
      <c r="B105" s="261" t="s">
        <v>218</v>
      </c>
      <c r="C105" s="63" t="s">
        <v>262</v>
      </c>
      <c r="D105" s="261" t="s">
        <v>256</v>
      </c>
      <c r="E105" s="261"/>
      <c r="F105" s="261" t="s">
        <v>257</v>
      </c>
      <c r="G105" s="261" t="s">
        <v>82</v>
      </c>
    </row>
    <row r="106" spans="1:7" x14ac:dyDescent="0.15">
      <c r="A106" s="261"/>
      <c r="B106" s="261"/>
      <c r="C106" s="63" t="s">
        <v>258</v>
      </c>
      <c r="D106" s="261"/>
      <c r="E106" s="261"/>
      <c r="F106" s="261"/>
      <c r="G106" s="261"/>
    </row>
    <row r="107" spans="1:7" x14ac:dyDescent="0.15">
      <c r="A107" s="261"/>
      <c r="B107" s="261"/>
      <c r="C107" s="63">
        <v>19030007451</v>
      </c>
      <c r="D107" s="261"/>
      <c r="E107" s="261"/>
      <c r="F107" s="261"/>
      <c r="G107" s="261"/>
    </row>
    <row r="108" spans="1:7" x14ac:dyDescent="0.15">
      <c r="A108" s="261"/>
      <c r="B108" s="261"/>
      <c r="C108" s="63" t="s">
        <v>259</v>
      </c>
      <c r="D108" s="261"/>
      <c r="E108" s="261"/>
      <c r="F108" s="261"/>
      <c r="G108" s="261"/>
    </row>
    <row r="109" spans="1:7" x14ac:dyDescent="0.15">
      <c r="A109" s="261">
        <v>19030007452</v>
      </c>
      <c r="B109" s="261" t="s">
        <v>263</v>
      </c>
      <c r="C109" s="63" t="s">
        <v>264</v>
      </c>
      <c r="D109" s="261" t="s">
        <v>256</v>
      </c>
      <c r="E109" s="261"/>
      <c r="F109" s="261" t="s">
        <v>82</v>
      </c>
      <c r="G109" s="261">
        <v>41.4</v>
      </c>
    </row>
    <row r="110" spans="1:7" x14ac:dyDescent="0.15">
      <c r="A110" s="261"/>
      <c r="B110" s="261"/>
      <c r="C110" s="63" t="s">
        <v>258</v>
      </c>
      <c r="D110" s="261"/>
      <c r="E110" s="261"/>
      <c r="F110" s="261"/>
      <c r="G110" s="261"/>
    </row>
    <row r="111" spans="1:7" x14ac:dyDescent="0.15">
      <c r="A111" s="261"/>
      <c r="B111" s="261"/>
      <c r="C111" s="63">
        <v>19030007452</v>
      </c>
      <c r="D111" s="261"/>
      <c r="E111" s="261"/>
      <c r="F111" s="261"/>
      <c r="G111" s="261"/>
    </row>
    <row r="112" spans="1:7" x14ac:dyDescent="0.15">
      <c r="A112" s="261"/>
      <c r="B112" s="261"/>
      <c r="C112" s="63" t="s">
        <v>259</v>
      </c>
      <c r="D112" s="261"/>
      <c r="E112" s="261"/>
      <c r="F112" s="261"/>
      <c r="G112" s="261"/>
    </row>
    <row r="113" spans="1:7" x14ac:dyDescent="0.15">
      <c r="A113" s="261">
        <v>19030007453</v>
      </c>
      <c r="B113" s="261" t="s">
        <v>219</v>
      </c>
      <c r="C113" s="63" t="s">
        <v>265</v>
      </c>
      <c r="D113" s="261" t="s">
        <v>256</v>
      </c>
      <c r="E113" s="261"/>
      <c r="F113" s="261" t="s">
        <v>257</v>
      </c>
      <c r="G113" s="261" t="s">
        <v>82</v>
      </c>
    </row>
    <row r="114" spans="1:7" x14ac:dyDescent="0.15">
      <c r="A114" s="261"/>
      <c r="B114" s="261"/>
      <c r="C114" s="63" t="s">
        <v>258</v>
      </c>
      <c r="D114" s="261"/>
      <c r="E114" s="261"/>
      <c r="F114" s="261"/>
      <c r="G114" s="261"/>
    </row>
    <row r="115" spans="1:7" x14ac:dyDescent="0.15">
      <c r="A115" s="261"/>
      <c r="B115" s="261"/>
      <c r="C115" s="63">
        <v>19030007453</v>
      </c>
      <c r="D115" s="261"/>
      <c r="E115" s="261"/>
      <c r="F115" s="261"/>
      <c r="G115" s="261"/>
    </row>
    <row r="116" spans="1:7" x14ac:dyDescent="0.15">
      <c r="A116" s="261"/>
      <c r="B116" s="261"/>
      <c r="C116" s="63" t="s">
        <v>259</v>
      </c>
      <c r="D116" s="261"/>
      <c r="E116" s="261"/>
      <c r="F116" s="261"/>
      <c r="G116" s="261"/>
    </row>
    <row r="117" spans="1:7" x14ac:dyDescent="0.15">
      <c r="A117" s="261">
        <v>19030007454</v>
      </c>
      <c r="B117" s="261" t="s">
        <v>266</v>
      </c>
      <c r="C117" s="63" t="s">
        <v>267</v>
      </c>
      <c r="D117" s="261" t="s">
        <v>256</v>
      </c>
      <c r="E117" s="261"/>
      <c r="F117" s="261" t="s">
        <v>82</v>
      </c>
      <c r="G117" s="261">
        <v>29.8</v>
      </c>
    </row>
    <row r="118" spans="1:7" x14ac:dyDescent="0.15">
      <c r="A118" s="261"/>
      <c r="B118" s="261"/>
      <c r="C118" s="63" t="s">
        <v>258</v>
      </c>
      <c r="D118" s="261"/>
      <c r="E118" s="261"/>
      <c r="F118" s="261"/>
      <c r="G118" s="261"/>
    </row>
    <row r="119" spans="1:7" x14ac:dyDescent="0.15">
      <c r="A119" s="261"/>
      <c r="B119" s="261"/>
      <c r="C119" s="63">
        <v>19030007454</v>
      </c>
      <c r="D119" s="261"/>
      <c r="E119" s="261"/>
      <c r="F119" s="261"/>
      <c r="G119" s="261"/>
    </row>
    <row r="120" spans="1:7" x14ac:dyDescent="0.15">
      <c r="A120" s="261"/>
      <c r="B120" s="261"/>
      <c r="C120" s="63" t="s">
        <v>259</v>
      </c>
      <c r="D120" s="261"/>
      <c r="E120" s="261"/>
      <c r="F120" s="261"/>
      <c r="G120" s="261"/>
    </row>
    <row r="121" spans="1:7" x14ac:dyDescent="0.15">
      <c r="A121" s="261">
        <v>19030007455</v>
      </c>
      <c r="B121" s="261" t="s">
        <v>220</v>
      </c>
      <c r="C121" s="63" t="s">
        <v>268</v>
      </c>
      <c r="D121" s="261" t="s">
        <v>256</v>
      </c>
      <c r="E121" s="261"/>
      <c r="F121" s="261" t="s">
        <v>257</v>
      </c>
      <c r="G121" s="261" t="s">
        <v>82</v>
      </c>
    </row>
    <row r="122" spans="1:7" x14ac:dyDescent="0.15">
      <c r="A122" s="261"/>
      <c r="B122" s="261"/>
      <c r="C122" s="63" t="s">
        <v>258</v>
      </c>
      <c r="D122" s="261"/>
      <c r="E122" s="261"/>
      <c r="F122" s="261"/>
      <c r="G122" s="261"/>
    </row>
    <row r="123" spans="1:7" x14ac:dyDescent="0.15">
      <c r="A123" s="261"/>
      <c r="B123" s="261"/>
      <c r="C123" s="63">
        <v>19030007455</v>
      </c>
      <c r="D123" s="261"/>
      <c r="E123" s="261"/>
      <c r="F123" s="261"/>
      <c r="G123" s="261"/>
    </row>
    <row r="124" spans="1:7" x14ac:dyDescent="0.15">
      <c r="A124" s="261"/>
      <c r="B124" s="261"/>
      <c r="C124" s="63" t="s">
        <v>259</v>
      </c>
      <c r="D124" s="261"/>
      <c r="E124" s="261"/>
      <c r="F124" s="261"/>
      <c r="G124" s="261"/>
    </row>
    <row r="125" spans="1:7" x14ac:dyDescent="0.15">
      <c r="A125" s="261">
        <v>19030007456</v>
      </c>
      <c r="B125" s="261" t="s">
        <v>269</v>
      </c>
      <c r="C125" s="63" t="s">
        <v>270</v>
      </c>
      <c r="D125" s="261" t="s">
        <v>256</v>
      </c>
      <c r="E125" s="261"/>
      <c r="F125" s="261" t="s">
        <v>82</v>
      </c>
      <c r="G125" s="261">
        <v>28.2</v>
      </c>
    </row>
    <row r="126" spans="1:7" x14ac:dyDescent="0.15">
      <c r="A126" s="261"/>
      <c r="B126" s="261"/>
      <c r="C126" s="63" t="s">
        <v>258</v>
      </c>
      <c r="D126" s="261"/>
      <c r="E126" s="261"/>
      <c r="F126" s="261"/>
      <c r="G126" s="261"/>
    </row>
    <row r="127" spans="1:7" x14ac:dyDescent="0.15">
      <c r="A127" s="261"/>
      <c r="B127" s="261"/>
      <c r="C127" s="63">
        <v>19030007456</v>
      </c>
      <c r="D127" s="261"/>
      <c r="E127" s="261"/>
      <c r="F127" s="261"/>
      <c r="G127" s="261"/>
    </row>
    <row r="128" spans="1:7" x14ac:dyDescent="0.15">
      <c r="A128" s="261"/>
      <c r="B128" s="261"/>
      <c r="C128" s="63" t="s">
        <v>259</v>
      </c>
      <c r="D128" s="261"/>
      <c r="E128" s="261"/>
      <c r="F128" s="261"/>
      <c r="G128" s="261"/>
    </row>
    <row r="129" spans="1:7" x14ac:dyDescent="0.15">
      <c r="A129" s="261">
        <v>19030007457</v>
      </c>
      <c r="B129" s="261" t="s">
        <v>221</v>
      </c>
      <c r="C129" s="63" t="s">
        <v>271</v>
      </c>
      <c r="D129" s="261" t="s">
        <v>256</v>
      </c>
      <c r="E129" s="261"/>
      <c r="F129" s="261" t="s">
        <v>257</v>
      </c>
      <c r="G129" s="261" t="s">
        <v>82</v>
      </c>
    </row>
    <row r="130" spans="1:7" x14ac:dyDescent="0.15">
      <c r="A130" s="261"/>
      <c r="B130" s="261"/>
      <c r="C130" s="63" t="s">
        <v>258</v>
      </c>
      <c r="D130" s="261"/>
      <c r="E130" s="261"/>
      <c r="F130" s="261"/>
      <c r="G130" s="261"/>
    </row>
    <row r="131" spans="1:7" x14ac:dyDescent="0.15">
      <c r="A131" s="261"/>
      <c r="B131" s="261"/>
      <c r="C131" s="63">
        <v>19030007457</v>
      </c>
      <c r="D131" s="261"/>
      <c r="E131" s="261"/>
      <c r="F131" s="261"/>
      <c r="G131" s="261"/>
    </row>
    <row r="132" spans="1:7" x14ac:dyDescent="0.15">
      <c r="A132" s="261"/>
      <c r="B132" s="261"/>
      <c r="C132" s="63" t="s">
        <v>259</v>
      </c>
      <c r="D132" s="261"/>
      <c r="E132" s="261"/>
      <c r="F132" s="261"/>
      <c r="G132" s="261"/>
    </row>
    <row r="133" spans="1:7" x14ac:dyDescent="0.15">
      <c r="A133" s="261">
        <v>19030007458</v>
      </c>
      <c r="B133" s="261" t="s">
        <v>272</v>
      </c>
      <c r="C133" s="63" t="s">
        <v>273</v>
      </c>
      <c r="D133" s="261" t="s">
        <v>256</v>
      </c>
      <c r="E133" s="261"/>
      <c r="F133" s="261" t="s">
        <v>82</v>
      </c>
      <c r="G133" s="261" t="s">
        <v>274</v>
      </c>
    </row>
    <row r="134" spans="1:7" x14ac:dyDescent="0.15">
      <c r="A134" s="261"/>
      <c r="B134" s="261"/>
      <c r="C134" s="63" t="s">
        <v>258</v>
      </c>
      <c r="D134" s="261"/>
      <c r="E134" s="261"/>
      <c r="F134" s="261"/>
      <c r="G134" s="261"/>
    </row>
    <row r="135" spans="1:7" x14ac:dyDescent="0.15">
      <c r="A135" s="261"/>
      <c r="B135" s="261"/>
      <c r="C135" s="63">
        <v>19030007458</v>
      </c>
      <c r="D135" s="261"/>
      <c r="E135" s="261"/>
      <c r="F135" s="261"/>
      <c r="G135" s="261"/>
    </row>
    <row r="136" spans="1:7" x14ac:dyDescent="0.15">
      <c r="A136" s="261"/>
      <c r="B136" s="261"/>
      <c r="C136" s="63" t="s">
        <v>259</v>
      </c>
      <c r="D136" s="261"/>
      <c r="E136" s="261"/>
      <c r="F136" s="261"/>
      <c r="G136" s="261"/>
    </row>
    <row r="137" spans="1:7" x14ac:dyDescent="0.15">
      <c r="A137" s="261">
        <v>19030007459</v>
      </c>
      <c r="B137" s="261" t="s">
        <v>222</v>
      </c>
      <c r="C137" s="63" t="s">
        <v>275</v>
      </c>
      <c r="D137" s="261" t="s">
        <v>256</v>
      </c>
      <c r="E137" s="261"/>
      <c r="F137" s="261" t="s">
        <v>257</v>
      </c>
      <c r="G137" s="261" t="s">
        <v>82</v>
      </c>
    </row>
    <row r="138" spans="1:7" x14ac:dyDescent="0.15">
      <c r="A138" s="261"/>
      <c r="B138" s="261"/>
      <c r="C138" s="63" t="s">
        <v>258</v>
      </c>
      <c r="D138" s="261"/>
      <c r="E138" s="261"/>
      <c r="F138" s="261"/>
      <c r="G138" s="261"/>
    </row>
    <row r="139" spans="1:7" x14ac:dyDescent="0.15">
      <c r="A139" s="261"/>
      <c r="B139" s="261"/>
      <c r="C139" s="63">
        <v>19030007459</v>
      </c>
      <c r="D139" s="261"/>
      <c r="E139" s="261"/>
      <c r="F139" s="261"/>
      <c r="G139" s="261"/>
    </row>
    <row r="140" spans="1:7" x14ac:dyDescent="0.15">
      <c r="A140" s="261"/>
      <c r="B140" s="261"/>
      <c r="C140" s="63" t="s">
        <v>259</v>
      </c>
      <c r="D140" s="261"/>
      <c r="E140" s="261"/>
      <c r="F140" s="261"/>
      <c r="G140" s="261"/>
    </row>
    <row r="141" spans="1:7" x14ac:dyDescent="0.15">
      <c r="A141" s="261">
        <v>19030007460</v>
      </c>
      <c r="B141" s="261" t="s">
        <v>276</v>
      </c>
      <c r="C141" s="63" t="s">
        <v>277</v>
      </c>
      <c r="D141" s="261" t="s">
        <v>256</v>
      </c>
      <c r="E141" s="261"/>
      <c r="F141" s="261" t="s">
        <v>82</v>
      </c>
      <c r="G141" s="261" t="s">
        <v>274</v>
      </c>
    </row>
    <row r="142" spans="1:7" x14ac:dyDescent="0.15">
      <c r="A142" s="261"/>
      <c r="B142" s="261"/>
      <c r="C142" s="63" t="s">
        <v>258</v>
      </c>
      <c r="D142" s="261"/>
      <c r="E142" s="261"/>
      <c r="F142" s="261"/>
      <c r="G142" s="261"/>
    </row>
    <row r="143" spans="1:7" x14ac:dyDescent="0.15">
      <c r="A143" s="261"/>
      <c r="B143" s="261"/>
      <c r="C143" s="63">
        <v>19030007460</v>
      </c>
      <c r="D143" s="261"/>
      <c r="E143" s="261"/>
      <c r="F143" s="261"/>
      <c r="G143" s="261"/>
    </row>
    <row r="144" spans="1:7" x14ac:dyDescent="0.15">
      <c r="A144" s="261"/>
      <c r="B144" s="261"/>
      <c r="C144" s="63" t="s">
        <v>259</v>
      </c>
      <c r="D144" s="261"/>
      <c r="E144" s="261"/>
      <c r="F144" s="261"/>
      <c r="G144" s="261"/>
    </row>
    <row r="145" spans="1:7" x14ac:dyDescent="0.15">
      <c r="A145" s="261">
        <v>19030007461</v>
      </c>
      <c r="B145" s="261" t="s">
        <v>223</v>
      </c>
      <c r="C145" s="63" t="s">
        <v>278</v>
      </c>
      <c r="D145" s="261" t="s">
        <v>256</v>
      </c>
      <c r="E145" s="261"/>
      <c r="F145" s="261" t="s">
        <v>257</v>
      </c>
      <c r="G145" s="261" t="s">
        <v>82</v>
      </c>
    </row>
    <row r="146" spans="1:7" x14ac:dyDescent="0.15">
      <c r="A146" s="261"/>
      <c r="B146" s="261"/>
      <c r="C146" s="63" t="s">
        <v>258</v>
      </c>
      <c r="D146" s="261"/>
      <c r="E146" s="261"/>
      <c r="F146" s="261"/>
      <c r="G146" s="261"/>
    </row>
    <row r="147" spans="1:7" x14ac:dyDescent="0.15">
      <c r="A147" s="261"/>
      <c r="B147" s="261"/>
      <c r="C147" s="63">
        <v>19030007461</v>
      </c>
      <c r="D147" s="261"/>
      <c r="E147" s="261"/>
      <c r="F147" s="261"/>
      <c r="G147" s="261"/>
    </row>
    <row r="148" spans="1:7" x14ac:dyDescent="0.15">
      <c r="A148" s="261"/>
      <c r="B148" s="261"/>
      <c r="C148" s="63" t="s">
        <v>259</v>
      </c>
      <c r="D148" s="261"/>
      <c r="E148" s="261"/>
      <c r="F148" s="261"/>
      <c r="G148" s="261"/>
    </row>
    <row r="149" spans="1:7" x14ac:dyDescent="0.15">
      <c r="A149" s="261">
        <v>19030007462</v>
      </c>
      <c r="B149" s="261" t="s">
        <v>279</v>
      </c>
      <c r="C149" s="63" t="s">
        <v>280</v>
      </c>
      <c r="D149" s="261" t="s">
        <v>256</v>
      </c>
      <c r="E149" s="261"/>
      <c r="F149" s="261" t="s">
        <v>82</v>
      </c>
      <c r="G149" s="261" t="s">
        <v>274</v>
      </c>
    </row>
    <row r="150" spans="1:7" x14ac:dyDescent="0.15">
      <c r="A150" s="261"/>
      <c r="B150" s="261"/>
      <c r="C150" s="63" t="s">
        <v>258</v>
      </c>
      <c r="D150" s="261"/>
      <c r="E150" s="261"/>
      <c r="F150" s="261"/>
      <c r="G150" s="261"/>
    </row>
    <row r="151" spans="1:7" x14ac:dyDescent="0.15">
      <c r="A151" s="261"/>
      <c r="B151" s="261"/>
      <c r="C151" s="63">
        <v>19030007462</v>
      </c>
      <c r="D151" s="261"/>
      <c r="E151" s="261"/>
      <c r="F151" s="261"/>
      <c r="G151" s="261"/>
    </row>
    <row r="152" spans="1:7" x14ac:dyDescent="0.15">
      <c r="A152" s="261"/>
      <c r="B152" s="261"/>
      <c r="C152" s="63" t="s">
        <v>259</v>
      </c>
      <c r="D152" s="261"/>
      <c r="E152" s="261"/>
      <c r="F152" s="261"/>
      <c r="G152" s="261"/>
    </row>
    <row r="153" spans="1:7" x14ac:dyDescent="0.15">
      <c r="A153" s="261">
        <v>19030007463</v>
      </c>
      <c r="B153" s="261" t="s">
        <v>224</v>
      </c>
      <c r="C153" s="63" t="s">
        <v>281</v>
      </c>
      <c r="D153" s="261" t="s">
        <v>256</v>
      </c>
      <c r="E153" s="261"/>
      <c r="F153" s="261">
        <v>22.4</v>
      </c>
      <c r="G153" s="261" t="s">
        <v>82</v>
      </c>
    </row>
    <row r="154" spans="1:7" x14ac:dyDescent="0.15">
      <c r="A154" s="261"/>
      <c r="B154" s="261"/>
      <c r="C154" s="63" t="s">
        <v>258</v>
      </c>
      <c r="D154" s="261"/>
      <c r="E154" s="261"/>
      <c r="F154" s="261"/>
      <c r="G154" s="261"/>
    </row>
    <row r="155" spans="1:7" x14ac:dyDescent="0.15">
      <c r="A155" s="261"/>
      <c r="B155" s="261"/>
      <c r="C155" s="63">
        <v>19030007463</v>
      </c>
      <c r="D155" s="261"/>
      <c r="E155" s="261"/>
      <c r="F155" s="261"/>
      <c r="G155" s="261"/>
    </row>
    <row r="156" spans="1:7" x14ac:dyDescent="0.15">
      <c r="A156" s="261"/>
      <c r="B156" s="261"/>
      <c r="C156" s="63" t="s">
        <v>259</v>
      </c>
      <c r="D156" s="261"/>
      <c r="E156" s="261"/>
      <c r="F156" s="261"/>
      <c r="G156" s="261"/>
    </row>
    <row r="157" spans="1:7" x14ac:dyDescent="0.15">
      <c r="A157" s="261">
        <v>19030007464</v>
      </c>
      <c r="B157" s="261" t="s">
        <v>282</v>
      </c>
      <c r="C157" s="63" t="s">
        <v>283</v>
      </c>
      <c r="D157" s="261" t="s">
        <v>256</v>
      </c>
      <c r="E157" s="261"/>
      <c r="F157" s="261" t="s">
        <v>82</v>
      </c>
      <c r="G157" s="261">
        <v>58.2</v>
      </c>
    </row>
    <row r="158" spans="1:7" x14ac:dyDescent="0.15">
      <c r="A158" s="261"/>
      <c r="B158" s="261"/>
      <c r="C158" s="63" t="s">
        <v>258</v>
      </c>
      <c r="D158" s="261"/>
      <c r="E158" s="261"/>
      <c r="F158" s="261"/>
      <c r="G158" s="261"/>
    </row>
    <row r="159" spans="1:7" x14ac:dyDescent="0.15">
      <c r="A159" s="261"/>
      <c r="B159" s="261"/>
      <c r="C159" s="63">
        <v>19030007464</v>
      </c>
      <c r="D159" s="261"/>
      <c r="E159" s="261"/>
      <c r="F159" s="261"/>
      <c r="G159" s="261"/>
    </row>
    <row r="160" spans="1:7" x14ac:dyDescent="0.15">
      <c r="A160" s="261"/>
      <c r="B160" s="261"/>
      <c r="C160" s="63" t="s">
        <v>259</v>
      </c>
      <c r="D160" s="261"/>
      <c r="E160" s="261"/>
      <c r="F160" s="261"/>
      <c r="G160" s="261"/>
    </row>
    <row r="161" spans="1:7" x14ac:dyDescent="0.15">
      <c r="A161" s="261">
        <v>19030007465</v>
      </c>
      <c r="B161" s="261" t="s">
        <v>225</v>
      </c>
      <c r="C161" s="63" t="s">
        <v>284</v>
      </c>
      <c r="D161" s="261" t="s">
        <v>256</v>
      </c>
      <c r="E161" s="261"/>
      <c r="F161" s="261" t="s">
        <v>257</v>
      </c>
      <c r="G161" s="261" t="s">
        <v>82</v>
      </c>
    </row>
    <row r="162" spans="1:7" x14ac:dyDescent="0.15">
      <c r="A162" s="261"/>
      <c r="B162" s="261"/>
      <c r="C162" s="63" t="s">
        <v>258</v>
      </c>
      <c r="D162" s="261"/>
      <c r="E162" s="261"/>
      <c r="F162" s="261"/>
      <c r="G162" s="261"/>
    </row>
    <row r="163" spans="1:7" x14ac:dyDescent="0.15">
      <c r="A163" s="261"/>
      <c r="B163" s="261"/>
      <c r="C163" s="63">
        <v>19030007465</v>
      </c>
      <c r="D163" s="261"/>
      <c r="E163" s="261"/>
      <c r="F163" s="261"/>
      <c r="G163" s="261"/>
    </row>
    <row r="164" spans="1:7" x14ac:dyDescent="0.15">
      <c r="A164" s="261"/>
      <c r="B164" s="261"/>
      <c r="C164" s="63" t="s">
        <v>259</v>
      </c>
      <c r="D164" s="261"/>
      <c r="E164" s="261"/>
      <c r="F164" s="261"/>
      <c r="G164" s="261"/>
    </row>
    <row r="165" spans="1:7" x14ac:dyDescent="0.15">
      <c r="A165" s="261">
        <v>19030007466</v>
      </c>
      <c r="B165" s="261" t="s">
        <v>285</v>
      </c>
      <c r="C165" s="63" t="s">
        <v>286</v>
      </c>
      <c r="D165" s="261" t="s">
        <v>256</v>
      </c>
      <c r="E165" s="261"/>
      <c r="F165" s="261" t="s">
        <v>82</v>
      </c>
      <c r="G165" s="261">
        <v>82.2</v>
      </c>
    </row>
    <row r="166" spans="1:7" x14ac:dyDescent="0.15">
      <c r="A166" s="261"/>
      <c r="B166" s="261"/>
      <c r="C166" s="63" t="s">
        <v>258</v>
      </c>
      <c r="D166" s="261"/>
      <c r="E166" s="261"/>
      <c r="F166" s="261"/>
      <c r="G166" s="261"/>
    </row>
    <row r="167" spans="1:7" x14ac:dyDescent="0.15">
      <c r="A167" s="261"/>
      <c r="B167" s="261"/>
      <c r="C167" s="63">
        <v>19030007466</v>
      </c>
      <c r="D167" s="261"/>
      <c r="E167" s="261"/>
      <c r="F167" s="261"/>
      <c r="G167" s="261"/>
    </row>
    <row r="168" spans="1:7" x14ac:dyDescent="0.15">
      <c r="A168" s="261"/>
      <c r="B168" s="261"/>
      <c r="C168" s="63" t="s">
        <v>259</v>
      </c>
      <c r="D168" s="261"/>
      <c r="E168" s="261"/>
      <c r="F168" s="261"/>
      <c r="G168" s="261"/>
    </row>
    <row r="169" spans="1:7" x14ac:dyDescent="0.15">
      <c r="A169" s="261">
        <v>19030007467</v>
      </c>
      <c r="B169" s="261" t="s">
        <v>226</v>
      </c>
      <c r="C169" s="63" t="s">
        <v>287</v>
      </c>
      <c r="D169" s="261" t="s">
        <v>256</v>
      </c>
      <c r="E169" s="261"/>
      <c r="F169" s="261" t="s">
        <v>257</v>
      </c>
      <c r="G169" s="261" t="s">
        <v>82</v>
      </c>
    </row>
    <row r="170" spans="1:7" x14ac:dyDescent="0.15">
      <c r="A170" s="261"/>
      <c r="B170" s="261"/>
      <c r="C170" s="63" t="s">
        <v>258</v>
      </c>
      <c r="D170" s="261"/>
      <c r="E170" s="261"/>
      <c r="F170" s="261"/>
      <c r="G170" s="261"/>
    </row>
    <row r="171" spans="1:7" x14ac:dyDescent="0.15">
      <c r="A171" s="261"/>
      <c r="B171" s="261"/>
      <c r="C171" s="63">
        <v>19030007467</v>
      </c>
      <c r="D171" s="261"/>
      <c r="E171" s="261"/>
      <c r="F171" s="261"/>
      <c r="G171" s="261"/>
    </row>
    <row r="172" spans="1:7" x14ac:dyDescent="0.15">
      <c r="A172" s="261"/>
      <c r="B172" s="261"/>
      <c r="C172" s="63" t="s">
        <v>259</v>
      </c>
      <c r="D172" s="261"/>
      <c r="E172" s="261"/>
      <c r="F172" s="261"/>
      <c r="G172" s="261"/>
    </row>
    <row r="173" spans="1:7" x14ac:dyDescent="0.15">
      <c r="A173" s="261">
        <v>19030007468</v>
      </c>
      <c r="B173" s="261" t="s">
        <v>288</v>
      </c>
      <c r="C173" s="63" t="s">
        <v>289</v>
      </c>
      <c r="D173" s="261" t="s">
        <v>256</v>
      </c>
      <c r="E173" s="261"/>
      <c r="F173" s="261" t="s">
        <v>82</v>
      </c>
      <c r="G173" s="261">
        <v>89.6</v>
      </c>
    </row>
    <row r="174" spans="1:7" x14ac:dyDescent="0.15">
      <c r="A174" s="261"/>
      <c r="B174" s="261"/>
      <c r="C174" s="63" t="s">
        <v>258</v>
      </c>
      <c r="D174" s="261"/>
      <c r="E174" s="261"/>
      <c r="F174" s="261"/>
      <c r="G174" s="261"/>
    </row>
    <row r="175" spans="1:7" x14ac:dyDescent="0.15">
      <c r="A175" s="261"/>
      <c r="B175" s="261"/>
      <c r="C175" s="63">
        <v>19030007468</v>
      </c>
      <c r="D175" s="261"/>
      <c r="E175" s="261"/>
      <c r="F175" s="261"/>
      <c r="G175" s="261"/>
    </row>
    <row r="176" spans="1:7" x14ac:dyDescent="0.15">
      <c r="A176" s="261"/>
      <c r="B176" s="261"/>
      <c r="C176" s="63" t="s">
        <v>259</v>
      </c>
      <c r="D176" s="261"/>
      <c r="E176" s="261"/>
      <c r="F176" s="261"/>
      <c r="G176" s="261"/>
    </row>
    <row r="177" spans="1:7" x14ac:dyDescent="0.15">
      <c r="A177" s="261">
        <v>19030007469</v>
      </c>
      <c r="B177" s="261" t="s">
        <v>227</v>
      </c>
      <c r="C177" s="63" t="s">
        <v>290</v>
      </c>
      <c r="D177" s="261" t="s">
        <v>256</v>
      </c>
      <c r="E177" s="261"/>
      <c r="F177" s="261" t="s">
        <v>257</v>
      </c>
      <c r="G177" s="261" t="s">
        <v>82</v>
      </c>
    </row>
    <row r="178" spans="1:7" x14ac:dyDescent="0.15">
      <c r="A178" s="261"/>
      <c r="B178" s="261"/>
      <c r="C178" s="63" t="s">
        <v>258</v>
      </c>
      <c r="D178" s="261"/>
      <c r="E178" s="261"/>
      <c r="F178" s="261"/>
      <c r="G178" s="261"/>
    </row>
    <row r="179" spans="1:7" x14ac:dyDescent="0.15">
      <c r="A179" s="261"/>
      <c r="B179" s="261"/>
      <c r="C179" s="63">
        <v>19030007469</v>
      </c>
      <c r="D179" s="261"/>
      <c r="E179" s="261"/>
      <c r="F179" s="261"/>
      <c r="G179" s="261"/>
    </row>
    <row r="180" spans="1:7" x14ac:dyDescent="0.15">
      <c r="A180" s="261"/>
      <c r="B180" s="261"/>
      <c r="C180" s="63" t="s">
        <v>259</v>
      </c>
      <c r="D180" s="261"/>
      <c r="E180" s="261"/>
      <c r="F180" s="261"/>
      <c r="G180" s="261"/>
    </row>
    <row r="181" spans="1:7" x14ac:dyDescent="0.15">
      <c r="A181" s="261">
        <v>19030007470</v>
      </c>
      <c r="B181" s="261" t="s">
        <v>291</v>
      </c>
      <c r="C181" s="63" t="s">
        <v>292</v>
      </c>
      <c r="D181" s="261" t="s">
        <v>256</v>
      </c>
      <c r="E181" s="261"/>
      <c r="F181" s="261" t="s">
        <v>82</v>
      </c>
      <c r="G181" s="261">
        <v>64.2</v>
      </c>
    </row>
    <row r="182" spans="1:7" x14ac:dyDescent="0.15">
      <c r="A182" s="261"/>
      <c r="B182" s="261"/>
      <c r="C182" s="63" t="s">
        <v>258</v>
      </c>
      <c r="D182" s="261"/>
      <c r="E182" s="261"/>
      <c r="F182" s="261"/>
      <c r="G182" s="261"/>
    </row>
    <row r="183" spans="1:7" x14ac:dyDescent="0.15">
      <c r="A183" s="261"/>
      <c r="B183" s="261"/>
      <c r="C183" s="63">
        <v>19030007470</v>
      </c>
      <c r="D183" s="261"/>
      <c r="E183" s="261"/>
      <c r="F183" s="261"/>
      <c r="G183" s="261"/>
    </row>
    <row r="184" spans="1:7" x14ac:dyDescent="0.15">
      <c r="A184" s="261"/>
      <c r="B184" s="261"/>
      <c r="C184" s="63" t="s">
        <v>259</v>
      </c>
      <c r="D184" s="261"/>
      <c r="E184" s="261"/>
      <c r="F184" s="261"/>
      <c r="G184" s="261"/>
    </row>
    <row r="185" spans="1:7" x14ac:dyDescent="0.15">
      <c r="A185" s="261">
        <v>19030007471</v>
      </c>
      <c r="B185" s="261" t="s">
        <v>228</v>
      </c>
      <c r="C185" s="63" t="s">
        <v>293</v>
      </c>
      <c r="D185" s="261" t="s">
        <v>256</v>
      </c>
      <c r="E185" s="261"/>
      <c r="F185" s="261" t="s">
        <v>257</v>
      </c>
      <c r="G185" s="261" t="s">
        <v>82</v>
      </c>
    </row>
    <row r="186" spans="1:7" x14ac:dyDescent="0.15">
      <c r="A186" s="261"/>
      <c r="B186" s="261"/>
      <c r="C186" s="63" t="s">
        <v>258</v>
      </c>
      <c r="D186" s="261"/>
      <c r="E186" s="261"/>
      <c r="F186" s="261"/>
      <c r="G186" s="261"/>
    </row>
    <row r="187" spans="1:7" x14ac:dyDescent="0.15">
      <c r="A187" s="261"/>
      <c r="B187" s="261"/>
      <c r="C187" s="63">
        <v>19030007471</v>
      </c>
      <c r="D187" s="261"/>
      <c r="E187" s="261"/>
      <c r="F187" s="261"/>
      <c r="G187" s="261"/>
    </row>
    <row r="188" spans="1:7" x14ac:dyDescent="0.15">
      <c r="A188" s="261"/>
      <c r="B188" s="261"/>
      <c r="C188" s="63" t="s">
        <v>259</v>
      </c>
      <c r="D188" s="261"/>
      <c r="E188" s="261"/>
      <c r="F188" s="261"/>
      <c r="G188" s="261"/>
    </row>
    <row r="189" spans="1:7" x14ac:dyDescent="0.15">
      <c r="A189" s="261">
        <v>19030007472</v>
      </c>
      <c r="B189" s="261" t="s">
        <v>294</v>
      </c>
      <c r="C189" s="63" t="s">
        <v>295</v>
      </c>
      <c r="D189" s="261" t="s">
        <v>256</v>
      </c>
      <c r="E189" s="261"/>
      <c r="F189" s="261" t="s">
        <v>82</v>
      </c>
      <c r="G189" s="261">
        <v>55.9</v>
      </c>
    </row>
    <row r="190" spans="1:7" x14ac:dyDescent="0.15">
      <c r="A190" s="261"/>
      <c r="B190" s="261"/>
      <c r="C190" s="63" t="s">
        <v>258</v>
      </c>
      <c r="D190" s="261"/>
      <c r="E190" s="261"/>
      <c r="F190" s="261"/>
      <c r="G190" s="261"/>
    </row>
    <row r="191" spans="1:7" x14ac:dyDescent="0.15">
      <c r="A191" s="261"/>
      <c r="B191" s="261"/>
      <c r="C191" s="63">
        <v>19030007472</v>
      </c>
      <c r="D191" s="261"/>
      <c r="E191" s="261"/>
      <c r="F191" s="261"/>
      <c r="G191" s="261"/>
    </row>
    <row r="192" spans="1:7" x14ac:dyDescent="0.15">
      <c r="A192" s="261"/>
      <c r="B192" s="261"/>
      <c r="C192" s="63" t="s">
        <v>259</v>
      </c>
      <c r="D192" s="261"/>
      <c r="E192" s="261"/>
      <c r="F192" s="261"/>
      <c r="G192" s="261"/>
    </row>
    <row r="193" spans="1:7" x14ac:dyDescent="0.15">
      <c r="A193" s="261">
        <v>19030007473</v>
      </c>
      <c r="B193" s="261" t="s">
        <v>229</v>
      </c>
      <c r="C193" s="63" t="s">
        <v>296</v>
      </c>
      <c r="D193" s="261" t="s">
        <v>256</v>
      </c>
      <c r="E193" s="261"/>
      <c r="F193" s="261" t="s">
        <v>257</v>
      </c>
      <c r="G193" s="261" t="s">
        <v>82</v>
      </c>
    </row>
    <row r="194" spans="1:7" x14ac:dyDescent="0.15">
      <c r="A194" s="261"/>
      <c r="B194" s="261"/>
      <c r="C194" s="63" t="s">
        <v>258</v>
      </c>
      <c r="D194" s="261"/>
      <c r="E194" s="261"/>
      <c r="F194" s="261"/>
      <c r="G194" s="261"/>
    </row>
    <row r="195" spans="1:7" x14ac:dyDescent="0.15">
      <c r="A195" s="261"/>
      <c r="B195" s="261"/>
      <c r="C195" s="63">
        <v>19030007473</v>
      </c>
      <c r="D195" s="261"/>
      <c r="E195" s="261"/>
      <c r="F195" s="261"/>
      <c r="G195" s="261"/>
    </row>
    <row r="196" spans="1:7" x14ac:dyDescent="0.15">
      <c r="A196" s="261"/>
      <c r="B196" s="261"/>
      <c r="C196" s="63" t="s">
        <v>259</v>
      </c>
      <c r="D196" s="261"/>
      <c r="E196" s="261"/>
      <c r="F196" s="261"/>
      <c r="G196" s="261"/>
    </row>
    <row r="197" spans="1:7" x14ac:dyDescent="0.15">
      <c r="A197" s="261">
        <v>19030007474</v>
      </c>
      <c r="B197" s="261" t="s">
        <v>297</v>
      </c>
      <c r="C197" s="63" t="s">
        <v>298</v>
      </c>
      <c r="D197" s="261" t="s">
        <v>256</v>
      </c>
      <c r="E197" s="261"/>
      <c r="F197" s="261" t="s">
        <v>82</v>
      </c>
      <c r="G197" s="261">
        <v>38</v>
      </c>
    </row>
    <row r="198" spans="1:7" x14ac:dyDescent="0.15">
      <c r="A198" s="261"/>
      <c r="B198" s="261"/>
      <c r="C198" s="63" t="s">
        <v>258</v>
      </c>
      <c r="D198" s="261"/>
      <c r="E198" s="261"/>
      <c r="F198" s="261"/>
      <c r="G198" s="261"/>
    </row>
    <row r="199" spans="1:7" x14ac:dyDescent="0.15">
      <c r="A199" s="261"/>
      <c r="B199" s="261"/>
      <c r="C199" s="63">
        <v>19030007474</v>
      </c>
      <c r="D199" s="261"/>
      <c r="E199" s="261"/>
      <c r="F199" s="261"/>
      <c r="G199" s="261"/>
    </row>
    <row r="200" spans="1:7" x14ac:dyDescent="0.15">
      <c r="A200" s="261"/>
      <c r="B200" s="261"/>
      <c r="C200" s="63" t="s">
        <v>259</v>
      </c>
      <c r="D200" s="261"/>
      <c r="E200" s="261"/>
      <c r="F200" s="261"/>
      <c r="G200" s="261"/>
    </row>
    <row r="201" spans="1:7" x14ac:dyDescent="0.15">
      <c r="A201" s="261">
        <v>19030007475</v>
      </c>
      <c r="B201" s="261" t="s">
        <v>230</v>
      </c>
      <c r="C201" s="63" t="s">
        <v>299</v>
      </c>
      <c r="D201" s="261" t="s">
        <v>256</v>
      </c>
      <c r="E201" s="261"/>
      <c r="F201" s="261" t="s">
        <v>257</v>
      </c>
      <c r="G201" s="261" t="s">
        <v>82</v>
      </c>
    </row>
    <row r="202" spans="1:7" x14ac:dyDescent="0.15">
      <c r="A202" s="261"/>
      <c r="B202" s="261"/>
      <c r="C202" s="63" t="s">
        <v>258</v>
      </c>
      <c r="D202" s="261"/>
      <c r="E202" s="261"/>
      <c r="F202" s="261"/>
      <c r="G202" s="261"/>
    </row>
    <row r="203" spans="1:7" x14ac:dyDescent="0.15">
      <c r="A203" s="261"/>
      <c r="B203" s="261"/>
      <c r="C203" s="63">
        <v>19030007475</v>
      </c>
      <c r="D203" s="261"/>
      <c r="E203" s="261"/>
      <c r="F203" s="261"/>
      <c r="G203" s="261"/>
    </row>
    <row r="204" spans="1:7" x14ac:dyDescent="0.15">
      <c r="A204" s="261"/>
      <c r="B204" s="261"/>
      <c r="C204" s="63" t="s">
        <v>259</v>
      </c>
      <c r="D204" s="261"/>
      <c r="E204" s="261"/>
      <c r="F204" s="261"/>
      <c r="G204" s="261"/>
    </row>
    <row r="205" spans="1:7" x14ac:dyDescent="0.15">
      <c r="A205" s="261">
        <v>19030007476</v>
      </c>
      <c r="B205" s="261" t="s">
        <v>300</v>
      </c>
      <c r="C205" s="63" t="s">
        <v>301</v>
      </c>
      <c r="D205" s="261" t="s">
        <v>256</v>
      </c>
      <c r="E205" s="261"/>
      <c r="F205" s="261" t="s">
        <v>82</v>
      </c>
      <c r="G205" s="261">
        <v>69.599999999999994</v>
      </c>
    </row>
    <row r="206" spans="1:7" x14ac:dyDescent="0.15">
      <c r="A206" s="261"/>
      <c r="B206" s="261"/>
      <c r="C206" s="63" t="s">
        <v>258</v>
      </c>
      <c r="D206" s="261"/>
      <c r="E206" s="261"/>
      <c r="F206" s="261"/>
      <c r="G206" s="261"/>
    </row>
    <row r="207" spans="1:7" x14ac:dyDescent="0.15">
      <c r="A207" s="261"/>
      <c r="B207" s="261"/>
      <c r="C207" s="63">
        <v>19030007476</v>
      </c>
      <c r="D207" s="261"/>
      <c r="E207" s="261"/>
      <c r="F207" s="261"/>
      <c r="G207" s="261"/>
    </row>
    <row r="208" spans="1:7" x14ac:dyDescent="0.15">
      <c r="A208" s="261"/>
      <c r="B208" s="261"/>
      <c r="C208" s="63" t="s">
        <v>259</v>
      </c>
      <c r="D208" s="261"/>
      <c r="E208" s="261"/>
      <c r="F208" s="261"/>
      <c r="G208" s="261"/>
    </row>
    <row r="209" spans="1:7" x14ac:dyDescent="0.15">
      <c r="A209" s="261">
        <v>19030007477</v>
      </c>
      <c r="B209" s="261" t="s">
        <v>231</v>
      </c>
      <c r="C209" s="63" t="s">
        <v>302</v>
      </c>
      <c r="D209" s="261" t="s">
        <v>256</v>
      </c>
      <c r="E209" s="261"/>
      <c r="F209" s="261" t="s">
        <v>257</v>
      </c>
      <c r="G209" s="261" t="s">
        <v>82</v>
      </c>
    </row>
    <row r="210" spans="1:7" x14ac:dyDescent="0.15">
      <c r="A210" s="261"/>
      <c r="B210" s="261"/>
      <c r="C210" s="63" t="s">
        <v>258</v>
      </c>
      <c r="D210" s="261"/>
      <c r="E210" s="261"/>
      <c r="F210" s="261"/>
      <c r="G210" s="261"/>
    </row>
    <row r="211" spans="1:7" x14ac:dyDescent="0.15">
      <c r="A211" s="261"/>
      <c r="B211" s="261"/>
      <c r="C211" s="63">
        <v>19030007477</v>
      </c>
      <c r="D211" s="261"/>
      <c r="E211" s="261"/>
      <c r="F211" s="261"/>
      <c r="G211" s="261"/>
    </row>
    <row r="212" spans="1:7" x14ac:dyDescent="0.15">
      <c r="A212" s="261"/>
      <c r="B212" s="261"/>
      <c r="C212" s="63" t="s">
        <v>259</v>
      </c>
      <c r="D212" s="261"/>
      <c r="E212" s="261"/>
      <c r="F212" s="261"/>
      <c r="G212" s="261"/>
    </row>
    <row r="213" spans="1:7" x14ac:dyDescent="0.15">
      <c r="A213" s="261">
        <v>19030007478</v>
      </c>
      <c r="B213" s="261" t="s">
        <v>303</v>
      </c>
      <c r="C213" s="63" t="s">
        <v>304</v>
      </c>
      <c r="D213" s="261" t="s">
        <v>256</v>
      </c>
      <c r="E213" s="261"/>
      <c r="F213" s="261" t="s">
        <v>82</v>
      </c>
      <c r="G213" s="261">
        <v>56.9</v>
      </c>
    </row>
    <row r="214" spans="1:7" x14ac:dyDescent="0.15">
      <c r="A214" s="261"/>
      <c r="B214" s="261"/>
      <c r="C214" s="63" t="s">
        <v>258</v>
      </c>
      <c r="D214" s="261"/>
      <c r="E214" s="261"/>
      <c r="F214" s="261"/>
      <c r="G214" s="261"/>
    </row>
    <row r="215" spans="1:7" x14ac:dyDescent="0.15">
      <c r="A215" s="261"/>
      <c r="B215" s="261"/>
      <c r="C215" s="63">
        <v>19030007478</v>
      </c>
      <c r="D215" s="261"/>
      <c r="E215" s="261"/>
      <c r="F215" s="261"/>
      <c r="G215" s="261"/>
    </row>
    <row r="216" spans="1:7" x14ac:dyDescent="0.15">
      <c r="A216" s="261"/>
      <c r="B216" s="261"/>
      <c r="C216" s="63" t="s">
        <v>259</v>
      </c>
      <c r="D216" s="261"/>
      <c r="E216" s="261"/>
      <c r="F216" s="261"/>
      <c r="G216" s="261"/>
    </row>
    <row r="217" spans="1:7" x14ac:dyDescent="0.15">
      <c r="A217" s="261">
        <v>19030007479</v>
      </c>
      <c r="B217" s="261" t="s">
        <v>232</v>
      </c>
      <c r="C217" s="63" t="s">
        <v>305</v>
      </c>
      <c r="D217" s="261" t="s">
        <v>256</v>
      </c>
      <c r="E217" s="261"/>
      <c r="F217" s="261" t="s">
        <v>257</v>
      </c>
      <c r="G217" s="261" t="s">
        <v>82</v>
      </c>
    </row>
    <row r="218" spans="1:7" x14ac:dyDescent="0.15">
      <c r="A218" s="261"/>
      <c r="B218" s="261"/>
      <c r="C218" s="63" t="s">
        <v>258</v>
      </c>
      <c r="D218" s="261"/>
      <c r="E218" s="261"/>
      <c r="F218" s="261"/>
      <c r="G218" s="261"/>
    </row>
    <row r="219" spans="1:7" x14ac:dyDescent="0.15">
      <c r="A219" s="261"/>
      <c r="B219" s="261"/>
      <c r="C219" s="63">
        <v>19030007479</v>
      </c>
      <c r="D219" s="261"/>
      <c r="E219" s="261"/>
      <c r="F219" s="261"/>
      <c r="G219" s="261"/>
    </row>
    <row r="220" spans="1:7" x14ac:dyDescent="0.15">
      <c r="A220" s="261"/>
      <c r="B220" s="261"/>
      <c r="C220" s="63" t="s">
        <v>259</v>
      </c>
      <c r="D220" s="261"/>
      <c r="E220" s="261"/>
      <c r="F220" s="261"/>
      <c r="G220" s="261"/>
    </row>
    <row r="221" spans="1:7" x14ac:dyDescent="0.15">
      <c r="A221" s="261">
        <v>19030007480</v>
      </c>
      <c r="B221" s="261" t="s">
        <v>306</v>
      </c>
      <c r="C221" s="63" t="s">
        <v>307</v>
      </c>
      <c r="D221" s="261" t="s">
        <v>256</v>
      </c>
      <c r="E221" s="261"/>
      <c r="F221" s="261" t="s">
        <v>82</v>
      </c>
      <c r="G221" s="261">
        <v>42.9</v>
      </c>
    </row>
    <row r="222" spans="1:7" x14ac:dyDescent="0.15">
      <c r="A222" s="261"/>
      <c r="B222" s="261"/>
      <c r="C222" s="63" t="s">
        <v>258</v>
      </c>
      <c r="D222" s="261"/>
      <c r="E222" s="261"/>
      <c r="F222" s="261"/>
      <c r="G222" s="261"/>
    </row>
    <row r="223" spans="1:7" x14ac:dyDescent="0.15">
      <c r="A223" s="261"/>
      <c r="B223" s="261"/>
      <c r="C223" s="63">
        <v>19030007480</v>
      </c>
      <c r="D223" s="261"/>
      <c r="E223" s="261"/>
      <c r="F223" s="261"/>
      <c r="G223" s="261"/>
    </row>
    <row r="224" spans="1:7" x14ac:dyDescent="0.15">
      <c r="A224" s="261"/>
      <c r="B224" s="261"/>
      <c r="C224" s="63" t="s">
        <v>259</v>
      </c>
      <c r="D224" s="261"/>
      <c r="E224" s="261"/>
      <c r="F224" s="261"/>
      <c r="G224" s="261"/>
    </row>
    <row r="225" spans="1:7" x14ac:dyDescent="0.15">
      <c r="A225" s="261">
        <v>19030007481</v>
      </c>
      <c r="B225" s="261" t="s">
        <v>233</v>
      </c>
      <c r="C225" s="63" t="s">
        <v>308</v>
      </c>
      <c r="D225" s="261" t="s">
        <v>256</v>
      </c>
      <c r="E225" s="261"/>
      <c r="F225" s="261" t="s">
        <v>257</v>
      </c>
      <c r="G225" s="261" t="s">
        <v>82</v>
      </c>
    </row>
    <row r="226" spans="1:7" x14ac:dyDescent="0.15">
      <c r="A226" s="261"/>
      <c r="B226" s="261"/>
      <c r="C226" s="63" t="s">
        <v>258</v>
      </c>
      <c r="D226" s="261"/>
      <c r="E226" s="261"/>
      <c r="F226" s="261"/>
      <c r="G226" s="261"/>
    </row>
    <row r="227" spans="1:7" x14ac:dyDescent="0.15">
      <c r="A227" s="261"/>
      <c r="B227" s="261"/>
      <c r="C227" s="63">
        <v>19030007481</v>
      </c>
      <c r="D227" s="261"/>
      <c r="E227" s="261"/>
      <c r="F227" s="261"/>
      <c r="G227" s="261"/>
    </row>
    <row r="228" spans="1:7" x14ac:dyDescent="0.15">
      <c r="A228" s="261"/>
      <c r="B228" s="261"/>
      <c r="C228" s="63" t="s">
        <v>259</v>
      </c>
      <c r="D228" s="261"/>
      <c r="E228" s="261"/>
      <c r="F228" s="261"/>
      <c r="G228" s="261"/>
    </row>
    <row r="229" spans="1:7" x14ac:dyDescent="0.15">
      <c r="A229" s="261">
        <v>19030007482</v>
      </c>
      <c r="B229" s="261" t="s">
        <v>309</v>
      </c>
      <c r="C229" s="63" t="s">
        <v>310</v>
      </c>
      <c r="D229" s="261" t="s">
        <v>256</v>
      </c>
      <c r="E229" s="261"/>
      <c r="F229" s="261" t="s">
        <v>82</v>
      </c>
      <c r="G229" s="261">
        <v>26.7</v>
      </c>
    </row>
    <row r="230" spans="1:7" x14ac:dyDescent="0.15">
      <c r="A230" s="261"/>
      <c r="B230" s="261"/>
      <c r="C230" s="63" t="s">
        <v>258</v>
      </c>
      <c r="D230" s="261"/>
      <c r="E230" s="261"/>
      <c r="F230" s="261"/>
      <c r="G230" s="261"/>
    </row>
    <row r="231" spans="1:7" x14ac:dyDescent="0.15">
      <c r="A231" s="261"/>
      <c r="B231" s="261"/>
      <c r="C231" s="63">
        <v>19030007482</v>
      </c>
      <c r="D231" s="261"/>
      <c r="E231" s="261"/>
      <c r="F231" s="261"/>
      <c r="G231" s="261"/>
    </row>
    <row r="232" spans="1:7" x14ac:dyDescent="0.15">
      <c r="A232" s="261"/>
      <c r="B232" s="261"/>
      <c r="C232" s="63" t="s">
        <v>259</v>
      </c>
      <c r="D232" s="261"/>
      <c r="E232" s="261"/>
      <c r="F232" s="261"/>
      <c r="G232" s="261"/>
    </row>
    <row r="233" spans="1:7" x14ac:dyDescent="0.15">
      <c r="A233" s="261">
        <v>19030007483</v>
      </c>
      <c r="B233" s="261" t="s">
        <v>234</v>
      </c>
      <c r="C233" s="63" t="s">
        <v>311</v>
      </c>
      <c r="D233" s="261" t="s">
        <v>256</v>
      </c>
      <c r="E233" s="261"/>
      <c r="F233" s="261" t="s">
        <v>257</v>
      </c>
      <c r="G233" s="261" t="s">
        <v>82</v>
      </c>
    </row>
    <row r="234" spans="1:7" x14ac:dyDescent="0.15">
      <c r="A234" s="261"/>
      <c r="B234" s="261"/>
      <c r="C234" s="63" t="s">
        <v>258</v>
      </c>
      <c r="D234" s="261"/>
      <c r="E234" s="261"/>
      <c r="F234" s="261"/>
      <c r="G234" s="261"/>
    </row>
    <row r="235" spans="1:7" x14ac:dyDescent="0.15">
      <c r="A235" s="261"/>
      <c r="B235" s="261"/>
      <c r="C235" s="63">
        <v>19030007483</v>
      </c>
      <c r="D235" s="261"/>
      <c r="E235" s="261"/>
      <c r="F235" s="261"/>
      <c r="G235" s="261"/>
    </row>
    <row r="236" spans="1:7" x14ac:dyDescent="0.15">
      <c r="A236" s="261"/>
      <c r="B236" s="261"/>
      <c r="C236" s="63" t="s">
        <v>259</v>
      </c>
      <c r="D236" s="261"/>
      <c r="E236" s="261"/>
      <c r="F236" s="261"/>
      <c r="G236" s="261"/>
    </row>
    <row r="237" spans="1:7" x14ac:dyDescent="0.15">
      <c r="A237" s="261">
        <v>19030007484</v>
      </c>
      <c r="B237" s="261" t="s">
        <v>312</v>
      </c>
      <c r="C237" s="63" t="s">
        <v>313</v>
      </c>
      <c r="D237" s="261" t="s">
        <v>256</v>
      </c>
      <c r="E237" s="261"/>
      <c r="F237" s="261" t="s">
        <v>82</v>
      </c>
      <c r="G237" s="261" t="s">
        <v>274</v>
      </c>
    </row>
    <row r="238" spans="1:7" x14ac:dyDescent="0.15">
      <c r="A238" s="261"/>
      <c r="B238" s="261"/>
      <c r="C238" s="63" t="s">
        <v>258</v>
      </c>
      <c r="D238" s="261"/>
      <c r="E238" s="261"/>
      <c r="F238" s="261"/>
      <c r="G238" s="261"/>
    </row>
    <row r="239" spans="1:7" x14ac:dyDescent="0.15">
      <c r="A239" s="261"/>
      <c r="B239" s="261"/>
      <c r="C239" s="63">
        <v>19030007484</v>
      </c>
      <c r="D239" s="261"/>
      <c r="E239" s="261"/>
      <c r="F239" s="261"/>
      <c r="G239" s="261"/>
    </row>
    <row r="240" spans="1:7" x14ac:dyDescent="0.15">
      <c r="A240" s="261"/>
      <c r="B240" s="261"/>
      <c r="C240" s="63" t="s">
        <v>259</v>
      </c>
      <c r="D240" s="261"/>
      <c r="E240" s="261"/>
      <c r="F240" s="261"/>
      <c r="G240" s="261"/>
    </row>
    <row r="241" spans="1:7" x14ac:dyDescent="0.15">
      <c r="A241" s="261">
        <v>19030007485</v>
      </c>
      <c r="B241" s="261" t="s">
        <v>235</v>
      </c>
      <c r="C241" s="63" t="s">
        <v>314</v>
      </c>
      <c r="D241" s="261" t="s">
        <v>256</v>
      </c>
      <c r="E241" s="261"/>
      <c r="F241" s="261" t="s">
        <v>257</v>
      </c>
      <c r="G241" s="261" t="s">
        <v>82</v>
      </c>
    </row>
    <row r="242" spans="1:7" x14ac:dyDescent="0.15">
      <c r="A242" s="261"/>
      <c r="B242" s="261"/>
      <c r="C242" s="63" t="s">
        <v>258</v>
      </c>
      <c r="D242" s="261"/>
      <c r="E242" s="261"/>
      <c r="F242" s="261"/>
      <c r="G242" s="261"/>
    </row>
    <row r="243" spans="1:7" x14ac:dyDescent="0.15">
      <c r="A243" s="261"/>
      <c r="B243" s="261"/>
      <c r="C243" s="63">
        <v>19030007485</v>
      </c>
      <c r="D243" s="261"/>
      <c r="E243" s="261"/>
      <c r="F243" s="261"/>
      <c r="G243" s="261"/>
    </row>
    <row r="244" spans="1:7" x14ac:dyDescent="0.15">
      <c r="A244" s="261"/>
      <c r="B244" s="261"/>
      <c r="C244" s="63" t="s">
        <v>259</v>
      </c>
      <c r="D244" s="261"/>
      <c r="E244" s="261"/>
      <c r="F244" s="261"/>
      <c r="G244" s="261"/>
    </row>
    <row r="245" spans="1:7" x14ac:dyDescent="0.15">
      <c r="A245" s="261">
        <v>19030007486</v>
      </c>
      <c r="B245" s="261" t="s">
        <v>315</v>
      </c>
      <c r="C245" s="63" t="s">
        <v>316</v>
      </c>
      <c r="D245" s="261" t="s">
        <v>256</v>
      </c>
      <c r="E245" s="261"/>
      <c r="F245" s="261" t="s">
        <v>82</v>
      </c>
      <c r="G245" s="261" t="s">
        <v>274</v>
      </c>
    </row>
    <row r="246" spans="1:7" x14ac:dyDescent="0.15">
      <c r="A246" s="261"/>
      <c r="B246" s="261"/>
      <c r="C246" s="63" t="s">
        <v>258</v>
      </c>
      <c r="D246" s="261"/>
      <c r="E246" s="261"/>
      <c r="F246" s="261"/>
      <c r="G246" s="261"/>
    </row>
    <row r="247" spans="1:7" x14ac:dyDescent="0.15">
      <c r="A247" s="261"/>
      <c r="B247" s="261"/>
      <c r="C247" s="63">
        <v>19030007486</v>
      </c>
      <c r="D247" s="261"/>
      <c r="E247" s="261"/>
      <c r="F247" s="261"/>
      <c r="G247" s="261"/>
    </row>
    <row r="248" spans="1:7" x14ac:dyDescent="0.15">
      <c r="A248" s="261"/>
      <c r="B248" s="261"/>
      <c r="C248" s="63" t="s">
        <v>259</v>
      </c>
      <c r="D248" s="261"/>
      <c r="E248" s="261"/>
      <c r="F248" s="261"/>
      <c r="G248" s="261"/>
    </row>
    <row r="249" spans="1:7" x14ac:dyDescent="0.15">
      <c r="A249" s="261">
        <v>19030007487</v>
      </c>
      <c r="B249" s="261" t="s">
        <v>236</v>
      </c>
      <c r="C249" s="63" t="s">
        <v>317</v>
      </c>
      <c r="D249" s="261" t="s">
        <v>256</v>
      </c>
      <c r="E249" s="261"/>
      <c r="F249" s="261" t="s">
        <v>257</v>
      </c>
      <c r="G249" s="261" t="s">
        <v>82</v>
      </c>
    </row>
    <row r="250" spans="1:7" x14ac:dyDescent="0.15">
      <c r="A250" s="261"/>
      <c r="B250" s="261"/>
      <c r="C250" s="63" t="s">
        <v>258</v>
      </c>
      <c r="D250" s="261"/>
      <c r="E250" s="261"/>
      <c r="F250" s="261"/>
      <c r="G250" s="261"/>
    </row>
    <row r="251" spans="1:7" x14ac:dyDescent="0.15">
      <c r="A251" s="261"/>
      <c r="B251" s="261"/>
      <c r="C251" s="63">
        <v>19030007487</v>
      </c>
      <c r="D251" s="261"/>
      <c r="E251" s="261"/>
      <c r="F251" s="261"/>
      <c r="G251" s="261"/>
    </row>
    <row r="252" spans="1:7" x14ac:dyDescent="0.15">
      <c r="A252" s="261"/>
      <c r="B252" s="261"/>
      <c r="C252" s="63" t="s">
        <v>259</v>
      </c>
      <c r="D252" s="261"/>
      <c r="E252" s="261"/>
      <c r="F252" s="261"/>
      <c r="G252" s="261"/>
    </row>
    <row r="253" spans="1:7" x14ac:dyDescent="0.15">
      <c r="A253" s="261">
        <v>19030007488</v>
      </c>
      <c r="B253" s="261" t="s">
        <v>318</v>
      </c>
      <c r="C253" s="63" t="s">
        <v>319</v>
      </c>
      <c r="D253" s="261" t="s">
        <v>256</v>
      </c>
      <c r="E253" s="261"/>
      <c r="F253" s="261" t="s">
        <v>82</v>
      </c>
      <c r="G253" s="261" t="s">
        <v>274</v>
      </c>
    </row>
    <row r="254" spans="1:7" x14ac:dyDescent="0.15">
      <c r="A254" s="261"/>
      <c r="B254" s="261"/>
      <c r="C254" s="63" t="s">
        <v>258</v>
      </c>
      <c r="D254" s="261"/>
      <c r="E254" s="261"/>
      <c r="F254" s="261"/>
      <c r="G254" s="261"/>
    </row>
    <row r="255" spans="1:7" x14ac:dyDescent="0.15">
      <c r="A255" s="261"/>
      <c r="B255" s="261"/>
      <c r="C255" s="63">
        <v>19030007488</v>
      </c>
      <c r="D255" s="261"/>
      <c r="E255" s="261"/>
      <c r="F255" s="261"/>
      <c r="G255" s="261"/>
    </row>
    <row r="256" spans="1:7" x14ac:dyDescent="0.15">
      <c r="A256" s="261"/>
      <c r="B256" s="261"/>
      <c r="C256" s="63" t="s">
        <v>259</v>
      </c>
      <c r="D256" s="261"/>
      <c r="E256" s="261"/>
      <c r="F256" s="261"/>
      <c r="G256" s="261"/>
    </row>
    <row r="257" spans="1:7" x14ac:dyDescent="0.15">
      <c r="A257" s="261">
        <v>19030007489</v>
      </c>
      <c r="B257" s="261" t="s">
        <v>237</v>
      </c>
      <c r="C257" s="63" t="s">
        <v>320</v>
      </c>
      <c r="D257" s="261" t="s">
        <v>256</v>
      </c>
      <c r="E257" s="261"/>
      <c r="F257" s="261" t="s">
        <v>257</v>
      </c>
      <c r="G257" s="261" t="s">
        <v>82</v>
      </c>
    </row>
    <row r="258" spans="1:7" x14ac:dyDescent="0.15">
      <c r="A258" s="261"/>
      <c r="B258" s="261"/>
      <c r="C258" s="63" t="s">
        <v>258</v>
      </c>
      <c r="D258" s="261"/>
      <c r="E258" s="261"/>
      <c r="F258" s="261"/>
      <c r="G258" s="261"/>
    </row>
    <row r="259" spans="1:7" x14ac:dyDescent="0.15">
      <c r="A259" s="261"/>
      <c r="B259" s="261"/>
      <c r="C259" s="63">
        <v>19030007489</v>
      </c>
      <c r="D259" s="261"/>
      <c r="E259" s="261"/>
      <c r="F259" s="261"/>
      <c r="G259" s="261"/>
    </row>
    <row r="260" spans="1:7" x14ac:dyDescent="0.15">
      <c r="A260" s="261"/>
      <c r="B260" s="261"/>
      <c r="C260" s="63" t="s">
        <v>259</v>
      </c>
      <c r="D260" s="261"/>
      <c r="E260" s="261"/>
      <c r="F260" s="261"/>
      <c r="G260" s="261"/>
    </row>
    <row r="261" spans="1:7" x14ac:dyDescent="0.15">
      <c r="A261" s="261">
        <v>19030007490</v>
      </c>
      <c r="B261" s="261" t="s">
        <v>321</v>
      </c>
      <c r="C261" s="63" t="s">
        <v>322</v>
      </c>
      <c r="D261" s="261" t="s">
        <v>256</v>
      </c>
      <c r="E261" s="261"/>
      <c r="F261" s="261" t="s">
        <v>82</v>
      </c>
      <c r="G261" s="261" t="s">
        <v>274</v>
      </c>
    </row>
    <row r="262" spans="1:7" x14ac:dyDescent="0.15">
      <c r="A262" s="261"/>
      <c r="B262" s="261"/>
      <c r="C262" s="63" t="s">
        <v>258</v>
      </c>
      <c r="D262" s="261"/>
      <c r="E262" s="261"/>
      <c r="F262" s="261"/>
      <c r="G262" s="261"/>
    </row>
    <row r="263" spans="1:7" x14ac:dyDescent="0.15">
      <c r="A263" s="261"/>
      <c r="B263" s="261"/>
      <c r="C263" s="63">
        <v>19030007490</v>
      </c>
      <c r="D263" s="261"/>
      <c r="E263" s="261"/>
      <c r="F263" s="261"/>
      <c r="G263" s="261"/>
    </row>
    <row r="264" spans="1:7" x14ac:dyDescent="0.15">
      <c r="A264" s="261"/>
      <c r="B264" s="261"/>
      <c r="C264" s="63" t="s">
        <v>259</v>
      </c>
      <c r="D264" s="261"/>
      <c r="E264" s="261"/>
      <c r="F264" s="261"/>
      <c r="G264" s="261"/>
    </row>
    <row r="265" spans="1:7" x14ac:dyDescent="0.15">
      <c r="A265" s="261">
        <v>19030007491</v>
      </c>
      <c r="B265" s="261" t="s">
        <v>238</v>
      </c>
      <c r="C265" s="63" t="s">
        <v>323</v>
      </c>
      <c r="D265" s="261" t="s">
        <v>256</v>
      </c>
      <c r="E265" s="261"/>
      <c r="F265" s="261">
        <v>40.6</v>
      </c>
      <c r="G265" s="261" t="s">
        <v>82</v>
      </c>
    </row>
    <row r="266" spans="1:7" x14ac:dyDescent="0.15">
      <c r="A266" s="261"/>
      <c r="B266" s="261"/>
      <c r="C266" s="63" t="s">
        <v>258</v>
      </c>
      <c r="D266" s="261"/>
      <c r="E266" s="261"/>
      <c r="F266" s="261"/>
      <c r="G266" s="261"/>
    </row>
    <row r="267" spans="1:7" x14ac:dyDescent="0.15">
      <c r="A267" s="261"/>
      <c r="B267" s="261"/>
      <c r="C267" s="63">
        <v>19030007491</v>
      </c>
      <c r="D267" s="261"/>
      <c r="E267" s="261"/>
      <c r="F267" s="261"/>
      <c r="G267" s="261"/>
    </row>
    <row r="268" spans="1:7" x14ac:dyDescent="0.15">
      <c r="A268" s="261"/>
      <c r="B268" s="261"/>
      <c r="C268" s="63" t="s">
        <v>259</v>
      </c>
      <c r="D268" s="261"/>
      <c r="E268" s="261"/>
      <c r="F268" s="261"/>
      <c r="G268" s="261"/>
    </row>
    <row r="269" spans="1:7" x14ac:dyDescent="0.15">
      <c r="A269" s="261">
        <v>19030007492</v>
      </c>
      <c r="B269" s="261" t="s">
        <v>324</v>
      </c>
      <c r="C269" s="63" t="s">
        <v>325</v>
      </c>
      <c r="D269" s="261" t="s">
        <v>256</v>
      </c>
      <c r="E269" s="261"/>
      <c r="F269" s="261" t="s">
        <v>82</v>
      </c>
      <c r="G269" s="261">
        <v>67.7</v>
      </c>
    </row>
    <row r="270" spans="1:7" x14ac:dyDescent="0.15">
      <c r="A270" s="261"/>
      <c r="B270" s="261"/>
      <c r="C270" s="63" t="s">
        <v>258</v>
      </c>
      <c r="D270" s="261"/>
      <c r="E270" s="261"/>
      <c r="F270" s="261"/>
      <c r="G270" s="261"/>
    </row>
    <row r="271" spans="1:7" x14ac:dyDescent="0.15">
      <c r="A271" s="261"/>
      <c r="B271" s="261"/>
      <c r="C271" s="63">
        <v>19030007492</v>
      </c>
      <c r="D271" s="261"/>
      <c r="E271" s="261"/>
      <c r="F271" s="261"/>
      <c r="G271" s="261"/>
    </row>
    <row r="272" spans="1:7" x14ac:dyDescent="0.15">
      <c r="A272" s="261"/>
      <c r="B272" s="261"/>
      <c r="C272" s="63" t="s">
        <v>259</v>
      </c>
      <c r="D272" s="261"/>
      <c r="E272" s="261"/>
      <c r="F272" s="261"/>
      <c r="G272" s="261"/>
    </row>
    <row r="273" spans="1:7" x14ac:dyDescent="0.15">
      <c r="A273" s="261">
        <v>19030007493</v>
      </c>
      <c r="B273" s="261" t="s">
        <v>239</v>
      </c>
      <c r="C273" s="63" t="s">
        <v>326</v>
      </c>
      <c r="D273" s="261" t="s">
        <v>256</v>
      </c>
      <c r="E273" s="261"/>
      <c r="F273" s="261" t="s">
        <v>257</v>
      </c>
      <c r="G273" s="261" t="s">
        <v>82</v>
      </c>
    </row>
    <row r="274" spans="1:7" x14ac:dyDescent="0.15">
      <c r="A274" s="261"/>
      <c r="B274" s="261"/>
      <c r="C274" s="63" t="s">
        <v>258</v>
      </c>
      <c r="D274" s="261"/>
      <c r="E274" s="261"/>
      <c r="F274" s="261"/>
      <c r="G274" s="261"/>
    </row>
    <row r="275" spans="1:7" x14ac:dyDescent="0.15">
      <c r="A275" s="261"/>
      <c r="B275" s="261"/>
      <c r="C275" s="63">
        <v>19030007493</v>
      </c>
      <c r="D275" s="261"/>
      <c r="E275" s="261"/>
      <c r="F275" s="261"/>
      <c r="G275" s="261"/>
    </row>
    <row r="276" spans="1:7" x14ac:dyDescent="0.15">
      <c r="A276" s="261"/>
      <c r="B276" s="261"/>
      <c r="C276" s="63" t="s">
        <v>259</v>
      </c>
      <c r="D276" s="261"/>
      <c r="E276" s="261"/>
      <c r="F276" s="261"/>
      <c r="G276" s="261"/>
    </row>
    <row r="277" spans="1:7" x14ac:dyDescent="0.15">
      <c r="A277" s="261">
        <v>19030007494</v>
      </c>
      <c r="B277" s="261" t="s">
        <v>327</v>
      </c>
      <c r="C277" s="63" t="s">
        <v>328</v>
      </c>
      <c r="D277" s="261" t="s">
        <v>256</v>
      </c>
      <c r="E277" s="261"/>
      <c r="F277" s="261" t="s">
        <v>82</v>
      </c>
      <c r="G277" s="261">
        <v>61</v>
      </c>
    </row>
    <row r="278" spans="1:7" x14ac:dyDescent="0.15">
      <c r="A278" s="261"/>
      <c r="B278" s="261"/>
      <c r="C278" s="63" t="s">
        <v>258</v>
      </c>
      <c r="D278" s="261"/>
      <c r="E278" s="261"/>
      <c r="F278" s="261"/>
      <c r="G278" s="261"/>
    </row>
    <row r="279" spans="1:7" x14ac:dyDescent="0.15">
      <c r="A279" s="261"/>
      <c r="B279" s="261"/>
      <c r="C279" s="63">
        <v>19030007494</v>
      </c>
      <c r="D279" s="261"/>
      <c r="E279" s="261"/>
      <c r="F279" s="261"/>
      <c r="G279" s="261"/>
    </row>
    <row r="280" spans="1:7" x14ac:dyDescent="0.15">
      <c r="A280" s="261"/>
      <c r="B280" s="261"/>
      <c r="C280" s="63" t="s">
        <v>259</v>
      </c>
      <c r="D280" s="261"/>
      <c r="E280" s="261"/>
      <c r="F280" s="261"/>
      <c r="G280" s="261"/>
    </row>
    <row r="281" spans="1:7" x14ac:dyDescent="0.15">
      <c r="A281" s="261">
        <v>19030007495</v>
      </c>
      <c r="B281" s="261" t="s">
        <v>242</v>
      </c>
      <c r="C281" s="63" t="s">
        <v>329</v>
      </c>
      <c r="D281" s="261" t="s">
        <v>256</v>
      </c>
      <c r="E281" s="261"/>
      <c r="F281" s="261" t="s">
        <v>257</v>
      </c>
      <c r="G281" s="261" t="s">
        <v>82</v>
      </c>
    </row>
    <row r="282" spans="1:7" x14ac:dyDescent="0.15">
      <c r="A282" s="261"/>
      <c r="B282" s="261"/>
      <c r="C282" s="63" t="s">
        <v>258</v>
      </c>
      <c r="D282" s="261"/>
      <c r="E282" s="261"/>
      <c r="F282" s="261"/>
      <c r="G282" s="261"/>
    </row>
    <row r="283" spans="1:7" x14ac:dyDescent="0.15">
      <c r="A283" s="261"/>
      <c r="B283" s="261"/>
      <c r="C283" s="63">
        <v>19030007495</v>
      </c>
      <c r="D283" s="261"/>
      <c r="E283" s="261"/>
      <c r="F283" s="261"/>
      <c r="G283" s="261"/>
    </row>
    <row r="284" spans="1:7" x14ac:dyDescent="0.15">
      <c r="A284" s="261"/>
      <c r="B284" s="261"/>
      <c r="C284" s="63" t="s">
        <v>259</v>
      </c>
      <c r="D284" s="261"/>
      <c r="E284" s="261"/>
      <c r="F284" s="261"/>
      <c r="G284" s="261"/>
    </row>
    <row r="285" spans="1:7" x14ac:dyDescent="0.15">
      <c r="A285" s="261">
        <v>19030007496</v>
      </c>
      <c r="B285" s="261" t="s">
        <v>330</v>
      </c>
      <c r="C285" s="63" t="s">
        <v>331</v>
      </c>
      <c r="D285" s="261" t="s">
        <v>256</v>
      </c>
      <c r="E285" s="261"/>
      <c r="F285" s="261" t="s">
        <v>82</v>
      </c>
      <c r="G285" s="261">
        <v>49.3</v>
      </c>
    </row>
    <row r="286" spans="1:7" x14ac:dyDescent="0.15">
      <c r="A286" s="261"/>
      <c r="B286" s="261"/>
      <c r="C286" s="63" t="s">
        <v>258</v>
      </c>
      <c r="D286" s="261"/>
      <c r="E286" s="261"/>
      <c r="F286" s="261"/>
      <c r="G286" s="261"/>
    </row>
    <row r="287" spans="1:7" x14ac:dyDescent="0.15">
      <c r="A287" s="261"/>
      <c r="B287" s="261"/>
      <c r="C287" s="63">
        <v>19030007496</v>
      </c>
      <c r="D287" s="261"/>
      <c r="E287" s="261"/>
      <c r="F287" s="261"/>
      <c r="G287" s="261"/>
    </row>
    <row r="288" spans="1:7" x14ac:dyDescent="0.15">
      <c r="A288" s="261"/>
      <c r="B288" s="261"/>
      <c r="C288" s="63" t="s">
        <v>259</v>
      </c>
      <c r="D288" s="261"/>
      <c r="E288" s="261"/>
      <c r="F288" s="261"/>
      <c r="G288" s="261"/>
    </row>
    <row r="289" spans="1:7" x14ac:dyDescent="0.15">
      <c r="A289" s="261">
        <v>19030007497</v>
      </c>
      <c r="B289" s="261" t="s">
        <v>243</v>
      </c>
      <c r="C289" s="63" t="s">
        <v>332</v>
      </c>
      <c r="D289" s="261" t="s">
        <v>256</v>
      </c>
      <c r="E289" s="261"/>
      <c r="F289" s="261" t="s">
        <v>257</v>
      </c>
      <c r="G289" s="261" t="s">
        <v>82</v>
      </c>
    </row>
    <row r="290" spans="1:7" x14ac:dyDescent="0.15">
      <c r="A290" s="261"/>
      <c r="B290" s="261"/>
      <c r="C290" s="63" t="s">
        <v>258</v>
      </c>
      <c r="D290" s="261"/>
      <c r="E290" s="261"/>
      <c r="F290" s="261"/>
      <c r="G290" s="261"/>
    </row>
    <row r="291" spans="1:7" x14ac:dyDescent="0.15">
      <c r="A291" s="261"/>
      <c r="B291" s="261"/>
      <c r="C291" s="63">
        <v>19030007497</v>
      </c>
      <c r="D291" s="261"/>
      <c r="E291" s="261"/>
      <c r="F291" s="261"/>
      <c r="G291" s="261"/>
    </row>
    <row r="292" spans="1:7" x14ac:dyDescent="0.15">
      <c r="A292" s="261"/>
      <c r="B292" s="261"/>
      <c r="C292" s="63" t="s">
        <v>259</v>
      </c>
      <c r="D292" s="261"/>
      <c r="E292" s="261"/>
      <c r="F292" s="261"/>
      <c r="G292" s="261"/>
    </row>
    <row r="293" spans="1:7" x14ac:dyDescent="0.15">
      <c r="A293" s="261">
        <v>19030007498</v>
      </c>
      <c r="B293" s="261" t="s">
        <v>333</v>
      </c>
      <c r="C293" s="63" t="s">
        <v>334</v>
      </c>
      <c r="D293" s="261" t="s">
        <v>256</v>
      </c>
      <c r="E293" s="261"/>
      <c r="F293" s="261" t="s">
        <v>82</v>
      </c>
      <c r="G293" s="261">
        <v>45.1</v>
      </c>
    </row>
    <row r="294" spans="1:7" x14ac:dyDescent="0.15">
      <c r="A294" s="261"/>
      <c r="B294" s="261"/>
      <c r="C294" s="63" t="s">
        <v>258</v>
      </c>
      <c r="D294" s="261"/>
      <c r="E294" s="261"/>
      <c r="F294" s="261"/>
      <c r="G294" s="261"/>
    </row>
    <row r="295" spans="1:7" x14ac:dyDescent="0.15">
      <c r="A295" s="261"/>
      <c r="B295" s="261"/>
      <c r="C295" s="63">
        <v>19030007498</v>
      </c>
      <c r="D295" s="261"/>
      <c r="E295" s="261"/>
      <c r="F295" s="261"/>
      <c r="G295" s="261"/>
    </row>
    <row r="296" spans="1:7" x14ac:dyDescent="0.15">
      <c r="A296" s="261"/>
      <c r="B296" s="261"/>
      <c r="C296" s="63" t="s">
        <v>259</v>
      </c>
      <c r="D296" s="261"/>
      <c r="E296" s="261"/>
      <c r="F296" s="261"/>
      <c r="G296" s="261"/>
    </row>
    <row r="297" spans="1:7" x14ac:dyDescent="0.15">
      <c r="A297" s="261">
        <v>19030007499</v>
      </c>
      <c r="B297" s="261" t="s">
        <v>244</v>
      </c>
      <c r="C297" s="63" t="s">
        <v>335</v>
      </c>
      <c r="D297" s="261" t="s">
        <v>256</v>
      </c>
      <c r="E297" s="261"/>
      <c r="F297" s="261" t="s">
        <v>257</v>
      </c>
      <c r="G297" s="261" t="s">
        <v>82</v>
      </c>
    </row>
    <row r="298" spans="1:7" x14ac:dyDescent="0.15">
      <c r="A298" s="261"/>
      <c r="B298" s="261"/>
      <c r="C298" s="63" t="s">
        <v>258</v>
      </c>
      <c r="D298" s="261"/>
      <c r="E298" s="261"/>
      <c r="F298" s="261"/>
      <c r="G298" s="261"/>
    </row>
    <row r="299" spans="1:7" x14ac:dyDescent="0.15">
      <c r="A299" s="261"/>
      <c r="B299" s="261"/>
      <c r="C299" s="63">
        <v>19030007499</v>
      </c>
      <c r="D299" s="261"/>
      <c r="E299" s="261"/>
      <c r="F299" s="261"/>
      <c r="G299" s="261"/>
    </row>
    <row r="300" spans="1:7" x14ac:dyDescent="0.15">
      <c r="A300" s="261"/>
      <c r="B300" s="261"/>
      <c r="C300" s="63" t="s">
        <v>259</v>
      </c>
      <c r="D300" s="261"/>
      <c r="E300" s="261"/>
      <c r="F300" s="261"/>
      <c r="G300" s="261"/>
    </row>
    <row r="301" spans="1:7" x14ac:dyDescent="0.15">
      <c r="A301" s="261">
        <v>19030007500</v>
      </c>
      <c r="B301" s="261" t="s">
        <v>336</v>
      </c>
      <c r="C301" s="63" t="s">
        <v>337</v>
      </c>
      <c r="D301" s="261" t="s">
        <v>256</v>
      </c>
      <c r="E301" s="261"/>
      <c r="F301" s="261" t="s">
        <v>82</v>
      </c>
      <c r="G301" s="261">
        <v>27.6</v>
      </c>
    </row>
    <row r="302" spans="1:7" x14ac:dyDescent="0.15">
      <c r="A302" s="261"/>
      <c r="B302" s="261"/>
      <c r="C302" s="63" t="s">
        <v>258</v>
      </c>
      <c r="D302" s="261"/>
      <c r="E302" s="261"/>
      <c r="F302" s="261"/>
      <c r="G302" s="261"/>
    </row>
    <row r="303" spans="1:7" x14ac:dyDescent="0.15">
      <c r="A303" s="261"/>
      <c r="B303" s="261"/>
      <c r="C303" s="63">
        <v>19030007500</v>
      </c>
      <c r="D303" s="261"/>
      <c r="E303" s="261"/>
      <c r="F303" s="261"/>
      <c r="G303" s="261"/>
    </row>
    <row r="304" spans="1:7" x14ac:dyDescent="0.15">
      <c r="A304" s="261"/>
      <c r="B304" s="261"/>
      <c r="C304" s="63" t="s">
        <v>259</v>
      </c>
      <c r="D304" s="261"/>
      <c r="E304" s="261"/>
      <c r="F304" s="261"/>
      <c r="G304" s="261"/>
    </row>
    <row r="305" spans="1:7" x14ac:dyDescent="0.15">
      <c r="A305" s="261">
        <v>19030007501</v>
      </c>
      <c r="B305" s="261" t="s">
        <v>245</v>
      </c>
      <c r="C305" s="63" t="s">
        <v>338</v>
      </c>
      <c r="D305" s="261" t="s">
        <v>256</v>
      </c>
      <c r="E305" s="261"/>
      <c r="F305" s="261" t="s">
        <v>257</v>
      </c>
      <c r="G305" s="261" t="s">
        <v>82</v>
      </c>
    </row>
    <row r="306" spans="1:7" x14ac:dyDescent="0.15">
      <c r="A306" s="261"/>
      <c r="B306" s="261"/>
      <c r="C306" s="63" t="s">
        <v>258</v>
      </c>
      <c r="D306" s="261"/>
      <c r="E306" s="261"/>
      <c r="F306" s="261"/>
      <c r="G306" s="261"/>
    </row>
    <row r="307" spans="1:7" x14ac:dyDescent="0.15">
      <c r="A307" s="261"/>
      <c r="B307" s="261"/>
      <c r="C307" s="63">
        <v>19030007501</v>
      </c>
      <c r="D307" s="261"/>
      <c r="E307" s="261"/>
      <c r="F307" s="261"/>
      <c r="G307" s="261"/>
    </row>
    <row r="308" spans="1:7" x14ac:dyDescent="0.15">
      <c r="A308" s="261"/>
      <c r="B308" s="261"/>
      <c r="C308" s="63" t="s">
        <v>259</v>
      </c>
      <c r="D308" s="261"/>
      <c r="E308" s="261"/>
      <c r="F308" s="261"/>
      <c r="G308" s="261"/>
    </row>
    <row r="309" spans="1:7" x14ac:dyDescent="0.15">
      <c r="A309" s="261">
        <v>19030007502</v>
      </c>
      <c r="B309" s="261" t="s">
        <v>339</v>
      </c>
      <c r="C309" s="63" t="s">
        <v>340</v>
      </c>
      <c r="D309" s="261" t="s">
        <v>256</v>
      </c>
      <c r="E309" s="261"/>
      <c r="F309" s="261" t="s">
        <v>82</v>
      </c>
      <c r="G309" s="261">
        <v>28.9</v>
      </c>
    </row>
    <row r="310" spans="1:7" x14ac:dyDescent="0.15">
      <c r="A310" s="261"/>
      <c r="B310" s="261"/>
      <c r="C310" s="63" t="s">
        <v>258</v>
      </c>
      <c r="D310" s="261"/>
      <c r="E310" s="261"/>
      <c r="F310" s="261"/>
      <c r="G310" s="261"/>
    </row>
    <row r="311" spans="1:7" x14ac:dyDescent="0.15">
      <c r="A311" s="261"/>
      <c r="B311" s="261"/>
      <c r="C311" s="63">
        <v>19030007502</v>
      </c>
      <c r="D311" s="261"/>
      <c r="E311" s="261"/>
      <c r="F311" s="261"/>
      <c r="G311" s="261"/>
    </row>
    <row r="312" spans="1:7" x14ac:dyDescent="0.15">
      <c r="A312" s="261"/>
      <c r="B312" s="261"/>
      <c r="C312" s="63" t="s">
        <v>259</v>
      </c>
      <c r="D312" s="261"/>
      <c r="E312" s="261"/>
      <c r="F312" s="261"/>
      <c r="G312" s="261"/>
    </row>
    <row r="313" spans="1:7" x14ac:dyDescent="0.15">
      <c r="A313" s="261">
        <v>19030007503</v>
      </c>
      <c r="B313" s="261" t="s">
        <v>246</v>
      </c>
      <c r="C313" s="63" t="s">
        <v>341</v>
      </c>
      <c r="D313" s="261" t="s">
        <v>256</v>
      </c>
      <c r="E313" s="261"/>
      <c r="F313" s="261" t="s">
        <v>257</v>
      </c>
      <c r="G313" s="261" t="s">
        <v>82</v>
      </c>
    </row>
    <row r="314" spans="1:7" x14ac:dyDescent="0.15">
      <c r="A314" s="261"/>
      <c r="B314" s="261"/>
      <c r="C314" s="63" t="s">
        <v>258</v>
      </c>
      <c r="D314" s="261"/>
      <c r="E314" s="261"/>
      <c r="F314" s="261"/>
      <c r="G314" s="261"/>
    </row>
    <row r="315" spans="1:7" x14ac:dyDescent="0.15">
      <c r="A315" s="261"/>
      <c r="B315" s="261"/>
      <c r="C315" s="63">
        <v>19030007503</v>
      </c>
      <c r="D315" s="261"/>
      <c r="E315" s="261"/>
      <c r="F315" s="261"/>
      <c r="G315" s="261"/>
    </row>
    <row r="316" spans="1:7" x14ac:dyDescent="0.15">
      <c r="A316" s="261"/>
      <c r="B316" s="261"/>
      <c r="C316" s="63" t="s">
        <v>259</v>
      </c>
      <c r="D316" s="261"/>
      <c r="E316" s="261"/>
      <c r="F316" s="261"/>
      <c r="G316" s="261"/>
    </row>
    <row r="317" spans="1:7" x14ac:dyDescent="0.15">
      <c r="A317" s="261">
        <v>19030007504</v>
      </c>
      <c r="B317" s="261" t="s">
        <v>342</v>
      </c>
      <c r="C317" s="63" t="s">
        <v>343</v>
      </c>
      <c r="D317" s="261" t="s">
        <v>256</v>
      </c>
      <c r="E317" s="261"/>
      <c r="F317" s="261" t="s">
        <v>82</v>
      </c>
      <c r="G317" s="261">
        <v>25.4</v>
      </c>
    </row>
    <row r="318" spans="1:7" x14ac:dyDescent="0.15">
      <c r="A318" s="261"/>
      <c r="B318" s="261"/>
      <c r="C318" s="63" t="s">
        <v>258</v>
      </c>
      <c r="D318" s="261"/>
      <c r="E318" s="261"/>
      <c r="F318" s="261"/>
      <c r="G318" s="261"/>
    </row>
    <row r="319" spans="1:7" x14ac:dyDescent="0.15">
      <c r="A319" s="261"/>
      <c r="B319" s="261"/>
      <c r="C319" s="63">
        <v>19030007504</v>
      </c>
      <c r="D319" s="261"/>
      <c r="E319" s="261"/>
      <c r="F319" s="261"/>
      <c r="G319" s="261"/>
    </row>
    <row r="320" spans="1:7" x14ac:dyDescent="0.15">
      <c r="A320" s="261"/>
      <c r="B320" s="261"/>
      <c r="C320" s="63" t="s">
        <v>259</v>
      </c>
      <c r="D320" s="261"/>
      <c r="E320" s="261"/>
      <c r="F320" s="261"/>
      <c r="G320" s="261"/>
    </row>
    <row r="321" spans="1:7" x14ac:dyDescent="0.15">
      <c r="A321" s="64"/>
      <c r="B321" s="46"/>
      <c r="C321" s="46"/>
      <c r="D321" s="46"/>
      <c r="E321" s="46"/>
      <c r="F321" s="46"/>
      <c r="G321" s="46"/>
    </row>
    <row r="322" spans="1:7" x14ac:dyDescent="0.15">
      <c r="A322" s="47" t="s">
        <v>344</v>
      </c>
    </row>
  </sheetData>
  <mergeCells count="336">
    <mergeCell ref="A101:A104"/>
    <mergeCell ref="B101:B104"/>
    <mergeCell ref="D101:D104"/>
    <mergeCell ref="E101:E104"/>
    <mergeCell ref="F101:F104"/>
    <mergeCell ref="G101:G104"/>
    <mergeCell ref="A97:A100"/>
    <mergeCell ref="B97:B100"/>
    <mergeCell ref="D97:D100"/>
    <mergeCell ref="E97:E100"/>
    <mergeCell ref="F97:F100"/>
    <mergeCell ref="G97:G100"/>
    <mergeCell ref="A109:A112"/>
    <mergeCell ref="B109:B112"/>
    <mergeCell ref="D109:D112"/>
    <mergeCell ref="E109:E112"/>
    <mergeCell ref="F109:F112"/>
    <mergeCell ref="G109:G112"/>
    <mergeCell ref="A105:A108"/>
    <mergeCell ref="B105:B108"/>
    <mergeCell ref="D105:D108"/>
    <mergeCell ref="E105:E108"/>
    <mergeCell ref="F105:F108"/>
    <mergeCell ref="G105:G108"/>
    <mergeCell ref="A117:A120"/>
    <mergeCell ref="B117:B120"/>
    <mergeCell ref="D117:D120"/>
    <mergeCell ref="E117:E120"/>
    <mergeCell ref="F117:F120"/>
    <mergeCell ref="G117:G120"/>
    <mergeCell ref="A113:A116"/>
    <mergeCell ref="B113:B116"/>
    <mergeCell ref="D113:D116"/>
    <mergeCell ref="E113:E116"/>
    <mergeCell ref="F113:F116"/>
    <mergeCell ref="G113:G116"/>
    <mergeCell ref="A125:A128"/>
    <mergeCell ref="B125:B128"/>
    <mergeCell ref="D125:D128"/>
    <mergeCell ref="E125:E128"/>
    <mergeCell ref="F125:F128"/>
    <mergeCell ref="G125:G128"/>
    <mergeCell ref="A121:A124"/>
    <mergeCell ref="B121:B124"/>
    <mergeCell ref="D121:D124"/>
    <mergeCell ref="E121:E124"/>
    <mergeCell ref="F121:F124"/>
    <mergeCell ref="G121:G124"/>
    <mergeCell ref="A133:A136"/>
    <mergeCell ref="B133:B136"/>
    <mergeCell ref="D133:D136"/>
    <mergeCell ref="E133:E136"/>
    <mergeCell ref="F133:F136"/>
    <mergeCell ref="G133:G136"/>
    <mergeCell ref="A129:A132"/>
    <mergeCell ref="B129:B132"/>
    <mergeCell ref="D129:D132"/>
    <mergeCell ref="E129:E132"/>
    <mergeCell ref="F129:F132"/>
    <mergeCell ref="G129:G132"/>
    <mergeCell ref="A141:A144"/>
    <mergeCell ref="B141:B144"/>
    <mergeCell ref="D141:D144"/>
    <mergeCell ref="E141:E144"/>
    <mergeCell ref="F141:F144"/>
    <mergeCell ref="G141:G144"/>
    <mergeCell ref="A137:A140"/>
    <mergeCell ref="B137:B140"/>
    <mergeCell ref="D137:D140"/>
    <mergeCell ref="E137:E140"/>
    <mergeCell ref="F137:F140"/>
    <mergeCell ref="G137:G140"/>
    <mergeCell ref="A149:A152"/>
    <mergeCell ref="B149:B152"/>
    <mergeCell ref="D149:D152"/>
    <mergeCell ref="E149:E152"/>
    <mergeCell ref="F149:F152"/>
    <mergeCell ref="G149:G152"/>
    <mergeCell ref="A145:A148"/>
    <mergeCell ref="B145:B148"/>
    <mergeCell ref="D145:D148"/>
    <mergeCell ref="E145:E148"/>
    <mergeCell ref="F145:F148"/>
    <mergeCell ref="G145:G148"/>
    <mergeCell ref="A157:A160"/>
    <mergeCell ref="B157:B160"/>
    <mergeCell ref="D157:D160"/>
    <mergeCell ref="E157:E160"/>
    <mergeCell ref="F157:F160"/>
    <mergeCell ref="G157:G160"/>
    <mergeCell ref="A153:A156"/>
    <mergeCell ref="B153:B156"/>
    <mergeCell ref="D153:D156"/>
    <mergeCell ref="E153:E156"/>
    <mergeCell ref="F153:F156"/>
    <mergeCell ref="G153:G156"/>
    <mergeCell ref="A165:A168"/>
    <mergeCell ref="B165:B168"/>
    <mergeCell ref="D165:D168"/>
    <mergeCell ref="E165:E168"/>
    <mergeCell ref="F165:F168"/>
    <mergeCell ref="G165:G168"/>
    <mergeCell ref="A161:A164"/>
    <mergeCell ref="B161:B164"/>
    <mergeCell ref="D161:D164"/>
    <mergeCell ref="E161:E164"/>
    <mergeCell ref="F161:F164"/>
    <mergeCell ref="G161:G164"/>
    <mergeCell ref="A173:A176"/>
    <mergeCell ref="B173:B176"/>
    <mergeCell ref="D173:D176"/>
    <mergeCell ref="E173:E176"/>
    <mergeCell ref="F173:F176"/>
    <mergeCell ref="G173:G176"/>
    <mergeCell ref="A169:A172"/>
    <mergeCell ref="B169:B172"/>
    <mergeCell ref="D169:D172"/>
    <mergeCell ref="E169:E172"/>
    <mergeCell ref="F169:F172"/>
    <mergeCell ref="G169:G172"/>
    <mergeCell ref="A181:A184"/>
    <mergeCell ref="B181:B184"/>
    <mergeCell ref="D181:D184"/>
    <mergeCell ref="E181:E184"/>
    <mergeCell ref="F181:F184"/>
    <mergeCell ref="G181:G184"/>
    <mergeCell ref="A177:A180"/>
    <mergeCell ref="B177:B180"/>
    <mergeCell ref="D177:D180"/>
    <mergeCell ref="E177:E180"/>
    <mergeCell ref="F177:F180"/>
    <mergeCell ref="G177:G180"/>
    <mergeCell ref="A189:A192"/>
    <mergeCell ref="B189:B192"/>
    <mergeCell ref="D189:D192"/>
    <mergeCell ref="E189:E192"/>
    <mergeCell ref="F189:F192"/>
    <mergeCell ref="G189:G192"/>
    <mergeCell ref="A185:A188"/>
    <mergeCell ref="B185:B188"/>
    <mergeCell ref="D185:D188"/>
    <mergeCell ref="E185:E188"/>
    <mergeCell ref="F185:F188"/>
    <mergeCell ref="G185:G188"/>
    <mergeCell ref="A197:A200"/>
    <mergeCell ref="B197:B200"/>
    <mergeCell ref="D197:D200"/>
    <mergeCell ref="E197:E200"/>
    <mergeCell ref="F197:F200"/>
    <mergeCell ref="G197:G200"/>
    <mergeCell ref="A193:A196"/>
    <mergeCell ref="B193:B196"/>
    <mergeCell ref="D193:D196"/>
    <mergeCell ref="E193:E196"/>
    <mergeCell ref="F193:F196"/>
    <mergeCell ref="G193:G196"/>
    <mergeCell ref="A205:A208"/>
    <mergeCell ref="B205:B208"/>
    <mergeCell ref="D205:D208"/>
    <mergeCell ref="E205:E208"/>
    <mergeCell ref="F205:F208"/>
    <mergeCell ref="G205:G208"/>
    <mergeCell ref="A201:A204"/>
    <mergeCell ref="B201:B204"/>
    <mergeCell ref="D201:D204"/>
    <mergeCell ref="E201:E204"/>
    <mergeCell ref="F201:F204"/>
    <mergeCell ref="G201:G204"/>
    <mergeCell ref="A213:A216"/>
    <mergeCell ref="B213:B216"/>
    <mergeCell ref="D213:D216"/>
    <mergeCell ref="E213:E216"/>
    <mergeCell ref="F213:F216"/>
    <mergeCell ref="G213:G216"/>
    <mergeCell ref="A209:A212"/>
    <mergeCell ref="B209:B212"/>
    <mergeCell ref="D209:D212"/>
    <mergeCell ref="E209:E212"/>
    <mergeCell ref="F209:F212"/>
    <mergeCell ref="G209:G212"/>
    <mergeCell ref="A221:A224"/>
    <mergeCell ref="B221:B224"/>
    <mergeCell ref="D221:D224"/>
    <mergeCell ref="E221:E224"/>
    <mergeCell ref="F221:F224"/>
    <mergeCell ref="G221:G224"/>
    <mergeCell ref="A217:A220"/>
    <mergeCell ref="B217:B220"/>
    <mergeCell ref="D217:D220"/>
    <mergeCell ref="E217:E220"/>
    <mergeCell ref="F217:F220"/>
    <mergeCell ref="G217:G220"/>
    <mergeCell ref="A229:A232"/>
    <mergeCell ref="B229:B232"/>
    <mergeCell ref="D229:D232"/>
    <mergeCell ref="E229:E232"/>
    <mergeCell ref="F229:F232"/>
    <mergeCell ref="G229:G232"/>
    <mergeCell ref="A225:A228"/>
    <mergeCell ref="B225:B228"/>
    <mergeCell ref="D225:D228"/>
    <mergeCell ref="E225:E228"/>
    <mergeCell ref="F225:F228"/>
    <mergeCell ref="G225:G228"/>
    <mergeCell ref="A237:A240"/>
    <mergeCell ref="B237:B240"/>
    <mergeCell ref="D237:D240"/>
    <mergeCell ref="E237:E240"/>
    <mergeCell ref="F237:F240"/>
    <mergeCell ref="G237:G240"/>
    <mergeCell ref="A233:A236"/>
    <mergeCell ref="B233:B236"/>
    <mergeCell ref="D233:D236"/>
    <mergeCell ref="E233:E236"/>
    <mergeCell ref="F233:F236"/>
    <mergeCell ref="G233:G236"/>
    <mergeCell ref="A245:A248"/>
    <mergeCell ref="B245:B248"/>
    <mergeCell ref="D245:D248"/>
    <mergeCell ref="E245:E248"/>
    <mergeCell ref="F245:F248"/>
    <mergeCell ref="G245:G248"/>
    <mergeCell ref="A241:A244"/>
    <mergeCell ref="B241:B244"/>
    <mergeCell ref="D241:D244"/>
    <mergeCell ref="E241:E244"/>
    <mergeCell ref="F241:F244"/>
    <mergeCell ref="G241:G244"/>
    <mergeCell ref="A253:A256"/>
    <mergeCell ref="B253:B256"/>
    <mergeCell ref="D253:D256"/>
    <mergeCell ref="E253:E256"/>
    <mergeCell ref="F253:F256"/>
    <mergeCell ref="G253:G256"/>
    <mergeCell ref="A249:A252"/>
    <mergeCell ref="B249:B252"/>
    <mergeCell ref="D249:D252"/>
    <mergeCell ref="E249:E252"/>
    <mergeCell ref="F249:F252"/>
    <mergeCell ref="G249:G252"/>
    <mergeCell ref="A261:A264"/>
    <mergeCell ref="B261:B264"/>
    <mergeCell ref="D261:D264"/>
    <mergeCell ref="E261:E264"/>
    <mergeCell ref="F261:F264"/>
    <mergeCell ref="G261:G264"/>
    <mergeCell ref="A257:A260"/>
    <mergeCell ref="B257:B260"/>
    <mergeCell ref="D257:D260"/>
    <mergeCell ref="E257:E260"/>
    <mergeCell ref="F257:F260"/>
    <mergeCell ref="G257:G260"/>
    <mergeCell ref="A269:A272"/>
    <mergeCell ref="B269:B272"/>
    <mergeCell ref="D269:D272"/>
    <mergeCell ref="E269:E272"/>
    <mergeCell ref="F269:F272"/>
    <mergeCell ref="G269:G272"/>
    <mergeCell ref="A265:A268"/>
    <mergeCell ref="B265:B268"/>
    <mergeCell ref="D265:D268"/>
    <mergeCell ref="E265:E268"/>
    <mergeCell ref="F265:F268"/>
    <mergeCell ref="G265:G268"/>
    <mergeCell ref="A277:A280"/>
    <mergeCell ref="B277:B280"/>
    <mergeCell ref="D277:D280"/>
    <mergeCell ref="E277:E280"/>
    <mergeCell ref="F277:F280"/>
    <mergeCell ref="G277:G280"/>
    <mergeCell ref="A273:A276"/>
    <mergeCell ref="B273:B276"/>
    <mergeCell ref="D273:D276"/>
    <mergeCell ref="E273:E276"/>
    <mergeCell ref="F273:F276"/>
    <mergeCell ref="G273:G276"/>
    <mergeCell ref="A285:A288"/>
    <mergeCell ref="B285:B288"/>
    <mergeCell ref="D285:D288"/>
    <mergeCell ref="E285:E288"/>
    <mergeCell ref="F285:F288"/>
    <mergeCell ref="G285:G288"/>
    <mergeCell ref="A281:A284"/>
    <mergeCell ref="B281:B284"/>
    <mergeCell ref="D281:D284"/>
    <mergeCell ref="E281:E284"/>
    <mergeCell ref="F281:F284"/>
    <mergeCell ref="G281:G284"/>
    <mergeCell ref="A293:A296"/>
    <mergeCell ref="B293:B296"/>
    <mergeCell ref="D293:D296"/>
    <mergeCell ref="E293:E296"/>
    <mergeCell ref="F293:F296"/>
    <mergeCell ref="G293:G296"/>
    <mergeCell ref="A289:A292"/>
    <mergeCell ref="B289:B292"/>
    <mergeCell ref="D289:D292"/>
    <mergeCell ref="E289:E292"/>
    <mergeCell ref="F289:F292"/>
    <mergeCell ref="G289:G292"/>
    <mergeCell ref="A301:A304"/>
    <mergeCell ref="B301:B304"/>
    <mergeCell ref="D301:D304"/>
    <mergeCell ref="E301:E304"/>
    <mergeCell ref="F301:F304"/>
    <mergeCell ref="G301:G304"/>
    <mergeCell ref="A297:A300"/>
    <mergeCell ref="B297:B300"/>
    <mergeCell ref="D297:D300"/>
    <mergeCell ref="E297:E300"/>
    <mergeCell ref="F297:F300"/>
    <mergeCell ref="G297:G300"/>
    <mergeCell ref="A309:A312"/>
    <mergeCell ref="B309:B312"/>
    <mergeCell ref="D309:D312"/>
    <mergeCell ref="E309:E312"/>
    <mergeCell ref="F309:F312"/>
    <mergeCell ref="G309:G312"/>
    <mergeCell ref="A305:A308"/>
    <mergeCell ref="B305:B308"/>
    <mergeCell ref="D305:D308"/>
    <mergeCell ref="E305:E308"/>
    <mergeCell ref="F305:F308"/>
    <mergeCell ref="G305:G308"/>
    <mergeCell ref="A317:A320"/>
    <mergeCell ref="B317:B320"/>
    <mergeCell ref="D317:D320"/>
    <mergeCell ref="E317:E320"/>
    <mergeCell ref="F317:F320"/>
    <mergeCell ref="G317:G320"/>
    <mergeCell ref="A313:A316"/>
    <mergeCell ref="B313:B316"/>
    <mergeCell ref="D313:D316"/>
    <mergeCell ref="E313:E316"/>
    <mergeCell ref="F313:F316"/>
    <mergeCell ref="G313:G316"/>
  </mergeCells>
  <pageMargins left="0.7" right="0.7" top="0.75" bottom="0.75" header="0.3" footer="0.3"/>
  <pageSetup scale="78"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83"/>
  <sheetViews>
    <sheetView zoomScale="70" zoomScaleNormal="70" workbookViewId="0">
      <selection activeCell="H60" sqref="H60"/>
    </sheetView>
  </sheetViews>
  <sheetFormatPr baseColWidth="10" defaultColWidth="8.83203125" defaultRowHeight="13" x14ac:dyDescent="0.15"/>
  <sheetData>
    <row r="1" spans="1:5" x14ac:dyDescent="0.15">
      <c r="A1" t="s">
        <v>35</v>
      </c>
      <c r="B1" t="s">
        <v>7</v>
      </c>
      <c r="C1" t="s">
        <v>36</v>
      </c>
    </row>
    <row r="2" spans="1:5" x14ac:dyDescent="0.15">
      <c r="A2" s="4">
        <v>42745</v>
      </c>
      <c r="B2">
        <v>10.8</v>
      </c>
      <c r="C2">
        <v>0</v>
      </c>
      <c r="D2">
        <v>0</v>
      </c>
      <c r="E2">
        <v>0</v>
      </c>
    </row>
    <row r="3" spans="1:5" x14ac:dyDescent="0.15">
      <c r="A3" s="4">
        <v>42746</v>
      </c>
      <c r="C3">
        <v>0</v>
      </c>
      <c r="D3">
        <v>0</v>
      </c>
      <c r="E3">
        <v>1</v>
      </c>
    </row>
    <row r="4" spans="1:5" x14ac:dyDescent="0.15">
      <c r="A4" s="4">
        <v>42747</v>
      </c>
      <c r="C4">
        <v>0</v>
      </c>
      <c r="D4">
        <v>0</v>
      </c>
      <c r="E4">
        <v>2</v>
      </c>
    </row>
    <row r="5" spans="1:5" x14ac:dyDescent="0.15">
      <c r="A5" s="4">
        <v>42748</v>
      </c>
      <c r="C5">
        <v>0</v>
      </c>
      <c r="D5">
        <v>0</v>
      </c>
      <c r="E5">
        <v>3</v>
      </c>
    </row>
    <row r="6" spans="1:5" x14ac:dyDescent="0.15">
      <c r="A6" s="4">
        <v>42749</v>
      </c>
      <c r="C6">
        <v>0</v>
      </c>
      <c r="D6">
        <v>0</v>
      </c>
      <c r="E6">
        <v>4</v>
      </c>
    </row>
    <row r="7" spans="1:5" x14ac:dyDescent="0.15">
      <c r="A7" s="4">
        <v>42750</v>
      </c>
      <c r="C7">
        <v>0</v>
      </c>
      <c r="D7">
        <v>0</v>
      </c>
      <c r="E7">
        <v>5</v>
      </c>
    </row>
    <row r="8" spans="1:5" x14ac:dyDescent="0.15">
      <c r="A8" s="4">
        <v>42751</v>
      </c>
      <c r="B8">
        <v>9.8000000000000007</v>
      </c>
      <c r="C8">
        <v>10</v>
      </c>
      <c r="D8">
        <v>150</v>
      </c>
      <c r="E8">
        <v>6</v>
      </c>
    </row>
    <row r="9" spans="1:5" x14ac:dyDescent="0.15">
      <c r="A9" s="4">
        <v>42752</v>
      </c>
      <c r="C9">
        <v>10</v>
      </c>
      <c r="D9">
        <v>150</v>
      </c>
      <c r="E9">
        <v>7</v>
      </c>
    </row>
    <row r="10" spans="1:5" x14ac:dyDescent="0.15">
      <c r="A10" s="4">
        <v>42753</v>
      </c>
      <c r="C10">
        <v>10</v>
      </c>
      <c r="D10">
        <v>150</v>
      </c>
      <c r="E10">
        <v>8</v>
      </c>
    </row>
    <row r="11" spans="1:5" x14ac:dyDescent="0.15">
      <c r="A11" s="4">
        <v>42754</v>
      </c>
      <c r="B11">
        <v>10.8</v>
      </c>
      <c r="C11">
        <v>15</v>
      </c>
      <c r="D11">
        <v>150</v>
      </c>
      <c r="E11">
        <v>9</v>
      </c>
    </row>
    <row r="12" spans="1:5" x14ac:dyDescent="0.15">
      <c r="A12" s="4">
        <v>42755</v>
      </c>
      <c r="C12">
        <v>15</v>
      </c>
      <c r="D12">
        <v>150</v>
      </c>
      <c r="E12">
        <v>10</v>
      </c>
    </row>
    <row r="13" spans="1:5" x14ac:dyDescent="0.15">
      <c r="A13" s="4">
        <v>42756</v>
      </c>
      <c r="C13">
        <v>15</v>
      </c>
      <c r="D13">
        <v>150</v>
      </c>
      <c r="E13">
        <v>11</v>
      </c>
    </row>
    <row r="14" spans="1:5" x14ac:dyDescent="0.15">
      <c r="A14" s="4">
        <v>42757</v>
      </c>
      <c r="C14">
        <v>15</v>
      </c>
      <c r="D14">
        <v>150</v>
      </c>
      <c r="E14">
        <v>12</v>
      </c>
    </row>
    <row r="15" spans="1:5" x14ac:dyDescent="0.15">
      <c r="A15" s="4">
        <v>42758</v>
      </c>
      <c r="B15">
        <v>12</v>
      </c>
      <c r="C15">
        <v>0</v>
      </c>
      <c r="D15">
        <v>0</v>
      </c>
      <c r="E15">
        <v>13</v>
      </c>
    </row>
    <row r="16" spans="1:5" x14ac:dyDescent="0.15">
      <c r="A16" s="4">
        <v>42759</v>
      </c>
      <c r="C16">
        <v>0</v>
      </c>
      <c r="D16">
        <v>0</v>
      </c>
      <c r="E16">
        <v>14</v>
      </c>
    </row>
    <row r="17" spans="1:5" x14ac:dyDescent="0.15">
      <c r="A17" s="4">
        <v>42760</v>
      </c>
      <c r="C17">
        <v>0</v>
      </c>
      <c r="D17">
        <v>0</v>
      </c>
      <c r="E17">
        <v>15</v>
      </c>
    </row>
    <row r="18" spans="1:5" x14ac:dyDescent="0.15">
      <c r="A18" s="4">
        <v>42761</v>
      </c>
      <c r="C18">
        <v>0</v>
      </c>
      <c r="D18">
        <v>0</v>
      </c>
      <c r="E18">
        <v>16</v>
      </c>
    </row>
    <row r="19" spans="1:5" x14ac:dyDescent="0.15">
      <c r="A19" s="4">
        <v>42762</v>
      </c>
      <c r="C19">
        <v>0</v>
      </c>
      <c r="D19">
        <v>0</v>
      </c>
      <c r="E19">
        <v>17</v>
      </c>
    </row>
    <row r="20" spans="1:5" x14ac:dyDescent="0.15">
      <c r="A20" s="4">
        <v>42763</v>
      </c>
      <c r="C20">
        <v>0</v>
      </c>
      <c r="D20">
        <v>0</v>
      </c>
      <c r="E20">
        <v>18</v>
      </c>
    </row>
    <row r="21" spans="1:5" x14ac:dyDescent="0.15">
      <c r="A21" s="4">
        <v>42764</v>
      </c>
      <c r="C21">
        <v>0</v>
      </c>
      <c r="D21">
        <v>0</v>
      </c>
      <c r="E21">
        <v>19</v>
      </c>
    </row>
    <row r="22" spans="1:5" x14ac:dyDescent="0.15">
      <c r="A22" s="4">
        <v>42765</v>
      </c>
      <c r="B22">
        <v>13</v>
      </c>
      <c r="C22">
        <v>0</v>
      </c>
      <c r="D22">
        <v>0</v>
      </c>
      <c r="E22">
        <v>20</v>
      </c>
    </row>
    <row r="23" spans="1:5" x14ac:dyDescent="0.15">
      <c r="A23" s="4">
        <v>42766</v>
      </c>
      <c r="C23">
        <v>0</v>
      </c>
      <c r="D23">
        <v>0</v>
      </c>
      <c r="E23">
        <v>21</v>
      </c>
    </row>
    <row r="24" spans="1:5" x14ac:dyDescent="0.15">
      <c r="A24" s="4">
        <v>42767</v>
      </c>
      <c r="C24">
        <v>0</v>
      </c>
      <c r="D24">
        <v>0</v>
      </c>
      <c r="E24">
        <v>22</v>
      </c>
    </row>
    <row r="25" spans="1:5" x14ac:dyDescent="0.15">
      <c r="A25" s="4">
        <v>42768</v>
      </c>
      <c r="C25">
        <v>0</v>
      </c>
      <c r="D25">
        <v>0</v>
      </c>
      <c r="E25">
        <v>23</v>
      </c>
    </row>
    <row r="26" spans="1:5" x14ac:dyDescent="0.15">
      <c r="A26" s="4">
        <v>42769</v>
      </c>
      <c r="B26">
        <v>12</v>
      </c>
      <c r="C26">
        <v>15</v>
      </c>
      <c r="D26">
        <v>150</v>
      </c>
      <c r="E26">
        <v>24</v>
      </c>
    </row>
    <row r="27" spans="1:5" x14ac:dyDescent="0.15">
      <c r="A27" s="4">
        <v>42770</v>
      </c>
      <c r="C27">
        <v>15</v>
      </c>
      <c r="D27">
        <v>150</v>
      </c>
      <c r="E27">
        <v>25</v>
      </c>
    </row>
    <row r="28" spans="1:5" x14ac:dyDescent="0.15">
      <c r="A28" s="4">
        <v>42771</v>
      </c>
      <c r="C28">
        <v>15</v>
      </c>
      <c r="D28">
        <v>150</v>
      </c>
      <c r="E28">
        <v>26</v>
      </c>
    </row>
    <row r="29" spans="1:5" x14ac:dyDescent="0.15">
      <c r="A29" s="4">
        <v>42772</v>
      </c>
      <c r="C29">
        <v>15</v>
      </c>
      <c r="D29">
        <v>150</v>
      </c>
      <c r="E29">
        <v>27</v>
      </c>
    </row>
    <row r="30" spans="1:5" x14ac:dyDescent="0.15">
      <c r="A30" s="4">
        <v>42773</v>
      </c>
      <c r="C30">
        <v>15</v>
      </c>
      <c r="D30">
        <v>150</v>
      </c>
      <c r="E30">
        <v>28</v>
      </c>
    </row>
    <row r="31" spans="1:5" x14ac:dyDescent="0.15">
      <c r="A31" s="4">
        <v>42774</v>
      </c>
      <c r="C31">
        <v>15</v>
      </c>
      <c r="D31">
        <v>150</v>
      </c>
      <c r="E31">
        <v>29</v>
      </c>
    </row>
    <row r="32" spans="1:5" x14ac:dyDescent="0.15">
      <c r="A32" s="4">
        <v>42775</v>
      </c>
      <c r="C32">
        <v>15</v>
      </c>
      <c r="D32">
        <v>150</v>
      </c>
      <c r="E32">
        <v>30</v>
      </c>
    </row>
    <row r="33" spans="1:5" x14ac:dyDescent="0.15">
      <c r="A33" s="4">
        <v>42776</v>
      </c>
      <c r="B33">
        <v>15</v>
      </c>
      <c r="C33">
        <v>0</v>
      </c>
      <c r="D33">
        <v>0</v>
      </c>
      <c r="E33">
        <v>31</v>
      </c>
    </row>
    <row r="34" spans="1:5" x14ac:dyDescent="0.15">
      <c r="A34" s="4">
        <v>42777</v>
      </c>
      <c r="C34">
        <v>0</v>
      </c>
      <c r="D34">
        <v>0</v>
      </c>
      <c r="E34">
        <v>32</v>
      </c>
    </row>
    <row r="35" spans="1:5" x14ac:dyDescent="0.15">
      <c r="A35" s="4">
        <v>42778</v>
      </c>
      <c r="C35">
        <v>0</v>
      </c>
      <c r="D35">
        <v>0</v>
      </c>
      <c r="E35">
        <v>33</v>
      </c>
    </row>
    <row r="36" spans="1:5" x14ac:dyDescent="0.15">
      <c r="A36" s="4">
        <v>42779</v>
      </c>
      <c r="B36">
        <v>17</v>
      </c>
      <c r="C36">
        <v>0</v>
      </c>
      <c r="D36">
        <v>0</v>
      </c>
      <c r="E36">
        <v>34</v>
      </c>
    </row>
    <row r="37" spans="1:5" x14ac:dyDescent="0.15">
      <c r="A37" s="4">
        <v>42780</v>
      </c>
      <c r="C37">
        <v>0</v>
      </c>
      <c r="D37">
        <v>0</v>
      </c>
      <c r="E37">
        <v>35</v>
      </c>
    </row>
    <row r="38" spans="1:5" x14ac:dyDescent="0.15">
      <c r="A38" s="4">
        <v>42781</v>
      </c>
      <c r="C38">
        <v>0</v>
      </c>
      <c r="D38">
        <v>0</v>
      </c>
      <c r="E38">
        <v>36</v>
      </c>
    </row>
    <row r="39" spans="1:5" x14ac:dyDescent="0.15">
      <c r="A39" s="4">
        <v>42782</v>
      </c>
      <c r="C39">
        <v>0</v>
      </c>
      <c r="D39">
        <v>0</v>
      </c>
      <c r="E39">
        <v>37</v>
      </c>
    </row>
    <row r="40" spans="1:5" x14ac:dyDescent="0.15">
      <c r="A40" s="4">
        <v>42783</v>
      </c>
      <c r="C40">
        <v>0</v>
      </c>
      <c r="D40">
        <v>0</v>
      </c>
      <c r="E40">
        <v>38</v>
      </c>
    </row>
    <row r="41" spans="1:5" x14ac:dyDescent="0.15">
      <c r="A41" s="4">
        <v>42784</v>
      </c>
      <c r="C41">
        <v>0</v>
      </c>
      <c r="D41">
        <v>0</v>
      </c>
      <c r="E41">
        <v>39</v>
      </c>
    </row>
    <row r="42" spans="1:5" x14ac:dyDescent="0.15">
      <c r="A42" s="4">
        <v>42785</v>
      </c>
      <c r="C42">
        <v>0</v>
      </c>
      <c r="D42">
        <v>0</v>
      </c>
      <c r="E42">
        <v>40</v>
      </c>
    </row>
    <row r="43" spans="1:5" x14ac:dyDescent="0.15">
      <c r="A43" s="4">
        <v>42786</v>
      </c>
      <c r="B43">
        <v>18</v>
      </c>
      <c r="C43">
        <v>0</v>
      </c>
      <c r="D43">
        <v>0</v>
      </c>
      <c r="E43">
        <v>41</v>
      </c>
    </row>
    <row r="44" spans="1:5" x14ac:dyDescent="0.15">
      <c r="A44" s="4">
        <v>42787</v>
      </c>
      <c r="C44">
        <v>0</v>
      </c>
      <c r="D44">
        <v>0</v>
      </c>
      <c r="E44">
        <v>42</v>
      </c>
    </row>
    <row r="45" spans="1:5" x14ac:dyDescent="0.15">
      <c r="A45" s="4">
        <v>42788</v>
      </c>
      <c r="C45">
        <v>0</v>
      </c>
      <c r="D45">
        <v>0</v>
      </c>
      <c r="E45">
        <v>43</v>
      </c>
    </row>
    <row r="46" spans="1:5" x14ac:dyDescent="0.15">
      <c r="A46" s="4">
        <v>42789</v>
      </c>
      <c r="C46">
        <v>0</v>
      </c>
      <c r="D46">
        <v>0</v>
      </c>
      <c r="E46">
        <v>44</v>
      </c>
    </row>
    <row r="47" spans="1:5" x14ac:dyDescent="0.15">
      <c r="A47" s="4">
        <v>42790</v>
      </c>
      <c r="B47">
        <v>17</v>
      </c>
      <c r="C47">
        <v>0</v>
      </c>
      <c r="D47">
        <v>0</v>
      </c>
      <c r="E47">
        <v>45</v>
      </c>
    </row>
    <row r="48" spans="1:5" x14ac:dyDescent="0.15">
      <c r="A48" s="4">
        <v>42791</v>
      </c>
      <c r="C48">
        <v>0</v>
      </c>
      <c r="D48">
        <v>0</v>
      </c>
      <c r="E48">
        <v>46</v>
      </c>
    </row>
    <row r="49" spans="1:5" x14ac:dyDescent="0.15">
      <c r="A49" s="4">
        <v>42792</v>
      </c>
      <c r="C49">
        <v>0</v>
      </c>
      <c r="D49">
        <v>0</v>
      </c>
      <c r="E49">
        <v>47</v>
      </c>
    </row>
    <row r="50" spans="1:5" x14ac:dyDescent="0.15">
      <c r="A50" s="4">
        <v>42793</v>
      </c>
      <c r="B50">
        <v>18</v>
      </c>
      <c r="C50">
        <v>0</v>
      </c>
      <c r="D50">
        <v>0</v>
      </c>
      <c r="E50">
        <v>48</v>
      </c>
    </row>
    <row r="51" spans="1:5" x14ac:dyDescent="0.15">
      <c r="A51" s="4">
        <v>42794</v>
      </c>
      <c r="C51">
        <v>0</v>
      </c>
      <c r="D51">
        <v>0</v>
      </c>
      <c r="E51">
        <v>49</v>
      </c>
    </row>
    <row r="52" spans="1:5" x14ac:dyDescent="0.15">
      <c r="A52" s="4">
        <v>42795</v>
      </c>
      <c r="C52">
        <v>0</v>
      </c>
      <c r="D52">
        <v>0</v>
      </c>
      <c r="E52">
        <v>50</v>
      </c>
    </row>
    <row r="53" spans="1:5" x14ac:dyDescent="0.15">
      <c r="A53" s="4">
        <v>42796</v>
      </c>
      <c r="C53">
        <v>0</v>
      </c>
      <c r="D53">
        <v>0</v>
      </c>
      <c r="E53">
        <v>51</v>
      </c>
    </row>
    <row r="54" spans="1:5" x14ac:dyDescent="0.15">
      <c r="A54" s="4">
        <v>42797</v>
      </c>
      <c r="B54">
        <v>14</v>
      </c>
      <c r="C54">
        <v>20</v>
      </c>
      <c r="D54">
        <v>150</v>
      </c>
      <c r="E54">
        <v>52</v>
      </c>
    </row>
    <row r="55" spans="1:5" x14ac:dyDescent="0.15">
      <c r="A55" s="4">
        <v>42798</v>
      </c>
      <c r="C55">
        <v>20</v>
      </c>
      <c r="D55">
        <v>150</v>
      </c>
      <c r="E55">
        <v>53</v>
      </c>
    </row>
    <row r="56" spans="1:5" x14ac:dyDescent="0.15">
      <c r="A56" s="4">
        <v>42799</v>
      </c>
      <c r="C56">
        <v>20</v>
      </c>
      <c r="D56">
        <v>150</v>
      </c>
      <c r="E56">
        <v>54</v>
      </c>
    </row>
    <row r="57" spans="1:5" x14ac:dyDescent="0.15">
      <c r="A57" s="4">
        <v>42800</v>
      </c>
      <c r="C57">
        <v>20</v>
      </c>
      <c r="D57">
        <v>150</v>
      </c>
      <c r="E57">
        <v>55</v>
      </c>
    </row>
    <row r="58" spans="1:5" x14ac:dyDescent="0.15">
      <c r="A58" s="4">
        <v>42801</v>
      </c>
      <c r="C58">
        <v>20</v>
      </c>
      <c r="D58">
        <v>150</v>
      </c>
      <c r="E58">
        <v>56</v>
      </c>
    </row>
    <row r="59" spans="1:5" x14ac:dyDescent="0.15">
      <c r="A59" s="4">
        <v>42802</v>
      </c>
      <c r="C59">
        <v>20</v>
      </c>
      <c r="D59">
        <v>150</v>
      </c>
      <c r="E59">
        <v>57</v>
      </c>
    </row>
    <row r="60" spans="1:5" x14ac:dyDescent="0.15">
      <c r="A60" s="4">
        <v>42803</v>
      </c>
      <c r="C60">
        <v>20</v>
      </c>
      <c r="D60">
        <v>150</v>
      </c>
      <c r="E60">
        <v>58</v>
      </c>
    </row>
    <row r="61" spans="1:5" x14ac:dyDescent="0.15">
      <c r="A61" s="4">
        <v>42804</v>
      </c>
      <c r="C61">
        <v>0</v>
      </c>
      <c r="D61">
        <v>0</v>
      </c>
      <c r="E61">
        <v>59</v>
      </c>
    </row>
    <row r="62" spans="1:5" x14ac:dyDescent="0.15">
      <c r="A62" s="4">
        <v>42805</v>
      </c>
      <c r="C62">
        <v>0</v>
      </c>
      <c r="D62">
        <v>0</v>
      </c>
      <c r="E62">
        <v>60</v>
      </c>
    </row>
    <row r="63" spans="1:5" x14ac:dyDescent="0.15">
      <c r="A63" s="4">
        <v>42806</v>
      </c>
      <c r="C63">
        <v>0</v>
      </c>
      <c r="D63">
        <v>0</v>
      </c>
      <c r="E63">
        <v>61</v>
      </c>
    </row>
    <row r="64" spans="1:5" x14ac:dyDescent="0.15">
      <c r="A64" s="4">
        <v>42807</v>
      </c>
      <c r="B64">
        <v>21</v>
      </c>
      <c r="C64">
        <v>0</v>
      </c>
      <c r="D64">
        <v>0</v>
      </c>
      <c r="E64">
        <v>62</v>
      </c>
    </row>
    <row r="65" spans="1:5" x14ac:dyDescent="0.15">
      <c r="A65" s="4">
        <v>42808</v>
      </c>
      <c r="C65">
        <v>0</v>
      </c>
      <c r="D65">
        <v>0</v>
      </c>
      <c r="E65">
        <v>63</v>
      </c>
    </row>
    <row r="66" spans="1:5" x14ac:dyDescent="0.15">
      <c r="A66" s="4">
        <v>42809</v>
      </c>
      <c r="C66">
        <v>0</v>
      </c>
      <c r="D66">
        <v>0</v>
      </c>
      <c r="E66">
        <v>64</v>
      </c>
    </row>
    <row r="67" spans="1:5" x14ac:dyDescent="0.15">
      <c r="A67" s="4">
        <v>42810</v>
      </c>
      <c r="B67">
        <v>22</v>
      </c>
      <c r="C67">
        <v>0</v>
      </c>
      <c r="D67">
        <v>0</v>
      </c>
      <c r="E67">
        <v>65</v>
      </c>
    </row>
    <row r="68" spans="1:5" x14ac:dyDescent="0.15">
      <c r="A68" s="4">
        <v>42811</v>
      </c>
      <c r="C68">
        <v>0</v>
      </c>
      <c r="D68">
        <v>0</v>
      </c>
      <c r="E68">
        <v>66</v>
      </c>
    </row>
    <row r="69" spans="1:5" x14ac:dyDescent="0.15">
      <c r="A69" s="4">
        <v>42812</v>
      </c>
      <c r="C69">
        <v>0</v>
      </c>
      <c r="D69">
        <v>0</v>
      </c>
      <c r="E69">
        <v>67</v>
      </c>
    </row>
    <row r="70" spans="1:5" x14ac:dyDescent="0.15">
      <c r="A70" s="4">
        <v>42813</v>
      </c>
      <c r="C70">
        <v>0</v>
      </c>
      <c r="D70">
        <v>0</v>
      </c>
      <c r="E70">
        <v>68</v>
      </c>
    </row>
    <row r="71" spans="1:5" x14ac:dyDescent="0.15">
      <c r="A71" s="4">
        <v>42814</v>
      </c>
      <c r="B71">
        <v>23</v>
      </c>
      <c r="C71">
        <v>0</v>
      </c>
      <c r="D71">
        <v>0</v>
      </c>
      <c r="E71">
        <v>69</v>
      </c>
    </row>
    <row r="72" spans="1:5" x14ac:dyDescent="0.15">
      <c r="A72" s="4">
        <v>42815</v>
      </c>
      <c r="C72">
        <v>0</v>
      </c>
      <c r="D72">
        <v>0</v>
      </c>
      <c r="E72">
        <v>70</v>
      </c>
    </row>
    <row r="73" spans="1:5" x14ac:dyDescent="0.15">
      <c r="A73" s="4">
        <v>42816</v>
      </c>
      <c r="B73">
        <v>23.2</v>
      </c>
      <c r="C73">
        <v>0</v>
      </c>
      <c r="D73">
        <v>0</v>
      </c>
      <c r="E73">
        <v>71</v>
      </c>
    </row>
    <row r="74" spans="1:5" x14ac:dyDescent="0.15">
      <c r="A74" s="4">
        <v>42817</v>
      </c>
      <c r="C74">
        <v>0</v>
      </c>
      <c r="D74">
        <v>0</v>
      </c>
      <c r="E74">
        <v>72</v>
      </c>
    </row>
    <row r="75" spans="1:5" x14ac:dyDescent="0.15">
      <c r="A75" s="4">
        <v>42818</v>
      </c>
      <c r="C75">
        <v>0</v>
      </c>
      <c r="D75">
        <v>0</v>
      </c>
      <c r="E75">
        <v>73</v>
      </c>
    </row>
    <row r="76" spans="1:5" x14ac:dyDescent="0.15">
      <c r="A76" s="4">
        <v>42819</v>
      </c>
      <c r="B76">
        <v>22</v>
      </c>
      <c r="C76">
        <v>0</v>
      </c>
      <c r="D76">
        <v>0</v>
      </c>
      <c r="E76">
        <v>74</v>
      </c>
    </row>
    <row r="77" spans="1:5" x14ac:dyDescent="0.15">
      <c r="A77" s="4">
        <v>42820</v>
      </c>
      <c r="C77">
        <v>0</v>
      </c>
      <c r="D77">
        <v>0</v>
      </c>
      <c r="E77">
        <v>75</v>
      </c>
    </row>
    <row r="78" spans="1:5" x14ac:dyDescent="0.15">
      <c r="A78" s="4">
        <v>42821</v>
      </c>
      <c r="C78">
        <v>0</v>
      </c>
      <c r="D78">
        <v>0</v>
      </c>
      <c r="E78">
        <v>76</v>
      </c>
    </row>
    <row r="79" spans="1:5" x14ac:dyDescent="0.15">
      <c r="A79" s="4">
        <v>42822</v>
      </c>
      <c r="C79">
        <v>0</v>
      </c>
      <c r="D79">
        <v>0</v>
      </c>
      <c r="E79">
        <v>77</v>
      </c>
    </row>
    <row r="80" spans="1:5" x14ac:dyDescent="0.15">
      <c r="A80" s="4">
        <v>42823</v>
      </c>
      <c r="B80">
        <v>28</v>
      </c>
      <c r="C80">
        <v>0</v>
      </c>
      <c r="D80">
        <v>0</v>
      </c>
      <c r="E80">
        <v>78</v>
      </c>
    </row>
    <row r="81" spans="1:5" x14ac:dyDescent="0.15">
      <c r="A81" s="4">
        <v>42824</v>
      </c>
      <c r="C81">
        <v>0</v>
      </c>
      <c r="D81">
        <v>0</v>
      </c>
      <c r="E81">
        <v>79</v>
      </c>
    </row>
    <row r="82" spans="1:5" x14ac:dyDescent="0.15">
      <c r="A82" s="4">
        <v>42825</v>
      </c>
      <c r="C82">
        <v>0</v>
      </c>
      <c r="D82">
        <v>0</v>
      </c>
      <c r="E82">
        <v>80</v>
      </c>
    </row>
    <row r="83" spans="1:5" x14ac:dyDescent="0.15">
      <c r="A83" s="4">
        <v>42826</v>
      </c>
      <c r="C83">
        <v>0</v>
      </c>
      <c r="D83">
        <v>0</v>
      </c>
      <c r="E83">
        <v>81</v>
      </c>
    </row>
    <row r="84" spans="1:5" x14ac:dyDescent="0.15">
      <c r="A84" s="4">
        <v>42827</v>
      </c>
      <c r="C84">
        <v>0</v>
      </c>
      <c r="D84">
        <v>0</v>
      </c>
      <c r="E84">
        <v>82</v>
      </c>
    </row>
    <row r="85" spans="1:5" x14ac:dyDescent="0.15">
      <c r="A85" s="4">
        <v>42828</v>
      </c>
      <c r="B85">
        <v>29</v>
      </c>
      <c r="C85">
        <v>0</v>
      </c>
      <c r="D85">
        <v>0</v>
      </c>
      <c r="E85">
        <v>83</v>
      </c>
    </row>
    <row r="86" spans="1:5" x14ac:dyDescent="0.15">
      <c r="A86" s="4">
        <v>42829</v>
      </c>
      <c r="C86">
        <v>0</v>
      </c>
      <c r="D86">
        <v>0</v>
      </c>
      <c r="E86">
        <v>84</v>
      </c>
    </row>
    <row r="87" spans="1:5" x14ac:dyDescent="0.15">
      <c r="A87" s="4">
        <v>42830</v>
      </c>
      <c r="C87">
        <v>0</v>
      </c>
      <c r="D87">
        <v>0</v>
      </c>
      <c r="E87">
        <v>85</v>
      </c>
    </row>
    <row r="88" spans="1:5" x14ac:dyDescent="0.15">
      <c r="A88" s="4">
        <v>42831</v>
      </c>
      <c r="C88">
        <v>0</v>
      </c>
      <c r="D88">
        <v>0</v>
      </c>
      <c r="E88">
        <v>86</v>
      </c>
    </row>
    <row r="89" spans="1:5" x14ac:dyDescent="0.15">
      <c r="A89" s="4">
        <v>42832</v>
      </c>
      <c r="B89">
        <v>28</v>
      </c>
      <c r="C89">
        <v>0</v>
      </c>
      <c r="D89">
        <v>0</v>
      </c>
      <c r="E89">
        <v>87</v>
      </c>
    </row>
    <row r="90" spans="1:5" x14ac:dyDescent="0.15">
      <c r="A90" s="4">
        <v>42833</v>
      </c>
      <c r="C90">
        <v>0</v>
      </c>
      <c r="D90">
        <v>0</v>
      </c>
      <c r="E90">
        <v>88</v>
      </c>
    </row>
    <row r="91" spans="1:5" x14ac:dyDescent="0.15">
      <c r="A91" s="4">
        <v>42834</v>
      </c>
      <c r="C91">
        <v>0</v>
      </c>
      <c r="D91">
        <v>0</v>
      </c>
      <c r="E91">
        <v>89</v>
      </c>
    </row>
    <row r="92" spans="1:5" x14ac:dyDescent="0.15">
      <c r="A92" s="4">
        <v>42835</v>
      </c>
      <c r="C92">
        <v>0</v>
      </c>
      <c r="D92">
        <v>0</v>
      </c>
      <c r="E92">
        <v>90</v>
      </c>
    </row>
    <row r="93" spans="1:5" x14ac:dyDescent="0.15">
      <c r="A93" s="4">
        <v>42836</v>
      </c>
      <c r="B93">
        <v>24</v>
      </c>
      <c r="C93">
        <v>20</v>
      </c>
      <c r="D93">
        <v>150</v>
      </c>
      <c r="E93">
        <v>91</v>
      </c>
    </row>
    <row r="94" spans="1:5" x14ac:dyDescent="0.15">
      <c r="A94" s="4">
        <v>42837</v>
      </c>
      <c r="C94">
        <v>20</v>
      </c>
      <c r="D94">
        <v>150</v>
      </c>
      <c r="E94">
        <v>92</v>
      </c>
    </row>
    <row r="95" spans="1:5" x14ac:dyDescent="0.15">
      <c r="A95" s="4">
        <v>42838</v>
      </c>
      <c r="C95">
        <v>20</v>
      </c>
      <c r="D95">
        <v>150</v>
      </c>
      <c r="E95">
        <v>93</v>
      </c>
    </row>
    <row r="96" spans="1:5" x14ac:dyDescent="0.15">
      <c r="A96" s="4">
        <v>42839</v>
      </c>
      <c r="C96">
        <v>20</v>
      </c>
      <c r="D96">
        <v>150</v>
      </c>
      <c r="E96">
        <v>94</v>
      </c>
    </row>
    <row r="97" spans="1:5" x14ac:dyDescent="0.15">
      <c r="A97" s="4">
        <v>42840</v>
      </c>
      <c r="C97">
        <v>20</v>
      </c>
      <c r="D97">
        <v>150</v>
      </c>
      <c r="E97">
        <v>95</v>
      </c>
    </row>
    <row r="98" spans="1:5" x14ac:dyDescent="0.15">
      <c r="A98" s="4">
        <v>42841</v>
      </c>
      <c r="C98">
        <v>20</v>
      </c>
      <c r="D98">
        <v>150</v>
      </c>
      <c r="E98">
        <v>96</v>
      </c>
    </row>
    <row r="99" spans="1:5" x14ac:dyDescent="0.15">
      <c r="A99" s="4">
        <v>42842</v>
      </c>
      <c r="C99">
        <v>20</v>
      </c>
      <c r="D99">
        <v>150</v>
      </c>
      <c r="E99">
        <v>97</v>
      </c>
    </row>
    <row r="100" spans="1:5" x14ac:dyDescent="0.15">
      <c r="A100" s="4">
        <v>42843</v>
      </c>
      <c r="B100">
        <v>33</v>
      </c>
      <c r="C100">
        <v>0</v>
      </c>
      <c r="D100">
        <v>0</v>
      </c>
      <c r="E100">
        <v>98</v>
      </c>
    </row>
    <row r="101" spans="1:5" x14ac:dyDescent="0.15">
      <c r="A101" s="4">
        <v>42844</v>
      </c>
      <c r="C101">
        <v>0</v>
      </c>
      <c r="D101">
        <v>0</v>
      </c>
      <c r="E101">
        <v>99</v>
      </c>
    </row>
    <row r="102" spans="1:5" x14ac:dyDescent="0.15">
      <c r="A102" s="4">
        <v>42845</v>
      </c>
      <c r="C102">
        <v>0</v>
      </c>
      <c r="D102">
        <v>0</v>
      </c>
      <c r="E102">
        <v>100</v>
      </c>
    </row>
    <row r="103" spans="1:5" x14ac:dyDescent="0.15">
      <c r="A103" s="4">
        <v>42846</v>
      </c>
      <c r="C103">
        <v>0</v>
      </c>
      <c r="D103">
        <v>0</v>
      </c>
      <c r="E103">
        <v>101</v>
      </c>
    </row>
    <row r="104" spans="1:5" x14ac:dyDescent="0.15">
      <c r="A104" s="4">
        <v>42847</v>
      </c>
      <c r="C104">
        <v>0</v>
      </c>
      <c r="D104">
        <v>0</v>
      </c>
      <c r="E104">
        <v>102</v>
      </c>
    </row>
    <row r="105" spans="1:5" x14ac:dyDescent="0.15">
      <c r="A105" s="4">
        <v>42848</v>
      </c>
      <c r="C105">
        <v>0</v>
      </c>
      <c r="D105">
        <v>0</v>
      </c>
      <c r="E105">
        <v>103</v>
      </c>
    </row>
    <row r="106" spans="1:5" x14ac:dyDescent="0.15">
      <c r="A106" s="4">
        <v>42849</v>
      </c>
      <c r="B106">
        <v>32</v>
      </c>
      <c r="C106">
        <v>0</v>
      </c>
      <c r="D106">
        <v>0</v>
      </c>
      <c r="E106">
        <v>104</v>
      </c>
    </row>
    <row r="107" spans="1:5" x14ac:dyDescent="0.15">
      <c r="A107" s="4">
        <v>42850</v>
      </c>
      <c r="C107">
        <v>0</v>
      </c>
      <c r="D107">
        <v>0</v>
      </c>
      <c r="E107">
        <v>105</v>
      </c>
    </row>
    <row r="108" spans="1:5" x14ac:dyDescent="0.15">
      <c r="A108" s="4">
        <v>42851</v>
      </c>
      <c r="C108">
        <v>0</v>
      </c>
      <c r="D108">
        <v>0</v>
      </c>
      <c r="E108">
        <v>106</v>
      </c>
    </row>
    <row r="109" spans="1:5" x14ac:dyDescent="0.15">
      <c r="A109" s="4">
        <v>42852</v>
      </c>
      <c r="C109">
        <v>0</v>
      </c>
      <c r="D109">
        <v>0</v>
      </c>
      <c r="E109">
        <v>107</v>
      </c>
    </row>
    <row r="110" spans="1:5" x14ac:dyDescent="0.15">
      <c r="A110" s="4">
        <v>42853</v>
      </c>
      <c r="C110">
        <v>0</v>
      </c>
      <c r="D110">
        <v>0</v>
      </c>
      <c r="E110">
        <v>108</v>
      </c>
    </row>
    <row r="111" spans="1:5" x14ac:dyDescent="0.15">
      <c r="A111" s="4">
        <v>42854</v>
      </c>
      <c r="C111">
        <v>0</v>
      </c>
      <c r="D111">
        <v>0</v>
      </c>
      <c r="E111">
        <v>109</v>
      </c>
    </row>
    <row r="112" spans="1:5" x14ac:dyDescent="0.15">
      <c r="A112" s="4">
        <v>42855</v>
      </c>
      <c r="C112">
        <v>0</v>
      </c>
      <c r="D112">
        <v>0</v>
      </c>
      <c r="E112">
        <v>110</v>
      </c>
    </row>
    <row r="113" spans="1:5" x14ac:dyDescent="0.15">
      <c r="A113" s="4">
        <v>42856</v>
      </c>
      <c r="B113">
        <v>36</v>
      </c>
      <c r="C113">
        <v>0</v>
      </c>
      <c r="D113">
        <v>0</v>
      </c>
      <c r="E113">
        <v>111</v>
      </c>
    </row>
    <row r="114" spans="1:5" x14ac:dyDescent="0.15">
      <c r="A114" s="4">
        <v>42857</v>
      </c>
      <c r="C114">
        <v>0</v>
      </c>
      <c r="D114">
        <v>0</v>
      </c>
      <c r="E114">
        <v>112</v>
      </c>
    </row>
    <row r="115" spans="1:5" x14ac:dyDescent="0.15">
      <c r="A115" s="4">
        <v>42858</v>
      </c>
      <c r="C115">
        <v>0</v>
      </c>
      <c r="D115">
        <v>0</v>
      </c>
      <c r="E115">
        <v>113</v>
      </c>
    </row>
    <row r="116" spans="1:5" x14ac:dyDescent="0.15">
      <c r="A116" s="4">
        <v>42859</v>
      </c>
      <c r="C116">
        <v>0</v>
      </c>
      <c r="D116">
        <v>0</v>
      </c>
      <c r="E116">
        <v>114</v>
      </c>
    </row>
    <row r="117" spans="1:5" x14ac:dyDescent="0.15">
      <c r="A117" s="4">
        <v>42860</v>
      </c>
      <c r="C117">
        <v>0</v>
      </c>
      <c r="D117">
        <v>0</v>
      </c>
      <c r="E117">
        <v>115</v>
      </c>
    </row>
    <row r="118" spans="1:5" x14ac:dyDescent="0.15">
      <c r="A118" s="4">
        <v>42861</v>
      </c>
      <c r="C118">
        <v>0</v>
      </c>
      <c r="D118">
        <v>0</v>
      </c>
      <c r="E118">
        <v>116</v>
      </c>
    </row>
    <row r="119" spans="1:5" x14ac:dyDescent="0.15">
      <c r="A119" s="4">
        <v>42862</v>
      </c>
      <c r="C119">
        <v>0</v>
      </c>
      <c r="D119">
        <v>0</v>
      </c>
      <c r="E119">
        <v>117</v>
      </c>
    </row>
    <row r="120" spans="1:5" x14ac:dyDescent="0.15">
      <c r="A120" s="4">
        <v>42863</v>
      </c>
      <c r="B120">
        <v>38</v>
      </c>
      <c r="C120">
        <v>0</v>
      </c>
      <c r="D120">
        <v>0</v>
      </c>
      <c r="E120">
        <v>118</v>
      </c>
    </row>
    <row r="121" spans="1:5" x14ac:dyDescent="0.15">
      <c r="A121" s="4">
        <v>42864</v>
      </c>
      <c r="C121">
        <v>0</v>
      </c>
      <c r="D121">
        <v>0</v>
      </c>
      <c r="E121">
        <v>119</v>
      </c>
    </row>
    <row r="122" spans="1:5" x14ac:dyDescent="0.15">
      <c r="A122" s="4">
        <v>42865</v>
      </c>
      <c r="C122">
        <v>0</v>
      </c>
      <c r="D122">
        <v>0</v>
      </c>
      <c r="E122">
        <v>120</v>
      </c>
    </row>
    <row r="123" spans="1:5" x14ac:dyDescent="0.15">
      <c r="A123" s="4">
        <v>42866</v>
      </c>
      <c r="C123">
        <v>0</v>
      </c>
      <c r="D123">
        <v>0</v>
      </c>
      <c r="E123">
        <v>121</v>
      </c>
    </row>
    <row r="124" spans="1:5" x14ac:dyDescent="0.15">
      <c r="A124" s="4">
        <v>42867</v>
      </c>
      <c r="C124">
        <v>0</v>
      </c>
      <c r="D124">
        <v>0</v>
      </c>
      <c r="E124">
        <v>122</v>
      </c>
    </row>
    <row r="125" spans="1:5" x14ac:dyDescent="0.15">
      <c r="A125" s="4">
        <v>42868</v>
      </c>
      <c r="C125">
        <v>0</v>
      </c>
      <c r="D125">
        <v>0</v>
      </c>
      <c r="E125">
        <v>123</v>
      </c>
    </row>
    <row r="126" spans="1:5" x14ac:dyDescent="0.15">
      <c r="A126" s="4">
        <v>42869</v>
      </c>
      <c r="C126">
        <v>0</v>
      </c>
      <c r="D126">
        <v>0</v>
      </c>
      <c r="E126">
        <v>124</v>
      </c>
    </row>
    <row r="127" spans="1:5" x14ac:dyDescent="0.15">
      <c r="A127" s="4">
        <v>42870</v>
      </c>
      <c r="B127">
        <v>39</v>
      </c>
      <c r="C127">
        <v>0</v>
      </c>
      <c r="D127">
        <v>0</v>
      </c>
      <c r="E127">
        <v>125</v>
      </c>
    </row>
    <row r="128" spans="1:5" x14ac:dyDescent="0.15">
      <c r="A128" s="4">
        <v>42871</v>
      </c>
      <c r="C128">
        <v>0</v>
      </c>
      <c r="D128">
        <v>0</v>
      </c>
      <c r="E128">
        <v>126</v>
      </c>
    </row>
    <row r="129" spans="1:5" x14ac:dyDescent="0.15">
      <c r="A129" s="4">
        <v>42872</v>
      </c>
      <c r="C129">
        <v>0</v>
      </c>
      <c r="D129">
        <v>0</v>
      </c>
      <c r="E129">
        <v>127</v>
      </c>
    </row>
    <row r="130" spans="1:5" x14ac:dyDescent="0.15">
      <c r="A130" s="4">
        <v>42873</v>
      </c>
      <c r="C130">
        <v>0</v>
      </c>
      <c r="D130">
        <v>0</v>
      </c>
      <c r="E130">
        <v>128</v>
      </c>
    </row>
    <row r="131" spans="1:5" x14ac:dyDescent="0.15">
      <c r="A131" s="4">
        <v>42874</v>
      </c>
      <c r="C131">
        <v>0</v>
      </c>
      <c r="D131">
        <v>0</v>
      </c>
      <c r="E131">
        <v>129</v>
      </c>
    </row>
    <row r="132" spans="1:5" x14ac:dyDescent="0.15">
      <c r="A132" s="4">
        <v>42875</v>
      </c>
      <c r="C132">
        <v>0</v>
      </c>
      <c r="D132">
        <v>0</v>
      </c>
      <c r="E132">
        <v>130</v>
      </c>
    </row>
    <row r="133" spans="1:5" x14ac:dyDescent="0.15">
      <c r="A133" s="4">
        <v>42876</v>
      </c>
      <c r="C133">
        <v>0</v>
      </c>
      <c r="D133">
        <v>0</v>
      </c>
      <c r="E133">
        <v>131</v>
      </c>
    </row>
    <row r="134" spans="1:5" x14ac:dyDescent="0.15">
      <c r="A134" s="4">
        <v>42877</v>
      </c>
      <c r="B134">
        <v>44</v>
      </c>
      <c r="C134">
        <v>0</v>
      </c>
      <c r="D134">
        <v>0</v>
      </c>
      <c r="E134">
        <v>132</v>
      </c>
    </row>
    <row r="135" spans="1:5" x14ac:dyDescent="0.15">
      <c r="A135" s="4">
        <v>42878</v>
      </c>
      <c r="C135">
        <v>0</v>
      </c>
      <c r="D135">
        <v>0</v>
      </c>
      <c r="E135">
        <v>133</v>
      </c>
    </row>
    <row r="136" spans="1:5" x14ac:dyDescent="0.15">
      <c r="A136" s="4">
        <v>42879</v>
      </c>
      <c r="C136">
        <v>0</v>
      </c>
      <c r="D136">
        <v>0</v>
      </c>
      <c r="E136">
        <v>134</v>
      </c>
    </row>
    <row r="137" spans="1:5" x14ac:dyDescent="0.15">
      <c r="A137" s="4">
        <v>42880</v>
      </c>
      <c r="C137">
        <v>0</v>
      </c>
      <c r="D137">
        <v>0</v>
      </c>
      <c r="E137">
        <v>135</v>
      </c>
    </row>
    <row r="138" spans="1:5" x14ac:dyDescent="0.15">
      <c r="A138" s="4">
        <v>42881</v>
      </c>
      <c r="C138">
        <v>0</v>
      </c>
      <c r="D138">
        <v>0</v>
      </c>
      <c r="E138">
        <v>136</v>
      </c>
    </row>
    <row r="139" spans="1:5" x14ac:dyDescent="0.15">
      <c r="A139" s="4">
        <v>42882</v>
      </c>
      <c r="C139">
        <v>0</v>
      </c>
      <c r="D139">
        <v>0</v>
      </c>
      <c r="E139">
        <v>137</v>
      </c>
    </row>
    <row r="140" spans="1:5" x14ac:dyDescent="0.15">
      <c r="A140" s="4">
        <v>42883</v>
      </c>
      <c r="C140">
        <v>0</v>
      </c>
      <c r="D140">
        <v>0</v>
      </c>
      <c r="E140">
        <v>138</v>
      </c>
    </row>
    <row r="141" spans="1:5" x14ac:dyDescent="0.15">
      <c r="A141" s="4">
        <v>42884</v>
      </c>
      <c r="C141">
        <v>0</v>
      </c>
      <c r="D141">
        <v>0</v>
      </c>
      <c r="E141">
        <v>139</v>
      </c>
    </row>
    <row r="142" spans="1:5" x14ac:dyDescent="0.15">
      <c r="A142" s="4">
        <v>42885</v>
      </c>
      <c r="C142">
        <v>0</v>
      </c>
      <c r="D142">
        <v>0</v>
      </c>
      <c r="E142">
        <v>140</v>
      </c>
    </row>
    <row r="143" spans="1:5" x14ac:dyDescent="0.15">
      <c r="A143" s="4">
        <v>42886</v>
      </c>
      <c r="C143">
        <v>0</v>
      </c>
      <c r="D143">
        <v>0</v>
      </c>
      <c r="E143">
        <v>141</v>
      </c>
    </row>
    <row r="144" spans="1:5" x14ac:dyDescent="0.15">
      <c r="A144" s="4">
        <v>42887</v>
      </c>
      <c r="B144">
        <v>45</v>
      </c>
      <c r="C144">
        <v>0</v>
      </c>
      <c r="D144">
        <v>0</v>
      </c>
      <c r="E144">
        <v>142</v>
      </c>
    </row>
    <row r="145" spans="1:5" x14ac:dyDescent="0.15">
      <c r="A145" s="4">
        <v>42888</v>
      </c>
      <c r="C145">
        <v>0</v>
      </c>
      <c r="D145">
        <v>0</v>
      </c>
      <c r="E145">
        <v>143</v>
      </c>
    </row>
    <row r="146" spans="1:5" x14ac:dyDescent="0.15">
      <c r="A146" s="4">
        <v>42889</v>
      </c>
      <c r="C146">
        <v>0</v>
      </c>
      <c r="D146">
        <v>0</v>
      </c>
      <c r="E146">
        <v>144</v>
      </c>
    </row>
    <row r="147" spans="1:5" x14ac:dyDescent="0.15">
      <c r="A147" s="4">
        <v>42890</v>
      </c>
      <c r="C147">
        <v>0</v>
      </c>
      <c r="D147">
        <v>0</v>
      </c>
      <c r="E147">
        <v>145</v>
      </c>
    </row>
    <row r="148" spans="1:5" x14ac:dyDescent="0.15">
      <c r="A148" s="4">
        <v>42891</v>
      </c>
      <c r="B148">
        <v>49</v>
      </c>
      <c r="C148">
        <v>0</v>
      </c>
      <c r="D148">
        <v>0</v>
      </c>
      <c r="E148">
        <v>146</v>
      </c>
    </row>
    <row r="149" spans="1:5" x14ac:dyDescent="0.15">
      <c r="A149" s="4">
        <v>42892</v>
      </c>
      <c r="C149">
        <v>0</v>
      </c>
      <c r="D149">
        <v>0</v>
      </c>
      <c r="E149">
        <v>147</v>
      </c>
    </row>
    <row r="150" spans="1:5" x14ac:dyDescent="0.15">
      <c r="A150" s="4">
        <v>42893</v>
      </c>
      <c r="C150">
        <v>0</v>
      </c>
      <c r="D150">
        <v>0</v>
      </c>
      <c r="E150">
        <v>148</v>
      </c>
    </row>
    <row r="151" spans="1:5" x14ac:dyDescent="0.15">
      <c r="A151" s="4">
        <v>42894</v>
      </c>
      <c r="C151">
        <v>0</v>
      </c>
      <c r="D151">
        <v>0</v>
      </c>
      <c r="E151">
        <v>149</v>
      </c>
    </row>
    <row r="152" spans="1:5" x14ac:dyDescent="0.15">
      <c r="A152" s="4">
        <v>42895</v>
      </c>
      <c r="C152">
        <v>0</v>
      </c>
      <c r="D152">
        <v>0</v>
      </c>
      <c r="E152">
        <v>150</v>
      </c>
    </row>
    <row r="153" spans="1:5" x14ac:dyDescent="0.15">
      <c r="A153" s="4">
        <v>42896</v>
      </c>
      <c r="C153">
        <v>0</v>
      </c>
      <c r="D153">
        <v>0</v>
      </c>
      <c r="E153">
        <v>151</v>
      </c>
    </row>
    <row r="154" spans="1:5" x14ac:dyDescent="0.15">
      <c r="A154" s="4">
        <v>42897</v>
      </c>
      <c r="C154">
        <v>0</v>
      </c>
      <c r="D154">
        <v>0</v>
      </c>
      <c r="E154">
        <v>152</v>
      </c>
    </row>
    <row r="155" spans="1:5" x14ac:dyDescent="0.15">
      <c r="A155" s="4">
        <v>42898</v>
      </c>
      <c r="B155">
        <v>55</v>
      </c>
      <c r="C155">
        <v>0</v>
      </c>
      <c r="D155">
        <v>0</v>
      </c>
      <c r="E155">
        <v>153</v>
      </c>
    </row>
    <row r="156" spans="1:5" x14ac:dyDescent="0.15">
      <c r="A156" s="4">
        <v>42899</v>
      </c>
      <c r="C156">
        <v>0</v>
      </c>
      <c r="D156">
        <v>0</v>
      </c>
      <c r="E156">
        <v>154</v>
      </c>
    </row>
    <row r="157" spans="1:5" x14ac:dyDescent="0.15">
      <c r="A157" s="4">
        <v>42900</v>
      </c>
      <c r="C157">
        <v>0</v>
      </c>
      <c r="D157">
        <v>0</v>
      </c>
      <c r="E157">
        <v>155</v>
      </c>
    </row>
    <row r="158" spans="1:5" x14ac:dyDescent="0.15">
      <c r="A158" s="4">
        <v>42901</v>
      </c>
      <c r="C158">
        <v>0</v>
      </c>
      <c r="D158">
        <v>0</v>
      </c>
      <c r="E158">
        <v>156</v>
      </c>
    </row>
    <row r="159" spans="1:5" x14ac:dyDescent="0.15">
      <c r="A159" s="4">
        <v>42902</v>
      </c>
      <c r="C159">
        <v>0</v>
      </c>
      <c r="D159">
        <v>0</v>
      </c>
      <c r="E159">
        <v>157</v>
      </c>
    </row>
    <row r="160" spans="1:5" x14ac:dyDescent="0.15">
      <c r="A160" s="4">
        <v>42903</v>
      </c>
      <c r="C160">
        <v>0</v>
      </c>
      <c r="D160">
        <v>0</v>
      </c>
      <c r="E160">
        <v>158</v>
      </c>
    </row>
    <row r="161" spans="1:5" x14ac:dyDescent="0.15">
      <c r="A161" s="4">
        <v>42904</v>
      </c>
      <c r="C161">
        <v>0</v>
      </c>
      <c r="D161">
        <v>0</v>
      </c>
      <c r="E161">
        <v>159</v>
      </c>
    </row>
    <row r="162" spans="1:5" x14ac:dyDescent="0.15">
      <c r="A162" s="4">
        <v>42905</v>
      </c>
      <c r="B162">
        <v>60</v>
      </c>
      <c r="C162">
        <v>0</v>
      </c>
      <c r="D162">
        <v>0</v>
      </c>
      <c r="E162">
        <v>160</v>
      </c>
    </row>
    <row r="163" spans="1:5" x14ac:dyDescent="0.15">
      <c r="A163" s="4">
        <v>42906</v>
      </c>
      <c r="C163">
        <v>0</v>
      </c>
      <c r="D163">
        <v>0</v>
      </c>
      <c r="E163">
        <v>161</v>
      </c>
    </row>
    <row r="164" spans="1:5" x14ac:dyDescent="0.15">
      <c r="A164" s="4">
        <v>42907</v>
      </c>
      <c r="C164">
        <v>0</v>
      </c>
      <c r="D164">
        <v>0</v>
      </c>
      <c r="E164">
        <v>162</v>
      </c>
    </row>
    <row r="165" spans="1:5" x14ac:dyDescent="0.15">
      <c r="A165" s="4">
        <v>42908</v>
      </c>
      <c r="C165">
        <v>0</v>
      </c>
      <c r="D165">
        <v>0</v>
      </c>
      <c r="E165">
        <v>163</v>
      </c>
    </row>
    <row r="166" spans="1:5" x14ac:dyDescent="0.15">
      <c r="A166" s="4">
        <v>42909</v>
      </c>
      <c r="C166">
        <v>0</v>
      </c>
      <c r="D166">
        <v>0</v>
      </c>
      <c r="E166">
        <v>164</v>
      </c>
    </row>
    <row r="167" spans="1:5" x14ac:dyDescent="0.15">
      <c r="A167" s="4">
        <v>42910</v>
      </c>
      <c r="C167">
        <v>0</v>
      </c>
      <c r="D167">
        <v>0</v>
      </c>
      <c r="E167">
        <v>165</v>
      </c>
    </row>
    <row r="168" spans="1:5" x14ac:dyDescent="0.15">
      <c r="A168" s="4">
        <v>42911</v>
      </c>
      <c r="C168">
        <v>0</v>
      </c>
      <c r="D168">
        <v>0</v>
      </c>
      <c r="E168">
        <v>166</v>
      </c>
    </row>
    <row r="169" spans="1:5" x14ac:dyDescent="0.15">
      <c r="A169" s="4">
        <v>42912</v>
      </c>
      <c r="B169">
        <v>65</v>
      </c>
      <c r="C169">
        <v>0</v>
      </c>
      <c r="D169">
        <v>0</v>
      </c>
      <c r="E169">
        <v>167</v>
      </c>
    </row>
    <row r="170" spans="1:5" x14ac:dyDescent="0.15">
      <c r="A170" s="4">
        <v>42913</v>
      </c>
      <c r="C170">
        <v>0</v>
      </c>
      <c r="D170">
        <v>0</v>
      </c>
      <c r="E170">
        <v>168</v>
      </c>
    </row>
    <row r="171" spans="1:5" x14ac:dyDescent="0.15">
      <c r="A171" s="4">
        <v>42914</v>
      </c>
      <c r="C171">
        <v>0</v>
      </c>
      <c r="D171">
        <v>0</v>
      </c>
      <c r="E171">
        <v>169</v>
      </c>
    </row>
    <row r="172" spans="1:5" x14ac:dyDescent="0.15">
      <c r="A172" s="4">
        <v>42915</v>
      </c>
      <c r="C172">
        <v>0</v>
      </c>
      <c r="D172">
        <v>0</v>
      </c>
      <c r="E172">
        <v>170</v>
      </c>
    </row>
    <row r="173" spans="1:5" x14ac:dyDescent="0.15">
      <c r="A173" s="4">
        <v>42916</v>
      </c>
      <c r="C173">
        <v>0</v>
      </c>
      <c r="D173">
        <v>0</v>
      </c>
      <c r="E173">
        <v>171</v>
      </c>
    </row>
    <row r="174" spans="1:5" x14ac:dyDescent="0.15">
      <c r="A174" s="4">
        <v>42917</v>
      </c>
      <c r="C174">
        <v>0</v>
      </c>
      <c r="D174">
        <v>0</v>
      </c>
      <c r="E174">
        <v>172</v>
      </c>
    </row>
    <row r="175" spans="1:5" x14ac:dyDescent="0.15">
      <c r="A175" s="4">
        <v>42918</v>
      </c>
      <c r="C175">
        <v>0</v>
      </c>
      <c r="D175">
        <v>0</v>
      </c>
      <c r="E175">
        <v>173</v>
      </c>
    </row>
    <row r="176" spans="1:5" x14ac:dyDescent="0.15">
      <c r="A176" s="4">
        <v>42919</v>
      </c>
      <c r="B176">
        <v>70</v>
      </c>
      <c r="C176">
        <v>0</v>
      </c>
      <c r="D176">
        <v>0</v>
      </c>
      <c r="E176">
        <v>174</v>
      </c>
    </row>
    <row r="177" spans="1:5" x14ac:dyDescent="0.15">
      <c r="A177" s="4">
        <v>42920</v>
      </c>
      <c r="C177">
        <v>0</v>
      </c>
      <c r="D177">
        <v>0</v>
      </c>
      <c r="E177">
        <v>175</v>
      </c>
    </row>
    <row r="178" spans="1:5" x14ac:dyDescent="0.15">
      <c r="A178" s="4">
        <v>42921</v>
      </c>
      <c r="C178">
        <v>0</v>
      </c>
      <c r="D178">
        <v>0</v>
      </c>
      <c r="E178">
        <v>176</v>
      </c>
    </row>
    <row r="179" spans="1:5" x14ac:dyDescent="0.15">
      <c r="A179" s="4">
        <v>42922</v>
      </c>
      <c r="C179">
        <v>0</v>
      </c>
      <c r="D179">
        <v>0</v>
      </c>
      <c r="E179">
        <v>177</v>
      </c>
    </row>
    <row r="180" spans="1:5" x14ac:dyDescent="0.15">
      <c r="A180" s="4">
        <v>42923</v>
      </c>
      <c r="C180">
        <v>0</v>
      </c>
      <c r="D180">
        <v>0</v>
      </c>
      <c r="E180">
        <v>178</v>
      </c>
    </row>
    <row r="181" spans="1:5" x14ac:dyDescent="0.15">
      <c r="A181" s="4">
        <v>42924</v>
      </c>
      <c r="C181">
        <v>0</v>
      </c>
      <c r="D181">
        <v>0</v>
      </c>
      <c r="E181">
        <v>179</v>
      </c>
    </row>
    <row r="182" spans="1:5" x14ac:dyDescent="0.15">
      <c r="A182" s="4">
        <v>42925</v>
      </c>
      <c r="C182">
        <v>0</v>
      </c>
      <c r="D182">
        <v>0</v>
      </c>
      <c r="E182">
        <v>180</v>
      </c>
    </row>
    <row r="183" spans="1:5" x14ac:dyDescent="0.15">
      <c r="A183" s="4">
        <v>42926</v>
      </c>
      <c r="B183">
        <v>76</v>
      </c>
      <c r="C183">
        <v>0</v>
      </c>
      <c r="D183">
        <v>0</v>
      </c>
      <c r="E183">
        <v>181</v>
      </c>
    </row>
    <row r="184" spans="1:5" x14ac:dyDescent="0.15">
      <c r="A184" s="4">
        <v>42927</v>
      </c>
      <c r="C184">
        <v>0</v>
      </c>
      <c r="D184">
        <v>0</v>
      </c>
      <c r="E184">
        <v>182</v>
      </c>
    </row>
    <row r="185" spans="1:5" x14ac:dyDescent="0.15">
      <c r="A185" s="4">
        <v>42928</v>
      </c>
      <c r="C185">
        <v>0</v>
      </c>
      <c r="D185">
        <v>0</v>
      </c>
      <c r="E185">
        <v>183</v>
      </c>
    </row>
    <row r="186" spans="1:5" x14ac:dyDescent="0.15">
      <c r="A186" s="4">
        <v>42929</v>
      </c>
      <c r="C186">
        <v>0</v>
      </c>
      <c r="D186">
        <v>0</v>
      </c>
      <c r="E186">
        <v>184</v>
      </c>
    </row>
    <row r="187" spans="1:5" x14ac:dyDescent="0.15">
      <c r="A187" s="4">
        <v>42930</v>
      </c>
      <c r="C187">
        <v>0</v>
      </c>
      <c r="D187">
        <v>0</v>
      </c>
      <c r="E187">
        <v>185</v>
      </c>
    </row>
    <row r="188" spans="1:5" x14ac:dyDescent="0.15">
      <c r="A188" s="4">
        <v>42931</v>
      </c>
      <c r="C188">
        <v>0</v>
      </c>
      <c r="D188">
        <v>0</v>
      </c>
      <c r="E188">
        <v>186</v>
      </c>
    </row>
    <row r="189" spans="1:5" x14ac:dyDescent="0.15">
      <c r="A189" s="4">
        <v>42932</v>
      </c>
      <c r="C189">
        <v>0</v>
      </c>
      <c r="D189">
        <v>0</v>
      </c>
      <c r="E189">
        <v>187</v>
      </c>
    </row>
    <row r="190" spans="1:5" x14ac:dyDescent="0.15">
      <c r="A190" s="4">
        <v>42933</v>
      </c>
      <c r="B190">
        <v>82</v>
      </c>
      <c r="C190">
        <v>0</v>
      </c>
      <c r="D190">
        <v>0</v>
      </c>
      <c r="E190">
        <v>188</v>
      </c>
    </row>
    <row r="191" spans="1:5" x14ac:dyDescent="0.15">
      <c r="A191" s="4">
        <v>42934</v>
      </c>
      <c r="C191">
        <v>0</v>
      </c>
      <c r="D191">
        <v>0</v>
      </c>
      <c r="E191">
        <v>189</v>
      </c>
    </row>
    <row r="192" spans="1:5" x14ac:dyDescent="0.15">
      <c r="A192" s="4">
        <v>42935</v>
      </c>
      <c r="C192">
        <v>0</v>
      </c>
      <c r="D192">
        <v>0</v>
      </c>
      <c r="E192">
        <v>190</v>
      </c>
    </row>
    <row r="193" spans="1:5" x14ac:dyDescent="0.15">
      <c r="A193" s="4">
        <v>42936</v>
      </c>
      <c r="C193">
        <v>0</v>
      </c>
      <c r="D193">
        <v>0</v>
      </c>
      <c r="E193">
        <v>191</v>
      </c>
    </row>
    <row r="194" spans="1:5" x14ac:dyDescent="0.15">
      <c r="A194" s="4">
        <v>42937</v>
      </c>
      <c r="C194">
        <v>0</v>
      </c>
      <c r="D194">
        <v>0</v>
      </c>
      <c r="E194">
        <v>192</v>
      </c>
    </row>
    <row r="195" spans="1:5" x14ac:dyDescent="0.15">
      <c r="A195" s="4">
        <v>42938</v>
      </c>
      <c r="C195">
        <v>0</v>
      </c>
      <c r="D195">
        <v>0</v>
      </c>
      <c r="E195">
        <v>193</v>
      </c>
    </row>
    <row r="196" spans="1:5" x14ac:dyDescent="0.15">
      <c r="A196" s="4">
        <v>42939</v>
      </c>
      <c r="C196">
        <v>0</v>
      </c>
      <c r="D196">
        <v>0</v>
      </c>
      <c r="E196">
        <v>194</v>
      </c>
    </row>
    <row r="197" spans="1:5" x14ac:dyDescent="0.15">
      <c r="A197" s="4">
        <v>42940</v>
      </c>
      <c r="C197">
        <v>0</v>
      </c>
      <c r="D197">
        <v>0</v>
      </c>
      <c r="E197">
        <v>195</v>
      </c>
    </row>
    <row r="198" spans="1:5" x14ac:dyDescent="0.15">
      <c r="A198" s="4">
        <v>42941</v>
      </c>
      <c r="C198">
        <v>0</v>
      </c>
      <c r="D198">
        <v>0</v>
      </c>
      <c r="E198">
        <v>196</v>
      </c>
    </row>
    <row r="199" spans="1:5" x14ac:dyDescent="0.15">
      <c r="A199" s="4">
        <v>42942</v>
      </c>
      <c r="C199">
        <v>0</v>
      </c>
      <c r="D199">
        <v>0</v>
      </c>
      <c r="E199">
        <v>197</v>
      </c>
    </row>
    <row r="200" spans="1:5" x14ac:dyDescent="0.15">
      <c r="A200" s="4">
        <v>42943</v>
      </c>
      <c r="B200">
        <v>89</v>
      </c>
      <c r="C200">
        <v>0</v>
      </c>
      <c r="D200">
        <v>0</v>
      </c>
      <c r="E200">
        <v>198</v>
      </c>
    </row>
    <row r="201" spans="1:5" x14ac:dyDescent="0.15">
      <c r="A201" s="4">
        <v>42944</v>
      </c>
      <c r="C201">
        <v>0</v>
      </c>
      <c r="D201">
        <v>0</v>
      </c>
      <c r="E201">
        <v>199</v>
      </c>
    </row>
    <row r="202" spans="1:5" x14ac:dyDescent="0.15">
      <c r="A202" s="4">
        <v>42945</v>
      </c>
      <c r="C202">
        <v>0</v>
      </c>
      <c r="D202">
        <v>0</v>
      </c>
      <c r="E202">
        <v>200</v>
      </c>
    </row>
    <row r="203" spans="1:5" x14ac:dyDescent="0.15">
      <c r="A203" s="4">
        <v>42946</v>
      </c>
      <c r="C203">
        <v>0</v>
      </c>
      <c r="D203">
        <v>0</v>
      </c>
      <c r="E203">
        <v>201</v>
      </c>
    </row>
    <row r="204" spans="1:5" x14ac:dyDescent="0.15">
      <c r="A204" s="4">
        <v>42947</v>
      </c>
      <c r="C204">
        <v>0</v>
      </c>
      <c r="D204">
        <v>0</v>
      </c>
      <c r="E204">
        <v>202</v>
      </c>
    </row>
    <row r="205" spans="1:5" x14ac:dyDescent="0.15">
      <c r="A205" s="4">
        <v>42948</v>
      </c>
      <c r="C205">
        <v>0</v>
      </c>
      <c r="D205">
        <v>0</v>
      </c>
      <c r="E205">
        <v>203</v>
      </c>
    </row>
    <row r="206" spans="1:5" x14ac:dyDescent="0.15">
      <c r="A206" s="4">
        <v>42949</v>
      </c>
      <c r="C206">
        <v>0</v>
      </c>
      <c r="D206">
        <v>0</v>
      </c>
      <c r="E206">
        <v>204</v>
      </c>
    </row>
    <row r="207" spans="1:5" x14ac:dyDescent="0.15">
      <c r="A207" s="4">
        <v>42950</v>
      </c>
      <c r="C207">
        <v>0</v>
      </c>
      <c r="D207">
        <v>0</v>
      </c>
      <c r="E207">
        <v>205</v>
      </c>
    </row>
    <row r="208" spans="1:5" x14ac:dyDescent="0.15">
      <c r="A208" s="4">
        <v>42951</v>
      </c>
      <c r="C208">
        <v>0</v>
      </c>
      <c r="D208">
        <v>0</v>
      </c>
      <c r="E208">
        <v>206</v>
      </c>
    </row>
    <row r="209" spans="1:5" x14ac:dyDescent="0.15">
      <c r="A209" s="4">
        <v>42952</v>
      </c>
      <c r="C209">
        <v>0</v>
      </c>
      <c r="D209">
        <v>0</v>
      </c>
      <c r="E209">
        <v>207</v>
      </c>
    </row>
    <row r="210" spans="1:5" x14ac:dyDescent="0.15">
      <c r="A210" s="4">
        <v>42953</v>
      </c>
      <c r="C210">
        <v>0</v>
      </c>
      <c r="D210">
        <v>0</v>
      </c>
      <c r="E210">
        <v>208</v>
      </c>
    </row>
    <row r="211" spans="1:5" x14ac:dyDescent="0.15">
      <c r="A211" s="4">
        <v>42954</v>
      </c>
      <c r="C211">
        <v>0</v>
      </c>
      <c r="D211">
        <v>0</v>
      </c>
      <c r="E211">
        <v>209</v>
      </c>
    </row>
    <row r="212" spans="1:5" x14ac:dyDescent="0.15">
      <c r="A212" s="4">
        <v>42955</v>
      </c>
      <c r="C212">
        <v>0</v>
      </c>
      <c r="D212">
        <v>0</v>
      </c>
      <c r="E212">
        <v>210</v>
      </c>
    </row>
    <row r="213" spans="1:5" x14ac:dyDescent="0.15">
      <c r="A213" s="4">
        <v>42956</v>
      </c>
      <c r="B213">
        <v>92</v>
      </c>
      <c r="C213">
        <v>0</v>
      </c>
      <c r="D213">
        <v>0</v>
      </c>
      <c r="E213">
        <v>211</v>
      </c>
    </row>
    <row r="214" spans="1:5" x14ac:dyDescent="0.15">
      <c r="A214" s="4">
        <v>42957</v>
      </c>
      <c r="C214">
        <v>0</v>
      </c>
      <c r="D214">
        <v>0</v>
      </c>
      <c r="E214">
        <v>212</v>
      </c>
    </row>
    <row r="215" spans="1:5" x14ac:dyDescent="0.15">
      <c r="A215" s="4">
        <v>42958</v>
      </c>
      <c r="C215">
        <v>0</v>
      </c>
      <c r="D215">
        <v>0</v>
      </c>
      <c r="E215">
        <v>213</v>
      </c>
    </row>
    <row r="216" spans="1:5" x14ac:dyDescent="0.15">
      <c r="A216" s="4">
        <v>42959</v>
      </c>
      <c r="C216">
        <v>0</v>
      </c>
      <c r="D216">
        <v>0</v>
      </c>
      <c r="E216">
        <v>214</v>
      </c>
    </row>
    <row r="217" spans="1:5" x14ac:dyDescent="0.15">
      <c r="A217" s="4">
        <v>42960</v>
      </c>
      <c r="C217">
        <v>0</v>
      </c>
      <c r="D217">
        <v>0</v>
      </c>
      <c r="E217">
        <v>215</v>
      </c>
    </row>
    <row r="218" spans="1:5" x14ac:dyDescent="0.15">
      <c r="A218" s="4">
        <v>42961</v>
      </c>
      <c r="C218">
        <v>0</v>
      </c>
      <c r="D218">
        <v>0</v>
      </c>
      <c r="E218">
        <v>216</v>
      </c>
    </row>
    <row r="219" spans="1:5" x14ac:dyDescent="0.15">
      <c r="A219" s="4">
        <v>42962</v>
      </c>
      <c r="C219">
        <v>0</v>
      </c>
      <c r="D219">
        <v>0</v>
      </c>
      <c r="E219">
        <v>217</v>
      </c>
    </row>
    <row r="220" spans="1:5" x14ac:dyDescent="0.15">
      <c r="A220" s="4">
        <v>42963</v>
      </c>
      <c r="C220">
        <v>0</v>
      </c>
      <c r="D220">
        <v>0</v>
      </c>
      <c r="E220">
        <v>218</v>
      </c>
    </row>
    <row r="221" spans="1:5" x14ac:dyDescent="0.15">
      <c r="A221" s="4">
        <v>42964</v>
      </c>
      <c r="C221">
        <v>0</v>
      </c>
      <c r="D221">
        <v>0</v>
      </c>
      <c r="E221">
        <v>219</v>
      </c>
    </row>
    <row r="222" spans="1:5" x14ac:dyDescent="0.15">
      <c r="A222" s="4">
        <v>42965</v>
      </c>
      <c r="C222">
        <v>0</v>
      </c>
      <c r="D222">
        <v>0</v>
      </c>
      <c r="E222">
        <v>220</v>
      </c>
    </row>
    <row r="223" spans="1:5" x14ac:dyDescent="0.15">
      <c r="A223" s="4">
        <v>42966</v>
      </c>
      <c r="C223">
        <v>0</v>
      </c>
      <c r="D223">
        <v>0</v>
      </c>
      <c r="E223">
        <v>221</v>
      </c>
    </row>
    <row r="224" spans="1:5" x14ac:dyDescent="0.15">
      <c r="A224" s="4">
        <v>42967</v>
      </c>
      <c r="C224">
        <v>0</v>
      </c>
      <c r="D224">
        <v>0</v>
      </c>
      <c r="E224">
        <v>222</v>
      </c>
    </row>
    <row r="225" spans="1:5" x14ac:dyDescent="0.15">
      <c r="A225" s="4">
        <v>42968</v>
      </c>
      <c r="C225">
        <v>0</v>
      </c>
      <c r="D225">
        <v>0</v>
      </c>
      <c r="E225">
        <v>223</v>
      </c>
    </row>
    <row r="226" spans="1:5" x14ac:dyDescent="0.15">
      <c r="A226" s="4">
        <v>42969</v>
      </c>
      <c r="C226">
        <v>0</v>
      </c>
      <c r="D226">
        <v>0</v>
      </c>
      <c r="E226">
        <v>224</v>
      </c>
    </row>
    <row r="227" spans="1:5" x14ac:dyDescent="0.15">
      <c r="A227" s="4">
        <v>42970</v>
      </c>
      <c r="B227">
        <v>105</v>
      </c>
      <c r="C227">
        <v>0</v>
      </c>
      <c r="D227">
        <v>0</v>
      </c>
      <c r="E227">
        <v>225</v>
      </c>
    </row>
    <row r="228" spans="1:5" x14ac:dyDescent="0.15">
      <c r="A228" s="4">
        <v>42971</v>
      </c>
      <c r="C228">
        <v>0</v>
      </c>
      <c r="D228">
        <v>0</v>
      </c>
      <c r="E228">
        <v>226</v>
      </c>
    </row>
    <row r="229" spans="1:5" x14ac:dyDescent="0.15">
      <c r="A229" s="4">
        <v>42972</v>
      </c>
    </row>
    <row r="230" spans="1:5" x14ac:dyDescent="0.15">
      <c r="A230" s="4">
        <v>42973</v>
      </c>
    </row>
    <row r="231" spans="1:5" x14ac:dyDescent="0.15">
      <c r="A231" s="4">
        <v>42974</v>
      </c>
    </row>
    <row r="232" spans="1:5" x14ac:dyDescent="0.15">
      <c r="A232" s="4">
        <v>42975</v>
      </c>
    </row>
    <row r="233" spans="1:5" x14ac:dyDescent="0.15">
      <c r="A233" s="4">
        <v>42976</v>
      </c>
    </row>
    <row r="234" spans="1:5" x14ac:dyDescent="0.15">
      <c r="A234" s="4">
        <v>42977</v>
      </c>
    </row>
    <row r="235" spans="1:5" x14ac:dyDescent="0.15">
      <c r="A235" s="4">
        <v>42978</v>
      </c>
    </row>
    <row r="236" spans="1:5" x14ac:dyDescent="0.15">
      <c r="A236" s="4">
        <v>42979</v>
      </c>
    </row>
    <row r="237" spans="1:5" x14ac:dyDescent="0.15">
      <c r="A237" s="4">
        <v>42980</v>
      </c>
    </row>
    <row r="238" spans="1:5" x14ac:dyDescent="0.15">
      <c r="A238" s="4">
        <v>42981</v>
      </c>
    </row>
    <row r="239" spans="1:5" x14ac:dyDescent="0.15">
      <c r="A239" s="4">
        <v>42982</v>
      </c>
    </row>
    <row r="240" spans="1:5" x14ac:dyDescent="0.15">
      <c r="A240" s="4">
        <v>42983</v>
      </c>
    </row>
    <row r="241" spans="1:1" x14ac:dyDescent="0.15">
      <c r="A241" s="4">
        <v>42984</v>
      </c>
    </row>
    <row r="242" spans="1:1" x14ac:dyDescent="0.15">
      <c r="A242" s="4">
        <v>42985</v>
      </c>
    </row>
    <row r="243" spans="1:1" x14ac:dyDescent="0.15">
      <c r="A243" s="4">
        <v>42986</v>
      </c>
    </row>
    <row r="244" spans="1:1" x14ac:dyDescent="0.15">
      <c r="A244" s="4">
        <v>42987</v>
      </c>
    </row>
    <row r="245" spans="1:1" x14ac:dyDescent="0.15">
      <c r="A245" s="4">
        <v>42988</v>
      </c>
    </row>
    <row r="246" spans="1:1" x14ac:dyDescent="0.15">
      <c r="A246" s="4">
        <v>42989</v>
      </c>
    </row>
    <row r="247" spans="1:1" x14ac:dyDescent="0.15">
      <c r="A247" s="4">
        <v>42990</v>
      </c>
    </row>
    <row r="248" spans="1:1" x14ac:dyDescent="0.15">
      <c r="A248" s="4">
        <v>42991</v>
      </c>
    </row>
    <row r="249" spans="1:1" x14ac:dyDescent="0.15">
      <c r="A249" s="4">
        <v>42992</v>
      </c>
    </row>
    <row r="250" spans="1:1" x14ac:dyDescent="0.15">
      <c r="A250" s="4">
        <v>42993</v>
      </c>
    </row>
    <row r="251" spans="1:1" x14ac:dyDescent="0.15">
      <c r="A251" s="4">
        <v>42994</v>
      </c>
    </row>
    <row r="252" spans="1:1" x14ac:dyDescent="0.15">
      <c r="A252" s="4">
        <v>42995</v>
      </c>
    </row>
    <row r="253" spans="1:1" x14ac:dyDescent="0.15">
      <c r="A253" s="4">
        <v>42996</v>
      </c>
    </row>
    <row r="254" spans="1:1" x14ac:dyDescent="0.15">
      <c r="A254" s="4">
        <v>42997</v>
      </c>
    </row>
    <row r="255" spans="1:1" x14ac:dyDescent="0.15">
      <c r="A255" s="4">
        <v>42998</v>
      </c>
    </row>
    <row r="256" spans="1:1" x14ac:dyDescent="0.15">
      <c r="A256" s="4">
        <v>42999</v>
      </c>
    </row>
    <row r="257" spans="1:1" x14ac:dyDescent="0.15">
      <c r="A257" s="4">
        <v>43000</v>
      </c>
    </row>
    <row r="258" spans="1:1" x14ac:dyDescent="0.15">
      <c r="A258" s="4">
        <v>43001</v>
      </c>
    </row>
    <row r="259" spans="1:1" x14ac:dyDescent="0.15">
      <c r="A259" s="4">
        <v>43002</v>
      </c>
    </row>
    <row r="260" spans="1:1" x14ac:dyDescent="0.15">
      <c r="A260" s="4">
        <v>43003</v>
      </c>
    </row>
    <row r="261" spans="1:1" x14ac:dyDescent="0.15">
      <c r="A261" s="4">
        <v>43004</v>
      </c>
    </row>
    <row r="262" spans="1:1" x14ac:dyDescent="0.15">
      <c r="A262" s="4">
        <v>43005</v>
      </c>
    </row>
    <row r="263" spans="1:1" x14ac:dyDescent="0.15">
      <c r="A263" s="4">
        <v>43006</v>
      </c>
    </row>
    <row r="264" spans="1:1" x14ac:dyDescent="0.15">
      <c r="A264" s="4">
        <v>43007</v>
      </c>
    </row>
    <row r="265" spans="1:1" x14ac:dyDescent="0.15">
      <c r="A265" s="4">
        <v>43008</v>
      </c>
    </row>
    <row r="266" spans="1:1" x14ac:dyDescent="0.15">
      <c r="A266" s="4">
        <v>43009</v>
      </c>
    </row>
    <row r="267" spans="1:1" x14ac:dyDescent="0.15">
      <c r="A267" s="4">
        <v>43010</v>
      </c>
    </row>
    <row r="268" spans="1:1" x14ac:dyDescent="0.15">
      <c r="A268" s="4">
        <v>43011</v>
      </c>
    </row>
    <row r="269" spans="1:1" x14ac:dyDescent="0.15">
      <c r="A269" s="4">
        <v>43012</v>
      </c>
    </row>
    <row r="270" spans="1:1" x14ac:dyDescent="0.15">
      <c r="A270" s="4">
        <v>43013</v>
      </c>
    </row>
    <row r="271" spans="1:1" x14ac:dyDescent="0.15">
      <c r="A271" s="4">
        <v>43014</v>
      </c>
    </row>
    <row r="272" spans="1:1" x14ac:dyDescent="0.15">
      <c r="A272" s="4">
        <v>43015</v>
      </c>
    </row>
    <row r="273" spans="1:1" x14ac:dyDescent="0.15">
      <c r="A273" s="4">
        <v>43016</v>
      </c>
    </row>
    <row r="274" spans="1:1" x14ac:dyDescent="0.15">
      <c r="A274" s="4">
        <v>43017</v>
      </c>
    </row>
    <row r="275" spans="1:1" x14ac:dyDescent="0.15">
      <c r="A275" s="4">
        <v>43018</v>
      </c>
    </row>
    <row r="276" spans="1:1" x14ac:dyDescent="0.15">
      <c r="A276" s="4">
        <v>43019</v>
      </c>
    </row>
    <row r="277" spans="1:1" x14ac:dyDescent="0.15">
      <c r="A277" s="4">
        <v>43020</v>
      </c>
    </row>
    <row r="278" spans="1:1" x14ac:dyDescent="0.15">
      <c r="A278" s="4">
        <v>43021</v>
      </c>
    </row>
    <row r="279" spans="1:1" x14ac:dyDescent="0.15">
      <c r="A279" s="4">
        <v>43022</v>
      </c>
    </row>
    <row r="280" spans="1:1" x14ac:dyDescent="0.15">
      <c r="A280" s="4">
        <v>43023</v>
      </c>
    </row>
    <row r="281" spans="1:1" x14ac:dyDescent="0.15">
      <c r="A281" s="4">
        <v>43024</v>
      </c>
    </row>
    <row r="282" spans="1:1" x14ac:dyDescent="0.15">
      <c r="A282" s="4">
        <v>43025</v>
      </c>
    </row>
    <row r="283" spans="1:1" x14ac:dyDescent="0.15">
      <c r="A283" s="4">
        <v>43026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283"/>
  <sheetViews>
    <sheetView topLeftCell="A4" zoomScale="80" zoomScaleNormal="80" workbookViewId="0">
      <selection activeCell="L50" sqref="L50"/>
    </sheetView>
  </sheetViews>
  <sheetFormatPr baseColWidth="10" defaultColWidth="8.83203125" defaultRowHeight="13" x14ac:dyDescent="0.15"/>
  <cols>
    <col min="1" max="1" width="10.83203125" bestFit="1" customWidth="1"/>
  </cols>
  <sheetData>
    <row r="1" spans="1:5" x14ac:dyDescent="0.15">
      <c r="A1" t="s">
        <v>35</v>
      </c>
      <c r="B1" t="s">
        <v>7</v>
      </c>
      <c r="C1" t="s">
        <v>36</v>
      </c>
    </row>
    <row r="2" spans="1:5" x14ac:dyDescent="0.15">
      <c r="A2" s="4">
        <v>42745</v>
      </c>
      <c r="B2">
        <v>13.6</v>
      </c>
      <c r="C2">
        <v>0</v>
      </c>
      <c r="D2">
        <v>0</v>
      </c>
      <c r="E2">
        <v>0</v>
      </c>
    </row>
    <row r="3" spans="1:5" x14ac:dyDescent="0.15">
      <c r="A3" s="4">
        <v>42746</v>
      </c>
      <c r="C3">
        <v>0</v>
      </c>
      <c r="D3">
        <v>0</v>
      </c>
      <c r="E3">
        <v>1</v>
      </c>
    </row>
    <row r="4" spans="1:5" x14ac:dyDescent="0.15">
      <c r="A4" s="4">
        <v>42747</v>
      </c>
      <c r="C4">
        <v>0</v>
      </c>
      <c r="D4">
        <v>0</v>
      </c>
      <c r="E4">
        <v>2</v>
      </c>
    </row>
    <row r="5" spans="1:5" x14ac:dyDescent="0.15">
      <c r="A5" s="4">
        <v>42748</v>
      </c>
      <c r="C5">
        <v>0</v>
      </c>
      <c r="D5">
        <v>0</v>
      </c>
      <c r="E5">
        <v>3</v>
      </c>
    </row>
    <row r="6" spans="1:5" x14ac:dyDescent="0.15">
      <c r="A6" s="4">
        <v>42749</v>
      </c>
      <c r="C6">
        <v>0</v>
      </c>
      <c r="D6">
        <v>0</v>
      </c>
      <c r="E6">
        <v>4</v>
      </c>
    </row>
    <row r="7" spans="1:5" x14ac:dyDescent="0.15">
      <c r="A7" s="4">
        <v>42750</v>
      </c>
      <c r="C7">
        <v>0</v>
      </c>
      <c r="D7">
        <v>0</v>
      </c>
      <c r="E7">
        <v>5</v>
      </c>
    </row>
    <row r="8" spans="1:5" x14ac:dyDescent="0.15">
      <c r="A8" s="4">
        <v>42751</v>
      </c>
      <c r="B8">
        <v>11</v>
      </c>
      <c r="C8">
        <v>10</v>
      </c>
      <c r="D8">
        <v>150</v>
      </c>
      <c r="E8">
        <v>6</v>
      </c>
    </row>
    <row r="9" spans="1:5" x14ac:dyDescent="0.15">
      <c r="A9" s="4">
        <v>42752</v>
      </c>
      <c r="C9">
        <v>10</v>
      </c>
      <c r="D9">
        <v>150</v>
      </c>
      <c r="E9">
        <v>7</v>
      </c>
    </row>
    <row r="10" spans="1:5" x14ac:dyDescent="0.15">
      <c r="A10" s="4">
        <v>42753</v>
      </c>
      <c r="C10">
        <v>10</v>
      </c>
      <c r="D10">
        <v>150</v>
      </c>
      <c r="E10">
        <v>8</v>
      </c>
    </row>
    <row r="11" spans="1:5" x14ac:dyDescent="0.15">
      <c r="A11" s="4">
        <v>42754</v>
      </c>
      <c r="B11">
        <v>13</v>
      </c>
      <c r="C11">
        <v>15</v>
      </c>
      <c r="D11">
        <v>150</v>
      </c>
      <c r="E11">
        <v>9</v>
      </c>
    </row>
    <row r="12" spans="1:5" x14ac:dyDescent="0.15">
      <c r="A12" s="4">
        <v>42755</v>
      </c>
      <c r="C12">
        <v>15</v>
      </c>
      <c r="D12">
        <v>150</v>
      </c>
      <c r="E12">
        <v>10</v>
      </c>
    </row>
    <row r="13" spans="1:5" x14ac:dyDescent="0.15">
      <c r="A13" s="4">
        <v>42756</v>
      </c>
      <c r="C13">
        <v>15</v>
      </c>
      <c r="D13">
        <v>150</v>
      </c>
      <c r="E13">
        <v>11</v>
      </c>
    </row>
    <row r="14" spans="1:5" x14ac:dyDescent="0.15">
      <c r="A14" s="4">
        <v>42757</v>
      </c>
      <c r="C14">
        <v>15</v>
      </c>
      <c r="D14">
        <v>150</v>
      </c>
      <c r="E14">
        <v>12</v>
      </c>
    </row>
    <row r="15" spans="1:5" x14ac:dyDescent="0.15">
      <c r="A15" s="4">
        <v>42758</v>
      </c>
      <c r="B15">
        <v>15.6</v>
      </c>
      <c r="C15">
        <v>0</v>
      </c>
      <c r="D15">
        <v>0</v>
      </c>
      <c r="E15">
        <v>13</v>
      </c>
    </row>
    <row r="16" spans="1:5" x14ac:dyDescent="0.15">
      <c r="A16" s="4">
        <v>42759</v>
      </c>
      <c r="C16">
        <v>0</v>
      </c>
      <c r="D16">
        <v>0</v>
      </c>
      <c r="E16">
        <v>14</v>
      </c>
    </row>
    <row r="17" spans="1:5" x14ac:dyDescent="0.15">
      <c r="A17" s="4">
        <v>42760</v>
      </c>
      <c r="C17">
        <v>0</v>
      </c>
      <c r="D17">
        <v>0</v>
      </c>
      <c r="E17">
        <v>15</v>
      </c>
    </row>
    <row r="18" spans="1:5" x14ac:dyDescent="0.15">
      <c r="A18" s="4">
        <v>42761</v>
      </c>
      <c r="C18">
        <v>0</v>
      </c>
      <c r="D18">
        <v>0</v>
      </c>
      <c r="E18">
        <v>16</v>
      </c>
    </row>
    <row r="19" spans="1:5" x14ac:dyDescent="0.15">
      <c r="A19" s="4">
        <v>42762</v>
      </c>
      <c r="C19">
        <v>0</v>
      </c>
      <c r="D19">
        <v>0</v>
      </c>
      <c r="E19">
        <v>17</v>
      </c>
    </row>
    <row r="20" spans="1:5" x14ac:dyDescent="0.15">
      <c r="A20" s="4">
        <v>42763</v>
      </c>
      <c r="C20">
        <v>0</v>
      </c>
      <c r="D20">
        <v>0</v>
      </c>
      <c r="E20">
        <v>18</v>
      </c>
    </row>
    <row r="21" spans="1:5" x14ac:dyDescent="0.15">
      <c r="A21" s="4">
        <v>42764</v>
      </c>
      <c r="C21">
        <v>0</v>
      </c>
      <c r="D21">
        <v>0</v>
      </c>
      <c r="E21">
        <v>19</v>
      </c>
    </row>
    <row r="22" spans="1:5" x14ac:dyDescent="0.15">
      <c r="A22" s="4">
        <v>42765</v>
      </c>
      <c r="B22">
        <v>16</v>
      </c>
      <c r="C22">
        <v>0</v>
      </c>
      <c r="D22">
        <v>0</v>
      </c>
      <c r="E22">
        <v>20</v>
      </c>
    </row>
    <row r="23" spans="1:5" x14ac:dyDescent="0.15">
      <c r="A23" s="4">
        <v>42766</v>
      </c>
      <c r="C23">
        <v>0</v>
      </c>
      <c r="D23">
        <v>0</v>
      </c>
      <c r="E23">
        <v>21</v>
      </c>
    </row>
    <row r="24" spans="1:5" x14ac:dyDescent="0.15">
      <c r="A24" s="4">
        <v>42767</v>
      </c>
      <c r="C24">
        <v>0</v>
      </c>
      <c r="D24">
        <v>0</v>
      </c>
      <c r="E24">
        <v>22</v>
      </c>
    </row>
    <row r="25" spans="1:5" x14ac:dyDescent="0.15">
      <c r="A25" s="4">
        <v>42768</v>
      </c>
      <c r="C25">
        <v>0</v>
      </c>
      <c r="D25">
        <v>0</v>
      </c>
      <c r="E25">
        <v>23</v>
      </c>
    </row>
    <row r="26" spans="1:5" x14ac:dyDescent="0.15">
      <c r="A26" s="4">
        <v>42769</v>
      </c>
      <c r="B26">
        <v>14</v>
      </c>
      <c r="C26">
        <v>15</v>
      </c>
      <c r="D26">
        <v>150</v>
      </c>
      <c r="E26">
        <v>24</v>
      </c>
    </row>
    <row r="27" spans="1:5" x14ac:dyDescent="0.15">
      <c r="A27" s="4">
        <v>42770</v>
      </c>
      <c r="C27">
        <v>15</v>
      </c>
      <c r="D27">
        <v>150</v>
      </c>
      <c r="E27">
        <v>25</v>
      </c>
    </row>
    <row r="28" spans="1:5" x14ac:dyDescent="0.15">
      <c r="A28" s="4">
        <v>42771</v>
      </c>
      <c r="C28">
        <v>15</v>
      </c>
      <c r="D28">
        <v>150</v>
      </c>
      <c r="E28">
        <v>26</v>
      </c>
    </row>
    <row r="29" spans="1:5" x14ac:dyDescent="0.15">
      <c r="A29" s="4">
        <v>42772</v>
      </c>
      <c r="C29">
        <v>15</v>
      </c>
      <c r="D29">
        <v>150</v>
      </c>
      <c r="E29">
        <v>27</v>
      </c>
    </row>
    <row r="30" spans="1:5" x14ac:dyDescent="0.15">
      <c r="A30" s="4">
        <v>42773</v>
      </c>
      <c r="C30">
        <v>15</v>
      </c>
      <c r="D30">
        <v>150</v>
      </c>
      <c r="E30">
        <v>28</v>
      </c>
    </row>
    <row r="31" spans="1:5" x14ac:dyDescent="0.15">
      <c r="A31" s="4">
        <v>42774</v>
      </c>
      <c r="C31">
        <v>15</v>
      </c>
      <c r="D31">
        <v>150</v>
      </c>
      <c r="E31">
        <v>29</v>
      </c>
    </row>
    <row r="32" spans="1:5" x14ac:dyDescent="0.15">
      <c r="A32" s="4">
        <v>42775</v>
      </c>
      <c r="C32">
        <v>15</v>
      </c>
      <c r="D32">
        <v>150</v>
      </c>
      <c r="E32">
        <v>30</v>
      </c>
    </row>
    <row r="33" spans="1:5" x14ac:dyDescent="0.15">
      <c r="A33" s="4">
        <v>42776</v>
      </c>
      <c r="B33">
        <v>22</v>
      </c>
      <c r="C33">
        <v>0</v>
      </c>
      <c r="D33">
        <v>0</v>
      </c>
      <c r="E33">
        <v>31</v>
      </c>
    </row>
    <row r="34" spans="1:5" x14ac:dyDescent="0.15">
      <c r="A34" s="4">
        <v>42777</v>
      </c>
      <c r="C34">
        <v>0</v>
      </c>
      <c r="D34">
        <v>0</v>
      </c>
      <c r="E34">
        <v>32</v>
      </c>
    </row>
    <row r="35" spans="1:5" x14ac:dyDescent="0.15">
      <c r="A35" s="4">
        <v>42778</v>
      </c>
      <c r="C35">
        <v>0</v>
      </c>
      <c r="D35">
        <v>0</v>
      </c>
      <c r="E35">
        <v>33</v>
      </c>
    </row>
    <row r="36" spans="1:5" x14ac:dyDescent="0.15">
      <c r="A36" s="4">
        <v>42779</v>
      </c>
      <c r="B36">
        <v>24</v>
      </c>
      <c r="C36">
        <v>0</v>
      </c>
      <c r="D36">
        <v>0</v>
      </c>
      <c r="E36">
        <v>34</v>
      </c>
    </row>
    <row r="37" spans="1:5" x14ac:dyDescent="0.15">
      <c r="A37" s="4">
        <v>42780</v>
      </c>
      <c r="C37">
        <v>0</v>
      </c>
      <c r="D37">
        <v>0</v>
      </c>
      <c r="E37">
        <v>35</v>
      </c>
    </row>
    <row r="38" spans="1:5" x14ac:dyDescent="0.15">
      <c r="A38" s="4">
        <v>42781</v>
      </c>
      <c r="C38">
        <v>0</v>
      </c>
      <c r="D38">
        <v>0</v>
      </c>
      <c r="E38">
        <v>36</v>
      </c>
    </row>
    <row r="39" spans="1:5" x14ac:dyDescent="0.15">
      <c r="A39" s="4">
        <v>42782</v>
      </c>
      <c r="C39">
        <v>0</v>
      </c>
      <c r="D39">
        <v>0</v>
      </c>
      <c r="E39">
        <v>37</v>
      </c>
    </row>
    <row r="40" spans="1:5" x14ac:dyDescent="0.15">
      <c r="A40" s="4">
        <v>42783</v>
      </c>
      <c r="C40">
        <v>0</v>
      </c>
      <c r="D40">
        <v>0</v>
      </c>
      <c r="E40">
        <v>38</v>
      </c>
    </row>
    <row r="41" spans="1:5" x14ac:dyDescent="0.15">
      <c r="A41" s="4">
        <v>42784</v>
      </c>
      <c r="C41">
        <v>0</v>
      </c>
      <c r="D41">
        <v>0</v>
      </c>
      <c r="E41">
        <v>39</v>
      </c>
    </row>
    <row r="42" spans="1:5" x14ac:dyDescent="0.15">
      <c r="A42" s="4">
        <v>42785</v>
      </c>
      <c r="C42">
        <v>0</v>
      </c>
      <c r="D42">
        <v>0</v>
      </c>
      <c r="E42">
        <v>40</v>
      </c>
    </row>
    <row r="43" spans="1:5" x14ac:dyDescent="0.15">
      <c r="A43" s="4">
        <v>42786</v>
      </c>
      <c r="B43">
        <v>25</v>
      </c>
      <c r="C43">
        <v>0</v>
      </c>
      <c r="D43">
        <v>0</v>
      </c>
      <c r="E43">
        <v>41</v>
      </c>
    </row>
    <row r="44" spans="1:5" x14ac:dyDescent="0.15">
      <c r="A44" s="4">
        <v>42787</v>
      </c>
      <c r="C44">
        <v>0</v>
      </c>
      <c r="D44">
        <v>0</v>
      </c>
      <c r="E44">
        <v>42</v>
      </c>
    </row>
    <row r="45" spans="1:5" x14ac:dyDescent="0.15">
      <c r="A45" s="4">
        <v>42788</v>
      </c>
      <c r="C45">
        <v>0</v>
      </c>
      <c r="D45">
        <v>0</v>
      </c>
      <c r="E45">
        <v>43</v>
      </c>
    </row>
    <row r="46" spans="1:5" x14ac:dyDescent="0.15">
      <c r="A46" s="4">
        <v>42789</v>
      </c>
      <c r="C46">
        <v>0</v>
      </c>
      <c r="D46">
        <v>0</v>
      </c>
      <c r="E46">
        <v>44</v>
      </c>
    </row>
    <row r="47" spans="1:5" x14ac:dyDescent="0.15">
      <c r="A47" s="4">
        <v>42790</v>
      </c>
      <c r="B47">
        <v>26</v>
      </c>
      <c r="C47">
        <v>0</v>
      </c>
      <c r="D47">
        <v>0</v>
      </c>
      <c r="E47">
        <v>45</v>
      </c>
    </row>
    <row r="48" spans="1:5" x14ac:dyDescent="0.15">
      <c r="A48" s="4">
        <v>42791</v>
      </c>
      <c r="C48">
        <v>0</v>
      </c>
      <c r="D48">
        <v>0</v>
      </c>
      <c r="E48">
        <v>46</v>
      </c>
    </row>
    <row r="49" spans="1:5" x14ac:dyDescent="0.15">
      <c r="A49" s="4">
        <v>42792</v>
      </c>
      <c r="C49">
        <v>0</v>
      </c>
      <c r="D49">
        <v>0</v>
      </c>
      <c r="E49">
        <v>47</v>
      </c>
    </row>
    <row r="50" spans="1:5" x14ac:dyDescent="0.15">
      <c r="A50" s="4">
        <v>42793</v>
      </c>
      <c r="B50">
        <v>25</v>
      </c>
      <c r="C50">
        <v>0</v>
      </c>
      <c r="D50">
        <v>0</v>
      </c>
      <c r="E50">
        <v>48</v>
      </c>
    </row>
    <row r="51" spans="1:5" x14ac:dyDescent="0.15">
      <c r="A51" s="4">
        <v>42794</v>
      </c>
      <c r="C51">
        <v>0</v>
      </c>
      <c r="D51">
        <v>0</v>
      </c>
      <c r="E51">
        <v>49</v>
      </c>
    </row>
    <row r="52" spans="1:5" x14ac:dyDescent="0.15">
      <c r="A52" s="4">
        <v>42795</v>
      </c>
      <c r="C52">
        <v>0</v>
      </c>
      <c r="D52">
        <v>0</v>
      </c>
      <c r="E52">
        <v>50</v>
      </c>
    </row>
    <row r="53" spans="1:5" x14ac:dyDescent="0.15">
      <c r="A53" s="4">
        <v>42796</v>
      </c>
      <c r="C53">
        <v>0</v>
      </c>
      <c r="D53">
        <v>0</v>
      </c>
      <c r="E53">
        <v>51</v>
      </c>
    </row>
    <row r="54" spans="1:5" x14ac:dyDescent="0.15">
      <c r="A54" s="4">
        <v>42797</v>
      </c>
      <c r="B54">
        <v>24</v>
      </c>
      <c r="C54">
        <v>20</v>
      </c>
      <c r="D54">
        <v>150</v>
      </c>
      <c r="E54">
        <v>52</v>
      </c>
    </row>
    <row r="55" spans="1:5" x14ac:dyDescent="0.15">
      <c r="A55" s="4">
        <v>42798</v>
      </c>
      <c r="C55">
        <v>20</v>
      </c>
      <c r="D55">
        <v>150</v>
      </c>
      <c r="E55">
        <v>53</v>
      </c>
    </row>
    <row r="56" spans="1:5" x14ac:dyDescent="0.15">
      <c r="A56" s="4">
        <v>42799</v>
      </c>
      <c r="C56">
        <v>20</v>
      </c>
      <c r="D56">
        <v>150</v>
      </c>
      <c r="E56">
        <v>54</v>
      </c>
    </row>
    <row r="57" spans="1:5" x14ac:dyDescent="0.15">
      <c r="A57" s="4">
        <v>42800</v>
      </c>
      <c r="C57">
        <v>20</v>
      </c>
      <c r="D57">
        <v>150</v>
      </c>
      <c r="E57">
        <v>55</v>
      </c>
    </row>
    <row r="58" spans="1:5" x14ac:dyDescent="0.15">
      <c r="A58" s="4">
        <v>42801</v>
      </c>
      <c r="C58">
        <v>20</v>
      </c>
      <c r="D58">
        <v>150</v>
      </c>
      <c r="E58">
        <v>56</v>
      </c>
    </row>
    <row r="59" spans="1:5" x14ac:dyDescent="0.15">
      <c r="A59" s="4">
        <v>42802</v>
      </c>
      <c r="C59">
        <v>20</v>
      </c>
      <c r="D59">
        <v>150</v>
      </c>
      <c r="E59">
        <v>57</v>
      </c>
    </row>
    <row r="60" spans="1:5" x14ac:dyDescent="0.15">
      <c r="A60" s="4">
        <v>42803</v>
      </c>
      <c r="C60">
        <v>20</v>
      </c>
      <c r="D60">
        <v>150</v>
      </c>
      <c r="E60">
        <v>58</v>
      </c>
    </row>
    <row r="61" spans="1:5" x14ac:dyDescent="0.15">
      <c r="A61" s="4">
        <v>42804</v>
      </c>
      <c r="C61">
        <v>0</v>
      </c>
      <c r="D61">
        <v>0</v>
      </c>
      <c r="E61">
        <v>59</v>
      </c>
    </row>
    <row r="62" spans="1:5" x14ac:dyDescent="0.15">
      <c r="A62" s="4">
        <v>42805</v>
      </c>
      <c r="C62">
        <v>0</v>
      </c>
      <c r="D62">
        <v>0</v>
      </c>
      <c r="E62">
        <v>60</v>
      </c>
    </row>
    <row r="63" spans="1:5" x14ac:dyDescent="0.15">
      <c r="A63" s="4">
        <v>42806</v>
      </c>
      <c r="C63">
        <v>0</v>
      </c>
      <c r="D63">
        <v>0</v>
      </c>
      <c r="E63">
        <v>61</v>
      </c>
    </row>
    <row r="64" spans="1:5" x14ac:dyDescent="0.15">
      <c r="A64" s="4">
        <v>42807</v>
      </c>
      <c r="B64">
        <v>30</v>
      </c>
      <c r="C64">
        <v>0</v>
      </c>
      <c r="D64">
        <v>0</v>
      </c>
      <c r="E64">
        <v>62</v>
      </c>
    </row>
    <row r="65" spans="1:5" x14ac:dyDescent="0.15">
      <c r="A65" s="4">
        <v>42808</v>
      </c>
      <c r="C65">
        <v>0</v>
      </c>
      <c r="D65">
        <v>0</v>
      </c>
      <c r="E65">
        <v>63</v>
      </c>
    </row>
    <row r="66" spans="1:5" x14ac:dyDescent="0.15">
      <c r="A66" s="4">
        <v>42809</v>
      </c>
      <c r="C66">
        <v>0</v>
      </c>
      <c r="D66">
        <v>0</v>
      </c>
      <c r="E66">
        <v>64</v>
      </c>
    </row>
    <row r="67" spans="1:5" x14ac:dyDescent="0.15">
      <c r="A67" s="4">
        <v>42810</v>
      </c>
      <c r="B67">
        <v>30.2</v>
      </c>
      <c r="C67">
        <v>0</v>
      </c>
      <c r="D67">
        <v>0</v>
      </c>
      <c r="E67">
        <v>65</v>
      </c>
    </row>
    <row r="68" spans="1:5" x14ac:dyDescent="0.15">
      <c r="A68" s="4">
        <v>42811</v>
      </c>
      <c r="C68">
        <v>0</v>
      </c>
      <c r="D68">
        <v>0</v>
      </c>
      <c r="E68">
        <v>66</v>
      </c>
    </row>
    <row r="69" spans="1:5" x14ac:dyDescent="0.15">
      <c r="A69" s="4">
        <v>42812</v>
      </c>
      <c r="C69">
        <v>0</v>
      </c>
      <c r="D69">
        <v>0</v>
      </c>
      <c r="E69">
        <v>67</v>
      </c>
    </row>
    <row r="70" spans="1:5" x14ac:dyDescent="0.15">
      <c r="A70" s="4">
        <v>42813</v>
      </c>
      <c r="C70">
        <v>0</v>
      </c>
      <c r="D70">
        <v>0</v>
      </c>
      <c r="E70">
        <v>68</v>
      </c>
    </row>
    <row r="71" spans="1:5" x14ac:dyDescent="0.15">
      <c r="A71" s="4">
        <v>42814</v>
      </c>
      <c r="B71">
        <v>29</v>
      </c>
      <c r="C71">
        <v>0</v>
      </c>
      <c r="D71">
        <v>0</v>
      </c>
      <c r="E71">
        <v>69</v>
      </c>
    </row>
    <row r="72" spans="1:5" x14ac:dyDescent="0.15">
      <c r="A72" s="4">
        <v>42815</v>
      </c>
      <c r="C72">
        <v>0</v>
      </c>
      <c r="D72">
        <v>0</v>
      </c>
      <c r="E72">
        <v>70</v>
      </c>
    </row>
    <row r="73" spans="1:5" x14ac:dyDescent="0.15">
      <c r="A73" s="4">
        <v>42816</v>
      </c>
      <c r="B73">
        <v>28</v>
      </c>
      <c r="C73">
        <v>20</v>
      </c>
      <c r="D73">
        <v>150</v>
      </c>
      <c r="E73">
        <v>71</v>
      </c>
    </row>
    <row r="74" spans="1:5" x14ac:dyDescent="0.15">
      <c r="A74" s="4">
        <v>42817</v>
      </c>
      <c r="C74">
        <v>20</v>
      </c>
      <c r="D74">
        <v>150</v>
      </c>
      <c r="E74">
        <v>72</v>
      </c>
    </row>
    <row r="75" spans="1:5" x14ac:dyDescent="0.15">
      <c r="A75" s="4">
        <v>42818</v>
      </c>
      <c r="C75">
        <v>20</v>
      </c>
      <c r="D75">
        <v>150</v>
      </c>
      <c r="E75">
        <v>73</v>
      </c>
    </row>
    <row r="76" spans="1:5" x14ac:dyDescent="0.15">
      <c r="A76" s="4">
        <v>42819</v>
      </c>
      <c r="B76">
        <v>30</v>
      </c>
      <c r="C76">
        <v>20</v>
      </c>
      <c r="D76">
        <v>150</v>
      </c>
      <c r="E76">
        <v>74</v>
      </c>
    </row>
    <row r="77" spans="1:5" x14ac:dyDescent="0.15">
      <c r="A77" s="4">
        <v>42820</v>
      </c>
      <c r="C77">
        <v>20</v>
      </c>
      <c r="D77">
        <v>150</v>
      </c>
      <c r="E77">
        <v>75</v>
      </c>
    </row>
    <row r="78" spans="1:5" x14ac:dyDescent="0.15">
      <c r="A78" s="4">
        <v>42821</v>
      </c>
      <c r="C78">
        <v>20</v>
      </c>
      <c r="D78">
        <v>150</v>
      </c>
      <c r="E78">
        <v>76</v>
      </c>
    </row>
    <row r="79" spans="1:5" x14ac:dyDescent="0.15">
      <c r="A79" s="4">
        <v>42822</v>
      </c>
      <c r="C79">
        <v>20</v>
      </c>
      <c r="D79">
        <v>150</v>
      </c>
      <c r="E79">
        <v>77</v>
      </c>
    </row>
    <row r="80" spans="1:5" x14ac:dyDescent="0.15">
      <c r="A80" s="4">
        <v>42823</v>
      </c>
      <c r="B80">
        <v>34</v>
      </c>
      <c r="C80">
        <v>0</v>
      </c>
      <c r="D80">
        <v>0</v>
      </c>
      <c r="E80">
        <v>78</v>
      </c>
    </row>
    <row r="81" spans="1:5" x14ac:dyDescent="0.15">
      <c r="A81" s="4">
        <v>42824</v>
      </c>
      <c r="C81">
        <v>0</v>
      </c>
      <c r="D81">
        <v>0</v>
      </c>
      <c r="E81">
        <v>79</v>
      </c>
    </row>
    <row r="82" spans="1:5" x14ac:dyDescent="0.15">
      <c r="A82" s="4">
        <v>42825</v>
      </c>
      <c r="C82">
        <v>0</v>
      </c>
      <c r="D82">
        <v>0</v>
      </c>
      <c r="E82">
        <v>80</v>
      </c>
    </row>
    <row r="83" spans="1:5" x14ac:dyDescent="0.15">
      <c r="A83" s="4">
        <v>42826</v>
      </c>
      <c r="C83">
        <v>0</v>
      </c>
      <c r="D83">
        <v>0</v>
      </c>
      <c r="E83">
        <v>81</v>
      </c>
    </row>
    <row r="84" spans="1:5" x14ac:dyDescent="0.15">
      <c r="A84" s="4">
        <v>42827</v>
      </c>
      <c r="C84">
        <v>0</v>
      </c>
      <c r="D84">
        <v>0</v>
      </c>
      <c r="E84">
        <v>82</v>
      </c>
    </row>
    <row r="85" spans="1:5" x14ac:dyDescent="0.15">
      <c r="A85" s="4">
        <v>42828</v>
      </c>
      <c r="B85">
        <v>37</v>
      </c>
      <c r="C85">
        <v>0</v>
      </c>
      <c r="D85">
        <v>0</v>
      </c>
      <c r="E85">
        <v>83</v>
      </c>
    </row>
    <row r="86" spans="1:5" x14ac:dyDescent="0.15">
      <c r="A86" s="4">
        <v>42829</v>
      </c>
      <c r="C86">
        <v>0</v>
      </c>
      <c r="D86">
        <v>0</v>
      </c>
      <c r="E86">
        <v>84</v>
      </c>
    </row>
    <row r="87" spans="1:5" x14ac:dyDescent="0.15">
      <c r="A87" s="4">
        <v>42830</v>
      </c>
      <c r="C87">
        <v>0</v>
      </c>
      <c r="D87">
        <v>0</v>
      </c>
      <c r="E87">
        <v>85</v>
      </c>
    </row>
    <row r="88" spans="1:5" x14ac:dyDescent="0.15">
      <c r="A88" s="4">
        <v>42831</v>
      </c>
      <c r="C88">
        <v>0</v>
      </c>
      <c r="D88">
        <v>0</v>
      </c>
      <c r="E88">
        <v>86</v>
      </c>
    </row>
    <row r="89" spans="1:5" x14ac:dyDescent="0.15">
      <c r="A89" s="4">
        <v>42832</v>
      </c>
      <c r="B89">
        <v>37</v>
      </c>
      <c r="C89">
        <v>0</v>
      </c>
      <c r="D89">
        <v>0</v>
      </c>
      <c r="E89">
        <v>87</v>
      </c>
    </row>
    <row r="90" spans="1:5" x14ac:dyDescent="0.15">
      <c r="A90" s="4">
        <v>42833</v>
      </c>
      <c r="C90">
        <v>0</v>
      </c>
      <c r="D90">
        <v>0</v>
      </c>
      <c r="E90">
        <v>88</v>
      </c>
    </row>
    <row r="91" spans="1:5" x14ac:dyDescent="0.15">
      <c r="A91" s="4">
        <v>42834</v>
      </c>
      <c r="C91">
        <v>0</v>
      </c>
      <c r="D91">
        <v>0</v>
      </c>
      <c r="E91">
        <v>89</v>
      </c>
    </row>
    <row r="92" spans="1:5" x14ac:dyDescent="0.15">
      <c r="A92" s="4">
        <v>42835</v>
      </c>
      <c r="C92">
        <v>0</v>
      </c>
      <c r="D92">
        <v>0</v>
      </c>
      <c r="E92">
        <v>90</v>
      </c>
    </row>
    <row r="93" spans="1:5" x14ac:dyDescent="0.15">
      <c r="A93" s="4">
        <v>42836</v>
      </c>
      <c r="B93">
        <v>41</v>
      </c>
      <c r="C93">
        <v>0</v>
      </c>
      <c r="D93">
        <v>0</v>
      </c>
      <c r="E93">
        <v>91</v>
      </c>
    </row>
    <row r="94" spans="1:5" x14ac:dyDescent="0.15">
      <c r="A94" s="4">
        <v>42837</v>
      </c>
      <c r="C94">
        <v>0</v>
      </c>
      <c r="D94">
        <v>0</v>
      </c>
      <c r="E94">
        <v>92</v>
      </c>
    </row>
    <row r="95" spans="1:5" x14ac:dyDescent="0.15">
      <c r="A95" s="4">
        <v>42838</v>
      </c>
      <c r="C95">
        <v>0</v>
      </c>
      <c r="D95">
        <v>0</v>
      </c>
      <c r="E95">
        <v>93</v>
      </c>
    </row>
    <row r="96" spans="1:5" x14ac:dyDescent="0.15">
      <c r="A96" s="4">
        <v>42839</v>
      </c>
      <c r="C96">
        <v>0</v>
      </c>
      <c r="D96">
        <v>0</v>
      </c>
      <c r="E96">
        <v>94</v>
      </c>
    </row>
    <row r="97" spans="1:5" x14ac:dyDescent="0.15">
      <c r="A97" s="4">
        <v>42840</v>
      </c>
      <c r="C97">
        <v>0</v>
      </c>
      <c r="D97">
        <v>0</v>
      </c>
      <c r="E97">
        <v>95</v>
      </c>
    </row>
    <row r="98" spans="1:5" x14ac:dyDescent="0.15">
      <c r="A98" s="4">
        <v>42841</v>
      </c>
      <c r="C98">
        <v>0</v>
      </c>
      <c r="D98">
        <v>0</v>
      </c>
      <c r="E98">
        <v>96</v>
      </c>
    </row>
    <row r="99" spans="1:5" x14ac:dyDescent="0.15">
      <c r="A99" s="4">
        <v>42842</v>
      </c>
      <c r="C99">
        <v>0</v>
      </c>
      <c r="D99">
        <v>0</v>
      </c>
      <c r="E99">
        <v>97</v>
      </c>
    </row>
    <row r="100" spans="1:5" x14ac:dyDescent="0.15">
      <c r="A100" s="4">
        <v>42843</v>
      </c>
      <c r="B100">
        <v>47</v>
      </c>
      <c r="C100">
        <v>0</v>
      </c>
      <c r="D100">
        <v>0</v>
      </c>
      <c r="E100">
        <v>98</v>
      </c>
    </row>
    <row r="101" spans="1:5" x14ac:dyDescent="0.15">
      <c r="A101" s="4">
        <v>42844</v>
      </c>
      <c r="C101">
        <v>0</v>
      </c>
      <c r="D101">
        <v>0</v>
      </c>
      <c r="E101">
        <v>99</v>
      </c>
    </row>
    <row r="102" spans="1:5" x14ac:dyDescent="0.15">
      <c r="A102" s="4">
        <v>42845</v>
      </c>
      <c r="C102">
        <v>0</v>
      </c>
      <c r="D102">
        <v>0</v>
      </c>
      <c r="E102">
        <v>100</v>
      </c>
    </row>
    <row r="103" spans="1:5" x14ac:dyDescent="0.15">
      <c r="A103" s="4">
        <v>42846</v>
      </c>
      <c r="C103">
        <v>0</v>
      </c>
      <c r="D103">
        <v>0</v>
      </c>
      <c r="E103">
        <v>101</v>
      </c>
    </row>
    <row r="104" spans="1:5" x14ac:dyDescent="0.15">
      <c r="A104" s="4">
        <v>42847</v>
      </c>
      <c r="C104">
        <v>0</v>
      </c>
      <c r="D104">
        <v>0</v>
      </c>
      <c r="E104">
        <v>102</v>
      </c>
    </row>
    <row r="105" spans="1:5" x14ac:dyDescent="0.15">
      <c r="A105" s="4">
        <v>42848</v>
      </c>
      <c r="C105">
        <v>0</v>
      </c>
      <c r="D105">
        <v>0</v>
      </c>
      <c r="E105">
        <v>103</v>
      </c>
    </row>
    <row r="106" spans="1:5" x14ac:dyDescent="0.15">
      <c r="A106" s="4">
        <v>42849</v>
      </c>
      <c r="B106">
        <v>50</v>
      </c>
      <c r="C106">
        <v>0</v>
      </c>
      <c r="D106">
        <v>0</v>
      </c>
      <c r="E106">
        <v>104</v>
      </c>
    </row>
    <row r="107" spans="1:5" x14ac:dyDescent="0.15">
      <c r="A107" s="4">
        <v>42850</v>
      </c>
      <c r="C107">
        <v>0</v>
      </c>
      <c r="D107">
        <v>0</v>
      </c>
      <c r="E107">
        <v>105</v>
      </c>
    </row>
    <row r="108" spans="1:5" x14ac:dyDescent="0.15">
      <c r="A108" s="4">
        <v>42851</v>
      </c>
      <c r="C108">
        <v>0</v>
      </c>
      <c r="D108">
        <v>0</v>
      </c>
      <c r="E108">
        <v>106</v>
      </c>
    </row>
    <row r="109" spans="1:5" x14ac:dyDescent="0.15">
      <c r="A109" s="4">
        <v>42852</v>
      </c>
      <c r="C109">
        <v>0</v>
      </c>
      <c r="D109">
        <v>0</v>
      </c>
      <c r="E109">
        <v>107</v>
      </c>
    </row>
    <row r="110" spans="1:5" x14ac:dyDescent="0.15">
      <c r="A110" s="4">
        <v>42853</v>
      </c>
      <c r="C110">
        <v>0</v>
      </c>
      <c r="D110">
        <v>0</v>
      </c>
      <c r="E110">
        <v>108</v>
      </c>
    </row>
    <row r="111" spans="1:5" x14ac:dyDescent="0.15">
      <c r="A111" s="4">
        <v>42854</v>
      </c>
      <c r="C111">
        <v>0</v>
      </c>
      <c r="D111">
        <v>0</v>
      </c>
      <c r="E111">
        <v>109</v>
      </c>
    </row>
    <row r="112" spans="1:5" x14ac:dyDescent="0.15">
      <c r="A112" s="4">
        <v>42855</v>
      </c>
      <c r="C112">
        <v>0</v>
      </c>
      <c r="D112">
        <v>0</v>
      </c>
      <c r="E112">
        <v>110</v>
      </c>
    </row>
    <row r="113" spans="1:5" x14ac:dyDescent="0.15">
      <c r="A113" s="4">
        <v>42856</v>
      </c>
      <c r="B113">
        <v>55</v>
      </c>
      <c r="C113">
        <v>0</v>
      </c>
      <c r="D113">
        <v>0</v>
      </c>
      <c r="E113">
        <v>111</v>
      </c>
    </row>
    <row r="114" spans="1:5" x14ac:dyDescent="0.15">
      <c r="A114" s="4">
        <v>42857</v>
      </c>
      <c r="C114">
        <v>0</v>
      </c>
      <c r="D114">
        <v>0</v>
      </c>
      <c r="E114">
        <v>112</v>
      </c>
    </row>
    <row r="115" spans="1:5" x14ac:dyDescent="0.15">
      <c r="A115" s="4">
        <v>42858</v>
      </c>
      <c r="C115">
        <v>0</v>
      </c>
      <c r="D115">
        <v>0</v>
      </c>
      <c r="E115">
        <v>113</v>
      </c>
    </row>
    <row r="116" spans="1:5" x14ac:dyDescent="0.15">
      <c r="A116" s="4">
        <v>42859</v>
      </c>
      <c r="C116">
        <v>0</v>
      </c>
      <c r="D116">
        <v>0</v>
      </c>
      <c r="E116">
        <v>114</v>
      </c>
    </row>
    <row r="117" spans="1:5" x14ac:dyDescent="0.15">
      <c r="A117" s="4">
        <v>42860</v>
      </c>
      <c r="C117">
        <v>0</v>
      </c>
      <c r="D117">
        <v>0</v>
      </c>
      <c r="E117">
        <v>115</v>
      </c>
    </row>
    <row r="118" spans="1:5" x14ac:dyDescent="0.15">
      <c r="A118" s="4">
        <v>42861</v>
      </c>
      <c r="C118">
        <v>0</v>
      </c>
      <c r="D118">
        <v>0</v>
      </c>
      <c r="E118">
        <v>116</v>
      </c>
    </row>
    <row r="119" spans="1:5" x14ac:dyDescent="0.15">
      <c r="A119" s="4">
        <v>42862</v>
      </c>
      <c r="C119">
        <v>0</v>
      </c>
      <c r="D119">
        <v>0</v>
      </c>
      <c r="E119">
        <v>117</v>
      </c>
    </row>
    <row r="120" spans="1:5" x14ac:dyDescent="0.15">
      <c r="A120" s="4">
        <v>42863</v>
      </c>
      <c r="B120">
        <v>59</v>
      </c>
      <c r="C120">
        <v>0</v>
      </c>
      <c r="D120">
        <v>0</v>
      </c>
      <c r="E120">
        <v>118</v>
      </c>
    </row>
    <row r="121" spans="1:5" x14ac:dyDescent="0.15">
      <c r="A121" s="4">
        <v>42864</v>
      </c>
      <c r="C121">
        <v>0</v>
      </c>
      <c r="D121">
        <v>0</v>
      </c>
      <c r="E121">
        <v>119</v>
      </c>
    </row>
    <row r="122" spans="1:5" x14ac:dyDescent="0.15">
      <c r="A122" s="4">
        <v>42865</v>
      </c>
      <c r="C122">
        <v>0</v>
      </c>
      <c r="D122">
        <v>0</v>
      </c>
      <c r="E122">
        <v>120</v>
      </c>
    </row>
    <row r="123" spans="1:5" x14ac:dyDescent="0.15">
      <c r="A123" s="4">
        <v>42866</v>
      </c>
      <c r="C123">
        <v>0</v>
      </c>
      <c r="D123">
        <v>0</v>
      </c>
      <c r="E123">
        <v>121</v>
      </c>
    </row>
    <row r="124" spans="1:5" x14ac:dyDescent="0.15">
      <c r="A124" s="4">
        <v>42867</v>
      </c>
      <c r="C124">
        <v>0</v>
      </c>
      <c r="D124">
        <v>0</v>
      </c>
      <c r="E124">
        <v>122</v>
      </c>
    </row>
    <row r="125" spans="1:5" x14ac:dyDescent="0.15">
      <c r="A125" s="4">
        <v>42868</v>
      </c>
      <c r="C125">
        <v>0</v>
      </c>
      <c r="D125">
        <v>0</v>
      </c>
      <c r="E125">
        <v>123</v>
      </c>
    </row>
    <row r="126" spans="1:5" x14ac:dyDescent="0.15">
      <c r="A126" s="4">
        <v>42869</v>
      </c>
      <c r="C126">
        <v>0</v>
      </c>
      <c r="D126">
        <v>0</v>
      </c>
      <c r="E126">
        <v>124</v>
      </c>
    </row>
    <row r="127" spans="1:5" x14ac:dyDescent="0.15">
      <c r="A127" s="4">
        <v>42870</v>
      </c>
      <c r="B127">
        <v>64</v>
      </c>
      <c r="C127">
        <v>0</v>
      </c>
      <c r="D127">
        <v>0</v>
      </c>
      <c r="E127">
        <v>125</v>
      </c>
    </row>
    <row r="128" spans="1:5" x14ac:dyDescent="0.15">
      <c r="A128" s="4">
        <v>42871</v>
      </c>
      <c r="C128">
        <v>0</v>
      </c>
      <c r="D128">
        <v>0</v>
      </c>
      <c r="E128">
        <v>126</v>
      </c>
    </row>
    <row r="129" spans="1:5" x14ac:dyDescent="0.15">
      <c r="A129" s="4">
        <v>42872</v>
      </c>
      <c r="C129">
        <v>0</v>
      </c>
      <c r="D129">
        <v>0</v>
      </c>
      <c r="E129">
        <v>127</v>
      </c>
    </row>
    <row r="130" spans="1:5" x14ac:dyDescent="0.15">
      <c r="A130" s="4">
        <v>42873</v>
      </c>
      <c r="C130">
        <v>0</v>
      </c>
      <c r="D130">
        <v>0</v>
      </c>
      <c r="E130">
        <v>128</v>
      </c>
    </row>
    <row r="131" spans="1:5" x14ac:dyDescent="0.15">
      <c r="A131" s="4">
        <v>42874</v>
      </c>
      <c r="C131">
        <v>0</v>
      </c>
      <c r="D131">
        <v>0</v>
      </c>
      <c r="E131">
        <v>129</v>
      </c>
    </row>
    <row r="132" spans="1:5" x14ac:dyDescent="0.15">
      <c r="A132" s="4">
        <v>42875</v>
      </c>
      <c r="C132">
        <v>0</v>
      </c>
      <c r="D132">
        <v>0</v>
      </c>
      <c r="E132">
        <v>130</v>
      </c>
    </row>
    <row r="133" spans="1:5" x14ac:dyDescent="0.15">
      <c r="A133" s="4">
        <v>42876</v>
      </c>
      <c r="C133">
        <v>0</v>
      </c>
      <c r="D133">
        <v>0</v>
      </c>
      <c r="E133">
        <v>131</v>
      </c>
    </row>
    <row r="134" spans="1:5" x14ac:dyDescent="0.15">
      <c r="A134" s="4">
        <v>42877</v>
      </c>
      <c r="B134">
        <v>70</v>
      </c>
      <c r="C134">
        <v>0</v>
      </c>
      <c r="D134">
        <v>0</v>
      </c>
      <c r="E134">
        <v>132</v>
      </c>
    </row>
    <row r="135" spans="1:5" x14ac:dyDescent="0.15">
      <c r="A135" s="4">
        <v>42878</v>
      </c>
      <c r="C135">
        <v>0</v>
      </c>
      <c r="D135">
        <v>0</v>
      </c>
      <c r="E135">
        <v>133</v>
      </c>
    </row>
    <row r="136" spans="1:5" x14ac:dyDescent="0.15">
      <c r="A136" s="4">
        <v>42879</v>
      </c>
      <c r="C136">
        <v>0</v>
      </c>
      <c r="D136">
        <v>0</v>
      </c>
      <c r="E136">
        <v>134</v>
      </c>
    </row>
    <row r="137" spans="1:5" x14ac:dyDescent="0.15">
      <c r="A137" s="4">
        <v>42880</v>
      </c>
      <c r="C137">
        <v>0</v>
      </c>
      <c r="D137">
        <v>0</v>
      </c>
      <c r="E137">
        <v>135</v>
      </c>
    </row>
    <row r="138" spans="1:5" x14ac:dyDescent="0.15">
      <c r="A138" s="4">
        <v>42881</v>
      </c>
      <c r="C138">
        <v>0</v>
      </c>
      <c r="D138">
        <v>0</v>
      </c>
      <c r="E138">
        <v>136</v>
      </c>
    </row>
    <row r="139" spans="1:5" x14ac:dyDescent="0.15">
      <c r="A139" s="4">
        <v>42882</v>
      </c>
      <c r="C139">
        <v>0</v>
      </c>
      <c r="D139">
        <v>0</v>
      </c>
      <c r="E139">
        <v>137</v>
      </c>
    </row>
    <row r="140" spans="1:5" x14ac:dyDescent="0.15">
      <c r="A140" s="4">
        <v>42883</v>
      </c>
      <c r="C140">
        <v>0</v>
      </c>
      <c r="D140">
        <v>0</v>
      </c>
      <c r="E140">
        <v>138</v>
      </c>
    </row>
    <row r="141" spans="1:5" x14ac:dyDescent="0.15">
      <c r="A141" s="4">
        <v>42884</v>
      </c>
      <c r="C141">
        <v>0</v>
      </c>
      <c r="D141">
        <v>0</v>
      </c>
      <c r="E141">
        <v>139</v>
      </c>
    </row>
    <row r="142" spans="1:5" x14ac:dyDescent="0.15">
      <c r="A142" s="4">
        <v>42885</v>
      </c>
      <c r="C142">
        <v>0</v>
      </c>
      <c r="D142">
        <v>0</v>
      </c>
      <c r="E142">
        <v>140</v>
      </c>
    </row>
    <row r="143" spans="1:5" x14ac:dyDescent="0.15">
      <c r="A143" s="4">
        <v>42886</v>
      </c>
      <c r="C143">
        <v>0</v>
      </c>
      <c r="D143">
        <v>0</v>
      </c>
      <c r="E143">
        <v>141</v>
      </c>
    </row>
    <row r="144" spans="1:5" x14ac:dyDescent="0.15">
      <c r="A144" s="4">
        <v>42887</v>
      </c>
      <c r="B144">
        <v>76</v>
      </c>
      <c r="C144">
        <v>0</v>
      </c>
      <c r="D144">
        <v>0</v>
      </c>
      <c r="E144">
        <v>142</v>
      </c>
    </row>
    <row r="145" spans="1:5" x14ac:dyDescent="0.15">
      <c r="A145" s="4">
        <v>42888</v>
      </c>
      <c r="C145">
        <v>0</v>
      </c>
      <c r="D145">
        <v>0</v>
      </c>
      <c r="E145">
        <v>143</v>
      </c>
    </row>
    <row r="146" spans="1:5" x14ac:dyDescent="0.15">
      <c r="A146" s="4">
        <v>42889</v>
      </c>
      <c r="C146">
        <v>0</v>
      </c>
      <c r="D146">
        <v>0</v>
      </c>
      <c r="E146">
        <v>144</v>
      </c>
    </row>
    <row r="147" spans="1:5" x14ac:dyDescent="0.15">
      <c r="A147" s="4">
        <v>42890</v>
      </c>
      <c r="C147">
        <v>0</v>
      </c>
      <c r="D147">
        <v>0</v>
      </c>
      <c r="E147">
        <v>145</v>
      </c>
    </row>
    <row r="148" spans="1:5" x14ac:dyDescent="0.15">
      <c r="A148" s="4">
        <v>42891</v>
      </c>
      <c r="B148">
        <v>83</v>
      </c>
      <c r="C148">
        <v>0</v>
      </c>
      <c r="D148">
        <v>0</v>
      </c>
      <c r="E148">
        <v>146</v>
      </c>
    </row>
    <row r="149" spans="1:5" x14ac:dyDescent="0.15">
      <c r="A149" s="4">
        <v>42892</v>
      </c>
      <c r="C149">
        <v>0</v>
      </c>
      <c r="D149">
        <v>0</v>
      </c>
      <c r="E149">
        <v>147</v>
      </c>
    </row>
    <row r="150" spans="1:5" x14ac:dyDescent="0.15">
      <c r="A150" s="4">
        <v>42893</v>
      </c>
      <c r="C150">
        <v>0</v>
      </c>
      <c r="D150">
        <v>0</v>
      </c>
      <c r="E150">
        <v>148</v>
      </c>
    </row>
    <row r="151" spans="1:5" x14ac:dyDescent="0.15">
      <c r="A151" s="4">
        <v>42894</v>
      </c>
      <c r="C151">
        <v>0</v>
      </c>
      <c r="D151">
        <v>0</v>
      </c>
      <c r="E151">
        <v>149</v>
      </c>
    </row>
    <row r="152" spans="1:5" x14ac:dyDescent="0.15">
      <c r="A152" s="4">
        <v>42895</v>
      </c>
      <c r="C152">
        <v>0</v>
      </c>
      <c r="D152">
        <v>0</v>
      </c>
      <c r="E152">
        <v>150</v>
      </c>
    </row>
    <row r="153" spans="1:5" x14ac:dyDescent="0.15">
      <c r="A153" s="4">
        <v>42896</v>
      </c>
      <c r="C153">
        <v>0</v>
      </c>
      <c r="D153">
        <v>0</v>
      </c>
      <c r="E153">
        <v>151</v>
      </c>
    </row>
    <row r="154" spans="1:5" x14ac:dyDescent="0.15">
      <c r="A154" s="4">
        <v>42897</v>
      </c>
      <c r="C154">
        <v>0</v>
      </c>
      <c r="D154">
        <v>0</v>
      </c>
      <c r="E154">
        <v>152</v>
      </c>
    </row>
    <row r="155" spans="1:5" x14ac:dyDescent="0.15">
      <c r="A155" s="4">
        <v>42898</v>
      </c>
      <c r="B155">
        <v>85</v>
      </c>
      <c r="C155">
        <v>0</v>
      </c>
      <c r="D155">
        <v>0</v>
      </c>
      <c r="E155">
        <v>153</v>
      </c>
    </row>
    <row r="156" spans="1:5" x14ac:dyDescent="0.15">
      <c r="A156" s="4">
        <v>42899</v>
      </c>
      <c r="C156">
        <v>0</v>
      </c>
      <c r="D156">
        <v>0</v>
      </c>
      <c r="E156">
        <v>154</v>
      </c>
    </row>
    <row r="157" spans="1:5" x14ac:dyDescent="0.15">
      <c r="A157" s="4">
        <v>42900</v>
      </c>
      <c r="C157">
        <v>0</v>
      </c>
      <c r="D157">
        <v>0</v>
      </c>
      <c r="E157">
        <v>155</v>
      </c>
    </row>
    <row r="158" spans="1:5" x14ac:dyDescent="0.15">
      <c r="A158" s="4">
        <v>42901</v>
      </c>
      <c r="C158">
        <v>0</v>
      </c>
      <c r="D158">
        <v>0</v>
      </c>
      <c r="E158">
        <v>156</v>
      </c>
    </row>
    <row r="159" spans="1:5" x14ac:dyDescent="0.15">
      <c r="A159" s="4">
        <v>42902</v>
      </c>
      <c r="C159">
        <v>0</v>
      </c>
      <c r="D159">
        <v>0</v>
      </c>
      <c r="E159">
        <v>157</v>
      </c>
    </row>
    <row r="160" spans="1:5" x14ac:dyDescent="0.15">
      <c r="A160" s="4">
        <v>42903</v>
      </c>
      <c r="C160">
        <v>0</v>
      </c>
      <c r="D160">
        <v>0</v>
      </c>
      <c r="E160">
        <v>158</v>
      </c>
    </row>
    <row r="161" spans="1:5" x14ac:dyDescent="0.15">
      <c r="A161" s="4">
        <v>42904</v>
      </c>
      <c r="C161">
        <v>0</v>
      </c>
      <c r="D161">
        <v>0</v>
      </c>
      <c r="E161">
        <v>159</v>
      </c>
    </row>
    <row r="162" spans="1:5" x14ac:dyDescent="0.15">
      <c r="A162" s="4">
        <v>42905</v>
      </c>
      <c r="B162">
        <v>88</v>
      </c>
      <c r="C162">
        <v>0</v>
      </c>
      <c r="D162">
        <v>0</v>
      </c>
      <c r="E162">
        <v>160</v>
      </c>
    </row>
    <row r="163" spans="1:5" x14ac:dyDescent="0.15">
      <c r="A163" s="4">
        <v>42906</v>
      </c>
      <c r="C163">
        <v>0</v>
      </c>
      <c r="D163">
        <v>0</v>
      </c>
      <c r="E163">
        <v>161</v>
      </c>
    </row>
    <row r="164" spans="1:5" x14ac:dyDescent="0.15">
      <c r="A164" s="4">
        <v>42907</v>
      </c>
      <c r="C164">
        <v>0</v>
      </c>
      <c r="D164">
        <v>0</v>
      </c>
      <c r="E164">
        <v>162</v>
      </c>
    </row>
    <row r="165" spans="1:5" x14ac:dyDescent="0.15">
      <c r="A165" s="4">
        <v>42908</v>
      </c>
      <c r="C165">
        <v>0</v>
      </c>
      <c r="D165">
        <v>0</v>
      </c>
      <c r="E165">
        <v>163</v>
      </c>
    </row>
    <row r="166" spans="1:5" x14ac:dyDescent="0.15">
      <c r="A166" s="4">
        <v>42909</v>
      </c>
      <c r="C166">
        <v>0</v>
      </c>
      <c r="D166">
        <v>0</v>
      </c>
      <c r="E166">
        <v>164</v>
      </c>
    </row>
    <row r="167" spans="1:5" x14ac:dyDescent="0.15">
      <c r="A167" s="4">
        <v>42910</v>
      </c>
      <c r="C167">
        <v>0</v>
      </c>
      <c r="D167">
        <v>0</v>
      </c>
      <c r="E167">
        <v>165</v>
      </c>
    </row>
    <row r="168" spans="1:5" x14ac:dyDescent="0.15">
      <c r="A168" s="4">
        <v>42911</v>
      </c>
      <c r="C168">
        <v>0</v>
      </c>
      <c r="D168">
        <v>0</v>
      </c>
      <c r="E168">
        <v>166</v>
      </c>
    </row>
    <row r="169" spans="1:5" x14ac:dyDescent="0.15">
      <c r="A169" s="4">
        <v>42912</v>
      </c>
      <c r="B169">
        <v>92</v>
      </c>
      <c r="C169">
        <v>0</v>
      </c>
      <c r="D169">
        <v>0</v>
      </c>
      <c r="E169">
        <v>167</v>
      </c>
    </row>
    <row r="170" spans="1:5" x14ac:dyDescent="0.15">
      <c r="A170" s="4">
        <v>42913</v>
      </c>
      <c r="C170">
        <v>0</v>
      </c>
      <c r="D170">
        <v>0</v>
      </c>
      <c r="E170">
        <v>168</v>
      </c>
    </row>
    <row r="171" spans="1:5" x14ac:dyDescent="0.15">
      <c r="A171" s="4">
        <v>42914</v>
      </c>
      <c r="C171">
        <v>0</v>
      </c>
      <c r="D171">
        <v>0</v>
      </c>
      <c r="E171">
        <v>169</v>
      </c>
    </row>
    <row r="172" spans="1:5" x14ac:dyDescent="0.15">
      <c r="A172" s="4">
        <v>42915</v>
      </c>
      <c r="C172">
        <v>0</v>
      </c>
      <c r="D172">
        <v>0</v>
      </c>
      <c r="E172">
        <v>170</v>
      </c>
    </row>
    <row r="173" spans="1:5" x14ac:dyDescent="0.15">
      <c r="A173" s="4">
        <v>42916</v>
      </c>
      <c r="C173">
        <v>0</v>
      </c>
      <c r="D173">
        <v>0</v>
      </c>
      <c r="E173">
        <v>171</v>
      </c>
    </row>
    <row r="174" spans="1:5" x14ac:dyDescent="0.15">
      <c r="A174" s="4">
        <v>42917</v>
      </c>
      <c r="C174">
        <v>0</v>
      </c>
      <c r="D174">
        <v>0</v>
      </c>
      <c r="E174">
        <v>172</v>
      </c>
    </row>
    <row r="175" spans="1:5" x14ac:dyDescent="0.15">
      <c r="A175" s="4">
        <v>42918</v>
      </c>
      <c r="C175">
        <v>0</v>
      </c>
      <c r="D175">
        <v>0</v>
      </c>
      <c r="E175">
        <v>173</v>
      </c>
    </row>
    <row r="176" spans="1:5" x14ac:dyDescent="0.15">
      <c r="A176" s="4">
        <v>42919</v>
      </c>
      <c r="B176">
        <v>101</v>
      </c>
      <c r="C176">
        <v>0</v>
      </c>
      <c r="D176">
        <v>0</v>
      </c>
      <c r="E176">
        <v>174</v>
      </c>
    </row>
    <row r="177" spans="1:5" x14ac:dyDescent="0.15">
      <c r="A177" s="4">
        <v>42920</v>
      </c>
      <c r="C177">
        <v>0</v>
      </c>
      <c r="D177">
        <v>0</v>
      </c>
      <c r="E177">
        <v>175</v>
      </c>
    </row>
    <row r="178" spans="1:5" x14ac:dyDescent="0.15">
      <c r="A178" s="4">
        <v>42921</v>
      </c>
      <c r="C178">
        <v>0</v>
      </c>
      <c r="D178">
        <v>0</v>
      </c>
      <c r="E178">
        <v>176</v>
      </c>
    </row>
    <row r="179" spans="1:5" x14ac:dyDescent="0.15">
      <c r="A179" s="4">
        <v>42922</v>
      </c>
      <c r="C179">
        <v>0</v>
      </c>
      <c r="D179">
        <v>0</v>
      </c>
      <c r="E179">
        <v>177</v>
      </c>
    </row>
    <row r="180" spans="1:5" x14ac:dyDescent="0.15">
      <c r="A180" s="4">
        <v>42923</v>
      </c>
      <c r="C180">
        <v>0</v>
      </c>
      <c r="D180">
        <v>0</v>
      </c>
      <c r="E180">
        <v>178</v>
      </c>
    </row>
    <row r="181" spans="1:5" x14ac:dyDescent="0.15">
      <c r="A181" s="4">
        <v>42924</v>
      </c>
      <c r="C181">
        <v>0</v>
      </c>
      <c r="D181">
        <v>0</v>
      </c>
      <c r="E181">
        <v>179</v>
      </c>
    </row>
    <row r="182" spans="1:5" x14ac:dyDescent="0.15">
      <c r="A182" s="4">
        <v>42925</v>
      </c>
      <c r="C182">
        <v>0</v>
      </c>
      <c r="D182">
        <v>0</v>
      </c>
      <c r="E182">
        <v>180</v>
      </c>
    </row>
    <row r="183" spans="1:5" x14ac:dyDescent="0.15">
      <c r="A183" s="4">
        <v>42926</v>
      </c>
      <c r="B183">
        <v>105</v>
      </c>
      <c r="C183">
        <v>0</v>
      </c>
      <c r="D183">
        <v>0</v>
      </c>
      <c r="E183">
        <v>181</v>
      </c>
    </row>
    <row r="184" spans="1:5" x14ac:dyDescent="0.15">
      <c r="A184" s="4">
        <v>42927</v>
      </c>
      <c r="C184">
        <v>0</v>
      </c>
      <c r="D184">
        <v>0</v>
      </c>
      <c r="E184">
        <v>182</v>
      </c>
    </row>
    <row r="185" spans="1:5" x14ac:dyDescent="0.15">
      <c r="A185" s="4">
        <v>42928</v>
      </c>
      <c r="C185">
        <v>0</v>
      </c>
      <c r="D185">
        <v>0</v>
      </c>
      <c r="E185">
        <v>183</v>
      </c>
    </row>
    <row r="186" spans="1:5" x14ac:dyDescent="0.15">
      <c r="A186" s="4">
        <v>42929</v>
      </c>
      <c r="C186">
        <v>0</v>
      </c>
      <c r="D186">
        <v>0</v>
      </c>
      <c r="E186">
        <v>184</v>
      </c>
    </row>
    <row r="187" spans="1:5" x14ac:dyDescent="0.15">
      <c r="A187" s="4">
        <v>42930</v>
      </c>
      <c r="C187">
        <v>0</v>
      </c>
      <c r="D187">
        <v>0</v>
      </c>
      <c r="E187">
        <v>185</v>
      </c>
    </row>
    <row r="188" spans="1:5" x14ac:dyDescent="0.15">
      <c r="A188" s="4">
        <v>42931</v>
      </c>
      <c r="C188">
        <v>0</v>
      </c>
      <c r="D188">
        <v>0</v>
      </c>
      <c r="E188">
        <v>186</v>
      </c>
    </row>
    <row r="189" spans="1:5" x14ac:dyDescent="0.15">
      <c r="A189" s="4">
        <v>42932</v>
      </c>
      <c r="C189">
        <v>0</v>
      </c>
      <c r="D189">
        <v>0</v>
      </c>
      <c r="E189">
        <v>187</v>
      </c>
    </row>
    <row r="190" spans="1:5" x14ac:dyDescent="0.15">
      <c r="A190" s="4">
        <v>42933</v>
      </c>
      <c r="B190">
        <v>115</v>
      </c>
      <c r="C190">
        <v>0</v>
      </c>
      <c r="D190">
        <v>0</v>
      </c>
      <c r="E190">
        <v>188</v>
      </c>
    </row>
    <row r="191" spans="1:5" x14ac:dyDescent="0.15">
      <c r="A191" s="4">
        <v>42934</v>
      </c>
      <c r="C191">
        <v>0</v>
      </c>
      <c r="D191">
        <v>0</v>
      </c>
      <c r="E191">
        <v>189</v>
      </c>
    </row>
    <row r="192" spans="1:5" x14ac:dyDescent="0.15">
      <c r="A192" s="4">
        <v>42935</v>
      </c>
      <c r="C192">
        <v>0</v>
      </c>
      <c r="D192">
        <v>0</v>
      </c>
      <c r="E192">
        <v>190</v>
      </c>
    </row>
    <row r="193" spans="1:5" x14ac:dyDescent="0.15">
      <c r="A193" s="4">
        <v>42936</v>
      </c>
      <c r="C193">
        <v>0</v>
      </c>
      <c r="D193">
        <v>0</v>
      </c>
      <c r="E193">
        <v>191</v>
      </c>
    </row>
    <row r="194" spans="1:5" x14ac:dyDescent="0.15">
      <c r="A194" s="4">
        <v>42937</v>
      </c>
      <c r="C194">
        <v>0</v>
      </c>
      <c r="D194">
        <v>0</v>
      </c>
      <c r="E194">
        <v>192</v>
      </c>
    </row>
    <row r="195" spans="1:5" x14ac:dyDescent="0.15">
      <c r="A195" s="4">
        <v>42938</v>
      </c>
      <c r="C195">
        <v>0</v>
      </c>
      <c r="D195">
        <v>0</v>
      </c>
      <c r="E195">
        <v>193</v>
      </c>
    </row>
    <row r="196" spans="1:5" x14ac:dyDescent="0.15">
      <c r="A196" s="4">
        <v>42939</v>
      </c>
      <c r="C196">
        <v>0</v>
      </c>
      <c r="D196">
        <v>0</v>
      </c>
      <c r="E196">
        <v>194</v>
      </c>
    </row>
    <row r="197" spans="1:5" x14ac:dyDescent="0.15">
      <c r="A197" s="4">
        <v>42940</v>
      </c>
      <c r="C197">
        <v>0</v>
      </c>
      <c r="D197">
        <v>0</v>
      </c>
      <c r="E197">
        <v>195</v>
      </c>
    </row>
    <row r="198" spans="1:5" x14ac:dyDescent="0.15">
      <c r="A198" s="4">
        <v>42941</v>
      </c>
      <c r="C198">
        <v>0</v>
      </c>
      <c r="D198">
        <v>0</v>
      </c>
      <c r="E198">
        <v>196</v>
      </c>
    </row>
    <row r="199" spans="1:5" x14ac:dyDescent="0.15">
      <c r="A199" s="4">
        <v>42942</v>
      </c>
      <c r="C199">
        <v>0</v>
      </c>
      <c r="D199">
        <v>0</v>
      </c>
      <c r="E199">
        <v>197</v>
      </c>
    </row>
    <row r="200" spans="1:5" x14ac:dyDescent="0.15">
      <c r="A200" s="4">
        <v>42943</v>
      </c>
      <c r="B200">
        <v>118</v>
      </c>
      <c r="C200">
        <v>0</v>
      </c>
      <c r="D200">
        <v>0</v>
      </c>
      <c r="E200">
        <v>198</v>
      </c>
    </row>
    <row r="201" spans="1:5" x14ac:dyDescent="0.15">
      <c r="A201" s="4">
        <v>42944</v>
      </c>
      <c r="C201">
        <v>0</v>
      </c>
      <c r="D201">
        <v>0</v>
      </c>
      <c r="E201">
        <v>199</v>
      </c>
    </row>
    <row r="202" spans="1:5" x14ac:dyDescent="0.15">
      <c r="A202" s="4">
        <v>42945</v>
      </c>
      <c r="C202">
        <v>0</v>
      </c>
      <c r="D202">
        <v>0</v>
      </c>
      <c r="E202">
        <v>200</v>
      </c>
    </row>
    <row r="203" spans="1:5" x14ac:dyDescent="0.15">
      <c r="A203" s="4">
        <v>42946</v>
      </c>
      <c r="C203">
        <v>0</v>
      </c>
      <c r="D203">
        <v>0</v>
      </c>
      <c r="E203">
        <v>201</v>
      </c>
    </row>
    <row r="204" spans="1:5" x14ac:dyDescent="0.15">
      <c r="A204" s="4">
        <v>42947</v>
      </c>
      <c r="C204">
        <v>0</v>
      </c>
      <c r="D204">
        <v>0</v>
      </c>
      <c r="E204">
        <v>202</v>
      </c>
    </row>
    <row r="205" spans="1:5" x14ac:dyDescent="0.15">
      <c r="A205" s="4">
        <v>42948</v>
      </c>
      <c r="C205">
        <v>0</v>
      </c>
      <c r="D205">
        <v>0</v>
      </c>
      <c r="E205">
        <v>203</v>
      </c>
    </row>
    <row r="206" spans="1:5" x14ac:dyDescent="0.15">
      <c r="A206" s="4">
        <v>42949</v>
      </c>
      <c r="C206">
        <v>0</v>
      </c>
      <c r="D206">
        <v>0</v>
      </c>
      <c r="E206">
        <v>204</v>
      </c>
    </row>
    <row r="207" spans="1:5" x14ac:dyDescent="0.15">
      <c r="A207" s="4">
        <v>42950</v>
      </c>
      <c r="C207">
        <v>0</v>
      </c>
      <c r="D207">
        <v>0</v>
      </c>
      <c r="E207">
        <v>205</v>
      </c>
    </row>
    <row r="208" spans="1:5" x14ac:dyDescent="0.15">
      <c r="A208" s="4">
        <v>42951</v>
      </c>
      <c r="C208">
        <v>0</v>
      </c>
      <c r="D208">
        <v>0</v>
      </c>
      <c r="E208">
        <v>206</v>
      </c>
    </row>
    <row r="209" spans="1:5" x14ac:dyDescent="0.15">
      <c r="A209" s="4">
        <v>42952</v>
      </c>
      <c r="C209">
        <v>0</v>
      </c>
      <c r="D209">
        <v>0</v>
      </c>
      <c r="E209">
        <v>207</v>
      </c>
    </row>
    <row r="210" spans="1:5" x14ac:dyDescent="0.15">
      <c r="A210" s="4">
        <v>42953</v>
      </c>
      <c r="C210">
        <v>0</v>
      </c>
      <c r="D210">
        <v>0</v>
      </c>
      <c r="E210">
        <v>208</v>
      </c>
    </row>
    <row r="211" spans="1:5" x14ac:dyDescent="0.15">
      <c r="A211" s="4">
        <v>42954</v>
      </c>
      <c r="C211">
        <v>0</v>
      </c>
      <c r="D211">
        <v>0</v>
      </c>
      <c r="E211">
        <v>209</v>
      </c>
    </row>
    <row r="212" spans="1:5" x14ac:dyDescent="0.15">
      <c r="A212" s="4">
        <v>42955</v>
      </c>
      <c r="C212">
        <v>0</v>
      </c>
      <c r="D212">
        <v>0</v>
      </c>
      <c r="E212">
        <v>210</v>
      </c>
    </row>
    <row r="213" spans="1:5" x14ac:dyDescent="0.15">
      <c r="A213" s="4">
        <v>42956</v>
      </c>
      <c r="B213">
        <v>126</v>
      </c>
      <c r="C213">
        <v>0</v>
      </c>
      <c r="D213">
        <v>0</v>
      </c>
      <c r="E213">
        <v>211</v>
      </c>
    </row>
    <row r="214" spans="1:5" x14ac:dyDescent="0.15">
      <c r="A214" s="4">
        <v>42957</v>
      </c>
      <c r="C214">
        <v>0</v>
      </c>
      <c r="D214">
        <v>0</v>
      </c>
      <c r="E214">
        <v>212</v>
      </c>
    </row>
    <row r="215" spans="1:5" x14ac:dyDescent="0.15">
      <c r="A215" s="4">
        <v>42958</v>
      </c>
      <c r="C215">
        <v>0</v>
      </c>
      <c r="D215">
        <v>0</v>
      </c>
      <c r="E215">
        <v>213</v>
      </c>
    </row>
    <row r="216" spans="1:5" x14ac:dyDescent="0.15">
      <c r="A216" s="4">
        <v>42959</v>
      </c>
      <c r="C216">
        <v>0</v>
      </c>
      <c r="D216">
        <v>0</v>
      </c>
      <c r="E216">
        <v>214</v>
      </c>
    </row>
    <row r="217" spans="1:5" x14ac:dyDescent="0.15">
      <c r="A217" s="4">
        <v>42960</v>
      </c>
      <c r="C217">
        <v>0</v>
      </c>
      <c r="D217">
        <v>0</v>
      </c>
      <c r="E217">
        <v>215</v>
      </c>
    </row>
    <row r="218" spans="1:5" x14ac:dyDescent="0.15">
      <c r="A218" s="4">
        <v>42961</v>
      </c>
      <c r="C218">
        <v>0</v>
      </c>
      <c r="D218">
        <v>0</v>
      </c>
      <c r="E218">
        <v>216</v>
      </c>
    </row>
    <row r="219" spans="1:5" x14ac:dyDescent="0.15">
      <c r="A219" s="4">
        <v>42962</v>
      </c>
      <c r="B219">
        <v>128</v>
      </c>
      <c r="C219">
        <v>0</v>
      </c>
      <c r="D219">
        <v>0</v>
      </c>
      <c r="E219">
        <v>217</v>
      </c>
    </row>
    <row r="220" spans="1:5" x14ac:dyDescent="0.15">
      <c r="A220" s="4">
        <v>42963</v>
      </c>
      <c r="C220">
        <v>0</v>
      </c>
      <c r="D220">
        <v>0</v>
      </c>
      <c r="E220">
        <v>218</v>
      </c>
    </row>
    <row r="221" spans="1:5" x14ac:dyDescent="0.15">
      <c r="A221" s="4">
        <v>42964</v>
      </c>
      <c r="C221">
        <v>0</v>
      </c>
      <c r="D221">
        <v>0</v>
      </c>
      <c r="E221">
        <v>219</v>
      </c>
    </row>
    <row r="222" spans="1:5" x14ac:dyDescent="0.15">
      <c r="A222" s="4">
        <v>42965</v>
      </c>
      <c r="C222">
        <v>0</v>
      </c>
      <c r="D222">
        <v>0</v>
      </c>
      <c r="E222">
        <v>220</v>
      </c>
    </row>
    <row r="223" spans="1:5" x14ac:dyDescent="0.15">
      <c r="A223" s="4">
        <v>42966</v>
      </c>
      <c r="C223">
        <v>0</v>
      </c>
      <c r="D223">
        <v>0</v>
      </c>
      <c r="E223">
        <v>221</v>
      </c>
    </row>
    <row r="224" spans="1:5" x14ac:dyDescent="0.15">
      <c r="A224" s="4">
        <v>42967</v>
      </c>
      <c r="C224">
        <v>0</v>
      </c>
      <c r="D224">
        <v>0</v>
      </c>
      <c r="E224">
        <v>222</v>
      </c>
    </row>
    <row r="225" spans="1:5" x14ac:dyDescent="0.15">
      <c r="A225" s="4">
        <v>42968</v>
      </c>
      <c r="C225">
        <v>0</v>
      </c>
      <c r="D225">
        <v>0</v>
      </c>
      <c r="E225">
        <v>223</v>
      </c>
    </row>
    <row r="226" spans="1:5" x14ac:dyDescent="0.15">
      <c r="A226" s="4">
        <v>42969</v>
      </c>
      <c r="C226">
        <v>0</v>
      </c>
      <c r="D226">
        <v>0</v>
      </c>
      <c r="E226">
        <v>224</v>
      </c>
    </row>
    <row r="227" spans="1:5" x14ac:dyDescent="0.15">
      <c r="A227" s="4">
        <v>42970</v>
      </c>
      <c r="B227">
        <v>130</v>
      </c>
      <c r="C227">
        <v>0</v>
      </c>
      <c r="D227">
        <v>0</v>
      </c>
      <c r="E227">
        <v>225</v>
      </c>
    </row>
    <row r="228" spans="1:5" x14ac:dyDescent="0.15">
      <c r="A228" s="4">
        <v>42971</v>
      </c>
      <c r="C228">
        <v>0</v>
      </c>
      <c r="D228">
        <v>0</v>
      </c>
      <c r="E228">
        <v>226</v>
      </c>
    </row>
    <row r="229" spans="1:5" x14ac:dyDescent="0.15">
      <c r="A229" s="4">
        <v>42972</v>
      </c>
      <c r="C229">
        <v>0</v>
      </c>
      <c r="D229">
        <v>0</v>
      </c>
      <c r="E229">
        <v>227</v>
      </c>
    </row>
    <row r="230" spans="1:5" x14ac:dyDescent="0.15">
      <c r="A230" s="4">
        <v>42973</v>
      </c>
      <c r="C230">
        <v>0</v>
      </c>
      <c r="D230">
        <v>0</v>
      </c>
      <c r="E230">
        <v>228</v>
      </c>
    </row>
    <row r="231" spans="1:5" x14ac:dyDescent="0.15">
      <c r="A231" s="4">
        <v>42974</v>
      </c>
      <c r="C231">
        <v>0</v>
      </c>
      <c r="D231">
        <v>0</v>
      </c>
      <c r="E231">
        <v>229</v>
      </c>
    </row>
    <row r="232" spans="1:5" x14ac:dyDescent="0.15">
      <c r="A232" s="4">
        <v>42975</v>
      </c>
      <c r="C232">
        <v>0</v>
      </c>
      <c r="D232">
        <v>0</v>
      </c>
      <c r="E232">
        <v>230</v>
      </c>
    </row>
    <row r="233" spans="1:5" x14ac:dyDescent="0.15">
      <c r="A233" s="4">
        <v>42976</v>
      </c>
      <c r="C233">
        <v>0</v>
      </c>
      <c r="D233">
        <v>0</v>
      </c>
      <c r="E233">
        <v>231</v>
      </c>
    </row>
    <row r="234" spans="1:5" x14ac:dyDescent="0.15">
      <c r="A234" s="4">
        <v>42977</v>
      </c>
      <c r="C234">
        <v>0</v>
      </c>
      <c r="D234">
        <v>0</v>
      </c>
      <c r="E234">
        <v>232</v>
      </c>
    </row>
    <row r="235" spans="1:5" x14ac:dyDescent="0.15">
      <c r="A235" s="4">
        <v>42978</v>
      </c>
      <c r="C235">
        <v>0</v>
      </c>
      <c r="D235">
        <v>0</v>
      </c>
      <c r="E235">
        <v>233</v>
      </c>
    </row>
    <row r="236" spans="1:5" x14ac:dyDescent="0.15">
      <c r="A236" s="4">
        <v>42979</v>
      </c>
      <c r="C236">
        <v>0</v>
      </c>
      <c r="D236">
        <v>0</v>
      </c>
      <c r="E236">
        <v>234</v>
      </c>
    </row>
    <row r="237" spans="1:5" x14ac:dyDescent="0.15">
      <c r="A237" s="4">
        <v>42980</v>
      </c>
      <c r="C237">
        <v>0</v>
      </c>
      <c r="D237">
        <v>0</v>
      </c>
      <c r="E237">
        <v>235</v>
      </c>
    </row>
    <row r="238" spans="1:5" x14ac:dyDescent="0.15">
      <c r="A238" s="4">
        <v>42981</v>
      </c>
      <c r="C238">
        <v>0</v>
      </c>
      <c r="D238">
        <v>0</v>
      </c>
      <c r="E238">
        <v>236</v>
      </c>
    </row>
    <row r="239" spans="1:5" x14ac:dyDescent="0.15">
      <c r="A239" s="4">
        <v>42982</v>
      </c>
      <c r="C239">
        <v>0</v>
      </c>
      <c r="D239">
        <v>0</v>
      </c>
      <c r="E239">
        <v>237</v>
      </c>
    </row>
    <row r="240" spans="1:5" x14ac:dyDescent="0.15">
      <c r="A240" s="4">
        <v>42983</v>
      </c>
      <c r="C240">
        <v>0</v>
      </c>
      <c r="D240">
        <v>0</v>
      </c>
      <c r="E240">
        <v>238</v>
      </c>
    </row>
    <row r="241" spans="1:5" x14ac:dyDescent="0.15">
      <c r="A241" s="4">
        <v>42984</v>
      </c>
      <c r="B241">
        <v>136</v>
      </c>
      <c r="C241">
        <v>0</v>
      </c>
      <c r="D241">
        <v>0</v>
      </c>
      <c r="E241">
        <v>239</v>
      </c>
    </row>
    <row r="242" spans="1:5" x14ac:dyDescent="0.15">
      <c r="A242" s="4">
        <v>42985</v>
      </c>
      <c r="C242">
        <v>0</v>
      </c>
      <c r="D242">
        <v>0</v>
      </c>
      <c r="E242">
        <v>240</v>
      </c>
    </row>
    <row r="243" spans="1:5" x14ac:dyDescent="0.15">
      <c r="A243" s="4">
        <v>42986</v>
      </c>
      <c r="C243">
        <v>0</v>
      </c>
      <c r="D243">
        <v>0</v>
      </c>
      <c r="E243">
        <v>241</v>
      </c>
    </row>
    <row r="244" spans="1:5" x14ac:dyDescent="0.15">
      <c r="A244" s="4">
        <v>42987</v>
      </c>
      <c r="C244">
        <v>0</v>
      </c>
      <c r="D244">
        <v>0</v>
      </c>
      <c r="E244">
        <v>242</v>
      </c>
    </row>
    <row r="245" spans="1:5" x14ac:dyDescent="0.15">
      <c r="A245" s="4">
        <v>42988</v>
      </c>
      <c r="C245">
        <v>0</v>
      </c>
      <c r="D245">
        <v>0</v>
      </c>
      <c r="E245">
        <v>243</v>
      </c>
    </row>
    <row r="246" spans="1:5" x14ac:dyDescent="0.15">
      <c r="A246" s="4">
        <v>42989</v>
      </c>
      <c r="C246">
        <v>0</v>
      </c>
      <c r="D246">
        <v>0</v>
      </c>
      <c r="E246">
        <v>244</v>
      </c>
    </row>
    <row r="247" spans="1:5" x14ac:dyDescent="0.15">
      <c r="A247" s="4">
        <v>42990</v>
      </c>
      <c r="C247">
        <v>0</v>
      </c>
      <c r="D247">
        <v>0</v>
      </c>
      <c r="E247">
        <v>245</v>
      </c>
    </row>
    <row r="248" spans="1:5" x14ac:dyDescent="0.15">
      <c r="A248" s="4">
        <v>42991</v>
      </c>
      <c r="C248">
        <v>0</v>
      </c>
      <c r="D248">
        <v>0</v>
      </c>
      <c r="E248">
        <v>246</v>
      </c>
    </row>
    <row r="249" spans="1:5" x14ac:dyDescent="0.15">
      <c r="A249" s="4">
        <v>42992</v>
      </c>
      <c r="C249">
        <v>0</v>
      </c>
      <c r="D249">
        <v>0</v>
      </c>
      <c r="E249">
        <v>247</v>
      </c>
    </row>
    <row r="250" spans="1:5" x14ac:dyDescent="0.15">
      <c r="A250" s="4">
        <v>42993</v>
      </c>
      <c r="C250">
        <v>0</v>
      </c>
      <c r="D250">
        <v>0</v>
      </c>
      <c r="E250">
        <v>248</v>
      </c>
    </row>
    <row r="251" spans="1:5" x14ac:dyDescent="0.15">
      <c r="A251" s="4">
        <v>42994</v>
      </c>
      <c r="C251">
        <v>0</v>
      </c>
      <c r="D251">
        <v>0</v>
      </c>
      <c r="E251">
        <v>249</v>
      </c>
    </row>
    <row r="252" spans="1:5" x14ac:dyDescent="0.15">
      <c r="A252" s="4">
        <v>42995</v>
      </c>
      <c r="C252">
        <v>0</v>
      </c>
      <c r="D252">
        <v>0</v>
      </c>
      <c r="E252">
        <v>250</v>
      </c>
    </row>
    <row r="253" spans="1:5" x14ac:dyDescent="0.15">
      <c r="A253" s="4">
        <v>42996</v>
      </c>
      <c r="C253">
        <v>0</v>
      </c>
      <c r="D253">
        <v>0</v>
      </c>
      <c r="E253">
        <v>251</v>
      </c>
    </row>
    <row r="254" spans="1:5" x14ac:dyDescent="0.15">
      <c r="A254" s="4">
        <v>42997</v>
      </c>
      <c r="B254">
        <v>138</v>
      </c>
      <c r="C254">
        <v>0</v>
      </c>
      <c r="D254">
        <v>0</v>
      </c>
      <c r="E254">
        <v>252</v>
      </c>
    </row>
    <row r="255" spans="1:5" x14ac:dyDescent="0.15">
      <c r="A255" s="4">
        <v>42998</v>
      </c>
    </row>
    <row r="256" spans="1:5" x14ac:dyDescent="0.15">
      <c r="A256" s="4">
        <v>42999</v>
      </c>
    </row>
    <row r="257" spans="1:1" x14ac:dyDescent="0.15">
      <c r="A257" s="4">
        <v>43000</v>
      </c>
    </row>
    <row r="258" spans="1:1" x14ac:dyDescent="0.15">
      <c r="A258" s="4">
        <v>43001</v>
      </c>
    </row>
    <row r="259" spans="1:1" x14ac:dyDescent="0.15">
      <c r="A259" s="4">
        <v>43002</v>
      </c>
    </row>
    <row r="260" spans="1:1" x14ac:dyDescent="0.15">
      <c r="A260" s="4">
        <v>43003</v>
      </c>
    </row>
    <row r="261" spans="1:1" x14ac:dyDescent="0.15">
      <c r="A261" s="4">
        <v>43004</v>
      </c>
    </row>
    <row r="262" spans="1:1" x14ac:dyDescent="0.15">
      <c r="A262" s="4">
        <v>43005</v>
      </c>
    </row>
    <row r="263" spans="1:1" x14ac:dyDescent="0.15">
      <c r="A263" s="4">
        <v>43006</v>
      </c>
    </row>
    <row r="264" spans="1:1" x14ac:dyDescent="0.15">
      <c r="A264" s="4">
        <v>43007</v>
      </c>
    </row>
    <row r="265" spans="1:1" x14ac:dyDescent="0.15">
      <c r="A265" s="4">
        <v>43008</v>
      </c>
    </row>
    <row r="266" spans="1:1" x14ac:dyDescent="0.15">
      <c r="A266" s="4">
        <v>43009</v>
      </c>
    </row>
    <row r="267" spans="1:1" x14ac:dyDescent="0.15">
      <c r="A267" s="4">
        <v>43010</v>
      </c>
    </row>
    <row r="268" spans="1:1" x14ac:dyDescent="0.15">
      <c r="A268" s="4">
        <v>43011</v>
      </c>
    </row>
    <row r="269" spans="1:1" x14ac:dyDescent="0.15">
      <c r="A269" s="4">
        <v>43012</v>
      </c>
    </row>
    <row r="270" spans="1:1" x14ac:dyDescent="0.15">
      <c r="A270" s="4">
        <v>43013</v>
      </c>
    </row>
    <row r="271" spans="1:1" x14ac:dyDescent="0.15">
      <c r="A271" s="4">
        <v>43014</v>
      </c>
    </row>
    <row r="272" spans="1:1" x14ac:dyDescent="0.15">
      <c r="A272" s="4">
        <v>43015</v>
      </c>
    </row>
    <row r="273" spans="1:1" x14ac:dyDescent="0.15">
      <c r="A273" s="4">
        <v>43016</v>
      </c>
    </row>
    <row r="274" spans="1:1" x14ac:dyDescent="0.15">
      <c r="A274" s="4">
        <v>43017</v>
      </c>
    </row>
    <row r="275" spans="1:1" x14ac:dyDescent="0.15">
      <c r="A275" s="4">
        <v>43018</v>
      </c>
    </row>
    <row r="276" spans="1:1" x14ac:dyDescent="0.15">
      <c r="A276" s="4">
        <v>43019</v>
      </c>
    </row>
    <row r="277" spans="1:1" x14ac:dyDescent="0.15">
      <c r="A277" s="4">
        <v>43020</v>
      </c>
    </row>
    <row r="278" spans="1:1" x14ac:dyDescent="0.15">
      <c r="A278" s="4">
        <v>43021</v>
      </c>
    </row>
    <row r="279" spans="1:1" x14ac:dyDescent="0.15">
      <c r="A279" s="4">
        <v>43022</v>
      </c>
    </row>
    <row r="280" spans="1:1" x14ac:dyDescent="0.15">
      <c r="A280" s="4">
        <v>43023</v>
      </c>
    </row>
    <row r="281" spans="1:1" x14ac:dyDescent="0.15">
      <c r="A281" s="4">
        <v>43024</v>
      </c>
    </row>
    <row r="282" spans="1:1" x14ac:dyDescent="0.15">
      <c r="A282" s="4">
        <v>43025</v>
      </c>
    </row>
    <row r="283" spans="1:1" x14ac:dyDescent="0.15">
      <c r="A283" s="4">
        <v>43026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249"/>
  <sheetViews>
    <sheetView workbookViewId="0">
      <selection activeCell="E257" sqref="E257"/>
    </sheetView>
  </sheetViews>
  <sheetFormatPr baseColWidth="10" defaultColWidth="8.83203125" defaultRowHeight="13" x14ac:dyDescent="0.15"/>
  <cols>
    <col min="2" max="2" width="31.83203125" customWidth="1"/>
  </cols>
  <sheetData>
    <row r="1" spans="1:9" x14ac:dyDescent="0.15">
      <c r="A1" t="s">
        <v>0</v>
      </c>
      <c r="B1" t="s">
        <v>11</v>
      </c>
      <c r="C1" t="s">
        <v>12</v>
      </c>
      <c r="D1" t="s">
        <v>13</v>
      </c>
      <c r="E1" t="s">
        <v>14</v>
      </c>
      <c r="F1" t="s">
        <v>15</v>
      </c>
      <c r="G1" t="s">
        <v>16</v>
      </c>
      <c r="H1" t="s">
        <v>17</v>
      </c>
      <c r="I1" t="s">
        <v>18</v>
      </c>
    </row>
    <row r="2" spans="1:9" x14ac:dyDescent="0.15">
      <c r="A2">
        <v>159</v>
      </c>
      <c r="B2" t="s">
        <v>19</v>
      </c>
      <c r="C2">
        <v>11.94</v>
      </c>
      <c r="D2">
        <v>9.8699999999999992</v>
      </c>
    </row>
    <row r="3" spans="1:9" x14ac:dyDescent="0.15">
      <c r="B3" t="s">
        <v>20</v>
      </c>
      <c r="C3" s="2">
        <v>4.45</v>
      </c>
      <c r="D3">
        <v>3.72</v>
      </c>
    </row>
    <row r="4" spans="1:9" x14ac:dyDescent="0.15">
      <c r="B4" t="s">
        <v>29</v>
      </c>
      <c r="C4" s="2">
        <v>0.11</v>
      </c>
      <c r="D4">
        <v>0.05</v>
      </c>
    </row>
    <row r="5" spans="1:9" x14ac:dyDescent="0.15">
      <c r="B5" t="s">
        <v>30</v>
      </c>
      <c r="C5">
        <v>7.38</v>
      </c>
      <c r="D5">
        <v>6.09</v>
      </c>
    </row>
    <row r="6" spans="1:9" x14ac:dyDescent="0.15">
      <c r="B6" t="s">
        <v>21</v>
      </c>
      <c r="C6">
        <v>8.3000000000000007</v>
      </c>
      <c r="D6">
        <v>7.9</v>
      </c>
    </row>
    <row r="7" spans="1:9" x14ac:dyDescent="0.15">
      <c r="B7" t="s">
        <v>22</v>
      </c>
      <c r="C7">
        <v>396</v>
      </c>
      <c r="D7">
        <v>381</v>
      </c>
    </row>
    <row r="8" spans="1:9" x14ac:dyDescent="0.15">
      <c r="B8" t="s">
        <v>28</v>
      </c>
      <c r="C8">
        <v>3.5</v>
      </c>
      <c r="D8">
        <v>3.3</v>
      </c>
    </row>
    <row r="9" spans="1:9" x14ac:dyDescent="0.15">
      <c r="B9" t="s">
        <v>25</v>
      </c>
      <c r="C9">
        <v>285</v>
      </c>
      <c r="D9">
        <v>267</v>
      </c>
    </row>
    <row r="10" spans="1:9" x14ac:dyDescent="0.15">
      <c r="B10" t="s">
        <v>23</v>
      </c>
      <c r="C10">
        <v>32</v>
      </c>
      <c r="D10">
        <v>30</v>
      </c>
    </row>
    <row r="11" spans="1:9" x14ac:dyDescent="0.15">
      <c r="B11" t="s">
        <v>24</v>
      </c>
      <c r="C11">
        <v>38</v>
      </c>
      <c r="D11">
        <v>28</v>
      </c>
    </row>
    <row r="12" spans="1:9" x14ac:dyDescent="0.15">
      <c r="B12" t="s">
        <v>27</v>
      </c>
      <c r="C12" t="s">
        <v>31</v>
      </c>
      <c r="D12" t="s">
        <v>31</v>
      </c>
    </row>
    <row r="13" spans="1:9" x14ac:dyDescent="0.15">
      <c r="B13" t="s">
        <v>26</v>
      </c>
      <c r="C13">
        <v>43</v>
      </c>
      <c r="D13">
        <v>42</v>
      </c>
    </row>
    <row r="14" spans="1:9" x14ac:dyDescent="0.15">
      <c r="A14">
        <v>160</v>
      </c>
      <c r="B14" t="s">
        <v>19</v>
      </c>
      <c r="C14" s="2">
        <v>10.69</v>
      </c>
      <c r="D14">
        <v>10.55</v>
      </c>
    </row>
    <row r="15" spans="1:9" x14ac:dyDescent="0.15">
      <c r="B15" t="s">
        <v>20</v>
      </c>
      <c r="C15" s="2">
        <v>4.08</v>
      </c>
      <c r="D15">
        <v>4.88</v>
      </c>
    </row>
    <row r="16" spans="1:9" x14ac:dyDescent="0.15">
      <c r="B16" t="s">
        <v>29</v>
      </c>
      <c r="C16" s="2">
        <v>0.1</v>
      </c>
      <c r="D16">
        <v>0.08</v>
      </c>
    </row>
    <row r="17" spans="1:9" x14ac:dyDescent="0.15">
      <c r="B17" t="s">
        <v>30</v>
      </c>
      <c r="C17">
        <v>6.51</v>
      </c>
      <c r="D17">
        <v>5.59</v>
      </c>
    </row>
    <row r="18" spans="1:9" x14ac:dyDescent="0.15">
      <c r="B18" t="s">
        <v>21</v>
      </c>
      <c r="C18">
        <v>10.6</v>
      </c>
      <c r="D18">
        <v>8.5</v>
      </c>
    </row>
    <row r="19" spans="1:9" x14ac:dyDescent="0.15">
      <c r="B19" t="s">
        <v>22</v>
      </c>
      <c r="C19">
        <v>445</v>
      </c>
      <c r="D19">
        <v>401</v>
      </c>
    </row>
    <row r="20" spans="1:9" x14ac:dyDescent="0.15">
      <c r="B20" t="s">
        <v>28</v>
      </c>
      <c r="C20">
        <v>3.3</v>
      </c>
      <c r="D20">
        <v>3.1</v>
      </c>
    </row>
    <row r="21" spans="1:9" x14ac:dyDescent="0.15">
      <c r="B21" t="s">
        <v>25</v>
      </c>
      <c r="C21">
        <v>375</v>
      </c>
      <c r="D21">
        <v>362</v>
      </c>
    </row>
    <row r="22" spans="1:9" x14ac:dyDescent="0.15">
      <c r="B22" t="s">
        <v>23</v>
      </c>
      <c r="C22">
        <v>27</v>
      </c>
      <c r="D22">
        <v>27</v>
      </c>
    </row>
    <row r="23" spans="1:9" x14ac:dyDescent="0.15">
      <c r="B23" t="s">
        <v>24</v>
      </c>
      <c r="C23">
        <v>25</v>
      </c>
      <c r="D23">
        <v>20</v>
      </c>
    </row>
    <row r="24" spans="1:9" x14ac:dyDescent="0.15">
      <c r="B24" t="s">
        <v>27</v>
      </c>
      <c r="C24" t="s">
        <v>31</v>
      </c>
      <c r="D24" t="s">
        <v>31</v>
      </c>
    </row>
    <row r="25" spans="1:9" x14ac:dyDescent="0.15">
      <c r="B25" t="s">
        <v>26</v>
      </c>
      <c r="C25">
        <v>39</v>
      </c>
      <c r="D25">
        <v>37</v>
      </c>
    </row>
    <row r="26" spans="1:9" x14ac:dyDescent="0.15">
      <c r="A26">
        <v>161</v>
      </c>
      <c r="B26" t="s">
        <v>19</v>
      </c>
      <c r="C26">
        <v>15.51</v>
      </c>
      <c r="D26">
        <v>12.91</v>
      </c>
      <c r="E26" s="2">
        <v>5.49</v>
      </c>
      <c r="F26" s="2">
        <v>10.17</v>
      </c>
      <c r="G26">
        <v>16.27</v>
      </c>
      <c r="H26">
        <v>17.809999999999999</v>
      </c>
      <c r="I26">
        <v>18.47</v>
      </c>
    </row>
    <row r="27" spans="1:9" x14ac:dyDescent="0.15">
      <c r="B27" t="s">
        <v>20</v>
      </c>
      <c r="C27" s="2">
        <v>5.36</v>
      </c>
      <c r="D27">
        <v>6.03</v>
      </c>
      <c r="E27" s="2">
        <v>2.96</v>
      </c>
      <c r="F27" s="2">
        <v>3.51</v>
      </c>
      <c r="G27" s="2">
        <v>3.82</v>
      </c>
      <c r="H27" s="2">
        <v>2.56</v>
      </c>
      <c r="I27" s="2">
        <v>3.4</v>
      </c>
    </row>
    <row r="28" spans="1:9" x14ac:dyDescent="0.15">
      <c r="B28" t="s">
        <v>29</v>
      </c>
      <c r="C28" s="2">
        <v>0.1</v>
      </c>
      <c r="D28" s="2">
        <v>0.12</v>
      </c>
      <c r="E28" s="2">
        <v>0.04</v>
      </c>
      <c r="F28" s="2">
        <v>0.08</v>
      </c>
      <c r="G28" s="2">
        <v>0.13</v>
      </c>
      <c r="H28" s="2">
        <v>0.19</v>
      </c>
      <c r="I28" s="2">
        <v>0.17</v>
      </c>
    </row>
    <row r="29" spans="1:9" x14ac:dyDescent="0.15">
      <c r="B29" t="s">
        <v>30</v>
      </c>
      <c r="C29" s="2">
        <v>10.050000000000001</v>
      </c>
      <c r="D29">
        <v>6.76</v>
      </c>
      <c r="E29" s="2">
        <v>2.4900000000000002</v>
      </c>
      <c r="F29">
        <v>6.59</v>
      </c>
      <c r="G29" s="2">
        <v>12.32</v>
      </c>
      <c r="H29" s="2">
        <v>15.06</v>
      </c>
      <c r="I29" s="2">
        <v>14.91</v>
      </c>
    </row>
    <row r="30" spans="1:9" x14ac:dyDescent="0.15">
      <c r="B30" t="s">
        <v>21</v>
      </c>
      <c r="C30">
        <v>8</v>
      </c>
      <c r="D30">
        <v>8.3000000000000007</v>
      </c>
      <c r="E30">
        <v>7.9</v>
      </c>
      <c r="F30">
        <v>8.3000000000000007</v>
      </c>
      <c r="G30">
        <v>7.9</v>
      </c>
      <c r="H30">
        <v>7.8</v>
      </c>
      <c r="I30">
        <v>7.1</v>
      </c>
    </row>
    <row r="31" spans="1:9" x14ac:dyDescent="0.15">
      <c r="B31" t="s">
        <v>22</v>
      </c>
      <c r="C31">
        <v>356</v>
      </c>
      <c r="D31">
        <v>365</v>
      </c>
      <c r="E31" s="2">
        <v>265</v>
      </c>
      <c r="F31">
        <v>353</v>
      </c>
      <c r="G31" s="2">
        <v>320</v>
      </c>
      <c r="H31" s="2">
        <v>194</v>
      </c>
      <c r="I31" s="2">
        <v>920</v>
      </c>
    </row>
    <row r="32" spans="1:9" x14ac:dyDescent="0.15">
      <c r="B32" t="s">
        <v>28</v>
      </c>
      <c r="C32" s="3">
        <v>3.3</v>
      </c>
      <c r="D32" s="3">
        <v>3</v>
      </c>
      <c r="E32" s="3">
        <v>3.3</v>
      </c>
      <c r="F32" s="3">
        <v>3.3</v>
      </c>
      <c r="G32" s="3">
        <v>3</v>
      </c>
      <c r="H32" s="3">
        <v>3.1</v>
      </c>
      <c r="I32" s="3">
        <v>3.1</v>
      </c>
    </row>
    <row r="33" spans="1:9" x14ac:dyDescent="0.15">
      <c r="B33" t="s">
        <v>25</v>
      </c>
      <c r="C33" s="3">
        <v>340</v>
      </c>
      <c r="D33" s="3">
        <v>307</v>
      </c>
      <c r="E33" s="3">
        <v>344</v>
      </c>
      <c r="F33" s="3">
        <v>357</v>
      </c>
      <c r="G33" s="3">
        <v>328</v>
      </c>
      <c r="H33" s="3">
        <v>341</v>
      </c>
      <c r="I33" s="3">
        <v>347</v>
      </c>
    </row>
    <row r="34" spans="1:9" x14ac:dyDescent="0.15">
      <c r="B34" t="s">
        <v>23</v>
      </c>
      <c r="C34" s="3">
        <v>28</v>
      </c>
      <c r="D34" s="3">
        <v>25</v>
      </c>
      <c r="E34" s="3">
        <v>27</v>
      </c>
      <c r="F34" s="3">
        <v>27</v>
      </c>
      <c r="G34" s="3">
        <v>24</v>
      </c>
      <c r="H34" s="3">
        <v>26</v>
      </c>
      <c r="I34" s="3">
        <v>31</v>
      </c>
    </row>
    <row r="35" spans="1:9" x14ac:dyDescent="0.15">
      <c r="B35" t="s">
        <v>24</v>
      </c>
      <c r="C35" s="3">
        <v>32</v>
      </c>
      <c r="D35" s="3">
        <v>21</v>
      </c>
      <c r="E35" s="3">
        <v>27</v>
      </c>
      <c r="F35" s="3">
        <v>28</v>
      </c>
      <c r="G35" s="3">
        <v>28</v>
      </c>
      <c r="H35" s="3">
        <v>33</v>
      </c>
      <c r="I35" s="3">
        <v>41</v>
      </c>
    </row>
    <row r="36" spans="1:9" x14ac:dyDescent="0.15">
      <c r="B36" t="s">
        <v>27</v>
      </c>
      <c r="C36" s="3" t="s">
        <v>31</v>
      </c>
      <c r="D36" s="3" t="s">
        <v>31</v>
      </c>
      <c r="E36" s="3" t="s">
        <v>31</v>
      </c>
      <c r="F36" s="3" t="s">
        <v>31</v>
      </c>
      <c r="G36" s="3" t="s">
        <v>31</v>
      </c>
      <c r="H36" s="3" t="s">
        <v>31</v>
      </c>
      <c r="I36" s="3" t="s">
        <v>31</v>
      </c>
    </row>
    <row r="37" spans="1:9" x14ac:dyDescent="0.15">
      <c r="B37" t="s">
        <v>26</v>
      </c>
      <c r="C37" s="3">
        <v>43</v>
      </c>
      <c r="D37" s="3">
        <v>55</v>
      </c>
      <c r="E37" s="3">
        <v>45</v>
      </c>
      <c r="F37" s="3">
        <v>39</v>
      </c>
      <c r="G37" s="3">
        <v>37</v>
      </c>
      <c r="H37" s="3">
        <v>37</v>
      </c>
      <c r="I37" s="3">
        <v>30</v>
      </c>
    </row>
    <row r="38" spans="1:9" x14ac:dyDescent="0.15">
      <c r="A38">
        <v>158</v>
      </c>
      <c r="B38" t="s">
        <v>19</v>
      </c>
      <c r="C38">
        <v>13.77</v>
      </c>
      <c r="D38">
        <v>11.16</v>
      </c>
      <c r="E38" s="2">
        <v>4.0199999999999996</v>
      </c>
      <c r="F38" s="2">
        <v>6.59</v>
      </c>
      <c r="G38" s="2">
        <v>7.82</v>
      </c>
      <c r="H38">
        <v>11.36</v>
      </c>
      <c r="I38">
        <v>14.58</v>
      </c>
    </row>
    <row r="39" spans="1:9" x14ac:dyDescent="0.15">
      <c r="B39" t="s">
        <v>20</v>
      </c>
      <c r="C39" s="2">
        <v>2.79</v>
      </c>
      <c r="D39" s="2">
        <v>2.81</v>
      </c>
      <c r="E39" s="2">
        <v>2.83</v>
      </c>
      <c r="F39" s="2">
        <v>3.53</v>
      </c>
      <c r="G39" s="2">
        <v>2.96</v>
      </c>
      <c r="H39" s="2">
        <v>2.69</v>
      </c>
      <c r="I39" s="2">
        <v>2.75</v>
      </c>
    </row>
    <row r="40" spans="1:9" x14ac:dyDescent="0.15">
      <c r="B40" t="s">
        <v>29</v>
      </c>
      <c r="C40">
        <v>1.18</v>
      </c>
      <c r="D40" s="2">
        <v>7.0000000000000007E-2</v>
      </c>
      <c r="E40" s="2">
        <v>0.02</v>
      </c>
      <c r="F40" s="2">
        <v>0.06</v>
      </c>
      <c r="G40" s="2">
        <v>0.04</v>
      </c>
      <c r="H40" s="2">
        <v>7.0000000000000007E-2</v>
      </c>
      <c r="I40" s="2">
        <v>0.13</v>
      </c>
    </row>
    <row r="41" spans="1:9" x14ac:dyDescent="0.15">
      <c r="B41" t="s">
        <v>30</v>
      </c>
      <c r="C41">
        <v>9.81</v>
      </c>
      <c r="D41">
        <v>8.2799999999999994</v>
      </c>
      <c r="E41" s="2">
        <v>1.17</v>
      </c>
      <c r="F41" s="2">
        <v>3</v>
      </c>
      <c r="G41" s="2">
        <v>4.82</v>
      </c>
      <c r="H41" s="3">
        <v>8.6</v>
      </c>
      <c r="I41" s="2">
        <v>11.71</v>
      </c>
    </row>
    <row r="42" spans="1:9" x14ac:dyDescent="0.15">
      <c r="B42" t="s">
        <v>21</v>
      </c>
      <c r="C42">
        <v>14.6</v>
      </c>
      <c r="D42">
        <v>8.3000000000000007</v>
      </c>
      <c r="E42">
        <v>8.1</v>
      </c>
      <c r="F42">
        <v>8.3000000000000007</v>
      </c>
      <c r="G42">
        <v>8.3000000000000007</v>
      </c>
      <c r="H42">
        <v>8.6</v>
      </c>
      <c r="I42">
        <v>8.6999999999999993</v>
      </c>
    </row>
    <row r="43" spans="1:9" x14ac:dyDescent="0.15">
      <c r="B43" t="s">
        <v>22</v>
      </c>
      <c r="C43">
        <v>481</v>
      </c>
      <c r="D43">
        <v>583</v>
      </c>
      <c r="E43">
        <v>383</v>
      </c>
      <c r="F43">
        <v>389</v>
      </c>
      <c r="G43">
        <v>366</v>
      </c>
      <c r="H43">
        <v>434</v>
      </c>
      <c r="I43" s="2">
        <v>270</v>
      </c>
    </row>
    <row r="44" spans="1:9" x14ac:dyDescent="0.15">
      <c r="B44" t="s">
        <v>28</v>
      </c>
      <c r="C44">
        <v>3.1</v>
      </c>
      <c r="D44">
        <v>3</v>
      </c>
      <c r="E44" s="3">
        <v>2.9</v>
      </c>
      <c r="F44" s="3">
        <v>3.1</v>
      </c>
      <c r="G44" s="3">
        <v>2.9</v>
      </c>
      <c r="H44" s="3">
        <v>3</v>
      </c>
      <c r="I44" s="3">
        <v>2.9</v>
      </c>
    </row>
    <row r="45" spans="1:9" x14ac:dyDescent="0.15">
      <c r="B45" t="s">
        <v>25</v>
      </c>
      <c r="C45">
        <v>281</v>
      </c>
      <c r="D45">
        <v>267</v>
      </c>
      <c r="E45" s="3">
        <v>275</v>
      </c>
      <c r="F45" s="3">
        <v>288</v>
      </c>
      <c r="G45" s="3">
        <v>281</v>
      </c>
      <c r="H45" s="3">
        <v>297</v>
      </c>
      <c r="I45" s="3">
        <v>290</v>
      </c>
    </row>
    <row r="46" spans="1:9" x14ac:dyDescent="0.15">
      <c r="B46" t="s">
        <v>23</v>
      </c>
      <c r="C46">
        <v>30</v>
      </c>
      <c r="D46">
        <v>29</v>
      </c>
      <c r="E46" s="3">
        <v>30</v>
      </c>
      <c r="F46" s="3">
        <v>28</v>
      </c>
      <c r="G46" s="3">
        <v>28</v>
      </c>
      <c r="H46" s="3">
        <v>29</v>
      </c>
      <c r="I46" s="3">
        <v>28</v>
      </c>
    </row>
    <row r="47" spans="1:9" x14ac:dyDescent="0.15">
      <c r="B47" t="s">
        <v>24</v>
      </c>
      <c r="C47">
        <v>50</v>
      </c>
      <c r="D47">
        <v>48</v>
      </c>
      <c r="E47" s="3">
        <v>45</v>
      </c>
      <c r="F47" s="3">
        <v>49</v>
      </c>
      <c r="G47" s="3">
        <v>45</v>
      </c>
      <c r="H47" s="3">
        <v>46</v>
      </c>
      <c r="I47" s="3">
        <v>45</v>
      </c>
    </row>
    <row r="48" spans="1:9" x14ac:dyDescent="0.15">
      <c r="B48" t="s">
        <v>27</v>
      </c>
      <c r="C48" t="s">
        <v>31</v>
      </c>
      <c r="D48" t="s">
        <v>31</v>
      </c>
      <c r="E48" s="3" t="s">
        <v>31</v>
      </c>
      <c r="F48" s="3" t="s">
        <v>31</v>
      </c>
      <c r="G48" s="3" t="s">
        <v>32</v>
      </c>
      <c r="H48" s="3" t="s">
        <v>33</v>
      </c>
      <c r="I48" s="3" t="s">
        <v>34</v>
      </c>
    </row>
    <row r="49" spans="1:9" x14ac:dyDescent="0.15">
      <c r="B49" t="s">
        <v>26</v>
      </c>
      <c r="C49">
        <v>40</v>
      </c>
      <c r="D49">
        <v>39</v>
      </c>
      <c r="E49" s="3">
        <v>44</v>
      </c>
      <c r="F49" s="3">
        <v>41</v>
      </c>
      <c r="G49" s="3">
        <v>39</v>
      </c>
      <c r="H49" s="3">
        <v>42</v>
      </c>
      <c r="I49" s="3">
        <v>36</v>
      </c>
    </row>
    <row r="52" spans="1:9" s="6" customFormat="1" x14ac:dyDescent="0.15">
      <c r="C52" s="6" t="s">
        <v>63</v>
      </c>
      <c r="D52" s="7">
        <v>42753</v>
      </c>
      <c r="E52" s="7">
        <v>42788</v>
      </c>
      <c r="F52" s="7">
        <v>42804</v>
      </c>
      <c r="G52" s="7" t="s">
        <v>72</v>
      </c>
    </row>
    <row r="53" spans="1:9" x14ac:dyDescent="0.15">
      <c r="A53">
        <v>162</v>
      </c>
      <c r="B53" s="5" t="s">
        <v>46</v>
      </c>
      <c r="C53">
        <v>3.8</v>
      </c>
      <c r="D53">
        <v>3.5</v>
      </c>
      <c r="E53">
        <v>3</v>
      </c>
      <c r="F53">
        <v>2.7</v>
      </c>
      <c r="G53">
        <v>3</v>
      </c>
    </row>
    <row r="54" spans="1:9" x14ac:dyDescent="0.15">
      <c r="B54" s="5" t="s">
        <v>47</v>
      </c>
      <c r="C54">
        <v>150</v>
      </c>
      <c r="D54">
        <v>328</v>
      </c>
      <c r="E54">
        <v>246</v>
      </c>
      <c r="F54">
        <v>218</v>
      </c>
      <c r="G54">
        <v>622</v>
      </c>
    </row>
    <row r="55" spans="1:9" x14ac:dyDescent="0.15">
      <c r="B55" s="5" t="s">
        <v>48</v>
      </c>
      <c r="C55">
        <v>58</v>
      </c>
      <c r="D55">
        <v>48</v>
      </c>
      <c r="E55">
        <v>62</v>
      </c>
      <c r="F55">
        <v>88</v>
      </c>
      <c r="G55">
        <v>106</v>
      </c>
    </row>
    <row r="56" spans="1:9" x14ac:dyDescent="0.15">
      <c r="B56" s="5" t="s">
        <v>49</v>
      </c>
      <c r="C56">
        <v>48</v>
      </c>
      <c r="D56">
        <v>51</v>
      </c>
      <c r="E56">
        <v>69</v>
      </c>
      <c r="F56">
        <v>67</v>
      </c>
      <c r="G56">
        <v>750</v>
      </c>
    </row>
    <row r="57" spans="1:9" x14ac:dyDescent="0.15">
      <c r="B57" s="5" t="s">
        <v>50</v>
      </c>
      <c r="C57" t="s">
        <v>65</v>
      </c>
      <c r="D57" t="s">
        <v>65</v>
      </c>
      <c r="E57" t="s">
        <v>65</v>
      </c>
      <c r="F57" t="s">
        <v>65</v>
      </c>
      <c r="G57">
        <v>0.2</v>
      </c>
    </row>
    <row r="58" spans="1:9" x14ac:dyDescent="0.15">
      <c r="B58" s="5" t="s">
        <v>51</v>
      </c>
      <c r="C58" t="s">
        <v>66</v>
      </c>
      <c r="D58" t="s">
        <v>66</v>
      </c>
      <c r="E58" t="s">
        <v>66</v>
      </c>
      <c r="F58" t="s">
        <v>66</v>
      </c>
      <c r="G58">
        <v>0.3</v>
      </c>
    </row>
    <row r="59" spans="1:9" x14ac:dyDescent="0.15">
      <c r="B59" s="5" t="s">
        <v>52</v>
      </c>
      <c r="C59">
        <v>55</v>
      </c>
      <c r="D59">
        <v>128</v>
      </c>
      <c r="E59">
        <v>203</v>
      </c>
      <c r="F59">
        <v>138</v>
      </c>
      <c r="G59">
        <v>174</v>
      </c>
    </row>
    <row r="60" spans="1:9" x14ac:dyDescent="0.15">
      <c r="B60" s="5" t="s">
        <v>53</v>
      </c>
      <c r="C60">
        <v>11</v>
      </c>
      <c r="D60">
        <v>21</v>
      </c>
      <c r="E60">
        <v>42</v>
      </c>
      <c r="F60">
        <v>154</v>
      </c>
      <c r="G60" t="s">
        <v>70</v>
      </c>
    </row>
    <row r="61" spans="1:9" x14ac:dyDescent="0.15">
      <c r="B61" s="5" t="s">
        <v>54</v>
      </c>
      <c r="C61">
        <v>11.5</v>
      </c>
      <c r="D61" t="s">
        <v>67</v>
      </c>
      <c r="E61">
        <v>10.199999999999999</v>
      </c>
      <c r="F61">
        <v>10.1</v>
      </c>
      <c r="G61" t="s">
        <v>67</v>
      </c>
    </row>
    <row r="62" spans="1:9" x14ac:dyDescent="0.15">
      <c r="B62" s="5" t="s">
        <v>55</v>
      </c>
      <c r="C62">
        <v>1</v>
      </c>
      <c r="D62" t="s">
        <v>67</v>
      </c>
      <c r="E62">
        <v>0.9</v>
      </c>
      <c r="F62">
        <v>0.9</v>
      </c>
      <c r="G62" t="s">
        <v>67</v>
      </c>
    </row>
    <row r="63" spans="1:9" x14ac:dyDescent="0.15">
      <c r="B63" s="9" t="s">
        <v>56</v>
      </c>
      <c r="C63" s="8">
        <v>75</v>
      </c>
      <c r="D63" s="8">
        <v>38</v>
      </c>
      <c r="E63" s="8">
        <v>111</v>
      </c>
      <c r="F63" s="8">
        <v>47</v>
      </c>
      <c r="G63" s="8">
        <v>317</v>
      </c>
      <c r="H63" s="8"/>
    </row>
    <row r="64" spans="1:9" x14ac:dyDescent="0.15">
      <c r="B64" s="9" t="s">
        <v>57</v>
      </c>
      <c r="C64" s="8">
        <v>927</v>
      </c>
      <c r="D64" s="8">
        <v>548</v>
      </c>
      <c r="E64" s="8">
        <v>169</v>
      </c>
      <c r="F64" s="8">
        <v>1375</v>
      </c>
      <c r="G64" s="8">
        <v>374</v>
      </c>
      <c r="H64" s="8"/>
    </row>
    <row r="65" spans="1:10" x14ac:dyDescent="0.15">
      <c r="B65" s="9" t="s">
        <v>58</v>
      </c>
      <c r="C65" s="8" t="s">
        <v>64</v>
      </c>
      <c r="D65" s="8" t="s">
        <v>64</v>
      </c>
      <c r="E65" s="8" t="s">
        <v>71</v>
      </c>
      <c r="F65" s="8" t="s">
        <v>71</v>
      </c>
      <c r="G65" s="8" t="s">
        <v>71</v>
      </c>
      <c r="H65" s="8"/>
    </row>
    <row r="66" spans="1:10" x14ac:dyDescent="0.15">
      <c r="B66" s="5" t="s">
        <v>59</v>
      </c>
    </row>
    <row r="67" spans="1:10" x14ac:dyDescent="0.15">
      <c r="B67" s="5" t="s">
        <v>60</v>
      </c>
    </row>
    <row r="68" spans="1:10" x14ac:dyDescent="0.15">
      <c r="B68" s="5" t="s">
        <v>61</v>
      </c>
    </row>
    <row r="69" spans="1:10" x14ac:dyDescent="0.15">
      <c r="B69" s="5" t="s">
        <v>62</v>
      </c>
      <c r="J69" t="s">
        <v>107</v>
      </c>
    </row>
    <row r="70" spans="1:10" s="6" customFormat="1" x14ac:dyDescent="0.15">
      <c r="C70" s="6" t="s">
        <v>63</v>
      </c>
      <c r="D70" s="7">
        <v>42753</v>
      </c>
      <c r="E70" s="7">
        <v>42788</v>
      </c>
      <c r="F70" s="7" t="s">
        <v>73</v>
      </c>
      <c r="G70" s="7">
        <v>42887</v>
      </c>
      <c r="H70" s="7">
        <v>42915</v>
      </c>
      <c r="I70" s="7">
        <v>42970</v>
      </c>
      <c r="J70" s="6" t="s">
        <v>345</v>
      </c>
    </row>
    <row r="71" spans="1:10" x14ac:dyDescent="0.15">
      <c r="A71">
        <v>166</v>
      </c>
      <c r="B71" s="5" t="s">
        <v>46</v>
      </c>
      <c r="C71">
        <v>3.1</v>
      </c>
      <c r="D71" s="8">
        <v>3</v>
      </c>
      <c r="E71" s="8">
        <v>2.2999999999999998</v>
      </c>
      <c r="F71" s="8">
        <v>2.7</v>
      </c>
      <c r="G71">
        <v>3.2</v>
      </c>
      <c r="H71">
        <v>3.3</v>
      </c>
      <c r="I71">
        <v>3.2</v>
      </c>
      <c r="J71">
        <v>4.2</v>
      </c>
    </row>
    <row r="72" spans="1:10" x14ac:dyDescent="0.15">
      <c r="B72" s="5" t="s">
        <v>47</v>
      </c>
      <c r="C72">
        <v>372</v>
      </c>
      <c r="D72">
        <v>321</v>
      </c>
      <c r="E72">
        <v>551</v>
      </c>
      <c r="F72">
        <v>298</v>
      </c>
      <c r="G72">
        <v>195</v>
      </c>
      <c r="H72">
        <v>180</v>
      </c>
      <c r="I72">
        <v>120</v>
      </c>
      <c r="J72">
        <v>68</v>
      </c>
    </row>
    <row r="73" spans="1:10" x14ac:dyDescent="0.15">
      <c r="B73" s="5" t="s">
        <v>48</v>
      </c>
      <c r="C73">
        <v>86</v>
      </c>
      <c r="D73">
        <v>57</v>
      </c>
      <c r="E73">
        <v>99</v>
      </c>
      <c r="F73">
        <v>81</v>
      </c>
      <c r="G73">
        <v>68</v>
      </c>
      <c r="H73">
        <v>65</v>
      </c>
      <c r="I73">
        <v>48</v>
      </c>
      <c r="J73">
        <v>32</v>
      </c>
    </row>
    <row r="74" spans="1:10" x14ac:dyDescent="0.15">
      <c r="B74" s="5" t="s">
        <v>49</v>
      </c>
      <c r="C74">
        <v>74</v>
      </c>
      <c r="D74">
        <v>44</v>
      </c>
      <c r="E74">
        <v>37</v>
      </c>
      <c r="F74">
        <v>31</v>
      </c>
      <c r="G74">
        <v>44</v>
      </c>
      <c r="H74">
        <v>25</v>
      </c>
      <c r="I74">
        <v>19</v>
      </c>
      <c r="J74">
        <v>40</v>
      </c>
    </row>
    <row r="75" spans="1:10" x14ac:dyDescent="0.15">
      <c r="B75" s="5" t="s">
        <v>50</v>
      </c>
      <c r="C75" t="s">
        <v>65</v>
      </c>
      <c r="D75" t="s">
        <v>65</v>
      </c>
      <c r="E75" t="s">
        <v>65</v>
      </c>
      <c r="F75" t="s">
        <v>65</v>
      </c>
      <c r="G75" t="s">
        <v>65</v>
      </c>
      <c r="H75" t="s">
        <v>65</v>
      </c>
      <c r="I75" t="s">
        <v>65</v>
      </c>
      <c r="J75" t="s">
        <v>65</v>
      </c>
    </row>
    <row r="76" spans="1:10" x14ac:dyDescent="0.15">
      <c r="B76" s="5" t="s">
        <v>51</v>
      </c>
      <c r="C76" t="s">
        <v>66</v>
      </c>
      <c r="D76" t="s">
        <v>66</v>
      </c>
      <c r="E76" t="s">
        <v>66</v>
      </c>
      <c r="F76" t="s">
        <v>66</v>
      </c>
      <c r="G76" t="s">
        <v>66</v>
      </c>
      <c r="H76" t="s">
        <v>66</v>
      </c>
      <c r="I76" t="s">
        <v>66</v>
      </c>
      <c r="J76" t="s">
        <v>66</v>
      </c>
    </row>
    <row r="77" spans="1:10" x14ac:dyDescent="0.15">
      <c r="B77" s="5" t="s">
        <v>52</v>
      </c>
      <c r="C77">
        <v>83</v>
      </c>
      <c r="D77">
        <v>126</v>
      </c>
      <c r="E77">
        <v>126</v>
      </c>
      <c r="F77">
        <v>106</v>
      </c>
      <c r="G77">
        <v>166</v>
      </c>
      <c r="H77">
        <v>89</v>
      </c>
      <c r="I77">
        <v>66</v>
      </c>
      <c r="J77">
        <v>81</v>
      </c>
    </row>
    <row r="78" spans="1:10" x14ac:dyDescent="0.15">
      <c r="B78" s="5" t="s">
        <v>53</v>
      </c>
      <c r="C78">
        <v>23</v>
      </c>
      <c r="D78">
        <v>16</v>
      </c>
      <c r="E78">
        <v>49</v>
      </c>
      <c r="F78">
        <v>28</v>
      </c>
      <c r="G78">
        <v>23</v>
      </c>
      <c r="H78">
        <v>19</v>
      </c>
      <c r="I78">
        <v>59</v>
      </c>
      <c r="J78">
        <v>301</v>
      </c>
    </row>
    <row r="79" spans="1:10" x14ac:dyDescent="0.15">
      <c r="B79" s="5" t="s">
        <v>54</v>
      </c>
      <c r="C79" t="s">
        <v>67</v>
      </c>
      <c r="D79">
        <v>10.199999999999999</v>
      </c>
      <c r="E79">
        <v>11.7</v>
      </c>
      <c r="F79">
        <v>11</v>
      </c>
      <c r="G79">
        <v>11.2</v>
      </c>
      <c r="H79">
        <v>10.7</v>
      </c>
      <c r="I79">
        <v>11.1</v>
      </c>
      <c r="J79" s="10" t="s">
        <v>82</v>
      </c>
    </row>
    <row r="80" spans="1:10" x14ac:dyDescent="0.15">
      <c r="B80" s="5" t="s">
        <v>55</v>
      </c>
      <c r="C80" t="s">
        <v>67</v>
      </c>
      <c r="D80">
        <v>0.9</v>
      </c>
      <c r="E80">
        <v>1.1000000000000001</v>
      </c>
      <c r="F80">
        <v>1</v>
      </c>
      <c r="G80">
        <v>1</v>
      </c>
      <c r="H80">
        <v>1</v>
      </c>
      <c r="I80">
        <v>1</v>
      </c>
      <c r="J80" s="10" t="s">
        <v>82</v>
      </c>
    </row>
    <row r="81" spans="1:11" x14ac:dyDescent="0.15">
      <c r="B81" s="5" t="s">
        <v>56</v>
      </c>
      <c r="C81" s="8">
        <v>57</v>
      </c>
      <c r="D81" s="8">
        <v>44</v>
      </c>
      <c r="E81" s="8">
        <v>91</v>
      </c>
      <c r="F81" s="8">
        <v>74</v>
      </c>
      <c r="G81" s="8">
        <v>68</v>
      </c>
      <c r="H81" s="8">
        <v>83</v>
      </c>
      <c r="I81" s="8">
        <v>116</v>
      </c>
      <c r="J81" s="8">
        <v>203</v>
      </c>
    </row>
    <row r="82" spans="1:11" x14ac:dyDescent="0.15">
      <c r="B82" s="5" t="s">
        <v>57</v>
      </c>
      <c r="C82" s="8">
        <v>802</v>
      </c>
      <c r="D82" s="8">
        <v>568</v>
      </c>
      <c r="E82" s="8">
        <v>193</v>
      </c>
      <c r="F82" s="8">
        <v>656</v>
      </c>
      <c r="G82" s="12">
        <v>79</v>
      </c>
      <c r="H82" s="8">
        <v>89</v>
      </c>
      <c r="I82" s="8">
        <v>86</v>
      </c>
      <c r="J82" s="8">
        <v>135</v>
      </c>
    </row>
    <row r="83" spans="1:11" x14ac:dyDescent="0.15">
      <c r="B83" s="5" t="s">
        <v>58</v>
      </c>
      <c r="C83" s="8" t="s">
        <v>64</v>
      </c>
      <c r="D83" s="8" t="s">
        <v>64</v>
      </c>
      <c r="E83" s="8" t="s">
        <v>71</v>
      </c>
      <c r="F83" s="8" t="s">
        <v>71</v>
      </c>
      <c r="G83" s="8" t="s">
        <v>64</v>
      </c>
      <c r="H83" s="8" t="s">
        <v>64</v>
      </c>
      <c r="I83" s="8"/>
      <c r="J83" s="11"/>
    </row>
    <row r="84" spans="1:11" x14ac:dyDescent="0.15">
      <c r="B84" s="5" t="s">
        <v>59</v>
      </c>
      <c r="C84" s="8"/>
      <c r="D84" s="8"/>
      <c r="E84" s="8"/>
      <c r="F84" s="8"/>
      <c r="G84" s="8"/>
      <c r="H84" s="8"/>
    </row>
    <row r="85" spans="1:11" x14ac:dyDescent="0.15">
      <c r="B85" s="5" t="s">
        <v>60</v>
      </c>
    </row>
    <row r="86" spans="1:11" x14ac:dyDescent="0.15">
      <c r="B86" s="5" t="s">
        <v>61</v>
      </c>
    </row>
    <row r="87" spans="1:11" x14ac:dyDescent="0.15">
      <c r="B87" s="5" t="s">
        <v>62</v>
      </c>
      <c r="K87" t="s">
        <v>107</v>
      </c>
    </row>
    <row r="88" spans="1:11" s="6" customFormat="1" x14ac:dyDescent="0.15">
      <c r="C88" s="6" t="s">
        <v>63</v>
      </c>
      <c r="D88" s="7">
        <v>42753</v>
      </c>
      <c r="E88" s="7">
        <v>42788</v>
      </c>
      <c r="F88" s="6" t="s">
        <v>74</v>
      </c>
      <c r="G88" s="6" t="s">
        <v>76</v>
      </c>
      <c r="H88" s="7">
        <v>42887</v>
      </c>
      <c r="I88" s="7">
        <v>42915</v>
      </c>
      <c r="J88" s="7">
        <v>42970</v>
      </c>
      <c r="K88" s="6" t="s">
        <v>345</v>
      </c>
    </row>
    <row r="89" spans="1:11" x14ac:dyDescent="0.15">
      <c r="A89">
        <v>167</v>
      </c>
      <c r="B89" s="5" t="s">
        <v>46</v>
      </c>
      <c r="C89">
        <v>3.7</v>
      </c>
      <c r="D89">
        <v>3.6</v>
      </c>
      <c r="E89" s="8">
        <v>3.2</v>
      </c>
      <c r="F89" s="8">
        <v>2.9</v>
      </c>
      <c r="G89" s="8">
        <v>3.5</v>
      </c>
      <c r="H89" s="8">
        <v>3.7</v>
      </c>
      <c r="I89">
        <v>3.7</v>
      </c>
      <c r="J89">
        <v>4</v>
      </c>
      <c r="K89">
        <v>3.3</v>
      </c>
    </row>
    <row r="90" spans="1:11" x14ac:dyDescent="0.15">
      <c r="B90" s="5" t="s">
        <v>47</v>
      </c>
      <c r="C90">
        <v>307</v>
      </c>
      <c r="D90">
        <v>216</v>
      </c>
      <c r="E90">
        <v>514</v>
      </c>
      <c r="F90">
        <v>170</v>
      </c>
      <c r="G90">
        <v>174</v>
      </c>
      <c r="H90">
        <v>135</v>
      </c>
      <c r="I90">
        <v>104</v>
      </c>
      <c r="J90">
        <v>61</v>
      </c>
      <c r="K90">
        <v>24</v>
      </c>
    </row>
    <row r="91" spans="1:11" x14ac:dyDescent="0.15">
      <c r="B91" s="5" t="s">
        <v>48</v>
      </c>
      <c r="C91">
        <v>71</v>
      </c>
      <c r="D91">
        <v>72</v>
      </c>
      <c r="E91">
        <v>65</v>
      </c>
      <c r="F91">
        <v>67</v>
      </c>
      <c r="G91">
        <v>56</v>
      </c>
      <c r="H91">
        <v>55</v>
      </c>
      <c r="I91">
        <v>40</v>
      </c>
      <c r="J91">
        <v>38</v>
      </c>
      <c r="K91">
        <v>32</v>
      </c>
    </row>
    <row r="92" spans="1:11" x14ac:dyDescent="0.15">
      <c r="B92" s="5" t="s">
        <v>49</v>
      </c>
      <c r="C92" t="s">
        <v>68</v>
      </c>
      <c r="D92">
        <v>71</v>
      </c>
      <c r="E92">
        <v>68</v>
      </c>
      <c r="F92">
        <v>23</v>
      </c>
      <c r="G92">
        <v>58</v>
      </c>
      <c r="H92">
        <v>35</v>
      </c>
      <c r="I92">
        <v>16</v>
      </c>
      <c r="J92">
        <v>20</v>
      </c>
      <c r="K92">
        <v>81</v>
      </c>
    </row>
    <row r="93" spans="1:11" x14ac:dyDescent="0.15">
      <c r="B93" s="5" t="s">
        <v>50</v>
      </c>
      <c r="C93" t="s">
        <v>65</v>
      </c>
      <c r="D93" t="s">
        <v>65</v>
      </c>
      <c r="E93" t="s">
        <v>65</v>
      </c>
      <c r="F93" t="s">
        <v>65</v>
      </c>
      <c r="G93" t="s">
        <v>65</v>
      </c>
      <c r="H93" t="s">
        <v>65</v>
      </c>
      <c r="I93" t="s">
        <v>65</v>
      </c>
      <c r="J93" t="s">
        <v>65</v>
      </c>
      <c r="K93" t="s">
        <v>65</v>
      </c>
    </row>
    <row r="94" spans="1:11" x14ac:dyDescent="0.15">
      <c r="B94" s="5" t="s">
        <v>51</v>
      </c>
      <c r="C94" t="s">
        <v>66</v>
      </c>
      <c r="D94" t="s">
        <v>66</v>
      </c>
      <c r="E94" t="s">
        <v>66</v>
      </c>
      <c r="F94" t="s">
        <v>66</v>
      </c>
      <c r="G94" t="s">
        <v>66</v>
      </c>
      <c r="H94" t="s">
        <v>66</v>
      </c>
      <c r="I94" t="s">
        <v>66</v>
      </c>
      <c r="J94" t="s">
        <v>66</v>
      </c>
      <c r="K94" t="s">
        <v>66</v>
      </c>
    </row>
    <row r="95" spans="1:11" x14ac:dyDescent="0.15">
      <c r="B95" s="5" t="s">
        <v>52</v>
      </c>
      <c r="C95">
        <v>70</v>
      </c>
      <c r="D95">
        <v>136</v>
      </c>
      <c r="E95">
        <v>204</v>
      </c>
      <c r="F95">
        <v>82</v>
      </c>
      <c r="G95">
        <v>84</v>
      </c>
      <c r="H95">
        <v>82</v>
      </c>
      <c r="I95">
        <v>63</v>
      </c>
      <c r="J95">
        <v>56</v>
      </c>
      <c r="K95">
        <v>125</v>
      </c>
    </row>
    <row r="96" spans="1:11" x14ac:dyDescent="0.15">
      <c r="B96" s="5" t="s">
        <v>53</v>
      </c>
      <c r="C96">
        <v>16</v>
      </c>
      <c r="D96">
        <v>15</v>
      </c>
      <c r="E96">
        <v>33</v>
      </c>
      <c r="F96" t="s">
        <v>75</v>
      </c>
      <c r="G96">
        <v>11</v>
      </c>
      <c r="H96" t="s">
        <v>75</v>
      </c>
      <c r="I96">
        <v>10</v>
      </c>
      <c r="J96">
        <v>38</v>
      </c>
      <c r="K96">
        <v>207</v>
      </c>
    </row>
    <row r="97" spans="1:11" x14ac:dyDescent="0.15">
      <c r="B97" s="5" t="s">
        <v>54</v>
      </c>
      <c r="C97">
        <v>11.1</v>
      </c>
      <c r="D97">
        <v>10.3</v>
      </c>
      <c r="E97">
        <v>11.7</v>
      </c>
      <c r="F97" t="s">
        <v>67</v>
      </c>
      <c r="G97">
        <v>10.4</v>
      </c>
      <c r="H97">
        <v>11.8</v>
      </c>
      <c r="I97">
        <v>11.1</v>
      </c>
      <c r="J97">
        <v>11.7</v>
      </c>
      <c r="K97">
        <v>9.1</v>
      </c>
    </row>
    <row r="98" spans="1:11" x14ac:dyDescent="0.15">
      <c r="B98" s="5" t="s">
        <v>55</v>
      </c>
      <c r="C98">
        <v>1</v>
      </c>
      <c r="D98">
        <v>0.9</v>
      </c>
      <c r="E98">
        <v>1.1000000000000001</v>
      </c>
      <c r="F98" t="s">
        <v>67</v>
      </c>
      <c r="G98">
        <v>0.9</v>
      </c>
      <c r="H98">
        <v>1.1000000000000001</v>
      </c>
      <c r="I98">
        <v>1</v>
      </c>
      <c r="J98">
        <v>1.1000000000000001</v>
      </c>
      <c r="K98">
        <v>0.8</v>
      </c>
    </row>
    <row r="99" spans="1:11" x14ac:dyDescent="0.15">
      <c r="B99" s="5" t="s">
        <v>56</v>
      </c>
      <c r="C99">
        <v>40</v>
      </c>
      <c r="D99">
        <v>38</v>
      </c>
      <c r="E99" s="8">
        <v>121</v>
      </c>
      <c r="F99">
        <v>45</v>
      </c>
      <c r="G99">
        <v>55</v>
      </c>
      <c r="H99">
        <v>57</v>
      </c>
      <c r="I99">
        <v>72</v>
      </c>
      <c r="J99">
        <v>92</v>
      </c>
      <c r="K99">
        <v>140</v>
      </c>
    </row>
    <row r="100" spans="1:11" x14ac:dyDescent="0.15">
      <c r="B100" s="5" t="s">
        <v>57</v>
      </c>
      <c r="C100" s="8">
        <v>905</v>
      </c>
      <c r="D100" s="8">
        <v>923</v>
      </c>
      <c r="E100" s="8">
        <v>385</v>
      </c>
      <c r="F100" s="8">
        <v>786</v>
      </c>
      <c r="G100" s="8">
        <v>172</v>
      </c>
      <c r="H100" s="12">
        <v>63</v>
      </c>
      <c r="I100" s="8">
        <v>81</v>
      </c>
      <c r="J100" s="8">
        <v>91</v>
      </c>
      <c r="K100" s="8">
        <v>85</v>
      </c>
    </row>
    <row r="101" spans="1:11" x14ac:dyDescent="0.15">
      <c r="B101" s="5" t="s">
        <v>58</v>
      </c>
      <c r="C101" t="s">
        <v>64</v>
      </c>
      <c r="D101" t="s">
        <v>64</v>
      </c>
      <c r="E101" t="s">
        <v>71</v>
      </c>
      <c r="F101" t="s">
        <v>71</v>
      </c>
      <c r="G101" t="s">
        <v>64</v>
      </c>
      <c r="H101" t="s">
        <v>64</v>
      </c>
      <c r="I101" t="s">
        <v>71</v>
      </c>
    </row>
    <row r="102" spans="1:11" x14ac:dyDescent="0.15">
      <c r="B102" s="5" t="s">
        <v>59</v>
      </c>
    </row>
    <row r="103" spans="1:11" x14ac:dyDescent="0.15">
      <c r="B103" s="5" t="s">
        <v>60</v>
      </c>
    </row>
    <row r="104" spans="1:11" x14ac:dyDescent="0.15">
      <c r="B104" s="5" t="s">
        <v>61</v>
      </c>
    </row>
    <row r="105" spans="1:11" ht="12" customHeight="1" x14ac:dyDescent="0.15">
      <c r="B105" s="5" t="s">
        <v>62</v>
      </c>
    </row>
    <row r="106" spans="1:11" s="6" customFormat="1" x14ac:dyDescent="0.15">
      <c r="C106" s="6" t="s">
        <v>63</v>
      </c>
      <c r="D106" s="6" t="s">
        <v>69</v>
      </c>
    </row>
    <row r="107" spans="1:11" x14ac:dyDescent="0.15">
      <c r="A107">
        <v>169</v>
      </c>
      <c r="B107" s="5" t="s">
        <v>46</v>
      </c>
      <c r="C107">
        <v>3.6</v>
      </c>
      <c r="D107">
        <v>4.2</v>
      </c>
    </row>
    <row r="108" spans="1:11" x14ac:dyDescent="0.15">
      <c r="B108" s="5" t="s">
        <v>47</v>
      </c>
      <c r="C108">
        <v>383</v>
      </c>
      <c r="D108">
        <v>488</v>
      </c>
    </row>
    <row r="109" spans="1:11" x14ac:dyDescent="0.15">
      <c r="B109" s="5" t="s">
        <v>48</v>
      </c>
      <c r="C109">
        <v>68</v>
      </c>
      <c r="D109">
        <v>171</v>
      </c>
    </row>
    <row r="110" spans="1:11" x14ac:dyDescent="0.15">
      <c r="B110" s="5" t="s">
        <v>49</v>
      </c>
      <c r="C110" s="8">
        <v>56</v>
      </c>
      <c r="D110" s="8">
        <v>1863</v>
      </c>
    </row>
    <row r="111" spans="1:11" x14ac:dyDescent="0.15">
      <c r="B111" s="5" t="s">
        <v>50</v>
      </c>
      <c r="C111" s="8" t="s">
        <v>65</v>
      </c>
      <c r="D111" s="8">
        <v>0.2</v>
      </c>
    </row>
    <row r="112" spans="1:11" x14ac:dyDescent="0.15">
      <c r="B112" s="5" t="s">
        <v>51</v>
      </c>
      <c r="C112" s="8" t="s">
        <v>66</v>
      </c>
      <c r="D112" s="8">
        <v>0.4</v>
      </c>
    </row>
    <row r="113" spans="1:10" x14ac:dyDescent="0.15">
      <c r="B113" s="5" t="s">
        <v>52</v>
      </c>
      <c r="C113" s="8">
        <v>63</v>
      </c>
      <c r="D113" s="8">
        <v>97</v>
      </c>
    </row>
    <row r="114" spans="1:10" x14ac:dyDescent="0.15">
      <c r="B114" s="5" t="s">
        <v>53</v>
      </c>
      <c r="C114" s="8">
        <v>22</v>
      </c>
      <c r="D114" s="8" t="s">
        <v>70</v>
      </c>
    </row>
    <row r="115" spans="1:10" x14ac:dyDescent="0.15">
      <c r="B115" s="5" t="s">
        <v>54</v>
      </c>
      <c r="C115" s="8">
        <v>10.6</v>
      </c>
      <c r="D115" s="8">
        <v>25.2</v>
      </c>
    </row>
    <row r="116" spans="1:10" x14ac:dyDescent="0.15">
      <c r="B116" s="5" t="s">
        <v>55</v>
      </c>
      <c r="C116" s="8">
        <v>1</v>
      </c>
      <c r="D116" s="8">
        <v>2.2999999999999998</v>
      </c>
    </row>
    <row r="117" spans="1:10" x14ac:dyDescent="0.15">
      <c r="B117" s="5" t="s">
        <v>56</v>
      </c>
      <c r="C117" s="8">
        <v>43</v>
      </c>
      <c r="D117" s="8">
        <v>208</v>
      </c>
    </row>
    <row r="118" spans="1:10" x14ac:dyDescent="0.15">
      <c r="B118" s="5" t="s">
        <v>57</v>
      </c>
      <c r="C118" s="8">
        <v>591</v>
      </c>
      <c r="D118" s="8">
        <v>553</v>
      </c>
    </row>
    <row r="119" spans="1:10" x14ac:dyDescent="0.15">
      <c r="B119" s="5" t="s">
        <v>58</v>
      </c>
      <c r="C119" s="8" t="s">
        <v>64</v>
      </c>
      <c r="D119" s="8"/>
    </row>
    <row r="120" spans="1:10" x14ac:dyDescent="0.15">
      <c r="B120" s="5" t="s">
        <v>59</v>
      </c>
    </row>
    <row r="121" spans="1:10" x14ac:dyDescent="0.15">
      <c r="B121" s="5" t="s">
        <v>60</v>
      </c>
    </row>
    <row r="122" spans="1:10" x14ac:dyDescent="0.15">
      <c r="B122" s="5" t="s">
        <v>61</v>
      </c>
    </row>
    <row r="123" spans="1:10" x14ac:dyDescent="0.15">
      <c r="B123" s="5" t="s">
        <v>62</v>
      </c>
    </row>
    <row r="125" spans="1:10" x14ac:dyDescent="0.15">
      <c r="A125" t="s">
        <v>80</v>
      </c>
      <c r="B125">
        <v>0</v>
      </c>
      <c r="C125">
        <v>47</v>
      </c>
      <c r="D125">
        <v>73</v>
      </c>
      <c r="E125">
        <v>100</v>
      </c>
      <c r="F125">
        <v>114</v>
      </c>
      <c r="G125">
        <v>142</v>
      </c>
      <c r="H125">
        <v>170</v>
      </c>
      <c r="I125">
        <v>225</v>
      </c>
      <c r="J125" t="s">
        <v>81</v>
      </c>
    </row>
    <row r="126" spans="1:10" x14ac:dyDescent="0.15">
      <c r="A126">
        <v>166</v>
      </c>
      <c r="B126">
        <v>2288</v>
      </c>
      <c r="C126">
        <v>587</v>
      </c>
      <c r="D126">
        <v>68</v>
      </c>
      <c r="H126">
        <v>1.1000000000000001</v>
      </c>
      <c r="I126">
        <v>0.25</v>
      </c>
      <c r="J126" t="s">
        <v>83</v>
      </c>
    </row>
    <row r="127" spans="1:10" x14ac:dyDescent="0.15">
      <c r="A127">
        <v>167</v>
      </c>
      <c r="B127">
        <v>2690</v>
      </c>
      <c r="C127">
        <v>1706</v>
      </c>
      <c r="E127">
        <v>0.5</v>
      </c>
      <c r="F127">
        <v>1.2</v>
      </c>
      <c r="G127">
        <v>0.25</v>
      </c>
      <c r="H127">
        <v>0.25</v>
      </c>
      <c r="I127">
        <v>0.25</v>
      </c>
      <c r="J127" t="s">
        <v>83</v>
      </c>
    </row>
    <row r="130" spans="1:28" x14ac:dyDescent="0.15">
      <c r="A130" t="s">
        <v>434</v>
      </c>
    </row>
    <row r="131" spans="1:28" ht="28" x14ac:dyDescent="0.15">
      <c r="A131" s="250" t="s">
        <v>133</v>
      </c>
      <c r="B131" s="250" t="s">
        <v>134</v>
      </c>
      <c r="C131" s="250" t="s">
        <v>135</v>
      </c>
      <c r="D131" s="250" t="s">
        <v>136</v>
      </c>
      <c r="E131" s="250" t="s">
        <v>137</v>
      </c>
      <c r="F131" s="250" t="s">
        <v>138</v>
      </c>
      <c r="G131" s="250" t="s">
        <v>139</v>
      </c>
      <c r="H131" s="250" t="s">
        <v>140</v>
      </c>
      <c r="I131" s="250" t="s">
        <v>141</v>
      </c>
      <c r="J131" s="250" t="s">
        <v>142</v>
      </c>
      <c r="K131" s="250" t="s">
        <v>143</v>
      </c>
      <c r="L131" s="250" t="s">
        <v>144</v>
      </c>
      <c r="M131" s="250" t="s">
        <v>145</v>
      </c>
      <c r="N131" s="250" t="s">
        <v>146</v>
      </c>
      <c r="O131" s="250" t="s">
        <v>147</v>
      </c>
      <c r="P131" s="250" t="s">
        <v>148</v>
      </c>
      <c r="Q131" s="250" t="s">
        <v>149</v>
      </c>
      <c r="R131" s="250" t="s">
        <v>150</v>
      </c>
      <c r="S131" s="250" t="s">
        <v>151</v>
      </c>
      <c r="T131" s="251" t="s">
        <v>152</v>
      </c>
      <c r="U131" s="250" t="s">
        <v>153</v>
      </c>
      <c r="V131" s="250" t="s">
        <v>154</v>
      </c>
      <c r="W131" s="252" t="s">
        <v>155</v>
      </c>
      <c r="X131" s="252" t="s">
        <v>156</v>
      </c>
      <c r="Y131" s="252" t="s">
        <v>157</v>
      </c>
      <c r="Z131" s="252" t="s">
        <v>158</v>
      </c>
      <c r="AA131" s="252" t="s">
        <v>159</v>
      </c>
      <c r="AB131" s="252" t="s">
        <v>160</v>
      </c>
    </row>
    <row r="132" spans="1:28" x14ac:dyDescent="0.15">
      <c r="A132" s="253" t="s">
        <v>161</v>
      </c>
      <c r="B132" s="253" t="s">
        <v>162</v>
      </c>
      <c r="C132" s="253" t="s">
        <v>163</v>
      </c>
      <c r="D132" s="253" t="s">
        <v>164</v>
      </c>
      <c r="E132" s="253" t="s">
        <v>165</v>
      </c>
      <c r="F132" s="253" t="s">
        <v>165</v>
      </c>
      <c r="G132" s="253">
        <v>10181912018</v>
      </c>
      <c r="H132" s="253">
        <v>21</v>
      </c>
      <c r="I132" s="254">
        <v>36161</v>
      </c>
      <c r="J132" s="253" t="s">
        <v>166</v>
      </c>
      <c r="K132" s="255"/>
      <c r="L132" s="254">
        <v>43832</v>
      </c>
      <c r="M132" s="256">
        <v>0.75277777777777777</v>
      </c>
      <c r="N132" s="255"/>
      <c r="O132" s="255"/>
      <c r="P132" s="254">
        <v>43832</v>
      </c>
      <c r="Q132" s="256">
        <v>0.7597222222222223</v>
      </c>
      <c r="R132" s="253" t="s">
        <v>167</v>
      </c>
      <c r="S132" s="253" t="s">
        <v>80</v>
      </c>
      <c r="T132" s="257" t="s">
        <v>166</v>
      </c>
      <c r="U132" s="253" t="s">
        <v>168</v>
      </c>
      <c r="V132" s="253" t="s">
        <v>71</v>
      </c>
      <c r="W132" s="253" t="s">
        <v>169</v>
      </c>
      <c r="X132" s="255"/>
      <c r="Y132" s="255"/>
      <c r="Z132" s="253" t="s">
        <v>170</v>
      </c>
      <c r="AA132" s="255"/>
      <c r="AB132" s="255"/>
    </row>
    <row r="133" spans="1:28" x14ac:dyDescent="0.15">
      <c r="A133" s="253" t="s">
        <v>161</v>
      </c>
      <c r="B133" s="253" t="s">
        <v>162</v>
      </c>
      <c r="C133" s="253" t="s">
        <v>163</v>
      </c>
      <c r="D133" s="253" t="s">
        <v>164</v>
      </c>
      <c r="E133" s="253" t="s">
        <v>165</v>
      </c>
      <c r="F133" s="253" t="s">
        <v>165</v>
      </c>
      <c r="G133" s="253">
        <v>10181912018</v>
      </c>
      <c r="H133" s="253">
        <v>21</v>
      </c>
      <c r="I133" s="254">
        <v>36161</v>
      </c>
      <c r="J133" s="253" t="s">
        <v>166</v>
      </c>
      <c r="K133" s="255"/>
      <c r="L133" s="254">
        <v>43832</v>
      </c>
      <c r="M133" s="256">
        <v>0.75277777777777777</v>
      </c>
      <c r="N133" s="255"/>
      <c r="O133" s="255"/>
      <c r="P133" s="254">
        <v>43832</v>
      </c>
      <c r="Q133" s="256">
        <v>0.7597222222222223</v>
      </c>
      <c r="R133" s="253" t="s">
        <v>171</v>
      </c>
      <c r="S133" s="253" t="s">
        <v>80</v>
      </c>
      <c r="T133" s="257" t="s">
        <v>172</v>
      </c>
      <c r="U133" s="253" t="s">
        <v>173</v>
      </c>
      <c r="V133" s="253" t="s">
        <v>174</v>
      </c>
      <c r="W133" s="253" t="s">
        <v>174</v>
      </c>
      <c r="X133" s="253" t="s">
        <v>174</v>
      </c>
      <c r="Y133" s="255"/>
      <c r="Z133" s="253" t="s">
        <v>170</v>
      </c>
      <c r="AA133" s="255"/>
      <c r="AB133" s="255"/>
    </row>
    <row r="134" spans="1:28" x14ac:dyDescent="0.15">
      <c r="A134" s="253" t="s">
        <v>175</v>
      </c>
      <c r="B134" s="253" t="s">
        <v>162</v>
      </c>
      <c r="C134" s="253" t="s">
        <v>163</v>
      </c>
      <c r="D134" s="253" t="s">
        <v>176</v>
      </c>
      <c r="E134" s="253" t="s">
        <v>177</v>
      </c>
      <c r="F134" s="253" t="s">
        <v>177</v>
      </c>
      <c r="G134" s="253">
        <v>10181912160</v>
      </c>
      <c r="H134" s="253">
        <v>21</v>
      </c>
      <c r="I134" s="254">
        <v>36161</v>
      </c>
      <c r="J134" s="253" t="s">
        <v>166</v>
      </c>
      <c r="K134" s="255"/>
      <c r="L134" s="254">
        <v>43832</v>
      </c>
      <c r="M134" s="256">
        <v>0.75902777777777775</v>
      </c>
      <c r="N134" s="254">
        <v>43832</v>
      </c>
      <c r="O134" s="256">
        <v>0.87083333333333324</v>
      </c>
      <c r="P134" s="254">
        <v>43832</v>
      </c>
      <c r="Q134" s="256">
        <v>0.8979166666666667</v>
      </c>
      <c r="R134" s="253" t="s">
        <v>167</v>
      </c>
      <c r="S134" s="253" t="s">
        <v>80</v>
      </c>
      <c r="T134" s="257" t="s">
        <v>166</v>
      </c>
      <c r="U134" s="253">
        <v>2562</v>
      </c>
      <c r="V134" s="253" t="s">
        <v>178</v>
      </c>
      <c r="W134" s="253" t="s">
        <v>169</v>
      </c>
      <c r="X134" s="253" t="s">
        <v>179</v>
      </c>
      <c r="Y134" s="253"/>
      <c r="Z134" s="253" t="s">
        <v>180</v>
      </c>
      <c r="AA134" s="255"/>
      <c r="AB134" s="255"/>
    </row>
    <row r="135" spans="1:28" x14ac:dyDescent="0.15">
      <c r="A135" s="253" t="s">
        <v>175</v>
      </c>
      <c r="B135" s="253" t="s">
        <v>162</v>
      </c>
      <c r="C135" s="253" t="s">
        <v>163</v>
      </c>
      <c r="D135" s="253" t="s">
        <v>176</v>
      </c>
      <c r="E135" s="253" t="s">
        <v>177</v>
      </c>
      <c r="F135" s="253" t="s">
        <v>177</v>
      </c>
      <c r="G135" s="253">
        <v>10181912160</v>
      </c>
      <c r="H135" s="253">
        <v>21</v>
      </c>
      <c r="I135" s="254">
        <v>36161</v>
      </c>
      <c r="J135" s="253" t="s">
        <v>166</v>
      </c>
      <c r="K135" s="255"/>
      <c r="L135" s="254">
        <v>43832</v>
      </c>
      <c r="M135" s="256">
        <v>0.75902777777777775</v>
      </c>
      <c r="N135" s="254">
        <v>43832</v>
      </c>
      <c r="O135" s="256">
        <v>0.87083333333333324</v>
      </c>
      <c r="P135" s="254">
        <v>43832</v>
      </c>
      <c r="Q135" s="256">
        <v>0.8979166666666667</v>
      </c>
      <c r="R135" s="253" t="s">
        <v>171</v>
      </c>
      <c r="S135" s="253" t="s">
        <v>80</v>
      </c>
      <c r="T135" s="257" t="s">
        <v>172</v>
      </c>
      <c r="U135" s="253" t="s">
        <v>173</v>
      </c>
      <c r="V135" s="253" t="s">
        <v>174</v>
      </c>
      <c r="W135" s="253" t="s">
        <v>174</v>
      </c>
      <c r="X135" s="253" t="s">
        <v>174</v>
      </c>
      <c r="Y135" s="255"/>
      <c r="Z135" s="253" t="s">
        <v>180</v>
      </c>
      <c r="AA135" s="255"/>
      <c r="AB135" s="255"/>
    </row>
    <row r="136" spans="1:28" x14ac:dyDescent="0.15">
      <c r="A136" s="253" t="s">
        <v>181</v>
      </c>
      <c r="B136" s="253" t="s">
        <v>162</v>
      </c>
      <c r="C136" s="253" t="s">
        <v>163</v>
      </c>
      <c r="D136" s="253" t="s">
        <v>182</v>
      </c>
      <c r="E136" s="253" t="s">
        <v>183</v>
      </c>
      <c r="F136" s="253" t="s">
        <v>183</v>
      </c>
      <c r="G136" s="253">
        <v>10181914146</v>
      </c>
      <c r="H136" s="253">
        <v>21</v>
      </c>
      <c r="I136" s="254">
        <v>36161</v>
      </c>
      <c r="J136" s="253" t="s">
        <v>166</v>
      </c>
      <c r="K136" s="255"/>
      <c r="L136" s="254">
        <v>43832</v>
      </c>
      <c r="M136" s="256">
        <v>0.79791666666666661</v>
      </c>
      <c r="N136" s="254">
        <v>43832</v>
      </c>
      <c r="O136" s="256">
        <v>0.87083333333333324</v>
      </c>
      <c r="P136" s="254">
        <v>43832</v>
      </c>
      <c r="Q136" s="256">
        <v>0.89861111111111114</v>
      </c>
      <c r="R136" s="253" t="s">
        <v>167</v>
      </c>
      <c r="S136" s="253" t="s">
        <v>80</v>
      </c>
      <c r="T136" s="257" t="s">
        <v>166</v>
      </c>
      <c r="U136" s="253">
        <v>1829</v>
      </c>
      <c r="V136" s="253" t="s">
        <v>178</v>
      </c>
      <c r="W136" s="253" t="s">
        <v>169</v>
      </c>
      <c r="X136" s="253" t="s">
        <v>179</v>
      </c>
      <c r="Y136" s="253"/>
      <c r="Z136" s="253" t="s">
        <v>180</v>
      </c>
      <c r="AA136" s="255"/>
      <c r="AB136" s="255"/>
    </row>
    <row r="137" spans="1:28" x14ac:dyDescent="0.15">
      <c r="A137" s="253" t="s">
        <v>181</v>
      </c>
      <c r="B137" s="253" t="s">
        <v>162</v>
      </c>
      <c r="C137" s="253" t="s">
        <v>163</v>
      </c>
      <c r="D137" s="253" t="s">
        <v>182</v>
      </c>
      <c r="E137" s="253" t="s">
        <v>183</v>
      </c>
      <c r="F137" s="253" t="s">
        <v>183</v>
      </c>
      <c r="G137" s="253">
        <v>10181914146</v>
      </c>
      <c r="H137" s="253">
        <v>21</v>
      </c>
      <c r="I137" s="254">
        <v>36161</v>
      </c>
      <c r="J137" s="253" t="s">
        <v>166</v>
      </c>
      <c r="K137" s="255"/>
      <c r="L137" s="254">
        <v>43832</v>
      </c>
      <c r="M137" s="256">
        <v>0.79791666666666661</v>
      </c>
      <c r="N137" s="254">
        <v>43832</v>
      </c>
      <c r="O137" s="256">
        <v>0.87083333333333324</v>
      </c>
      <c r="P137" s="254">
        <v>43832</v>
      </c>
      <c r="Q137" s="256">
        <v>0.89861111111111114</v>
      </c>
      <c r="R137" s="253" t="s">
        <v>171</v>
      </c>
      <c r="S137" s="253" t="s">
        <v>80</v>
      </c>
      <c r="T137" s="257" t="s">
        <v>172</v>
      </c>
      <c r="U137" s="253" t="s">
        <v>173</v>
      </c>
      <c r="V137" s="253" t="s">
        <v>174</v>
      </c>
      <c r="W137" s="253" t="s">
        <v>174</v>
      </c>
      <c r="X137" s="253" t="s">
        <v>174</v>
      </c>
      <c r="Y137" s="255"/>
      <c r="Z137" s="253" t="s">
        <v>180</v>
      </c>
      <c r="AA137" s="255"/>
      <c r="AB137" s="255"/>
    </row>
    <row r="138" spans="1:28" x14ac:dyDescent="0.15">
      <c r="A138" s="253" t="s">
        <v>184</v>
      </c>
      <c r="B138" s="253" t="s">
        <v>162</v>
      </c>
      <c r="C138" s="253" t="s">
        <v>163</v>
      </c>
      <c r="D138" s="253" t="s">
        <v>185</v>
      </c>
      <c r="E138" s="253" t="s">
        <v>186</v>
      </c>
      <c r="F138" s="253" t="s">
        <v>186</v>
      </c>
      <c r="G138" s="253">
        <v>10181912311</v>
      </c>
      <c r="H138" s="253">
        <v>21</v>
      </c>
      <c r="I138" s="254">
        <v>36161</v>
      </c>
      <c r="J138" s="253" t="s">
        <v>166</v>
      </c>
      <c r="K138" s="255"/>
      <c r="L138" s="254">
        <v>43832</v>
      </c>
      <c r="M138" s="256">
        <v>0.7631944444444444</v>
      </c>
      <c r="N138" s="254">
        <v>43832</v>
      </c>
      <c r="O138" s="256">
        <v>0.87013888888888891</v>
      </c>
      <c r="P138" s="254">
        <v>43832</v>
      </c>
      <c r="Q138" s="256">
        <v>0.8965277777777777</v>
      </c>
      <c r="R138" s="253" t="s">
        <v>167</v>
      </c>
      <c r="S138" s="253" t="s">
        <v>80</v>
      </c>
      <c r="T138" s="257" t="s">
        <v>166</v>
      </c>
      <c r="U138" s="253">
        <v>530</v>
      </c>
      <c r="V138" s="253" t="s">
        <v>178</v>
      </c>
      <c r="W138" s="253" t="s">
        <v>169</v>
      </c>
      <c r="X138" s="253" t="s">
        <v>179</v>
      </c>
      <c r="Y138" s="253"/>
      <c r="Z138" s="253" t="s">
        <v>180</v>
      </c>
      <c r="AA138" s="255"/>
      <c r="AB138" s="255"/>
    </row>
    <row r="139" spans="1:28" x14ac:dyDescent="0.15">
      <c r="A139" s="253" t="s">
        <v>184</v>
      </c>
      <c r="B139" s="253" t="s">
        <v>162</v>
      </c>
      <c r="C139" s="253" t="s">
        <v>163</v>
      </c>
      <c r="D139" s="253" t="s">
        <v>185</v>
      </c>
      <c r="E139" s="253" t="s">
        <v>186</v>
      </c>
      <c r="F139" s="253" t="s">
        <v>186</v>
      </c>
      <c r="G139" s="253">
        <v>10181912311</v>
      </c>
      <c r="H139" s="253">
        <v>21</v>
      </c>
      <c r="I139" s="254">
        <v>36161</v>
      </c>
      <c r="J139" s="253" t="s">
        <v>166</v>
      </c>
      <c r="K139" s="255"/>
      <c r="L139" s="254">
        <v>43832</v>
      </c>
      <c r="M139" s="256">
        <v>0.7631944444444444</v>
      </c>
      <c r="N139" s="254">
        <v>43832</v>
      </c>
      <c r="O139" s="256">
        <v>0.87013888888888891</v>
      </c>
      <c r="P139" s="254">
        <v>43832</v>
      </c>
      <c r="Q139" s="256">
        <v>0.8965277777777777</v>
      </c>
      <c r="R139" s="253" t="s">
        <v>171</v>
      </c>
      <c r="S139" s="253" t="s">
        <v>80</v>
      </c>
      <c r="T139" s="257" t="s">
        <v>172</v>
      </c>
      <c r="U139" s="253" t="s">
        <v>173</v>
      </c>
      <c r="V139" s="253" t="s">
        <v>174</v>
      </c>
      <c r="W139" s="253" t="s">
        <v>174</v>
      </c>
      <c r="X139" s="253" t="s">
        <v>174</v>
      </c>
      <c r="Y139" s="255"/>
      <c r="Z139" s="253" t="s">
        <v>180</v>
      </c>
      <c r="AA139" s="255"/>
      <c r="AB139" s="255"/>
    </row>
    <row r="140" spans="1:28" x14ac:dyDescent="0.15">
      <c r="A140" s="253" t="s">
        <v>187</v>
      </c>
      <c r="B140" s="253" t="s">
        <v>162</v>
      </c>
      <c r="C140" s="253" t="s">
        <v>163</v>
      </c>
      <c r="D140" s="253" t="s">
        <v>188</v>
      </c>
      <c r="E140" s="253" t="s">
        <v>189</v>
      </c>
      <c r="F140" s="253" t="s">
        <v>189</v>
      </c>
      <c r="G140" s="253">
        <v>10181914153</v>
      </c>
      <c r="H140" s="253">
        <v>21</v>
      </c>
      <c r="I140" s="254">
        <v>36161</v>
      </c>
      <c r="J140" s="253" t="s">
        <v>166</v>
      </c>
      <c r="K140" s="255"/>
      <c r="L140" s="254">
        <v>43832</v>
      </c>
      <c r="M140" s="256">
        <v>0.79722222222222217</v>
      </c>
      <c r="N140" s="254">
        <v>43832</v>
      </c>
      <c r="O140" s="256">
        <v>0.87083333333333324</v>
      </c>
      <c r="P140" s="254">
        <v>43832</v>
      </c>
      <c r="Q140" s="256">
        <v>0.89722222222222225</v>
      </c>
      <c r="R140" s="253" t="s">
        <v>167</v>
      </c>
      <c r="S140" s="253" t="s">
        <v>80</v>
      </c>
      <c r="T140" s="257" t="s">
        <v>166</v>
      </c>
      <c r="U140" s="253">
        <v>289</v>
      </c>
      <c r="V140" s="253" t="s">
        <v>178</v>
      </c>
      <c r="W140" s="253" t="s">
        <v>169</v>
      </c>
      <c r="X140" s="253" t="s">
        <v>179</v>
      </c>
      <c r="Y140" s="253"/>
      <c r="Z140" s="253" t="s">
        <v>180</v>
      </c>
      <c r="AA140" s="255"/>
      <c r="AB140" s="255"/>
    </row>
    <row r="141" spans="1:28" x14ac:dyDescent="0.15">
      <c r="A141" s="253" t="s">
        <v>187</v>
      </c>
      <c r="B141" s="253" t="s">
        <v>162</v>
      </c>
      <c r="C141" s="253" t="s">
        <v>163</v>
      </c>
      <c r="D141" s="253" t="s">
        <v>188</v>
      </c>
      <c r="E141" s="253" t="s">
        <v>189</v>
      </c>
      <c r="F141" s="253" t="s">
        <v>189</v>
      </c>
      <c r="G141" s="253">
        <v>10181914153</v>
      </c>
      <c r="H141" s="253">
        <v>21</v>
      </c>
      <c r="I141" s="254">
        <v>36161</v>
      </c>
      <c r="J141" s="253" t="s">
        <v>166</v>
      </c>
      <c r="K141" s="255"/>
      <c r="L141" s="254">
        <v>43832</v>
      </c>
      <c r="M141" s="256">
        <v>0.79722222222222217</v>
      </c>
      <c r="N141" s="254">
        <v>43832</v>
      </c>
      <c r="O141" s="256">
        <v>0.87083333333333324</v>
      </c>
      <c r="P141" s="254">
        <v>43832</v>
      </c>
      <c r="Q141" s="256">
        <v>0.89722222222222225</v>
      </c>
      <c r="R141" s="253" t="s">
        <v>171</v>
      </c>
      <c r="S141" s="253" t="s">
        <v>80</v>
      </c>
      <c r="T141" s="257" t="s">
        <v>172</v>
      </c>
      <c r="U141" s="253" t="s">
        <v>173</v>
      </c>
      <c r="V141" s="253" t="s">
        <v>174</v>
      </c>
      <c r="W141" s="253" t="s">
        <v>174</v>
      </c>
      <c r="X141" s="253" t="s">
        <v>174</v>
      </c>
      <c r="Y141" s="255"/>
      <c r="Z141" s="253" t="s">
        <v>180</v>
      </c>
      <c r="AA141" s="255"/>
      <c r="AB141" s="255"/>
    </row>
    <row r="142" spans="1:28" x14ac:dyDescent="0.15">
      <c r="A142" s="253" t="s">
        <v>190</v>
      </c>
      <c r="B142" s="253" t="s">
        <v>162</v>
      </c>
      <c r="C142" s="253" t="s">
        <v>163</v>
      </c>
      <c r="D142" s="253" t="s">
        <v>191</v>
      </c>
      <c r="E142" s="253" t="s">
        <v>192</v>
      </c>
      <c r="F142" s="253" t="s">
        <v>192</v>
      </c>
      <c r="G142" s="253">
        <v>10181912362</v>
      </c>
      <c r="H142" s="253">
        <v>21</v>
      </c>
      <c r="I142" s="254">
        <v>36161</v>
      </c>
      <c r="J142" s="253" t="s">
        <v>166</v>
      </c>
      <c r="K142" s="255"/>
      <c r="L142" s="254">
        <v>43832</v>
      </c>
      <c r="M142" s="256">
        <v>0.76597222222222217</v>
      </c>
      <c r="N142" s="254">
        <v>43832</v>
      </c>
      <c r="O142" s="256">
        <v>0.87013888888888891</v>
      </c>
      <c r="P142" s="254">
        <v>43832</v>
      </c>
      <c r="Q142" s="256">
        <v>0.89583333333333337</v>
      </c>
      <c r="R142" s="253" t="s">
        <v>167</v>
      </c>
      <c r="S142" s="253" t="s">
        <v>80</v>
      </c>
      <c r="T142" s="257" t="s">
        <v>166</v>
      </c>
      <c r="U142" s="253" t="s">
        <v>193</v>
      </c>
      <c r="V142" s="253" t="s">
        <v>178</v>
      </c>
      <c r="W142" s="253" t="s">
        <v>169</v>
      </c>
      <c r="X142" s="253" t="s">
        <v>179</v>
      </c>
      <c r="Y142" s="253"/>
      <c r="Z142" s="253" t="s">
        <v>180</v>
      </c>
      <c r="AA142" s="255"/>
      <c r="AB142" s="255"/>
    </row>
    <row r="143" spans="1:28" x14ac:dyDescent="0.15">
      <c r="A143" s="253" t="s">
        <v>190</v>
      </c>
      <c r="B143" s="253" t="s">
        <v>162</v>
      </c>
      <c r="C143" s="253" t="s">
        <v>163</v>
      </c>
      <c r="D143" s="253" t="s">
        <v>191</v>
      </c>
      <c r="E143" s="253" t="s">
        <v>192</v>
      </c>
      <c r="F143" s="253" t="s">
        <v>192</v>
      </c>
      <c r="G143" s="253">
        <v>10181912362</v>
      </c>
      <c r="H143" s="253">
        <v>21</v>
      </c>
      <c r="I143" s="254">
        <v>36161</v>
      </c>
      <c r="J143" s="253" t="s">
        <v>166</v>
      </c>
      <c r="K143" s="255"/>
      <c r="L143" s="254">
        <v>43832</v>
      </c>
      <c r="M143" s="256">
        <v>0.76597222222222217</v>
      </c>
      <c r="N143" s="254">
        <v>43832</v>
      </c>
      <c r="O143" s="256">
        <v>0.87013888888888891</v>
      </c>
      <c r="P143" s="254">
        <v>43832</v>
      </c>
      <c r="Q143" s="256">
        <v>0.89583333333333337</v>
      </c>
      <c r="R143" s="253" t="s">
        <v>171</v>
      </c>
      <c r="S143" s="253" t="s">
        <v>80</v>
      </c>
      <c r="T143" s="257" t="s">
        <v>172</v>
      </c>
      <c r="U143" s="253" t="s">
        <v>173</v>
      </c>
      <c r="V143" s="253" t="s">
        <v>174</v>
      </c>
      <c r="W143" s="253" t="s">
        <v>174</v>
      </c>
      <c r="X143" s="253" t="s">
        <v>174</v>
      </c>
      <c r="Y143" s="255"/>
      <c r="Z143" s="253" t="s">
        <v>180</v>
      </c>
      <c r="AA143" s="255"/>
      <c r="AB143" s="255"/>
    </row>
    <row r="144" spans="1:28" x14ac:dyDescent="0.15">
      <c r="A144" s="253" t="s">
        <v>194</v>
      </c>
      <c r="B144" s="253" t="s">
        <v>162</v>
      </c>
      <c r="C144" s="253" t="s">
        <v>163</v>
      </c>
      <c r="D144" s="253" t="s">
        <v>195</v>
      </c>
      <c r="E144" s="253" t="s">
        <v>196</v>
      </c>
      <c r="F144" s="253" t="s">
        <v>196</v>
      </c>
      <c r="G144" s="253">
        <v>10181912453</v>
      </c>
      <c r="H144" s="253">
        <v>21</v>
      </c>
      <c r="I144" s="254">
        <v>36161</v>
      </c>
      <c r="J144" s="253" t="s">
        <v>166</v>
      </c>
      <c r="K144" s="255"/>
      <c r="L144" s="254">
        <v>43832</v>
      </c>
      <c r="M144" s="256">
        <v>0.76874999999999993</v>
      </c>
      <c r="N144" s="254">
        <v>43832</v>
      </c>
      <c r="O144" s="256">
        <v>0.87083333333333324</v>
      </c>
      <c r="P144" s="254">
        <v>43832</v>
      </c>
      <c r="Q144" s="256">
        <v>0.8979166666666667</v>
      </c>
      <c r="R144" s="253" t="s">
        <v>167</v>
      </c>
      <c r="S144" s="253" t="s">
        <v>80</v>
      </c>
      <c r="T144" s="257" t="s">
        <v>166</v>
      </c>
      <c r="U144" s="253">
        <v>616</v>
      </c>
      <c r="V144" s="253" t="s">
        <v>178</v>
      </c>
      <c r="W144" s="253" t="s">
        <v>169</v>
      </c>
      <c r="X144" s="253" t="s">
        <v>179</v>
      </c>
      <c r="Y144" s="253"/>
      <c r="Z144" s="253" t="s">
        <v>180</v>
      </c>
      <c r="AA144" s="255"/>
      <c r="AB144" s="255"/>
    </row>
    <row r="145" spans="1:28" x14ac:dyDescent="0.15">
      <c r="A145" s="253" t="s">
        <v>194</v>
      </c>
      <c r="B145" s="253" t="s">
        <v>162</v>
      </c>
      <c r="C145" s="253" t="s">
        <v>163</v>
      </c>
      <c r="D145" s="253" t="s">
        <v>195</v>
      </c>
      <c r="E145" s="253" t="s">
        <v>196</v>
      </c>
      <c r="F145" s="253" t="s">
        <v>196</v>
      </c>
      <c r="G145" s="253">
        <v>10181912453</v>
      </c>
      <c r="H145" s="253">
        <v>21</v>
      </c>
      <c r="I145" s="254">
        <v>36161</v>
      </c>
      <c r="J145" s="253" t="s">
        <v>166</v>
      </c>
      <c r="K145" s="255"/>
      <c r="L145" s="254">
        <v>43832</v>
      </c>
      <c r="M145" s="256">
        <v>0.76874999999999993</v>
      </c>
      <c r="N145" s="254">
        <v>43832</v>
      </c>
      <c r="O145" s="256">
        <v>0.87083333333333324</v>
      </c>
      <c r="P145" s="254">
        <v>43832</v>
      </c>
      <c r="Q145" s="256">
        <v>0.8979166666666667</v>
      </c>
      <c r="R145" s="253" t="s">
        <v>171</v>
      </c>
      <c r="S145" s="253" t="s">
        <v>80</v>
      </c>
      <c r="T145" s="257" t="s">
        <v>172</v>
      </c>
      <c r="U145" s="253" t="s">
        <v>173</v>
      </c>
      <c r="V145" s="253" t="s">
        <v>174</v>
      </c>
      <c r="W145" s="253" t="s">
        <v>174</v>
      </c>
      <c r="X145" s="253" t="s">
        <v>174</v>
      </c>
      <c r="Y145" s="255"/>
      <c r="Z145" s="253" t="s">
        <v>180</v>
      </c>
      <c r="AA145" s="255"/>
      <c r="AB145" s="255"/>
    </row>
    <row r="146" spans="1:28" x14ac:dyDescent="0.15">
      <c r="A146" s="253" t="s">
        <v>197</v>
      </c>
      <c r="B146" s="253" t="s">
        <v>162</v>
      </c>
      <c r="C146" s="253" t="s">
        <v>163</v>
      </c>
      <c r="D146" s="253" t="s">
        <v>195</v>
      </c>
      <c r="E146" s="253" t="s">
        <v>198</v>
      </c>
      <c r="F146" s="253" t="s">
        <v>198</v>
      </c>
      <c r="G146" s="253">
        <v>10181912463</v>
      </c>
      <c r="H146" s="253">
        <v>21</v>
      </c>
      <c r="I146" s="254">
        <v>36161</v>
      </c>
      <c r="J146" s="253" t="s">
        <v>166</v>
      </c>
      <c r="K146" s="255"/>
      <c r="L146" s="254">
        <v>43832</v>
      </c>
      <c r="M146" s="256">
        <v>0.76944444444444438</v>
      </c>
      <c r="N146" s="254">
        <v>43832</v>
      </c>
      <c r="O146" s="256">
        <v>0.87013888888888891</v>
      </c>
      <c r="P146" s="254">
        <v>43832</v>
      </c>
      <c r="Q146" s="256">
        <v>0.89583333333333337</v>
      </c>
      <c r="R146" s="253" t="s">
        <v>167</v>
      </c>
      <c r="S146" s="253" t="s">
        <v>80</v>
      </c>
      <c r="T146" s="257" t="s">
        <v>166</v>
      </c>
      <c r="U146" s="253">
        <v>103</v>
      </c>
      <c r="V146" s="253" t="s">
        <v>178</v>
      </c>
      <c r="W146" s="253" t="s">
        <v>169</v>
      </c>
      <c r="X146" s="253" t="s">
        <v>179</v>
      </c>
      <c r="Y146" s="253"/>
      <c r="Z146" s="253" t="s">
        <v>180</v>
      </c>
      <c r="AA146" s="255"/>
      <c r="AB146" s="255"/>
    </row>
    <row r="147" spans="1:28" x14ac:dyDescent="0.15">
      <c r="A147" s="253" t="s">
        <v>197</v>
      </c>
      <c r="B147" s="253" t="s">
        <v>162</v>
      </c>
      <c r="C147" s="253" t="s">
        <v>163</v>
      </c>
      <c r="D147" s="253" t="s">
        <v>195</v>
      </c>
      <c r="E147" s="253" t="s">
        <v>198</v>
      </c>
      <c r="F147" s="253" t="s">
        <v>198</v>
      </c>
      <c r="G147" s="253">
        <v>10181912463</v>
      </c>
      <c r="H147" s="253">
        <v>21</v>
      </c>
      <c r="I147" s="254">
        <v>36161</v>
      </c>
      <c r="J147" s="253" t="s">
        <v>166</v>
      </c>
      <c r="K147" s="255"/>
      <c r="L147" s="254">
        <v>43832</v>
      </c>
      <c r="M147" s="256">
        <v>0.76944444444444438</v>
      </c>
      <c r="N147" s="254">
        <v>43832</v>
      </c>
      <c r="O147" s="256">
        <v>0.87013888888888891</v>
      </c>
      <c r="P147" s="254">
        <v>43832</v>
      </c>
      <c r="Q147" s="256">
        <v>0.89583333333333337</v>
      </c>
      <c r="R147" s="253" t="s">
        <v>171</v>
      </c>
      <c r="S147" s="253" t="s">
        <v>80</v>
      </c>
      <c r="T147" s="257" t="s">
        <v>172</v>
      </c>
      <c r="U147" s="253" t="s">
        <v>173</v>
      </c>
      <c r="V147" s="253" t="s">
        <v>174</v>
      </c>
      <c r="W147" s="253" t="s">
        <v>174</v>
      </c>
      <c r="X147" s="253" t="s">
        <v>174</v>
      </c>
      <c r="Y147" s="255"/>
      <c r="Z147" s="253" t="s">
        <v>180</v>
      </c>
      <c r="AA147" s="255"/>
      <c r="AB147" s="255"/>
    </row>
    <row r="149" spans="1:28" x14ac:dyDescent="0.15">
      <c r="A149" s="65"/>
      <c r="B149" s="259" t="s">
        <v>346</v>
      </c>
      <c r="C149" s="66"/>
      <c r="D149" s="260"/>
      <c r="E149" s="66"/>
      <c r="F149" s="66"/>
      <c r="G149" s="260"/>
      <c r="H149" s="260"/>
      <c r="I149" s="260"/>
      <c r="J149" s="65"/>
      <c r="K149" s="65"/>
      <c r="L149" s="65"/>
      <c r="M149" s="263" t="s">
        <v>347</v>
      </c>
      <c r="N149" s="264"/>
      <c r="O149" s="264"/>
      <c r="P149" s="264"/>
      <c r="Q149" s="264"/>
      <c r="R149" s="264"/>
      <c r="S149" s="264"/>
      <c r="T149" s="264"/>
      <c r="U149" s="264"/>
      <c r="V149" s="265"/>
      <c r="W149" s="260"/>
      <c r="X149" s="266" t="s">
        <v>348</v>
      </c>
      <c r="Y149" s="267"/>
      <c r="Z149" s="260"/>
      <c r="AA149" s="259" t="s">
        <v>349</v>
      </c>
      <c r="AB149" s="67"/>
    </row>
    <row r="150" spans="1:28" ht="14" thickBot="1" x14ac:dyDescent="0.2">
      <c r="A150" s="258" t="s">
        <v>350</v>
      </c>
      <c r="B150" s="69" t="s">
        <v>35</v>
      </c>
      <c r="C150" s="71" t="s">
        <v>351</v>
      </c>
      <c r="D150" s="68" t="s">
        <v>24</v>
      </c>
      <c r="E150" s="71" t="s">
        <v>23</v>
      </c>
      <c r="F150" s="71" t="s">
        <v>26</v>
      </c>
      <c r="G150" s="68" t="s">
        <v>352</v>
      </c>
      <c r="H150" s="68" t="s">
        <v>353</v>
      </c>
      <c r="I150" s="68" t="s">
        <v>354</v>
      </c>
      <c r="J150" s="72" t="s">
        <v>355</v>
      </c>
      <c r="K150" s="72" t="s">
        <v>55</v>
      </c>
      <c r="L150" s="72" t="s">
        <v>356</v>
      </c>
      <c r="M150" s="73" t="s">
        <v>357</v>
      </c>
      <c r="N150" s="72" t="s">
        <v>358</v>
      </c>
      <c r="O150" s="72" t="s">
        <v>359</v>
      </c>
      <c r="P150" s="72" t="s">
        <v>360</v>
      </c>
      <c r="Q150" s="72" t="s">
        <v>361</v>
      </c>
      <c r="R150" s="72" t="s">
        <v>362</v>
      </c>
      <c r="S150" s="72" t="s">
        <v>363</v>
      </c>
      <c r="T150" s="72" t="s">
        <v>364</v>
      </c>
      <c r="U150" s="72" t="s">
        <v>365</v>
      </c>
      <c r="V150" s="74" t="s">
        <v>366</v>
      </c>
      <c r="W150" s="68" t="s">
        <v>80</v>
      </c>
      <c r="X150" s="69" t="s">
        <v>57</v>
      </c>
      <c r="Y150" s="68" t="s">
        <v>367</v>
      </c>
      <c r="Z150" s="68" t="s">
        <v>368</v>
      </c>
      <c r="AA150" s="69" t="s">
        <v>367</v>
      </c>
      <c r="AB150" s="70" t="s">
        <v>369</v>
      </c>
    </row>
    <row r="151" spans="1:28" ht="14" thickBot="1" x14ac:dyDescent="0.2">
      <c r="A151" s="75">
        <v>755</v>
      </c>
      <c r="B151" s="77">
        <v>41328</v>
      </c>
      <c r="C151" s="80">
        <v>1200</v>
      </c>
      <c r="D151" s="76">
        <v>187</v>
      </c>
      <c r="E151" s="80">
        <v>123</v>
      </c>
      <c r="F151" s="80">
        <v>62</v>
      </c>
      <c r="G151" s="76">
        <v>0.2</v>
      </c>
      <c r="H151" s="76">
        <v>0.2</v>
      </c>
      <c r="I151" s="79">
        <v>3</v>
      </c>
      <c r="J151" s="76">
        <v>268</v>
      </c>
      <c r="K151" s="79">
        <v>2</v>
      </c>
      <c r="L151" s="76">
        <v>60</v>
      </c>
      <c r="M151" s="81">
        <v>139</v>
      </c>
      <c r="N151" s="76">
        <v>3.5</v>
      </c>
      <c r="O151" s="76">
        <v>91</v>
      </c>
      <c r="P151" s="76">
        <v>32</v>
      </c>
      <c r="Q151" s="76">
        <v>9</v>
      </c>
      <c r="R151" s="76">
        <v>0.3</v>
      </c>
      <c r="S151" s="76">
        <v>43</v>
      </c>
      <c r="T151" s="76">
        <v>10</v>
      </c>
      <c r="U151" s="79">
        <v>2</v>
      </c>
      <c r="V151" s="78">
        <v>6.2</v>
      </c>
      <c r="W151" s="76"/>
      <c r="X151" s="82">
        <v>630.5</v>
      </c>
      <c r="Y151" s="79">
        <v>3.8450000000000002</v>
      </c>
      <c r="Z151" s="79">
        <v>75.400000000000006</v>
      </c>
      <c r="AA151" s="83">
        <v>10.4</v>
      </c>
      <c r="AB151" s="78">
        <v>18.8</v>
      </c>
    </row>
    <row r="152" spans="1:28" x14ac:dyDescent="0.15">
      <c r="A152" s="84">
        <v>756</v>
      </c>
      <c r="B152" s="86">
        <v>41284</v>
      </c>
      <c r="C152" s="88">
        <v>360</v>
      </c>
      <c r="D152" s="85">
        <v>138</v>
      </c>
      <c r="E152" s="88">
        <v>37</v>
      </c>
      <c r="F152" s="88">
        <v>41</v>
      </c>
      <c r="G152" s="85">
        <v>0.1</v>
      </c>
      <c r="H152" s="85">
        <v>0.1</v>
      </c>
      <c r="I152" s="89">
        <v>3.8</v>
      </c>
      <c r="J152" s="85"/>
      <c r="K152" s="89"/>
      <c r="L152" s="85"/>
      <c r="M152" s="90">
        <v>143</v>
      </c>
      <c r="N152" s="85">
        <v>4.5</v>
      </c>
      <c r="O152" s="85">
        <v>99</v>
      </c>
      <c r="P152" s="85">
        <v>21</v>
      </c>
      <c r="Q152" s="85">
        <v>8</v>
      </c>
      <c r="R152" s="85">
        <v>0.7</v>
      </c>
      <c r="S152" s="85">
        <v>111</v>
      </c>
      <c r="T152" s="85">
        <v>9.9</v>
      </c>
      <c r="U152" s="85">
        <v>2.1</v>
      </c>
      <c r="V152" s="87">
        <v>9.1999999999999993</v>
      </c>
      <c r="W152" s="85"/>
      <c r="X152" s="91">
        <v>361.8</v>
      </c>
      <c r="Y152" s="89">
        <v>0.91600000000000004</v>
      </c>
      <c r="Z152" s="89"/>
      <c r="AA152" s="92"/>
      <c r="AB152" s="87"/>
    </row>
    <row r="153" spans="1:28" x14ac:dyDescent="0.15">
      <c r="A153" s="93" t="s">
        <v>371</v>
      </c>
      <c r="B153" s="95">
        <v>41312</v>
      </c>
      <c r="C153" s="97">
        <v>235</v>
      </c>
      <c r="D153" s="94">
        <v>39</v>
      </c>
      <c r="E153" s="97">
        <v>41</v>
      </c>
      <c r="F153" s="97">
        <v>36</v>
      </c>
      <c r="G153" s="94">
        <v>0.1</v>
      </c>
      <c r="H153" s="94">
        <v>0.1</v>
      </c>
      <c r="I153" s="98">
        <v>2.9</v>
      </c>
      <c r="J153" s="94"/>
      <c r="K153" s="98">
        <v>1</v>
      </c>
      <c r="L153" s="94">
        <v>171</v>
      </c>
      <c r="M153" s="99">
        <v>138</v>
      </c>
      <c r="N153" s="94">
        <v>4</v>
      </c>
      <c r="O153" s="94">
        <v>97</v>
      </c>
      <c r="P153" s="94">
        <v>28</v>
      </c>
      <c r="Q153" s="94">
        <v>6</v>
      </c>
      <c r="R153" s="94">
        <v>0.8</v>
      </c>
      <c r="S153" s="94">
        <v>108</v>
      </c>
      <c r="T153" s="94">
        <v>9.9</v>
      </c>
      <c r="U153" s="94">
        <v>2</v>
      </c>
      <c r="V153" s="96">
        <v>8.1</v>
      </c>
      <c r="W153" s="94">
        <v>0.5</v>
      </c>
      <c r="X153" s="100">
        <v>759.7</v>
      </c>
      <c r="Y153" s="98">
        <v>1.7969999999999999</v>
      </c>
      <c r="Z153" s="98"/>
      <c r="AA153" s="101" t="s">
        <v>372</v>
      </c>
      <c r="AB153" s="96">
        <v>35.700000000000003</v>
      </c>
    </row>
    <row r="154" spans="1:28" x14ac:dyDescent="0.15">
      <c r="A154" s="102" t="s">
        <v>373</v>
      </c>
      <c r="B154" s="95">
        <v>41346</v>
      </c>
      <c r="C154" s="97">
        <v>213</v>
      </c>
      <c r="D154" s="94">
        <v>46</v>
      </c>
      <c r="E154" s="97">
        <v>74</v>
      </c>
      <c r="F154" s="97">
        <v>42</v>
      </c>
      <c r="G154" s="94">
        <v>0.1</v>
      </c>
      <c r="H154" s="94">
        <v>0.1</v>
      </c>
      <c r="I154" s="98">
        <v>3.5</v>
      </c>
      <c r="J154" s="94">
        <v>29</v>
      </c>
      <c r="K154" s="98">
        <v>0.9</v>
      </c>
      <c r="L154" s="94">
        <v>135</v>
      </c>
      <c r="M154" s="99">
        <v>139</v>
      </c>
      <c r="N154" s="94">
        <v>4.4000000000000004</v>
      </c>
      <c r="O154" s="94">
        <v>95</v>
      </c>
      <c r="P154" s="94">
        <v>30</v>
      </c>
      <c r="Q154" s="94">
        <v>3</v>
      </c>
      <c r="R154" s="94">
        <v>0.8</v>
      </c>
      <c r="S154" s="94">
        <v>83</v>
      </c>
      <c r="T154" s="94">
        <v>10</v>
      </c>
      <c r="U154" s="94">
        <v>2</v>
      </c>
      <c r="V154" s="96">
        <v>8.1999999999999993</v>
      </c>
      <c r="W154" s="94"/>
      <c r="X154" s="100">
        <v>1135.0999999999999</v>
      </c>
      <c r="Y154" s="98">
        <v>1.712</v>
      </c>
      <c r="Z154" s="98"/>
      <c r="AA154" s="101"/>
      <c r="AB154" s="96"/>
    </row>
    <row r="155" spans="1:28" x14ac:dyDescent="0.15">
      <c r="A155" s="102"/>
      <c r="B155" s="95">
        <v>41373</v>
      </c>
      <c r="C155" s="97">
        <v>219</v>
      </c>
      <c r="D155" s="94">
        <v>33</v>
      </c>
      <c r="E155" s="97">
        <v>56</v>
      </c>
      <c r="F155" s="97">
        <v>33</v>
      </c>
      <c r="G155" s="94">
        <v>0.1</v>
      </c>
      <c r="H155" s="94">
        <v>0.1</v>
      </c>
      <c r="I155" s="98">
        <v>3.3</v>
      </c>
      <c r="J155" s="94">
        <v>10</v>
      </c>
      <c r="K155" s="98">
        <v>1</v>
      </c>
      <c r="L155" s="94">
        <v>144</v>
      </c>
      <c r="M155" s="99">
        <v>141</v>
      </c>
      <c r="N155" s="94">
        <v>4.5</v>
      </c>
      <c r="O155" s="94">
        <v>98</v>
      </c>
      <c r="P155" s="94">
        <v>30</v>
      </c>
      <c r="Q155" s="94">
        <v>8</v>
      </c>
      <c r="R155" s="94">
        <v>0.9</v>
      </c>
      <c r="S155" s="94">
        <v>96</v>
      </c>
      <c r="T155" s="94">
        <v>10</v>
      </c>
      <c r="U155" s="94">
        <v>2</v>
      </c>
      <c r="V155" s="96">
        <v>7.9</v>
      </c>
      <c r="W155" s="94"/>
      <c r="X155" s="100">
        <v>750.9</v>
      </c>
      <c r="Y155" s="98">
        <v>1.2</v>
      </c>
      <c r="Z155" s="98"/>
      <c r="AA155" s="101"/>
      <c r="AB155" s="96"/>
    </row>
    <row r="156" spans="1:28" x14ac:dyDescent="0.15">
      <c r="A156" s="102"/>
      <c r="B156" s="95">
        <v>41401</v>
      </c>
      <c r="C156" s="97">
        <v>215</v>
      </c>
      <c r="D156" s="94">
        <v>29</v>
      </c>
      <c r="E156" s="97"/>
      <c r="F156" s="97"/>
      <c r="G156" s="94">
        <v>0.1</v>
      </c>
      <c r="H156" s="94"/>
      <c r="I156" s="98">
        <v>3.8</v>
      </c>
      <c r="J156" s="94">
        <v>35</v>
      </c>
      <c r="K156" s="98">
        <v>1</v>
      </c>
      <c r="L156" s="94"/>
      <c r="M156" s="99">
        <v>143</v>
      </c>
      <c r="N156" s="94">
        <v>3.9</v>
      </c>
      <c r="O156" s="94">
        <v>96</v>
      </c>
      <c r="P156" s="94">
        <v>17</v>
      </c>
      <c r="Q156" s="94">
        <v>5</v>
      </c>
      <c r="R156" s="94">
        <v>1</v>
      </c>
      <c r="S156" s="94">
        <v>113</v>
      </c>
      <c r="T156" s="94">
        <v>10.5</v>
      </c>
      <c r="U156" s="94"/>
      <c r="V156" s="96">
        <v>8.8000000000000007</v>
      </c>
      <c r="W156" s="94"/>
      <c r="X156" s="100">
        <v>1092.2</v>
      </c>
      <c r="Y156" s="98">
        <v>1.56</v>
      </c>
      <c r="Z156" s="98"/>
      <c r="AA156" s="101"/>
      <c r="AB156" s="96"/>
    </row>
    <row r="157" spans="1:28" x14ac:dyDescent="0.15">
      <c r="A157" s="102"/>
      <c r="B157" s="95">
        <v>41429</v>
      </c>
      <c r="C157" s="97">
        <v>202</v>
      </c>
      <c r="D157" s="94">
        <v>25</v>
      </c>
      <c r="E157" s="97"/>
      <c r="F157" s="97"/>
      <c r="G157" s="94">
        <v>0.1</v>
      </c>
      <c r="H157" s="94"/>
      <c r="I157" s="98">
        <v>4.0999999999999996</v>
      </c>
      <c r="J157" s="94">
        <v>25</v>
      </c>
      <c r="K157" s="98">
        <v>1</v>
      </c>
      <c r="L157" s="94"/>
      <c r="M157" s="99">
        <v>142</v>
      </c>
      <c r="N157" s="94">
        <v>4.0999999999999996</v>
      </c>
      <c r="O157" s="94">
        <v>95</v>
      </c>
      <c r="P157" s="94">
        <v>24</v>
      </c>
      <c r="Q157" s="94">
        <v>5</v>
      </c>
      <c r="R157" s="94">
        <v>1.4</v>
      </c>
      <c r="S157" s="94">
        <v>96</v>
      </c>
      <c r="T157" s="94">
        <v>10.9</v>
      </c>
      <c r="U157" s="94"/>
      <c r="V157" s="96">
        <v>7.9</v>
      </c>
      <c r="W157" s="94"/>
      <c r="X157" s="100">
        <v>975.2</v>
      </c>
      <c r="Y157" s="98">
        <v>0.85</v>
      </c>
      <c r="Z157" s="98"/>
      <c r="AA157" s="101"/>
      <c r="AB157" s="96"/>
    </row>
    <row r="158" spans="1:28" x14ac:dyDescent="0.15">
      <c r="A158" s="102"/>
      <c r="B158" s="95">
        <v>41465</v>
      </c>
      <c r="C158" s="97">
        <v>146</v>
      </c>
      <c r="D158" s="94">
        <v>26</v>
      </c>
      <c r="E158" s="97"/>
      <c r="F158" s="97"/>
      <c r="G158" s="94">
        <v>0.1</v>
      </c>
      <c r="H158" s="94"/>
      <c r="I158" s="98">
        <v>3.6</v>
      </c>
      <c r="J158" s="94">
        <v>53</v>
      </c>
      <c r="K158" s="98">
        <v>1</v>
      </c>
      <c r="L158" s="94"/>
      <c r="M158" s="99">
        <v>144</v>
      </c>
      <c r="N158" s="94">
        <v>4.8</v>
      </c>
      <c r="O158" s="94">
        <v>101</v>
      </c>
      <c r="P158" s="94">
        <v>25</v>
      </c>
      <c r="Q158" s="94">
        <v>8</v>
      </c>
      <c r="R158" s="94">
        <v>1.7</v>
      </c>
      <c r="S158" s="94">
        <v>72</v>
      </c>
      <c r="T158" s="94">
        <v>10</v>
      </c>
      <c r="U158" s="94"/>
      <c r="V158" s="96">
        <v>9.6999999999999993</v>
      </c>
      <c r="W158" s="94"/>
      <c r="X158" s="100">
        <v>1053.8</v>
      </c>
      <c r="Y158" s="98">
        <v>1.0880000000000001</v>
      </c>
      <c r="Z158" s="98"/>
      <c r="AA158" s="101"/>
      <c r="AB158" s="96"/>
    </row>
    <row r="159" spans="1:28" x14ac:dyDescent="0.15">
      <c r="A159" s="102"/>
      <c r="B159" s="95">
        <v>41506</v>
      </c>
      <c r="C159" s="97">
        <v>131</v>
      </c>
      <c r="D159" s="94">
        <v>27</v>
      </c>
      <c r="E159" s="97"/>
      <c r="F159" s="97"/>
      <c r="G159" s="94">
        <v>0.1</v>
      </c>
      <c r="H159" s="94"/>
      <c r="I159" s="98">
        <v>3.9</v>
      </c>
      <c r="J159" s="94">
        <v>75</v>
      </c>
      <c r="K159" s="98">
        <v>1.1000000000000001</v>
      </c>
      <c r="L159" s="94"/>
      <c r="M159" s="99">
        <v>145</v>
      </c>
      <c r="N159" s="94">
        <v>4.4000000000000004</v>
      </c>
      <c r="O159" s="94">
        <v>100</v>
      </c>
      <c r="P159" s="94">
        <v>32</v>
      </c>
      <c r="Q159" s="94">
        <v>6</v>
      </c>
      <c r="R159" s="94">
        <v>1.6</v>
      </c>
      <c r="S159" s="94">
        <v>80</v>
      </c>
      <c r="T159" s="94">
        <v>10.199999999999999</v>
      </c>
      <c r="U159" s="94"/>
      <c r="V159" s="96">
        <v>8.4</v>
      </c>
      <c r="W159" s="94"/>
      <c r="X159" s="100">
        <v>874.7</v>
      </c>
      <c r="Y159" s="98">
        <v>1.0640000000000001</v>
      </c>
      <c r="Z159" s="98"/>
      <c r="AA159" s="101"/>
      <c r="AB159" s="96"/>
    </row>
    <row r="160" spans="1:28" ht="14" thickBot="1" x14ac:dyDescent="0.2">
      <c r="A160" s="102"/>
      <c r="B160" s="95">
        <v>41527</v>
      </c>
      <c r="C160" s="97">
        <v>138</v>
      </c>
      <c r="D160" s="94">
        <v>42</v>
      </c>
      <c r="E160" s="97"/>
      <c r="F160" s="97"/>
      <c r="G160" s="94">
        <v>0.1</v>
      </c>
      <c r="H160" s="94"/>
      <c r="I160" s="98">
        <v>3.9</v>
      </c>
      <c r="J160" s="94">
        <v>18</v>
      </c>
      <c r="K160" s="98">
        <v>1</v>
      </c>
      <c r="L160" s="94"/>
      <c r="M160" s="99">
        <v>142</v>
      </c>
      <c r="N160" s="94">
        <v>4.5</v>
      </c>
      <c r="O160" s="94">
        <v>97</v>
      </c>
      <c r="P160" s="94">
        <v>31</v>
      </c>
      <c r="Q160" s="94">
        <v>4</v>
      </c>
      <c r="R160" s="94">
        <v>1.7</v>
      </c>
      <c r="S160" s="94">
        <v>83</v>
      </c>
      <c r="T160" s="94">
        <v>10.1</v>
      </c>
      <c r="U160" s="94"/>
      <c r="V160" s="96">
        <v>7.8</v>
      </c>
      <c r="W160" s="94"/>
      <c r="X160" s="100">
        <v>1021</v>
      </c>
      <c r="Y160" s="98">
        <v>1.621</v>
      </c>
      <c r="Z160" s="98"/>
      <c r="AA160" s="101"/>
      <c r="AB160" s="96"/>
    </row>
    <row r="161" spans="1:28" x14ac:dyDescent="0.15">
      <c r="A161" s="103">
        <v>757</v>
      </c>
      <c r="B161" s="105">
        <v>41284</v>
      </c>
      <c r="C161" s="107">
        <v>406</v>
      </c>
      <c r="D161" s="104">
        <v>90</v>
      </c>
      <c r="E161" s="107">
        <v>33</v>
      </c>
      <c r="F161" s="107">
        <v>54</v>
      </c>
      <c r="G161" s="104">
        <v>0.1</v>
      </c>
      <c r="H161" s="104">
        <v>0.1</v>
      </c>
      <c r="I161" s="108">
        <v>3.4</v>
      </c>
      <c r="J161" s="104"/>
      <c r="K161" s="108"/>
      <c r="L161" s="104"/>
      <c r="M161" s="109">
        <v>139</v>
      </c>
      <c r="N161" s="104">
        <v>4.5999999999999996</v>
      </c>
      <c r="O161" s="104">
        <v>99</v>
      </c>
      <c r="P161" s="104">
        <v>24</v>
      </c>
      <c r="Q161" s="104">
        <v>7</v>
      </c>
      <c r="R161" s="104">
        <v>0.5</v>
      </c>
      <c r="S161" s="104">
        <v>110</v>
      </c>
      <c r="T161" s="104">
        <v>9.8000000000000007</v>
      </c>
      <c r="U161" s="104">
        <v>2.2999999999999998</v>
      </c>
      <c r="V161" s="106">
        <v>8.9</v>
      </c>
      <c r="W161" s="104"/>
      <c r="X161" s="110">
        <v>534.4</v>
      </c>
      <c r="Y161" s="108">
        <v>0.55400000000000005</v>
      </c>
      <c r="Z161" s="108"/>
      <c r="AA161" s="111"/>
      <c r="AB161" s="106"/>
    </row>
    <row r="162" spans="1:28" x14ac:dyDescent="0.15">
      <c r="A162" s="112" t="s">
        <v>374</v>
      </c>
      <c r="B162" s="116">
        <v>41312</v>
      </c>
      <c r="C162" s="117">
        <v>298</v>
      </c>
      <c r="D162" s="113">
        <v>36</v>
      </c>
      <c r="E162" s="117">
        <v>57</v>
      </c>
      <c r="F162" s="117">
        <v>54</v>
      </c>
      <c r="G162" s="113">
        <v>0.1</v>
      </c>
      <c r="H162" s="113">
        <v>0.1</v>
      </c>
      <c r="I162" s="118">
        <v>2.8</v>
      </c>
      <c r="J162" s="113"/>
      <c r="K162" s="118">
        <v>1</v>
      </c>
      <c r="L162" s="113">
        <v>152</v>
      </c>
      <c r="M162" s="114">
        <v>136</v>
      </c>
      <c r="N162" s="113">
        <v>4</v>
      </c>
      <c r="O162" s="113">
        <v>94</v>
      </c>
      <c r="P162" s="113">
        <v>26</v>
      </c>
      <c r="Q162" s="113">
        <v>4</v>
      </c>
      <c r="R162" s="113">
        <v>0.5</v>
      </c>
      <c r="S162" s="113">
        <v>89</v>
      </c>
      <c r="T162" s="113">
        <v>9.6</v>
      </c>
      <c r="U162" s="113">
        <v>2</v>
      </c>
      <c r="V162" s="115">
        <v>8.3000000000000007</v>
      </c>
      <c r="W162" s="113">
        <v>0.5</v>
      </c>
      <c r="X162" s="119">
        <v>679.5</v>
      </c>
      <c r="Y162" s="118">
        <v>2.3170000000000002</v>
      </c>
      <c r="Z162" s="118"/>
      <c r="AA162" s="120">
        <v>0.27</v>
      </c>
      <c r="AB162" s="115">
        <v>116.3</v>
      </c>
    </row>
    <row r="163" spans="1:28" x14ac:dyDescent="0.15">
      <c r="A163" s="112" t="s">
        <v>375</v>
      </c>
      <c r="B163" s="116">
        <v>41346</v>
      </c>
      <c r="C163" s="117">
        <v>219</v>
      </c>
      <c r="D163" s="113">
        <v>45</v>
      </c>
      <c r="E163" s="117">
        <v>73</v>
      </c>
      <c r="F163" s="117">
        <v>53</v>
      </c>
      <c r="G163" s="113">
        <v>0.1</v>
      </c>
      <c r="H163" s="113">
        <v>0.1</v>
      </c>
      <c r="I163" s="118">
        <v>3.1</v>
      </c>
      <c r="J163" s="113">
        <v>17</v>
      </c>
      <c r="K163" s="118">
        <v>1</v>
      </c>
      <c r="L163" s="113">
        <v>204</v>
      </c>
      <c r="M163" s="114">
        <v>134</v>
      </c>
      <c r="N163" s="113">
        <v>4.3</v>
      </c>
      <c r="O163" s="113">
        <v>96</v>
      </c>
      <c r="P163" s="113">
        <v>28</v>
      </c>
      <c r="Q163" s="113">
        <v>3</v>
      </c>
      <c r="R163" s="113">
        <v>0.6</v>
      </c>
      <c r="S163" s="113">
        <v>109</v>
      </c>
      <c r="T163" s="113">
        <v>9.8000000000000007</v>
      </c>
      <c r="U163" s="113">
        <v>2</v>
      </c>
      <c r="V163" s="115">
        <v>8.1</v>
      </c>
      <c r="W163" s="113"/>
      <c r="X163" s="119">
        <v>881.3</v>
      </c>
      <c r="Y163" s="118">
        <v>1.4830000000000001</v>
      </c>
      <c r="Z163" s="118"/>
      <c r="AA163" s="120"/>
      <c r="AB163" s="115"/>
    </row>
    <row r="164" spans="1:28" x14ac:dyDescent="0.15">
      <c r="A164" s="121"/>
      <c r="B164" s="116">
        <v>41373</v>
      </c>
      <c r="C164" s="117">
        <v>254</v>
      </c>
      <c r="D164" s="113">
        <v>59</v>
      </c>
      <c r="E164" s="117">
        <v>62</v>
      </c>
      <c r="F164" s="117">
        <v>69</v>
      </c>
      <c r="G164" s="113">
        <v>0.1</v>
      </c>
      <c r="H164" s="113">
        <v>0.1</v>
      </c>
      <c r="I164" s="118">
        <v>2.9</v>
      </c>
      <c r="J164" s="113">
        <v>58</v>
      </c>
      <c r="K164" s="118">
        <v>1.6</v>
      </c>
      <c r="L164" s="113">
        <v>50</v>
      </c>
      <c r="M164" s="114">
        <v>134</v>
      </c>
      <c r="N164" s="113">
        <v>5.0999999999999996</v>
      </c>
      <c r="O164" s="113">
        <v>92</v>
      </c>
      <c r="P164" s="113">
        <v>31</v>
      </c>
      <c r="Q164" s="113">
        <v>3</v>
      </c>
      <c r="R164" s="113">
        <v>0.7</v>
      </c>
      <c r="S164" s="113">
        <v>101</v>
      </c>
      <c r="T164" s="113">
        <v>9.9</v>
      </c>
      <c r="U164" s="113">
        <v>2</v>
      </c>
      <c r="V164" s="115">
        <v>7.9</v>
      </c>
      <c r="W164" s="113"/>
      <c r="X164" s="119">
        <v>896</v>
      </c>
      <c r="Y164" s="118">
        <v>1.7</v>
      </c>
      <c r="Z164" s="118"/>
      <c r="AA164" s="120"/>
      <c r="AB164" s="115"/>
    </row>
    <row r="165" spans="1:28" x14ac:dyDescent="0.15">
      <c r="A165" s="121"/>
      <c r="B165" s="116">
        <v>41401</v>
      </c>
      <c r="C165" s="117">
        <v>239</v>
      </c>
      <c r="D165" s="113">
        <v>45</v>
      </c>
      <c r="E165" s="117"/>
      <c r="F165" s="117"/>
      <c r="G165" s="113">
        <v>0.1</v>
      </c>
      <c r="H165" s="113"/>
      <c r="I165" s="118">
        <v>3.6</v>
      </c>
      <c r="J165" s="113">
        <v>58</v>
      </c>
      <c r="K165" s="118">
        <v>0.9</v>
      </c>
      <c r="L165" s="113"/>
      <c r="M165" s="114">
        <v>137</v>
      </c>
      <c r="N165" s="113">
        <v>4.2</v>
      </c>
      <c r="O165" s="113">
        <v>94</v>
      </c>
      <c r="P165" s="113">
        <v>18</v>
      </c>
      <c r="Q165" s="113">
        <v>6</v>
      </c>
      <c r="R165" s="113">
        <v>1.2</v>
      </c>
      <c r="S165" s="113">
        <v>110</v>
      </c>
      <c r="T165" s="113">
        <v>10</v>
      </c>
      <c r="U165" s="113"/>
      <c r="V165" s="115">
        <v>8.5</v>
      </c>
      <c r="W165" s="113"/>
      <c r="X165" s="119">
        <v>863.4</v>
      </c>
      <c r="Y165" s="118">
        <v>1.5820000000000001</v>
      </c>
      <c r="Z165" s="118"/>
      <c r="AA165" s="120"/>
      <c r="AB165" s="115"/>
    </row>
    <row r="166" spans="1:28" x14ac:dyDescent="0.15">
      <c r="A166" s="121"/>
      <c r="B166" s="116">
        <v>41429</v>
      </c>
      <c r="C166" s="117">
        <v>228</v>
      </c>
      <c r="D166" s="113">
        <v>23</v>
      </c>
      <c r="E166" s="117"/>
      <c r="F166" s="117"/>
      <c r="G166" s="113">
        <v>0.1</v>
      </c>
      <c r="H166" s="113"/>
      <c r="I166" s="118">
        <v>3.8</v>
      </c>
      <c r="J166" s="113">
        <v>23</v>
      </c>
      <c r="K166" s="118">
        <v>1</v>
      </c>
      <c r="L166" s="113"/>
      <c r="M166" s="114">
        <v>138</v>
      </c>
      <c r="N166" s="113">
        <v>4.2</v>
      </c>
      <c r="O166" s="113">
        <v>96</v>
      </c>
      <c r="P166" s="113">
        <v>28</v>
      </c>
      <c r="Q166" s="113">
        <v>5</v>
      </c>
      <c r="R166" s="113">
        <v>1.1000000000000001</v>
      </c>
      <c r="S166" s="113">
        <v>102</v>
      </c>
      <c r="T166" s="113">
        <v>10.199999999999999</v>
      </c>
      <c r="U166" s="113"/>
      <c r="V166" s="115">
        <v>7.2</v>
      </c>
      <c r="W166" s="113"/>
      <c r="X166" s="119">
        <v>881.3</v>
      </c>
      <c r="Y166" s="118">
        <v>0.98</v>
      </c>
      <c r="Z166" s="118"/>
      <c r="AA166" s="120"/>
      <c r="AB166" s="115"/>
    </row>
    <row r="167" spans="1:28" x14ac:dyDescent="0.15">
      <c r="A167" s="121"/>
      <c r="B167" s="116">
        <v>41465</v>
      </c>
      <c r="C167" s="117">
        <v>186</v>
      </c>
      <c r="D167" s="113">
        <v>25</v>
      </c>
      <c r="E167" s="117"/>
      <c r="F167" s="117"/>
      <c r="G167" s="113">
        <v>0.1</v>
      </c>
      <c r="H167" s="113"/>
      <c r="I167" s="118">
        <v>3.6</v>
      </c>
      <c r="J167" s="113">
        <v>61</v>
      </c>
      <c r="K167" s="118">
        <v>1</v>
      </c>
      <c r="L167" s="113"/>
      <c r="M167" s="114">
        <v>142</v>
      </c>
      <c r="N167" s="113">
        <v>4.9000000000000004</v>
      </c>
      <c r="O167" s="113">
        <v>100</v>
      </c>
      <c r="P167" s="113">
        <v>25</v>
      </c>
      <c r="Q167" s="113">
        <v>9</v>
      </c>
      <c r="R167" s="113">
        <v>1.4</v>
      </c>
      <c r="S167" s="113">
        <v>65</v>
      </c>
      <c r="T167" s="113">
        <v>9.8000000000000007</v>
      </c>
      <c r="U167" s="113"/>
      <c r="V167" s="115">
        <v>9.6</v>
      </c>
      <c r="W167" s="113"/>
      <c r="X167" s="119">
        <v>922.3</v>
      </c>
      <c r="Y167" s="118">
        <v>1.05</v>
      </c>
      <c r="Z167" s="118"/>
      <c r="AA167" s="120"/>
      <c r="AB167" s="115"/>
    </row>
    <row r="168" spans="1:28" x14ac:dyDescent="0.15">
      <c r="A168" s="121"/>
      <c r="B168" s="116">
        <v>41506</v>
      </c>
      <c r="C168" s="117">
        <v>164</v>
      </c>
      <c r="D168" s="113">
        <v>25</v>
      </c>
      <c r="E168" s="117"/>
      <c r="F168" s="117"/>
      <c r="G168" s="113">
        <v>0.1</v>
      </c>
      <c r="H168" s="113"/>
      <c r="I168" s="118">
        <v>4</v>
      </c>
      <c r="J168" s="113">
        <v>41</v>
      </c>
      <c r="K168" s="118">
        <v>1</v>
      </c>
      <c r="L168" s="113"/>
      <c r="M168" s="114">
        <v>142</v>
      </c>
      <c r="N168" s="113">
        <v>4.2</v>
      </c>
      <c r="O168" s="113">
        <v>100</v>
      </c>
      <c r="P168" s="113">
        <v>30</v>
      </c>
      <c r="Q168" s="113">
        <v>7</v>
      </c>
      <c r="R168" s="113">
        <v>1.5</v>
      </c>
      <c r="S168" s="113">
        <v>111</v>
      </c>
      <c r="T168" s="113">
        <v>10.4</v>
      </c>
      <c r="U168" s="113"/>
      <c r="V168" s="115">
        <v>8.1</v>
      </c>
      <c r="W168" s="113"/>
      <c r="X168" s="119">
        <v>724.9</v>
      </c>
      <c r="Y168" s="118">
        <v>1.177</v>
      </c>
      <c r="Z168" s="118"/>
      <c r="AA168" s="120"/>
      <c r="AB168" s="115"/>
    </row>
    <row r="169" spans="1:28" ht="14" thickBot="1" x14ac:dyDescent="0.2">
      <c r="A169" s="121"/>
      <c r="B169" s="116">
        <v>41527</v>
      </c>
      <c r="C169" s="117">
        <v>147</v>
      </c>
      <c r="D169" s="113">
        <v>48</v>
      </c>
      <c r="E169" s="117"/>
      <c r="F169" s="117"/>
      <c r="G169" s="113">
        <v>0.1</v>
      </c>
      <c r="H169" s="113"/>
      <c r="I169" s="118">
        <v>3.8</v>
      </c>
      <c r="J169" s="113">
        <v>71</v>
      </c>
      <c r="K169" s="118" t="s">
        <v>370</v>
      </c>
      <c r="L169" s="113"/>
      <c r="M169" s="114">
        <v>140</v>
      </c>
      <c r="N169" s="113">
        <v>4.4000000000000004</v>
      </c>
      <c r="O169" s="113">
        <v>97</v>
      </c>
      <c r="P169" s="113">
        <v>31</v>
      </c>
      <c r="Q169" s="113">
        <v>4</v>
      </c>
      <c r="R169" s="113">
        <v>1.6</v>
      </c>
      <c r="S169" s="113">
        <v>102</v>
      </c>
      <c r="T169" s="113">
        <v>9.6999999999999993</v>
      </c>
      <c r="U169" s="113"/>
      <c r="V169" s="115">
        <v>7.6</v>
      </c>
      <c r="W169" s="113"/>
      <c r="X169" s="119">
        <v>842.33</v>
      </c>
      <c r="Y169" s="118">
        <v>1.56</v>
      </c>
      <c r="Z169" s="118"/>
      <c r="AA169" s="120"/>
      <c r="AB169" s="115"/>
    </row>
    <row r="170" spans="1:28" ht="14" thickBot="1" x14ac:dyDescent="0.2">
      <c r="A170" s="122">
        <v>795</v>
      </c>
      <c r="B170" s="77">
        <v>41429</v>
      </c>
      <c r="C170" s="80">
        <v>588</v>
      </c>
      <c r="D170" s="76">
        <v>115</v>
      </c>
      <c r="E170" s="80"/>
      <c r="F170" s="80"/>
      <c r="G170" s="76">
        <v>0.1</v>
      </c>
      <c r="H170" s="76"/>
      <c r="I170" s="79">
        <v>1.5</v>
      </c>
      <c r="J170" s="76">
        <v>382</v>
      </c>
      <c r="K170" s="79">
        <v>1.7</v>
      </c>
      <c r="L170" s="76"/>
      <c r="M170" s="81">
        <v>143</v>
      </c>
      <c r="N170" s="76">
        <v>4.2</v>
      </c>
      <c r="O170" s="76">
        <v>104</v>
      </c>
      <c r="P170" s="76">
        <v>30</v>
      </c>
      <c r="Q170" s="76">
        <v>7</v>
      </c>
      <c r="R170" s="76">
        <v>0.3</v>
      </c>
      <c r="S170" s="76">
        <v>65</v>
      </c>
      <c r="T170" s="76">
        <v>8.6</v>
      </c>
      <c r="U170" s="76"/>
      <c r="V170" s="78">
        <v>7.2</v>
      </c>
      <c r="W170" s="76"/>
      <c r="X170" s="82">
        <v>737</v>
      </c>
      <c r="Y170" s="79">
        <v>1.54</v>
      </c>
      <c r="Z170" s="79"/>
      <c r="AA170" s="83"/>
      <c r="AB170" s="78"/>
    </row>
    <row r="171" spans="1:28" x14ac:dyDescent="0.15">
      <c r="A171" s="123">
        <v>799</v>
      </c>
      <c r="B171" s="105">
        <v>41312</v>
      </c>
      <c r="C171" s="107">
        <v>597</v>
      </c>
      <c r="D171" s="104">
        <v>44</v>
      </c>
      <c r="E171" s="107">
        <v>38</v>
      </c>
      <c r="F171" s="107">
        <v>20</v>
      </c>
      <c r="G171" s="104">
        <v>0.5</v>
      </c>
      <c r="H171" s="104">
        <v>0.1</v>
      </c>
      <c r="I171" s="108">
        <v>4.3</v>
      </c>
      <c r="J171" s="104"/>
      <c r="K171" s="108"/>
      <c r="L171" s="104"/>
      <c r="M171" s="109">
        <v>137</v>
      </c>
      <c r="N171" s="104">
        <v>4.3</v>
      </c>
      <c r="O171" s="104">
        <v>95</v>
      </c>
      <c r="P171" s="104">
        <v>26</v>
      </c>
      <c r="Q171" s="104">
        <v>9</v>
      </c>
      <c r="R171" s="104">
        <v>0.8</v>
      </c>
      <c r="S171" s="104">
        <v>72</v>
      </c>
      <c r="T171" s="104">
        <v>9.1999999999999993</v>
      </c>
      <c r="U171" s="104">
        <v>2.1</v>
      </c>
      <c r="V171" s="106">
        <v>8.9</v>
      </c>
      <c r="W171" s="104">
        <v>290</v>
      </c>
      <c r="X171" s="110">
        <v>909.3</v>
      </c>
      <c r="Y171" s="108">
        <v>2.391</v>
      </c>
      <c r="Z171" s="108"/>
      <c r="AA171" s="111"/>
      <c r="AB171" s="106"/>
    </row>
    <row r="172" spans="1:28" x14ac:dyDescent="0.15">
      <c r="A172" s="112" t="s">
        <v>376</v>
      </c>
      <c r="B172" s="116">
        <v>41346</v>
      </c>
      <c r="C172" s="117">
        <v>236</v>
      </c>
      <c r="D172" s="113">
        <v>79</v>
      </c>
      <c r="E172" s="117">
        <v>110</v>
      </c>
      <c r="F172" s="117">
        <v>25</v>
      </c>
      <c r="G172" s="113">
        <v>0.2</v>
      </c>
      <c r="H172" s="113" t="s">
        <v>65</v>
      </c>
      <c r="I172" s="118">
        <v>3.4</v>
      </c>
      <c r="J172" s="113">
        <v>25</v>
      </c>
      <c r="K172" s="118">
        <v>0.9</v>
      </c>
      <c r="L172" s="113">
        <v>176</v>
      </c>
      <c r="M172" s="114">
        <v>138</v>
      </c>
      <c r="N172" s="113">
        <v>4.2</v>
      </c>
      <c r="O172" s="113">
        <v>96</v>
      </c>
      <c r="P172" s="113">
        <v>33</v>
      </c>
      <c r="Q172" s="113">
        <v>6</v>
      </c>
      <c r="R172" s="113">
        <v>0.7</v>
      </c>
      <c r="S172" s="113">
        <v>81</v>
      </c>
      <c r="T172" s="113">
        <v>9.6999999999999993</v>
      </c>
      <c r="U172" s="113">
        <v>2</v>
      </c>
      <c r="V172" s="115">
        <v>7.8</v>
      </c>
      <c r="W172" s="113"/>
      <c r="X172" s="119">
        <v>1025.2</v>
      </c>
      <c r="Y172" s="118">
        <v>1.52</v>
      </c>
      <c r="Z172" s="118"/>
      <c r="AA172" s="120"/>
      <c r="AB172" s="115"/>
    </row>
    <row r="173" spans="1:28" x14ac:dyDescent="0.15">
      <c r="A173" s="112" t="s">
        <v>377</v>
      </c>
      <c r="B173" s="116">
        <v>41373</v>
      </c>
      <c r="C173" s="117">
        <v>229</v>
      </c>
      <c r="D173" s="113">
        <v>33</v>
      </c>
      <c r="E173" s="117">
        <v>91</v>
      </c>
      <c r="F173" s="117">
        <v>19</v>
      </c>
      <c r="G173" s="113">
        <v>0.1</v>
      </c>
      <c r="H173" s="113">
        <v>0.1</v>
      </c>
      <c r="I173" s="118">
        <v>2.9</v>
      </c>
      <c r="J173" s="113">
        <v>10</v>
      </c>
      <c r="K173" s="118">
        <v>0.9</v>
      </c>
      <c r="L173" s="113">
        <v>158</v>
      </c>
      <c r="M173" s="114">
        <v>141</v>
      </c>
      <c r="N173" s="113">
        <v>4.0999999999999996</v>
      </c>
      <c r="O173" s="113">
        <v>95</v>
      </c>
      <c r="P173" s="113">
        <v>34</v>
      </c>
      <c r="Q173" s="113">
        <v>9</v>
      </c>
      <c r="R173" s="113">
        <v>0.6</v>
      </c>
      <c r="S173" s="113">
        <v>89</v>
      </c>
      <c r="T173" s="113">
        <v>9.9</v>
      </c>
      <c r="U173" s="113">
        <v>2</v>
      </c>
      <c r="V173" s="115">
        <v>7.7</v>
      </c>
      <c r="W173" s="113"/>
      <c r="X173" s="119">
        <v>1030</v>
      </c>
      <c r="Y173" s="118">
        <v>1.7</v>
      </c>
      <c r="Z173" s="118"/>
      <c r="AA173" s="120"/>
      <c r="AB173" s="115"/>
    </row>
    <row r="174" spans="1:28" x14ac:dyDescent="0.15">
      <c r="A174" s="121"/>
      <c r="B174" s="116">
        <v>41401</v>
      </c>
      <c r="C174" s="117">
        <v>258</v>
      </c>
      <c r="D174" s="113">
        <v>30</v>
      </c>
      <c r="E174" s="117"/>
      <c r="F174" s="117"/>
      <c r="G174" s="113">
        <v>0.1</v>
      </c>
      <c r="H174" s="113"/>
      <c r="I174" s="118">
        <v>3.6</v>
      </c>
      <c r="J174" s="113">
        <v>10</v>
      </c>
      <c r="K174" s="118">
        <v>0.9</v>
      </c>
      <c r="L174" s="113"/>
      <c r="M174" s="114">
        <v>140</v>
      </c>
      <c r="N174" s="113">
        <v>4.3</v>
      </c>
      <c r="O174" s="113">
        <v>94</v>
      </c>
      <c r="P174" s="113">
        <v>31</v>
      </c>
      <c r="Q174" s="113">
        <v>3</v>
      </c>
      <c r="R174" s="113">
        <v>0.8</v>
      </c>
      <c r="S174" s="113">
        <v>86</v>
      </c>
      <c r="T174" s="113">
        <v>10.1</v>
      </c>
      <c r="U174" s="113"/>
      <c r="V174" s="115">
        <v>8.3000000000000007</v>
      </c>
      <c r="W174" s="113"/>
      <c r="X174" s="119">
        <v>968.5</v>
      </c>
      <c r="Y174" s="118">
        <v>1.4</v>
      </c>
      <c r="Z174" s="118"/>
      <c r="AA174" s="120"/>
      <c r="AB174" s="115"/>
    </row>
    <row r="175" spans="1:28" x14ac:dyDescent="0.15">
      <c r="A175" s="121"/>
      <c r="B175" s="116">
        <v>41429</v>
      </c>
      <c r="C175" s="117">
        <v>237</v>
      </c>
      <c r="D175" s="113">
        <v>54</v>
      </c>
      <c r="E175" s="117"/>
      <c r="F175" s="117"/>
      <c r="G175" s="113">
        <v>0.1</v>
      </c>
      <c r="H175" s="113"/>
      <c r="I175" s="118">
        <v>3.6</v>
      </c>
      <c r="J175" s="113">
        <v>20</v>
      </c>
      <c r="K175" s="118">
        <v>1</v>
      </c>
      <c r="L175" s="113"/>
      <c r="M175" s="114">
        <v>137</v>
      </c>
      <c r="N175" s="113">
        <v>5.6</v>
      </c>
      <c r="O175" s="113">
        <v>108</v>
      </c>
      <c r="P175" s="113">
        <v>30</v>
      </c>
      <c r="Q175" s="113">
        <v>4</v>
      </c>
      <c r="R175" s="113">
        <v>0.8</v>
      </c>
      <c r="S175" s="113">
        <v>95</v>
      </c>
      <c r="T175" s="113">
        <v>9.9</v>
      </c>
      <c r="U175" s="113"/>
      <c r="V175" s="115">
        <v>8.1</v>
      </c>
      <c r="W175" s="113"/>
      <c r="X175" s="119">
        <v>960.3</v>
      </c>
      <c r="Y175" s="118">
        <v>1.08</v>
      </c>
      <c r="Z175" s="118"/>
      <c r="AA175" s="120"/>
      <c r="AB175" s="115"/>
    </row>
    <row r="176" spans="1:28" ht="14" thickBot="1" x14ac:dyDescent="0.2">
      <c r="A176" s="121"/>
      <c r="B176" s="116">
        <v>41465</v>
      </c>
      <c r="C176" s="117">
        <v>196</v>
      </c>
      <c r="D176" s="113">
        <v>31</v>
      </c>
      <c r="E176" s="117"/>
      <c r="F176" s="117"/>
      <c r="G176" s="113">
        <v>0.1</v>
      </c>
      <c r="H176" s="113"/>
      <c r="I176" s="118">
        <v>3.5</v>
      </c>
      <c r="J176" s="113">
        <v>47</v>
      </c>
      <c r="K176" s="118">
        <v>1</v>
      </c>
      <c r="L176" s="113"/>
      <c r="M176" s="114">
        <v>141</v>
      </c>
      <c r="N176" s="113">
        <v>5</v>
      </c>
      <c r="O176" s="113">
        <v>100</v>
      </c>
      <c r="P176" s="113">
        <v>29</v>
      </c>
      <c r="Q176" s="113">
        <v>11</v>
      </c>
      <c r="R176" s="113">
        <v>1.3</v>
      </c>
      <c r="S176" s="113">
        <v>128</v>
      </c>
      <c r="T176" s="113">
        <v>9.6999999999999993</v>
      </c>
      <c r="U176" s="113"/>
      <c r="V176" s="115">
        <v>7.8</v>
      </c>
      <c r="W176" s="113"/>
      <c r="X176" s="119">
        <v>1052.8</v>
      </c>
      <c r="Y176" s="118">
        <v>1.2729999999999999</v>
      </c>
      <c r="Z176" s="118"/>
      <c r="AA176" s="120">
        <v>1.61E-2</v>
      </c>
      <c r="AB176" s="115">
        <v>246.2</v>
      </c>
    </row>
    <row r="177" spans="1:28" x14ac:dyDescent="0.15">
      <c r="A177" s="124">
        <v>801</v>
      </c>
      <c r="B177" s="105">
        <v>41312</v>
      </c>
      <c r="C177" s="107" t="s">
        <v>370</v>
      </c>
      <c r="D177" s="104">
        <v>69</v>
      </c>
      <c r="E177" s="107">
        <v>42</v>
      </c>
      <c r="F177" s="107">
        <v>37</v>
      </c>
      <c r="G177" s="104">
        <v>0.3</v>
      </c>
      <c r="H177" s="104">
        <v>0.1</v>
      </c>
      <c r="I177" s="108">
        <v>4</v>
      </c>
      <c r="J177" s="104"/>
      <c r="K177" s="108"/>
      <c r="L177" s="104"/>
      <c r="M177" s="109">
        <v>137</v>
      </c>
      <c r="N177" s="104">
        <v>4.2</v>
      </c>
      <c r="O177" s="104">
        <v>94</v>
      </c>
      <c r="P177" s="104">
        <v>24</v>
      </c>
      <c r="Q177" s="104">
        <v>8</v>
      </c>
      <c r="R177" s="104">
        <v>0.7</v>
      </c>
      <c r="S177" s="104">
        <v>72</v>
      </c>
      <c r="T177" s="104">
        <v>9</v>
      </c>
      <c r="U177" s="104">
        <v>2.6</v>
      </c>
      <c r="V177" s="106">
        <v>10.199999999999999</v>
      </c>
      <c r="W177" s="104">
        <v>1631</v>
      </c>
      <c r="X177" s="110">
        <v>875.7</v>
      </c>
      <c r="Y177" s="108">
        <v>2.1459999999999999</v>
      </c>
      <c r="Z177" s="108"/>
      <c r="AA177" s="111"/>
      <c r="AB177" s="106"/>
    </row>
    <row r="178" spans="1:28" x14ac:dyDescent="0.15">
      <c r="A178" s="121" t="s">
        <v>376</v>
      </c>
      <c r="B178" s="116">
        <v>41346</v>
      </c>
      <c r="C178" s="117">
        <v>363</v>
      </c>
      <c r="D178" s="113">
        <v>84</v>
      </c>
      <c r="E178" s="117">
        <v>158</v>
      </c>
      <c r="F178" s="117">
        <v>70</v>
      </c>
      <c r="G178" s="113">
        <v>0.1</v>
      </c>
      <c r="H178" s="113" t="s">
        <v>65</v>
      </c>
      <c r="I178" s="118">
        <v>3</v>
      </c>
      <c r="J178" s="113">
        <v>201</v>
      </c>
      <c r="K178" s="118">
        <v>1.6</v>
      </c>
      <c r="L178" s="113" t="s">
        <v>378</v>
      </c>
      <c r="M178" s="114">
        <v>137</v>
      </c>
      <c r="N178" s="113">
        <v>4.4000000000000004</v>
      </c>
      <c r="O178" s="113">
        <v>96</v>
      </c>
      <c r="P178" s="113">
        <v>29</v>
      </c>
      <c r="Q178" s="113">
        <v>4</v>
      </c>
      <c r="R178" s="113">
        <v>0.6</v>
      </c>
      <c r="S178" s="113">
        <v>115</v>
      </c>
      <c r="T178" s="113">
        <v>9.8000000000000007</v>
      </c>
      <c r="U178" s="113">
        <v>2.1</v>
      </c>
      <c r="V178" s="115">
        <v>8</v>
      </c>
      <c r="W178" s="113"/>
      <c r="X178" s="119">
        <v>517.9</v>
      </c>
      <c r="Y178" s="118">
        <v>1.1479999999999999</v>
      </c>
      <c r="Z178" s="118"/>
      <c r="AA178" s="120"/>
      <c r="AB178" s="115"/>
    </row>
    <row r="179" spans="1:28" x14ac:dyDescent="0.15">
      <c r="A179" s="121" t="s">
        <v>379</v>
      </c>
      <c r="B179" s="125">
        <v>41373</v>
      </c>
      <c r="C179" s="117">
        <v>284</v>
      </c>
      <c r="D179" s="113">
        <v>27</v>
      </c>
      <c r="E179" s="117">
        <v>129</v>
      </c>
      <c r="F179" s="117">
        <v>44</v>
      </c>
      <c r="G179" s="113">
        <v>0.1</v>
      </c>
      <c r="H179" s="118">
        <v>0.1</v>
      </c>
      <c r="I179" s="113">
        <v>2.4</v>
      </c>
      <c r="J179" s="113">
        <v>10</v>
      </c>
      <c r="K179" s="113">
        <v>0.9</v>
      </c>
      <c r="L179" s="113">
        <v>169</v>
      </c>
      <c r="M179" s="114">
        <v>137</v>
      </c>
      <c r="N179" s="113">
        <v>4.0999999999999996</v>
      </c>
      <c r="O179" s="113">
        <v>94</v>
      </c>
      <c r="P179" s="113">
        <v>31</v>
      </c>
      <c r="Q179" s="113">
        <v>4</v>
      </c>
      <c r="R179" s="113">
        <v>0.5</v>
      </c>
      <c r="S179" s="113">
        <v>134</v>
      </c>
      <c r="T179" s="113">
        <v>9.6</v>
      </c>
      <c r="U179" s="113">
        <v>2.1</v>
      </c>
      <c r="V179" s="113">
        <v>7.6</v>
      </c>
      <c r="W179" s="126"/>
      <c r="X179" s="119">
        <v>841.8</v>
      </c>
      <c r="Y179" s="118">
        <v>1.3</v>
      </c>
      <c r="Z179" s="118"/>
      <c r="AA179" s="120"/>
      <c r="AB179" s="115"/>
    </row>
    <row r="180" spans="1:28" x14ac:dyDescent="0.15">
      <c r="A180" s="121"/>
      <c r="B180" s="125">
        <v>41401</v>
      </c>
      <c r="C180" s="117">
        <v>257</v>
      </c>
      <c r="D180" s="113">
        <v>36</v>
      </c>
      <c r="E180" s="117"/>
      <c r="F180" s="117"/>
      <c r="G180" s="113">
        <v>0.1</v>
      </c>
      <c r="H180" s="118"/>
      <c r="I180" s="113">
        <v>2.8</v>
      </c>
      <c r="J180" s="113">
        <v>25</v>
      </c>
      <c r="K180" s="113">
        <v>1.7</v>
      </c>
      <c r="L180" s="113"/>
      <c r="M180" s="114">
        <v>137</v>
      </c>
      <c r="N180" s="113">
        <v>4.2</v>
      </c>
      <c r="O180" s="113">
        <v>95</v>
      </c>
      <c r="P180" s="113">
        <v>29</v>
      </c>
      <c r="Q180" s="113">
        <v>4</v>
      </c>
      <c r="R180" s="113">
        <v>0.6</v>
      </c>
      <c r="S180" s="113">
        <v>103</v>
      </c>
      <c r="T180" s="113">
        <v>9.1999999999999993</v>
      </c>
      <c r="U180" s="113"/>
      <c r="V180" s="113">
        <v>8.1999999999999993</v>
      </c>
      <c r="W180" s="126"/>
      <c r="X180" s="119">
        <v>1078.7</v>
      </c>
      <c r="Y180" s="118">
        <v>1.4410000000000001</v>
      </c>
      <c r="Z180" s="118"/>
      <c r="AA180" s="120"/>
      <c r="AB180" s="115"/>
    </row>
    <row r="181" spans="1:28" x14ac:dyDescent="0.15">
      <c r="A181" s="121"/>
      <c r="B181" s="125">
        <v>41429</v>
      </c>
      <c r="C181" s="117">
        <v>275</v>
      </c>
      <c r="D181" s="113">
        <v>35</v>
      </c>
      <c r="E181" s="117"/>
      <c r="F181" s="117"/>
      <c r="G181" s="113">
        <v>0.1</v>
      </c>
      <c r="H181" s="118"/>
      <c r="I181" s="113">
        <v>2.7</v>
      </c>
      <c r="J181" s="113">
        <v>88</v>
      </c>
      <c r="K181" s="113" t="s">
        <v>370</v>
      </c>
      <c r="L181" s="113"/>
      <c r="M181" s="114">
        <v>139</v>
      </c>
      <c r="N181" s="113">
        <v>4.5999999999999996</v>
      </c>
      <c r="O181" s="113">
        <v>97</v>
      </c>
      <c r="P181" s="113">
        <v>29</v>
      </c>
      <c r="Q181" s="113">
        <v>4</v>
      </c>
      <c r="R181" s="113">
        <v>0.9</v>
      </c>
      <c r="S181" s="113">
        <v>103</v>
      </c>
      <c r="T181" s="113">
        <v>9.5</v>
      </c>
      <c r="U181" s="113"/>
      <c r="V181" s="113">
        <v>8</v>
      </c>
      <c r="W181" s="126"/>
      <c r="X181" s="119">
        <v>814.1</v>
      </c>
      <c r="Y181" s="118">
        <v>1.21</v>
      </c>
      <c r="Z181" s="118"/>
      <c r="AA181" s="120"/>
      <c r="AB181" s="115"/>
    </row>
    <row r="182" spans="1:28" x14ac:dyDescent="0.15">
      <c r="A182" s="121"/>
      <c r="B182" s="125">
        <v>41465</v>
      </c>
      <c r="C182" s="117">
        <v>247</v>
      </c>
      <c r="D182" s="113">
        <v>31</v>
      </c>
      <c r="E182" s="117"/>
      <c r="F182" s="117"/>
      <c r="G182" s="113">
        <v>0.1</v>
      </c>
      <c r="H182" s="118"/>
      <c r="I182" s="113">
        <v>2.9</v>
      </c>
      <c r="J182" s="113">
        <v>34</v>
      </c>
      <c r="K182" s="113">
        <v>1</v>
      </c>
      <c r="L182" s="113"/>
      <c r="M182" s="114">
        <v>147</v>
      </c>
      <c r="N182" s="113">
        <v>5</v>
      </c>
      <c r="O182" s="113">
        <v>106</v>
      </c>
      <c r="P182" s="113">
        <v>29</v>
      </c>
      <c r="Q182" s="113">
        <v>10</v>
      </c>
      <c r="R182" s="113">
        <v>1.2</v>
      </c>
      <c r="S182" s="113">
        <v>106</v>
      </c>
      <c r="T182" s="113">
        <v>9.3000000000000007</v>
      </c>
      <c r="U182" s="113"/>
      <c r="V182" s="113">
        <v>8.6</v>
      </c>
      <c r="W182" s="126"/>
      <c r="X182" s="119">
        <v>1105.3</v>
      </c>
      <c r="Y182" s="118">
        <v>1.2789999999999999</v>
      </c>
      <c r="Z182" s="118"/>
      <c r="AA182" s="120"/>
      <c r="AB182" s="115"/>
    </row>
    <row r="183" spans="1:28" x14ac:dyDescent="0.15">
      <c r="A183" s="121"/>
      <c r="B183" s="125">
        <v>41506</v>
      </c>
      <c r="C183" s="117">
        <v>207</v>
      </c>
      <c r="D183" s="113">
        <v>23</v>
      </c>
      <c r="E183" s="117"/>
      <c r="F183" s="117"/>
      <c r="G183" s="113">
        <v>0.1</v>
      </c>
      <c r="H183" s="118"/>
      <c r="I183" s="113">
        <v>3.3</v>
      </c>
      <c r="J183" s="113">
        <v>37</v>
      </c>
      <c r="K183" s="113">
        <v>1.1000000000000001</v>
      </c>
      <c r="L183" s="113"/>
      <c r="M183" s="114">
        <v>143</v>
      </c>
      <c r="N183" s="113">
        <v>3.8</v>
      </c>
      <c r="O183" s="113">
        <v>100</v>
      </c>
      <c r="P183" s="113">
        <v>33</v>
      </c>
      <c r="Q183" s="113">
        <v>8</v>
      </c>
      <c r="R183" s="113">
        <v>1.4</v>
      </c>
      <c r="S183" s="113">
        <v>120</v>
      </c>
      <c r="T183" s="113">
        <v>9.6</v>
      </c>
      <c r="U183" s="113"/>
      <c r="V183" s="113">
        <v>7.7</v>
      </c>
      <c r="W183" s="126"/>
      <c r="X183" s="119">
        <v>856.9</v>
      </c>
      <c r="Y183" s="118">
        <v>1.2390000000000001</v>
      </c>
      <c r="Z183" s="118"/>
      <c r="AA183" s="120"/>
      <c r="AB183" s="115"/>
    </row>
    <row r="184" spans="1:28" x14ac:dyDescent="0.15">
      <c r="A184" s="121"/>
      <c r="B184" s="125">
        <v>41527</v>
      </c>
      <c r="C184" s="117">
        <v>187</v>
      </c>
      <c r="D184" s="113">
        <v>43</v>
      </c>
      <c r="E184" s="117"/>
      <c r="F184" s="117"/>
      <c r="G184" s="113">
        <v>0.1</v>
      </c>
      <c r="H184" s="118"/>
      <c r="I184" s="113">
        <v>3.2</v>
      </c>
      <c r="J184" s="113">
        <v>22</v>
      </c>
      <c r="K184" s="113">
        <v>1</v>
      </c>
      <c r="L184" s="113"/>
      <c r="M184" s="114">
        <v>140</v>
      </c>
      <c r="N184" s="113">
        <v>4.5</v>
      </c>
      <c r="O184" s="113">
        <v>96</v>
      </c>
      <c r="P184" s="113">
        <v>27</v>
      </c>
      <c r="Q184" s="113">
        <v>5</v>
      </c>
      <c r="R184" s="113">
        <v>1.5</v>
      </c>
      <c r="S184" s="113">
        <v>83</v>
      </c>
      <c r="T184" s="113">
        <v>9.5</v>
      </c>
      <c r="U184" s="113"/>
      <c r="V184" s="113">
        <v>8</v>
      </c>
      <c r="W184" s="126"/>
      <c r="X184" s="119">
        <v>955.96</v>
      </c>
      <c r="Y184" s="118">
        <v>0.997</v>
      </c>
      <c r="Z184" s="118"/>
      <c r="AA184" s="120"/>
      <c r="AB184" s="115"/>
    </row>
    <row r="185" spans="1:28" ht="14" thickBot="1" x14ac:dyDescent="0.2">
      <c r="A185" s="121"/>
      <c r="B185" s="125"/>
      <c r="C185" s="117"/>
      <c r="D185" s="113"/>
      <c r="E185" s="117"/>
      <c r="F185" s="117"/>
      <c r="G185" s="113"/>
      <c r="H185" s="118"/>
      <c r="I185" s="113"/>
      <c r="J185" s="113"/>
      <c r="K185" s="113"/>
      <c r="L185" s="113"/>
      <c r="M185" s="114"/>
      <c r="N185" s="113"/>
      <c r="O185" s="113"/>
      <c r="P185" s="113"/>
      <c r="Q185" s="113"/>
      <c r="R185" s="113"/>
      <c r="S185" s="113"/>
      <c r="T185" s="113"/>
      <c r="U185" s="113"/>
      <c r="V185" s="113"/>
      <c r="W185" s="127"/>
      <c r="X185" s="119"/>
      <c r="Y185" s="118"/>
      <c r="Z185" s="118"/>
      <c r="AA185" s="120"/>
      <c r="AB185" s="115"/>
    </row>
    <row r="186" spans="1:28" x14ac:dyDescent="0.15">
      <c r="A186" s="128">
        <v>845</v>
      </c>
      <c r="B186" s="130">
        <v>41312</v>
      </c>
      <c r="C186" s="132">
        <v>176</v>
      </c>
      <c r="D186" s="129">
        <v>40</v>
      </c>
      <c r="E186" s="132">
        <v>26</v>
      </c>
      <c r="F186" s="132">
        <v>38</v>
      </c>
      <c r="G186" s="129">
        <v>0.2</v>
      </c>
      <c r="H186" s="129" t="s">
        <v>65</v>
      </c>
      <c r="I186" s="133">
        <v>3.8</v>
      </c>
      <c r="J186" s="129"/>
      <c r="K186" s="133">
        <v>1</v>
      </c>
      <c r="L186" s="129">
        <v>204</v>
      </c>
      <c r="M186" s="134">
        <v>140</v>
      </c>
      <c r="N186" s="129">
        <v>4</v>
      </c>
      <c r="O186" s="129">
        <v>97</v>
      </c>
      <c r="P186" s="129">
        <v>27</v>
      </c>
      <c r="Q186" s="129">
        <v>4</v>
      </c>
      <c r="R186" s="129">
        <v>0.5</v>
      </c>
      <c r="S186" s="129">
        <v>115</v>
      </c>
      <c r="T186" s="129">
        <v>10.199999999999999</v>
      </c>
      <c r="U186" s="129">
        <v>2</v>
      </c>
      <c r="V186" s="131">
        <v>8.6999999999999993</v>
      </c>
      <c r="W186" s="129">
        <v>0.5</v>
      </c>
      <c r="X186" s="135">
        <v>887</v>
      </c>
      <c r="Y186" s="133">
        <v>1.748</v>
      </c>
      <c r="Z186" s="133"/>
      <c r="AA186" s="136" t="s">
        <v>174</v>
      </c>
      <c r="AB186" s="131"/>
    </row>
    <row r="187" spans="1:28" x14ac:dyDescent="0.15">
      <c r="A187" s="137" t="s">
        <v>380</v>
      </c>
      <c r="B187" s="141">
        <v>41346</v>
      </c>
      <c r="C187" s="142">
        <v>204</v>
      </c>
      <c r="D187" s="138">
        <v>50</v>
      </c>
      <c r="E187" s="142">
        <v>91</v>
      </c>
      <c r="F187" s="142">
        <v>58</v>
      </c>
      <c r="G187" s="138">
        <v>0.1</v>
      </c>
      <c r="H187" s="138" t="s">
        <v>65</v>
      </c>
      <c r="I187" s="143">
        <v>3.9</v>
      </c>
      <c r="J187" s="138">
        <v>45</v>
      </c>
      <c r="K187" s="143">
        <v>0.8</v>
      </c>
      <c r="L187" s="138">
        <v>116</v>
      </c>
      <c r="M187" s="139">
        <v>136</v>
      </c>
      <c r="N187" s="138">
        <v>4.5</v>
      </c>
      <c r="O187" s="138">
        <v>95</v>
      </c>
      <c r="P187" s="138">
        <v>31</v>
      </c>
      <c r="Q187" s="138">
        <v>3</v>
      </c>
      <c r="R187" s="138">
        <v>0.5</v>
      </c>
      <c r="S187" s="138">
        <v>128</v>
      </c>
      <c r="T187" s="138">
        <v>10.3</v>
      </c>
      <c r="U187" s="138">
        <v>2.2000000000000002</v>
      </c>
      <c r="V187" s="140">
        <v>8.6999999999999993</v>
      </c>
      <c r="W187" s="138"/>
      <c r="X187" s="144">
        <v>763.5</v>
      </c>
      <c r="Y187" s="143">
        <v>1.5189999999999999</v>
      </c>
      <c r="Z187" s="143"/>
      <c r="AA187" s="145"/>
      <c r="AB187" s="140"/>
    </row>
    <row r="188" spans="1:28" x14ac:dyDescent="0.15">
      <c r="A188" s="137" t="s">
        <v>381</v>
      </c>
      <c r="B188" s="141">
        <v>41373</v>
      </c>
      <c r="C188" s="142">
        <v>156</v>
      </c>
      <c r="D188" s="138">
        <v>35</v>
      </c>
      <c r="E188" s="142">
        <v>74</v>
      </c>
      <c r="F188" s="142">
        <v>39</v>
      </c>
      <c r="G188" s="138">
        <v>0.1</v>
      </c>
      <c r="H188" s="138">
        <v>0.1</v>
      </c>
      <c r="I188" s="143">
        <v>3.8</v>
      </c>
      <c r="J188" s="138">
        <v>10</v>
      </c>
      <c r="K188" s="143">
        <v>1</v>
      </c>
      <c r="L188" s="138">
        <v>181</v>
      </c>
      <c r="M188" s="139">
        <v>140</v>
      </c>
      <c r="N188" s="138">
        <v>4.2</v>
      </c>
      <c r="O188" s="138">
        <v>96</v>
      </c>
      <c r="P188" s="138">
        <v>29</v>
      </c>
      <c r="Q188" s="138">
        <v>3</v>
      </c>
      <c r="R188" s="138">
        <v>0.5</v>
      </c>
      <c r="S188" s="138">
        <v>127</v>
      </c>
      <c r="T188" s="138">
        <v>10.9</v>
      </c>
      <c r="U188" s="138">
        <v>1.9</v>
      </c>
      <c r="V188" s="140">
        <v>8</v>
      </c>
      <c r="W188" s="138"/>
      <c r="X188" s="144">
        <v>555.79999999999995</v>
      </c>
      <c r="Y188" s="143">
        <v>1.8</v>
      </c>
      <c r="Z188" s="143"/>
      <c r="AA188" s="145"/>
      <c r="AB188" s="140"/>
    </row>
    <row r="189" spans="1:28" x14ac:dyDescent="0.15">
      <c r="A189" s="137"/>
      <c r="B189" s="141">
        <v>41401</v>
      </c>
      <c r="C189" s="142">
        <v>134</v>
      </c>
      <c r="D189" s="138">
        <v>28</v>
      </c>
      <c r="E189" s="142"/>
      <c r="F189" s="142"/>
      <c r="G189" s="138">
        <v>0.1</v>
      </c>
      <c r="H189" s="138"/>
      <c r="I189" s="143">
        <v>4.5999999999999996</v>
      </c>
      <c r="J189" s="138">
        <v>25</v>
      </c>
      <c r="K189" s="143">
        <v>0.9</v>
      </c>
      <c r="L189" s="138"/>
      <c r="M189" s="139">
        <v>142</v>
      </c>
      <c r="N189" s="138">
        <v>4.3</v>
      </c>
      <c r="O189" s="138">
        <v>96</v>
      </c>
      <c r="P189" s="138">
        <v>29</v>
      </c>
      <c r="Q189" s="138">
        <v>4</v>
      </c>
      <c r="R189" s="138">
        <v>0.6</v>
      </c>
      <c r="S189" s="138">
        <v>106</v>
      </c>
      <c r="T189" s="138">
        <v>10.9</v>
      </c>
      <c r="U189" s="138"/>
      <c r="V189" s="140">
        <v>7.9</v>
      </c>
      <c r="W189" s="138"/>
      <c r="X189" s="144">
        <v>870.3</v>
      </c>
      <c r="Y189" s="143">
        <v>1.6060000000000001</v>
      </c>
      <c r="Z189" s="143"/>
      <c r="AA189" s="145"/>
      <c r="AB189" s="140"/>
    </row>
    <row r="190" spans="1:28" x14ac:dyDescent="0.15">
      <c r="A190" s="137"/>
      <c r="B190" s="141">
        <v>41429</v>
      </c>
      <c r="C190" s="142">
        <v>129</v>
      </c>
      <c r="D190" s="138">
        <v>34</v>
      </c>
      <c r="E190" s="142"/>
      <c r="F190" s="142"/>
      <c r="G190" s="138">
        <v>0.1</v>
      </c>
      <c r="H190" s="138"/>
      <c r="I190" s="143">
        <v>4.5999999999999996</v>
      </c>
      <c r="J190" s="138">
        <v>48</v>
      </c>
      <c r="K190" s="143">
        <v>1</v>
      </c>
      <c r="L190" s="138"/>
      <c r="M190" s="139">
        <v>140</v>
      </c>
      <c r="N190" s="138">
        <v>4.7</v>
      </c>
      <c r="O190" s="138">
        <v>94</v>
      </c>
      <c r="P190" s="138">
        <v>23</v>
      </c>
      <c r="Q190" s="138">
        <v>5</v>
      </c>
      <c r="R190" s="138">
        <v>0.9</v>
      </c>
      <c r="S190" s="138">
        <v>125</v>
      </c>
      <c r="T190" s="138">
        <v>11.1</v>
      </c>
      <c r="U190" s="138"/>
      <c r="V190" s="140">
        <v>7.3</v>
      </c>
      <c r="W190" s="138"/>
      <c r="X190" s="144">
        <v>765.9</v>
      </c>
      <c r="Y190" s="143">
        <v>1.1200000000000001</v>
      </c>
      <c r="Z190" s="143"/>
      <c r="AA190" s="145"/>
      <c r="AB190" s="140"/>
    </row>
    <row r="191" spans="1:28" x14ac:dyDescent="0.15">
      <c r="A191" s="137"/>
      <c r="B191" s="141">
        <v>41465</v>
      </c>
      <c r="C191" s="142">
        <v>100</v>
      </c>
      <c r="D191" s="138">
        <v>28</v>
      </c>
      <c r="E191" s="142"/>
      <c r="F191" s="142"/>
      <c r="G191" s="138">
        <v>0.1</v>
      </c>
      <c r="H191" s="138"/>
      <c r="I191" s="143">
        <v>4.8</v>
      </c>
      <c r="J191" s="138">
        <v>48</v>
      </c>
      <c r="K191" s="143">
        <v>1</v>
      </c>
      <c r="L191" s="138"/>
      <c r="M191" s="139">
        <v>150</v>
      </c>
      <c r="N191" s="138">
        <v>4.8</v>
      </c>
      <c r="O191" s="138">
        <v>102</v>
      </c>
      <c r="P191" s="138">
        <v>28</v>
      </c>
      <c r="Q191" s="138">
        <v>9</v>
      </c>
      <c r="R191" s="138">
        <v>0.9</v>
      </c>
      <c r="S191" s="138">
        <v>82</v>
      </c>
      <c r="T191" s="138">
        <v>10.8</v>
      </c>
      <c r="U191" s="138"/>
      <c r="V191" s="140">
        <v>8.6</v>
      </c>
      <c r="W191" s="138"/>
      <c r="X191" s="144">
        <v>604.79999999999995</v>
      </c>
      <c r="Y191" s="143">
        <v>1.21</v>
      </c>
      <c r="Z191" s="143"/>
      <c r="AA191" s="145"/>
      <c r="AB191" s="140"/>
    </row>
    <row r="192" spans="1:28" x14ac:dyDescent="0.15">
      <c r="A192" s="137"/>
      <c r="B192" s="141">
        <v>41506</v>
      </c>
      <c r="C192" s="142">
        <v>75</v>
      </c>
      <c r="D192" s="138">
        <v>12</v>
      </c>
      <c r="E192" s="142"/>
      <c r="F192" s="142"/>
      <c r="G192" s="138">
        <v>0.1</v>
      </c>
      <c r="H192" s="138"/>
      <c r="I192" s="143">
        <v>4.9000000000000004</v>
      </c>
      <c r="J192" s="138">
        <v>26</v>
      </c>
      <c r="K192" s="143">
        <v>1.1000000000000001</v>
      </c>
      <c r="L192" s="138"/>
      <c r="M192" s="139">
        <v>144</v>
      </c>
      <c r="N192" s="138">
        <v>4.4000000000000004</v>
      </c>
      <c r="O192" s="138">
        <v>100</v>
      </c>
      <c r="P192" s="138">
        <v>31</v>
      </c>
      <c r="Q192" s="138">
        <v>5</v>
      </c>
      <c r="R192" s="138">
        <v>1</v>
      </c>
      <c r="S192" s="138">
        <v>96</v>
      </c>
      <c r="T192" s="138">
        <v>11.1</v>
      </c>
      <c r="U192" s="138"/>
      <c r="V192" s="140">
        <v>7.2</v>
      </c>
      <c r="W192" s="138"/>
      <c r="X192" s="144">
        <v>570.70000000000005</v>
      </c>
      <c r="Y192" s="143">
        <v>1.369</v>
      </c>
      <c r="Z192" s="143"/>
      <c r="AA192" s="145"/>
      <c r="AB192" s="140"/>
    </row>
    <row r="193" spans="1:28" x14ac:dyDescent="0.15">
      <c r="A193" s="137"/>
      <c r="B193" s="141">
        <v>41527</v>
      </c>
      <c r="C193" s="142">
        <v>69</v>
      </c>
      <c r="D193" s="138">
        <v>38</v>
      </c>
      <c r="E193" s="142"/>
      <c r="F193" s="142"/>
      <c r="G193" s="138">
        <v>0.1</v>
      </c>
      <c r="H193" s="138"/>
      <c r="I193" s="143">
        <v>4.8</v>
      </c>
      <c r="J193" s="138">
        <v>23</v>
      </c>
      <c r="K193" s="143">
        <v>1.1000000000000001</v>
      </c>
      <c r="L193" s="138"/>
      <c r="M193" s="139">
        <v>141</v>
      </c>
      <c r="N193" s="138">
        <v>4.4000000000000004</v>
      </c>
      <c r="O193" s="138">
        <v>96</v>
      </c>
      <c r="P193" s="138">
        <v>29</v>
      </c>
      <c r="Q193" s="138">
        <v>5</v>
      </c>
      <c r="R193" s="138">
        <v>1.1000000000000001</v>
      </c>
      <c r="S193" s="138">
        <v>80</v>
      </c>
      <c r="T193" s="138">
        <v>10.8</v>
      </c>
      <c r="U193" s="138"/>
      <c r="V193" s="140">
        <v>7.4</v>
      </c>
      <c r="W193" s="138"/>
      <c r="X193" s="144">
        <v>797.1</v>
      </c>
      <c r="Y193" s="143">
        <v>1.5549999999999999</v>
      </c>
      <c r="Z193" s="143"/>
      <c r="AA193" s="145"/>
      <c r="AB193" s="140"/>
    </row>
    <row r="194" spans="1:28" ht="14" thickBot="1" x14ac:dyDescent="0.2">
      <c r="A194" s="137"/>
      <c r="B194" s="141"/>
      <c r="C194" s="142"/>
      <c r="D194" s="138"/>
      <c r="E194" s="142"/>
      <c r="F194" s="142"/>
      <c r="G194" s="138"/>
      <c r="H194" s="138"/>
      <c r="I194" s="143"/>
      <c r="J194" s="138"/>
      <c r="K194" s="143"/>
      <c r="L194" s="138"/>
      <c r="M194" s="146"/>
      <c r="N194" s="138"/>
      <c r="O194" s="138"/>
      <c r="P194" s="138"/>
      <c r="Q194" s="138"/>
      <c r="R194" s="138"/>
      <c r="S194" s="138"/>
      <c r="T194" s="138"/>
      <c r="U194" s="138"/>
      <c r="V194" s="140"/>
      <c r="W194" s="138"/>
      <c r="X194" s="144"/>
      <c r="Y194" s="143"/>
      <c r="Z194" s="143"/>
      <c r="AA194" s="145"/>
      <c r="AB194" s="140"/>
    </row>
    <row r="195" spans="1:28" x14ac:dyDescent="0.15">
      <c r="A195" s="147">
        <v>846</v>
      </c>
      <c r="B195" s="86">
        <v>41312</v>
      </c>
      <c r="C195" s="88">
        <v>283</v>
      </c>
      <c r="D195" s="85">
        <v>54</v>
      </c>
      <c r="E195" s="88">
        <v>31</v>
      </c>
      <c r="F195" s="88">
        <v>34</v>
      </c>
      <c r="G195" s="85">
        <v>0.2</v>
      </c>
      <c r="H195" s="85" t="s">
        <v>65</v>
      </c>
      <c r="I195" s="89">
        <v>3.5</v>
      </c>
      <c r="J195" s="85"/>
      <c r="K195" s="89">
        <v>0.9</v>
      </c>
      <c r="L195" s="87">
        <v>147</v>
      </c>
      <c r="M195" s="85">
        <v>144</v>
      </c>
      <c r="N195" s="85">
        <v>3.8</v>
      </c>
      <c r="O195" s="85">
        <v>100</v>
      </c>
      <c r="P195" s="85">
        <v>28</v>
      </c>
      <c r="Q195" s="85">
        <v>5</v>
      </c>
      <c r="R195" s="85">
        <v>0.8</v>
      </c>
      <c r="S195" s="85">
        <v>108</v>
      </c>
      <c r="T195" s="85">
        <v>10.5</v>
      </c>
      <c r="U195" s="85">
        <v>1.9</v>
      </c>
      <c r="V195" s="87">
        <v>8.6999999999999993</v>
      </c>
      <c r="W195" s="85">
        <v>14</v>
      </c>
      <c r="X195" s="91">
        <v>1025.5999999999999</v>
      </c>
      <c r="Y195" s="89">
        <v>1.8460000000000001</v>
      </c>
      <c r="Z195" s="89"/>
      <c r="AA195" s="92"/>
      <c r="AB195" s="87"/>
    </row>
    <row r="196" spans="1:28" x14ac:dyDescent="0.15">
      <c r="A196" s="93" t="s">
        <v>382</v>
      </c>
      <c r="B196" s="95">
        <v>41346</v>
      </c>
      <c r="C196" s="97">
        <v>256</v>
      </c>
      <c r="D196" s="94">
        <v>94</v>
      </c>
      <c r="E196" s="97">
        <v>200</v>
      </c>
      <c r="F196" s="97">
        <v>53</v>
      </c>
      <c r="G196" s="94">
        <v>0.1</v>
      </c>
      <c r="H196" s="94" t="s">
        <v>65</v>
      </c>
      <c r="I196" s="98">
        <v>3.8</v>
      </c>
      <c r="J196" s="94">
        <v>46</v>
      </c>
      <c r="K196" s="98">
        <v>1</v>
      </c>
      <c r="L196" s="96">
        <v>120</v>
      </c>
      <c r="M196" s="94">
        <v>138</v>
      </c>
      <c r="N196" s="94">
        <v>4.2</v>
      </c>
      <c r="O196" s="94">
        <v>96</v>
      </c>
      <c r="P196" s="94">
        <v>33</v>
      </c>
      <c r="Q196" s="94">
        <v>6</v>
      </c>
      <c r="R196" s="94">
        <v>0.7</v>
      </c>
      <c r="S196" s="94">
        <v>81</v>
      </c>
      <c r="T196" s="94">
        <v>9.6999999999999993</v>
      </c>
      <c r="U196" s="94">
        <v>2</v>
      </c>
      <c r="V196" s="94">
        <v>7.8</v>
      </c>
      <c r="W196" s="148"/>
      <c r="X196" s="97">
        <v>1141.3</v>
      </c>
      <c r="Y196" s="98">
        <v>1.296</v>
      </c>
      <c r="Z196" s="98"/>
      <c r="AA196" s="101"/>
      <c r="AB196" s="96"/>
    </row>
    <row r="197" spans="1:28" x14ac:dyDescent="0.15">
      <c r="A197" s="93" t="s">
        <v>383</v>
      </c>
      <c r="B197" s="95">
        <v>41373</v>
      </c>
      <c r="C197" s="97">
        <v>177</v>
      </c>
      <c r="D197" s="94">
        <v>53</v>
      </c>
      <c r="E197" s="97">
        <v>150</v>
      </c>
      <c r="F197" s="97">
        <v>36</v>
      </c>
      <c r="G197" s="94">
        <v>0.1</v>
      </c>
      <c r="H197" s="94">
        <v>0.1</v>
      </c>
      <c r="I197" s="98">
        <v>3.4</v>
      </c>
      <c r="J197" s="94">
        <v>13</v>
      </c>
      <c r="K197" s="98">
        <v>1</v>
      </c>
      <c r="L197" s="96">
        <v>151</v>
      </c>
      <c r="M197" s="94">
        <v>140</v>
      </c>
      <c r="N197" s="94">
        <v>4</v>
      </c>
      <c r="O197" s="94">
        <v>96</v>
      </c>
      <c r="P197" s="94">
        <v>25</v>
      </c>
      <c r="Q197" s="94">
        <v>3</v>
      </c>
      <c r="R197" s="94">
        <v>0.9</v>
      </c>
      <c r="S197" s="94">
        <v>104</v>
      </c>
      <c r="T197" s="94">
        <v>10.199999999999999</v>
      </c>
      <c r="U197" s="94">
        <v>2</v>
      </c>
      <c r="V197" s="94">
        <v>8.4</v>
      </c>
      <c r="W197" s="148"/>
      <c r="X197" s="97">
        <v>797.2</v>
      </c>
      <c r="Y197" s="98">
        <v>1.304</v>
      </c>
      <c r="Z197" s="98"/>
      <c r="AA197" s="101"/>
      <c r="AB197" s="96"/>
    </row>
    <row r="198" spans="1:28" x14ac:dyDescent="0.15">
      <c r="A198" s="149"/>
      <c r="B198" s="95">
        <v>41401</v>
      </c>
      <c r="C198" s="97">
        <v>184</v>
      </c>
      <c r="D198" s="94">
        <v>53</v>
      </c>
      <c r="E198" s="97"/>
      <c r="F198" s="97"/>
      <c r="G198" s="94">
        <v>0.1</v>
      </c>
      <c r="H198" s="94"/>
      <c r="I198" s="98">
        <v>4.0999999999999996</v>
      </c>
      <c r="J198" s="94">
        <v>18</v>
      </c>
      <c r="K198" s="98">
        <v>0.9</v>
      </c>
      <c r="L198" s="96"/>
      <c r="M198" s="94">
        <v>141</v>
      </c>
      <c r="N198" s="94">
        <v>4.0999999999999996</v>
      </c>
      <c r="O198" s="94">
        <v>95</v>
      </c>
      <c r="P198" s="94">
        <v>26</v>
      </c>
      <c r="Q198" s="94">
        <v>4</v>
      </c>
      <c r="R198" s="94">
        <v>0.9</v>
      </c>
      <c r="S198" s="94">
        <v>106</v>
      </c>
      <c r="T198" s="94">
        <v>10.6</v>
      </c>
      <c r="U198" s="94"/>
      <c r="V198" s="94">
        <v>8.1999999999999993</v>
      </c>
      <c r="W198" s="148"/>
      <c r="X198" s="97">
        <v>1161.9000000000001</v>
      </c>
      <c r="Y198" s="98">
        <v>1.319</v>
      </c>
      <c r="Z198" s="98"/>
      <c r="AA198" s="101"/>
      <c r="AB198" s="96"/>
    </row>
    <row r="199" spans="1:28" x14ac:dyDescent="0.15">
      <c r="A199" s="149"/>
      <c r="B199" s="95">
        <v>41429</v>
      </c>
      <c r="C199" s="97">
        <v>169</v>
      </c>
      <c r="D199" s="94">
        <v>41</v>
      </c>
      <c r="E199" s="97"/>
      <c r="F199" s="97"/>
      <c r="G199" s="94">
        <v>0.1</v>
      </c>
      <c r="H199" s="94"/>
      <c r="I199" s="98">
        <v>4.0999999999999996</v>
      </c>
      <c r="J199" s="94">
        <v>14</v>
      </c>
      <c r="K199" s="98">
        <v>1.1000000000000001</v>
      </c>
      <c r="L199" s="96"/>
      <c r="M199" s="94">
        <v>141</v>
      </c>
      <c r="N199" s="94">
        <v>4.5</v>
      </c>
      <c r="O199" s="94">
        <v>98</v>
      </c>
      <c r="P199" s="94">
        <v>33</v>
      </c>
      <c r="Q199" s="94">
        <v>4</v>
      </c>
      <c r="R199" s="94">
        <v>1</v>
      </c>
      <c r="S199" s="94">
        <v>100</v>
      </c>
      <c r="T199" s="94">
        <v>10.5</v>
      </c>
      <c r="U199" s="94"/>
      <c r="V199" s="94">
        <v>7.8</v>
      </c>
      <c r="W199" s="148"/>
      <c r="X199" s="97">
        <v>1084.5999999999999</v>
      </c>
      <c r="Y199" s="98">
        <v>1</v>
      </c>
      <c r="Z199" s="98"/>
      <c r="AA199" s="101"/>
      <c r="AB199" s="96"/>
    </row>
    <row r="200" spans="1:28" x14ac:dyDescent="0.15">
      <c r="A200" s="93"/>
      <c r="B200" s="95">
        <v>41465</v>
      </c>
      <c r="C200" s="97">
        <v>161</v>
      </c>
      <c r="D200" s="94">
        <v>39</v>
      </c>
      <c r="E200" s="97"/>
      <c r="F200" s="97"/>
      <c r="G200" s="94">
        <v>0.1</v>
      </c>
      <c r="H200" s="94"/>
      <c r="I200" s="98">
        <v>3.2</v>
      </c>
      <c r="J200" s="94">
        <v>48</v>
      </c>
      <c r="K200" s="98">
        <v>1</v>
      </c>
      <c r="L200" s="96"/>
      <c r="M200" s="94">
        <v>141</v>
      </c>
      <c r="N200" s="94">
        <v>4.9000000000000004</v>
      </c>
      <c r="O200" s="94">
        <v>99</v>
      </c>
      <c r="P200" s="94">
        <v>28</v>
      </c>
      <c r="Q200" s="94">
        <v>11</v>
      </c>
      <c r="R200" s="94">
        <v>1.1000000000000001</v>
      </c>
      <c r="S200" s="94">
        <v>94</v>
      </c>
      <c r="T200" s="94">
        <v>9.6999999999999993</v>
      </c>
      <c r="U200" s="94"/>
      <c r="V200" s="94">
        <v>8.1999999999999993</v>
      </c>
      <c r="W200" s="148"/>
      <c r="X200" s="97">
        <v>1037</v>
      </c>
      <c r="Y200" s="98">
        <v>1.081</v>
      </c>
      <c r="Z200" s="98"/>
      <c r="AA200" s="101"/>
      <c r="AB200" s="96"/>
    </row>
    <row r="201" spans="1:28" x14ac:dyDescent="0.15">
      <c r="A201" s="93"/>
      <c r="B201" s="95">
        <v>41506</v>
      </c>
      <c r="C201" s="97">
        <v>151</v>
      </c>
      <c r="D201" s="94">
        <v>47</v>
      </c>
      <c r="E201" s="97"/>
      <c r="F201" s="97"/>
      <c r="G201" s="94">
        <v>0.1</v>
      </c>
      <c r="H201" s="94"/>
      <c r="I201" s="98">
        <v>4.2</v>
      </c>
      <c r="J201" s="94">
        <v>35</v>
      </c>
      <c r="K201" s="98">
        <v>0.9</v>
      </c>
      <c r="L201" s="96"/>
      <c r="M201" s="94">
        <v>143</v>
      </c>
      <c r="N201" s="94">
        <v>4</v>
      </c>
      <c r="O201" s="94">
        <v>98</v>
      </c>
      <c r="P201" s="94">
        <v>32</v>
      </c>
      <c r="Q201" s="94">
        <v>5</v>
      </c>
      <c r="R201" s="94">
        <v>1.3</v>
      </c>
      <c r="S201" s="94">
        <v>127</v>
      </c>
      <c r="T201" s="94">
        <v>10.6</v>
      </c>
      <c r="U201" s="94"/>
      <c r="V201" s="94">
        <v>7.7</v>
      </c>
      <c r="W201" s="148"/>
      <c r="X201" s="97">
        <v>812.5</v>
      </c>
      <c r="Y201" s="98">
        <v>1.349</v>
      </c>
      <c r="Z201" s="98"/>
      <c r="AA201" s="101"/>
      <c r="AB201" s="96"/>
    </row>
    <row r="202" spans="1:28" x14ac:dyDescent="0.15">
      <c r="A202" s="93"/>
      <c r="B202" s="95">
        <v>41527</v>
      </c>
      <c r="C202" s="97">
        <v>129</v>
      </c>
      <c r="D202" s="94">
        <v>43</v>
      </c>
      <c r="E202" s="97"/>
      <c r="F202" s="97"/>
      <c r="G202" s="94">
        <v>0.1</v>
      </c>
      <c r="H202" s="94"/>
      <c r="I202" s="98">
        <v>4.0999999999999996</v>
      </c>
      <c r="J202" s="94">
        <v>17</v>
      </c>
      <c r="K202" s="98">
        <v>1</v>
      </c>
      <c r="L202" s="96"/>
      <c r="M202" s="94">
        <v>137</v>
      </c>
      <c r="N202" s="94">
        <v>4.3</v>
      </c>
      <c r="O202" s="94">
        <v>93</v>
      </c>
      <c r="P202" s="94">
        <v>28</v>
      </c>
      <c r="Q202" s="94">
        <v>4</v>
      </c>
      <c r="R202" s="94">
        <v>1.4</v>
      </c>
      <c r="S202" s="94">
        <v>95</v>
      </c>
      <c r="T202" s="94">
        <v>10</v>
      </c>
      <c r="U202" s="94"/>
      <c r="V202" s="94">
        <v>7.6</v>
      </c>
      <c r="W202" s="148"/>
      <c r="X202" s="97">
        <v>1111.79</v>
      </c>
      <c r="Y202" s="98">
        <v>2.1219999999999999</v>
      </c>
      <c r="Z202" s="98"/>
      <c r="AA202" s="101"/>
      <c r="AB202" s="96"/>
    </row>
    <row r="203" spans="1:28" ht="14" thickBot="1" x14ac:dyDescent="0.2">
      <c r="A203" s="93"/>
      <c r="B203" s="95"/>
      <c r="C203" s="97"/>
      <c r="D203" s="94"/>
      <c r="E203" s="97"/>
      <c r="F203" s="97"/>
      <c r="G203" s="94"/>
      <c r="H203" s="94"/>
      <c r="I203" s="98"/>
      <c r="J203" s="94"/>
      <c r="K203" s="98"/>
      <c r="L203" s="96"/>
      <c r="M203" s="94"/>
      <c r="N203" s="94"/>
      <c r="O203" s="94"/>
      <c r="P203" s="94"/>
      <c r="Q203" s="94"/>
      <c r="R203" s="94"/>
      <c r="S203" s="94"/>
      <c r="T203" s="94"/>
      <c r="U203" s="94"/>
      <c r="V203" s="94"/>
      <c r="W203" s="148"/>
      <c r="X203" s="97"/>
      <c r="Y203" s="98"/>
      <c r="Z203" s="98"/>
      <c r="AA203" s="101"/>
      <c r="AB203" s="96"/>
    </row>
    <row r="204" spans="1:28" ht="14" thickBot="1" x14ac:dyDescent="0.2">
      <c r="A204" s="122" t="s">
        <v>384</v>
      </c>
      <c r="B204" s="77">
        <v>41449</v>
      </c>
      <c r="C204" s="80">
        <v>635</v>
      </c>
      <c r="D204" s="76">
        <v>496</v>
      </c>
      <c r="E204" s="80"/>
      <c r="F204" s="80"/>
      <c r="G204" s="76">
        <v>1.4</v>
      </c>
      <c r="H204" s="76"/>
      <c r="I204" s="79">
        <v>3.1</v>
      </c>
      <c r="J204" s="76">
        <v>191</v>
      </c>
      <c r="K204" s="79">
        <v>2.2999999999999998</v>
      </c>
      <c r="L204" s="78"/>
      <c r="M204" s="76">
        <v>138</v>
      </c>
      <c r="N204" s="76">
        <v>3.8</v>
      </c>
      <c r="O204" s="76">
        <v>90</v>
      </c>
      <c r="P204" s="76">
        <v>31</v>
      </c>
      <c r="Q204" s="76">
        <v>8</v>
      </c>
      <c r="R204" s="76">
        <v>0.4</v>
      </c>
      <c r="S204" s="76">
        <v>39</v>
      </c>
      <c r="T204" s="76">
        <v>9.1</v>
      </c>
      <c r="U204" s="76"/>
      <c r="V204" s="76">
        <v>3.5</v>
      </c>
      <c r="W204" s="151"/>
      <c r="X204" s="80">
        <v>704</v>
      </c>
      <c r="Y204" s="79">
        <v>1.9570000000000001</v>
      </c>
      <c r="Z204" s="79">
        <v>73</v>
      </c>
      <c r="AA204" s="83"/>
      <c r="AB204" s="78"/>
    </row>
    <row r="205" spans="1:28" x14ac:dyDescent="0.15">
      <c r="A205" s="128" t="s">
        <v>385</v>
      </c>
      <c r="B205" s="130">
        <v>41429</v>
      </c>
      <c r="C205" s="132">
        <v>336</v>
      </c>
      <c r="D205" s="129">
        <v>56</v>
      </c>
      <c r="E205" s="132"/>
      <c r="F205" s="132"/>
      <c r="G205" s="129">
        <v>0.2</v>
      </c>
      <c r="H205" s="129"/>
      <c r="I205" s="133">
        <v>3.9</v>
      </c>
      <c r="J205" s="129">
        <v>21</v>
      </c>
      <c r="K205" s="133">
        <v>0.9</v>
      </c>
      <c r="L205" s="131"/>
      <c r="M205" s="129">
        <v>144</v>
      </c>
      <c r="N205" s="129">
        <v>4.2</v>
      </c>
      <c r="O205" s="129">
        <v>102</v>
      </c>
      <c r="P205" s="129">
        <v>27</v>
      </c>
      <c r="Q205" s="129">
        <v>4</v>
      </c>
      <c r="R205" s="129">
        <v>0.5</v>
      </c>
      <c r="S205" s="129">
        <v>106</v>
      </c>
      <c r="T205" s="129">
        <v>10.4</v>
      </c>
      <c r="U205" s="129"/>
      <c r="V205" s="129">
        <v>8.6999999999999993</v>
      </c>
      <c r="W205" s="152"/>
      <c r="X205" s="132">
        <v>865</v>
      </c>
      <c r="Y205" s="133">
        <v>0.71</v>
      </c>
      <c r="Z205" s="133"/>
      <c r="AA205" s="136"/>
      <c r="AB205" s="131"/>
    </row>
    <row r="206" spans="1:28" x14ac:dyDescent="0.15">
      <c r="A206" s="137" t="s">
        <v>386</v>
      </c>
      <c r="B206" s="141">
        <v>41465</v>
      </c>
      <c r="C206" s="142">
        <v>237</v>
      </c>
      <c r="D206" s="138">
        <v>28</v>
      </c>
      <c r="E206" s="142"/>
      <c r="F206" s="142"/>
      <c r="G206" s="138">
        <v>0.1</v>
      </c>
      <c r="H206" s="138"/>
      <c r="I206" s="143">
        <v>3.4</v>
      </c>
      <c r="J206" s="138">
        <v>56</v>
      </c>
      <c r="K206" s="143">
        <v>1.1000000000000001</v>
      </c>
      <c r="L206" s="140"/>
      <c r="M206" s="138">
        <v>147</v>
      </c>
      <c r="N206" s="138">
        <v>4.8</v>
      </c>
      <c r="O206" s="138">
        <v>101</v>
      </c>
      <c r="P206" s="138">
        <v>20</v>
      </c>
      <c r="Q206" s="138">
        <v>12</v>
      </c>
      <c r="R206" s="138">
        <v>0.7</v>
      </c>
      <c r="S206" s="138">
        <v>90</v>
      </c>
      <c r="T206" s="138">
        <v>10</v>
      </c>
      <c r="U206" s="138"/>
      <c r="V206" s="138">
        <v>8.6999999999999993</v>
      </c>
      <c r="W206" s="153"/>
      <c r="X206" s="142">
        <v>670</v>
      </c>
      <c r="Y206" s="143">
        <v>1.554</v>
      </c>
      <c r="Z206" s="143"/>
      <c r="AA206" s="145"/>
      <c r="AB206" s="140"/>
    </row>
    <row r="207" spans="1:28" x14ac:dyDescent="0.15">
      <c r="A207" s="137"/>
      <c r="B207" s="141">
        <v>41485</v>
      </c>
      <c r="C207" s="142">
        <v>244</v>
      </c>
      <c r="D207" s="138">
        <v>29</v>
      </c>
      <c r="E207" s="142"/>
      <c r="F207" s="142"/>
      <c r="G207" s="138">
        <v>0.1</v>
      </c>
      <c r="H207" s="138"/>
      <c r="I207" s="143">
        <v>3.1</v>
      </c>
      <c r="J207" s="138">
        <v>20</v>
      </c>
      <c r="K207" s="143">
        <v>1</v>
      </c>
      <c r="L207" s="140"/>
      <c r="M207" s="138">
        <v>141</v>
      </c>
      <c r="N207" s="138">
        <v>4.9000000000000004</v>
      </c>
      <c r="O207" s="138">
        <v>93</v>
      </c>
      <c r="P207" s="138">
        <v>27</v>
      </c>
      <c r="Q207" s="138">
        <v>10</v>
      </c>
      <c r="R207" s="138">
        <v>0.8</v>
      </c>
      <c r="S207" s="138">
        <v>137</v>
      </c>
      <c r="T207" s="138">
        <v>10.3</v>
      </c>
      <c r="U207" s="138"/>
      <c r="V207" s="138">
        <v>8.4</v>
      </c>
      <c r="W207" s="153"/>
      <c r="X207" s="142">
        <v>1051.8</v>
      </c>
      <c r="Y207" s="143">
        <v>1.5129999999999999</v>
      </c>
      <c r="Z207" s="143"/>
      <c r="AA207" s="145"/>
      <c r="AB207" s="140"/>
    </row>
    <row r="208" spans="1:28" x14ac:dyDescent="0.15">
      <c r="A208" s="137"/>
      <c r="B208" s="141">
        <v>41506</v>
      </c>
      <c r="C208" s="142">
        <v>213</v>
      </c>
      <c r="D208" s="138">
        <v>23</v>
      </c>
      <c r="E208" s="142"/>
      <c r="F208" s="142"/>
      <c r="G208" s="138">
        <v>0.1</v>
      </c>
      <c r="H208" s="138"/>
      <c r="I208" s="143">
        <v>3.6</v>
      </c>
      <c r="J208" s="138">
        <v>106</v>
      </c>
      <c r="K208" s="143">
        <v>0.9</v>
      </c>
      <c r="L208" s="140"/>
      <c r="M208" s="138">
        <v>141</v>
      </c>
      <c r="N208" s="138">
        <v>3.6</v>
      </c>
      <c r="O208" s="138">
        <v>97</v>
      </c>
      <c r="P208" s="138">
        <v>28</v>
      </c>
      <c r="Q208" s="138">
        <v>3</v>
      </c>
      <c r="R208" s="138">
        <v>0.7</v>
      </c>
      <c r="S208" s="138">
        <v>106</v>
      </c>
      <c r="T208" s="138">
        <v>9.8000000000000007</v>
      </c>
      <c r="U208" s="138"/>
      <c r="V208" s="138">
        <v>8.1999999999999993</v>
      </c>
      <c r="W208" s="153"/>
      <c r="X208" s="142">
        <v>785.8</v>
      </c>
      <c r="Y208" s="143">
        <v>1.2789999999999999</v>
      </c>
      <c r="Z208" s="143"/>
      <c r="AA208" s="145"/>
      <c r="AB208" s="140"/>
    </row>
    <row r="209" spans="1:28" x14ac:dyDescent="0.15">
      <c r="A209" s="137"/>
      <c r="B209" s="141"/>
      <c r="C209" s="142"/>
      <c r="D209" s="138"/>
      <c r="E209" s="142"/>
      <c r="F209" s="142"/>
      <c r="G209" s="138"/>
      <c r="H209" s="138"/>
      <c r="I209" s="143"/>
      <c r="J209" s="138"/>
      <c r="K209" s="143"/>
      <c r="L209" s="140"/>
      <c r="M209" s="138"/>
      <c r="N209" s="138"/>
      <c r="O209" s="138"/>
      <c r="P209" s="138"/>
      <c r="Q209" s="138"/>
      <c r="R209" s="138"/>
      <c r="S209" s="138"/>
      <c r="T209" s="138"/>
      <c r="U209" s="138"/>
      <c r="V209" s="138"/>
      <c r="W209" s="153"/>
      <c r="X209" s="142"/>
      <c r="Y209" s="143"/>
      <c r="Z209" s="143"/>
      <c r="AA209" s="145"/>
      <c r="AB209" s="140"/>
    </row>
    <row r="210" spans="1:28" x14ac:dyDescent="0.15">
      <c r="A210" s="137"/>
      <c r="B210" s="141"/>
      <c r="C210" s="142"/>
      <c r="D210" s="138"/>
      <c r="E210" s="142"/>
      <c r="F210" s="142"/>
      <c r="G210" s="138"/>
      <c r="H210" s="138"/>
      <c r="I210" s="143"/>
      <c r="J210" s="138"/>
      <c r="K210" s="143"/>
      <c r="L210" s="140"/>
      <c r="M210" s="138"/>
      <c r="N210" s="138"/>
      <c r="O210" s="138"/>
      <c r="P210" s="138"/>
      <c r="Q210" s="138"/>
      <c r="R210" s="138"/>
      <c r="S210" s="138"/>
      <c r="T210" s="138"/>
      <c r="U210" s="138"/>
      <c r="V210" s="138"/>
      <c r="W210" s="153"/>
      <c r="X210" s="142"/>
      <c r="Y210" s="143"/>
      <c r="Z210" s="143"/>
      <c r="AA210" s="145"/>
      <c r="AB210" s="140"/>
    </row>
    <row r="211" spans="1:28" x14ac:dyDescent="0.15">
      <c r="A211" s="137"/>
      <c r="B211" s="141"/>
      <c r="C211" s="142"/>
      <c r="D211" s="138"/>
      <c r="E211" s="142"/>
      <c r="F211" s="142"/>
      <c r="G211" s="138"/>
      <c r="H211" s="138"/>
      <c r="I211" s="143"/>
      <c r="J211" s="138"/>
      <c r="K211" s="143"/>
      <c r="L211" s="140"/>
      <c r="M211" s="138"/>
      <c r="N211" s="138"/>
      <c r="O211" s="138"/>
      <c r="P211" s="138"/>
      <c r="Q211" s="138"/>
      <c r="R211" s="138"/>
      <c r="S211" s="138"/>
      <c r="T211" s="138"/>
      <c r="U211" s="138"/>
      <c r="V211" s="138"/>
      <c r="W211" s="153"/>
      <c r="X211" s="142"/>
      <c r="Y211" s="143"/>
      <c r="Z211" s="143"/>
      <c r="AA211" s="145"/>
      <c r="AB211" s="140"/>
    </row>
    <row r="212" spans="1:28" x14ac:dyDescent="0.15">
      <c r="A212" s="137"/>
      <c r="B212" s="141"/>
      <c r="C212" s="142"/>
      <c r="D212" s="138"/>
      <c r="E212" s="142"/>
      <c r="F212" s="142"/>
      <c r="G212" s="138"/>
      <c r="H212" s="138"/>
      <c r="I212" s="143"/>
      <c r="J212" s="138"/>
      <c r="K212" s="143"/>
      <c r="L212" s="140"/>
      <c r="M212" s="138"/>
      <c r="N212" s="138"/>
      <c r="O212" s="138"/>
      <c r="P212" s="138"/>
      <c r="Q212" s="138"/>
      <c r="R212" s="138"/>
      <c r="S212" s="138"/>
      <c r="T212" s="138"/>
      <c r="U212" s="138"/>
      <c r="V212" s="138"/>
      <c r="W212" s="153"/>
      <c r="X212" s="142"/>
      <c r="Y212" s="143"/>
      <c r="Z212" s="143"/>
      <c r="AA212" s="145"/>
      <c r="AB212" s="140"/>
    </row>
    <row r="213" spans="1:28" ht="14" thickBot="1" x14ac:dyDescent="0.2">
      <c r="A213" s="137"/>
      <c r="B213" s="141"/>
      <c r="C213" s="142"/>
      <c r="D213" s="138"/>
      <c r="E213" s="142"/>
      <c r="F213" s="142"/>
      <c r="G213" s="138"/>
      <c r="H213" s="138"/>
      <c r="I213" s="143"/>
      <c r="J213" s="138"/>
      <c r="K213" s="143"/>
      <c r="L213" s="140"/>
      <c r="M213" s="138"/>
      <c r="N213" s="138"/>
      <c r="O213" s="138"/>
      <c r="P213" s="138"/>
      <c r="Q213" s="138"/>
      <c r="R213" s="138"/>
      <c r="S213" s="138"/>
      <c r="T213" s="138"/>
      <c r="U213" s="138"/>
      <c r="V213" s="138"/>
      <c r="W213" s="153"/>
      <c r="X213" s="142"/>
      <c r="Y213" s="143"/>
      <c r="Z213" s="143"/>
      <c r="AA213" s="145"/>
      <c r="AB213" s="140"/>
    </row>
    <row r="214" spans="1:28" ht="14" thickBot="1" x14ac:dyDescent="0.2">
      <c r="A214" s="238" t="s">
        <v>387</v>
      </c>
      <c r="B214" s="155">
        <v>41446</v>
      </c>
      <c r="C214" s="157">
        <v>920</v>
      </c>
      <c r="D214" s="154">
        <v>348</v>
      </c>
      <c r="E214" s="157"/>
      <c r="F214" s="157"/>
      <c r="G214" s="154">
        <v>1.3</v>
      </c>
      <c r="H214" s="154"/>
      <c r="I214" s="158">
        <v>3.6</v>
      </c>
      <c r="J214" s="154">
        <v>1200</v>
      </c>
      <c r="K214" s="158">
        <v>1.2</v>
      </c>
      <c r="L214" s="156"/>
      <c r="M214" s="154">
        <v>133</v>
      </c>
      <c r="N214" s="154">
        <v>15.5</v>
      </c>
      <c r="O214" s="154">
        <v>89</v>
      </c>
      <c r="P214" s="154">
        <v>26</v>
      </c>
      <c r="Q214" s="154">
        <v>12</v>
      </c>
      <c r="R214" s="154">
        <v>0.5</v>
      </c>
      <c r="S214" s="154">
        <v>2</v>
      </c>
      <c r="T214" s="154">
        <v>11.1</v>
      </c>
      <c r="U214" s="154"/>
      <c r="V214" s="154">
        <v>16.2</v>
      </c>
      <c r="W214" s="159"/>
      <c r="X214" s="157">
        <v>639.4</v>
      </c>
      <c r="Y214" s="158">
        <v>2.8519999999999999</v>
      </c>
      <c r="Z214" s="158">
        <v>313.2</v>
      </c>
      <c r="AA214" s="160">
        <v>2.36</v>
      </c>
      <c r="AB214" s="156">
        <v>5.4</v>
      </c>
    </row>
    <row r="215" spans="1:28" ht="14" thickBot="1" x14ac:dyDescent="0.2">
      <c r="A215" s="150" t="s">
        <v>388</v>
      </c>
      <c r="B215" s="77">
        <v>41464</v>
      </c>
      <c r="C215" s="80">
        <v>1898</v>
      </c>
      <c r="D215" s="76">
        <v>164</v>
      </c>
      <c r="E215" s="80"/>
      <c r="F215" s="80"/>
      <c r="G215" s="76">
        <v>3</v>
      </c>
      <c r="H215" s="76"/>
      <c r="I215" s="79">
        <v>2.8</v>
      </c>
      <c r="J215" s="76">
        <v>890</v>
      </c>
      <c r="K215" s="79">
        <v>1.9</v>
      </c>
      <c r="L215" s="78"/>
      <c r="M215" s="76">
        <v>146</v>
      </c>
      <c r="N215" s="76">
        <v>3.9</v>
      </c>
      <c r="O215" s="76">
        <v>102</v>
      </c>
      <c r="P215" s="76">
        <v>27</v>
      </c>
      <c r="Q215" s="76">
        <v>8</v>
      </c>
      <c r="R215" s="76">
        <v>0.3</v>
      </c>
      <c r="S215" s="76">
        <v>9</v>
      </c>
      <c r="T215" s="76">
        <v>9.8000000000000007</v>
      </c>
      <c r="U215" s="76"/>
      <c r="V215" s="76">
        <v>5.4</v>
      </c>
      <c r="W215" s="151"/>
      <c r="X215" s="80">
        <v>886.4</v>
      </c>
      <c r="Y215" s="79">
        <v>3.242</v>
      </c>
      <c r="Z215" s="79">
        <v>582</v>
      </c>
      <c r="AA215" s="83"/>
      <c r="AB215" s="78"/>
    </row>
    <row r="216" spans="1:28" ht="14" thickBot="1" x14ac:dyDescent="0.2">
      <c r="A216" s="161" t="s">
        <v>389</v>
      </c>
      <c r="B216" s="163">
        <v>41462</v>
      </c>
      <c r="C216" s="165">
        <v>1361</v>
      </c>
      <c r="D216" s="162">
        <v>247</v>
      </c>
      <c r="E216" s="165"/>
      <c r="F216" s="165"/>
      <c r="G216" s="162">
        <v>2.4</v>
      </c>
      <c r="H216" s="162"/>
      <c r="I216" s="166">
        <v>2.2999999999999998</v>
      </c>
      <c r="J216" s="162">
        <v>368</v>
      </c>
      <c r="K216" s="166">
        <v>1.8</v>
      </c>
      <c r="L216" s="164"/>
      <c r="M216" s="162">
        <v>136</v>
      </c>
      <c r="N216" s="162">
        <v>4</v>
      </c>
      <c r="O216" s="162">
        <v>95</v>
      </c>
      <c r="P216" s="162">
        <v>31</v>
      </c>
      <c r="Q216" s="162">
        <v>12</v>
      </c>
      <c r="R216" s="162">
        <v>0.3</v>
      </c>
      <c r="S216" s="162">
        <v>8</v>
      </c>
      <c r="T216" s="162">
        <v>9.1</v>
      </c>
      <c r="U216" s="162"/>
      <c r="V216" s="162">
        <v>5.5</v>
      </c>
      <c r="W216" s="167"/>
      <c r="X216" s="165">
        <v>620.4</v>
      </c>
      <c r="Y216" s="166">
        <v>2.72</v>
      </c>
      <c r="Z216" s="166">
        <v>267</v>
      </c>
      <c r="AA216" s="168"/>
      <c r="AB216" s="164"/>
    </row>
    <row r="217" spans="1:28" x14ac:dyDescent="0.15">
      <c r="A217" s="169" t="s">
        <v>390</v>
      </c>
      <c r="B217" s="130">
        <v>41465</v>
      </c>
      <c r="C217" s="132">
        <v>508</v>
      </c>
      <c r="D217" s="129">
        <v>75</v>
      </c>
      <c r="E217" s="132"/>
      <c r="F217" s="132"/>
      <c r="G217" s="129">
        <v>0.1</v>
      </c>
      <c r="H217" s="129"/>
      <c r="I217" s="133">
        <v>2.8</v>
      </c>
      <c r="J217" s="129">
        <v>39</v>
      </c>
      <c r="K217" s="133">
        <v>1</v>
      </c>
      <c r="L217" s="131"/>
      <c r="M217" s="129">
        <v>148</v>
      </c>
      <c r="N217" s="129">
        <v>4.7</v>
      </c>
      <c r="O217" s="129">
        <v>101</v>
      </c>
      <c r="P217" s="129">
        <v>30</v>
      </c>
      <c r="Q217" s="129">
        <v>6</v>
      </c>
      <c r="R217" s="129">
        <v>0.4</v>
      </c>
      <c r="S217" s="129">
        <v>81</v>
      </c>
      <c r="T217" s="129">
        <v>11.1</v>
      </c>
      <c r="U217" s="129"/>
      <c r="V217" s="129">
        <v>8.5</v>
      </c>
      <c r="W217" s="152"/>
      <c r="X217" s="132">
        <v>1229.9000000000001</v>
      </c>
      <c r="Y217" s="133">
        <v>1.266</v>
      </c>
      <c r="Z217" s="133"/>
      <c r="AA217" s="136"/>
      <c r="AB217" s="131"/>
    </row>
    <row r="218" spans="1:28" ht="14" thickBot="1" x14ac:dyDescent="0.2">
      <c r="A218" s="170" t="s">
        <v>391</v>
      </c>
      <c r="B218" s="172">
        <v>41485</v>
      </c>
      <c r="C218" s="174">
        <v>449</v>
      </c>
      <c r="D218" s="171">
        <v>56</v>
      </c>
      <c r="E218" s="174"/>
      <c r="F218" s="174"/>
      <c r="G218" s="171">
        <v>0.1</v>
      </c>
      <c r="H218" s="171"/>
      <c r="I218" s="175">
        <v>2.8</v>
      </c>
      <c r="J218" s="171">
        <v>23</v>
      </c>
      <c r="K218" s="175">
        <v>0.8</v>
      </c>
      <c r="L218" s="173"/>
      <c r="M218" s="171">
        <v>141</v>
      </c>
      <c r="N218" s="171">
        <v>4.5999999999999996</v>
      </c>
      <c r="O218" s="171">
        <v>102</v>
      </c>
      <c r="P218" s="171">
        <v>32</v>
      </c>
      <c r="Q218" s="171">
        <v>8</v>
      </c>
      <c r="R218" s="171">
        <v>0.5</v>
      </c>
      <c r="S218" s="171">
        <v>107</v>
      </c>
      <c r="T218" s="171">
        <v>10.3</v>
      </c>
      <c r="U218" s="171"/>
      <c r="V218" s="171">
        <v>7</v>
      </c>
      <c r="W218" s="176"/>
      <c r="X218" s="174">
        <v>754.8</v>
      </c>
      <c r="Y218" s="175">
        <v>1.538</v>
      </c>
      <c r="Z218" s="175"/>
      <c r="AA218" s="177"/>
      <c r="AB218" s="173"/>
    </row>
    <row r="219" spans="1:28" x14ac:dyDescent="0.15">
      <c r="A219" s="178" t="s">
        <v>392</v>
      </c>
      <c r="B219" s="180">
        <v>41465</v>
      </c>
      <c r="C219" s="182">
        <v>520</v>
      </c>
      <c r="D219" s="179">
        <v>78</v>
      </c>
      <c r="E219" s="182"/>
      <c r="F219" s="182"/>
      <c r="G219" s="179">
        <v>0.1</v>
      </c>
      <c r="H219" s="179"/>
      <c r="I219" s="183">
        <v>2.7</v>
      </c>
      <c r="J219" s="179">
        <v>58</v>
      </c>
      <c r="K219" s="183">
        <v>1</v>
      </c>
      <c r="L219" s="181"/>
      <c r="M219" s="179">
        <v>142</v>
      </c>
      <c r="N219" s="179">
        <v>5.2</v>
      </c>
      <c r="O219" s="179">
        <v>99</v>
      </c>
      <c r="P219" s="179">
        <v>23</v>
      </c>
      <c r="Q219" s="179">
        <v>5</v>
      </c>
      <c r="R219" s="179">
        <v>0.4</v>
      </c>
      <c r="S219" s="179">
        <v>99</v>
      </c>
      <c r="T219" s="179">
        <v>10.6</v>
      </c>
      <c r="U219" s="179"/>
      <c r="V219" s="179">
        <v>8.9</v>
      </c>
      <c r="W219" s="184"/>
      <c r="X219" s="182">
        <v>1044.2</v>
      </c>
      <c r="Y219" s="183">
        <v>1.722</v>
      </c>
      <c r="Z219" s="183"/>
      <c r="AA219" s="185"/>
      <c r="AB219" s="181"/>
    </row>
    <row r="220" spans="1:28" x14ac:dyDescent="0.15">
      <c r="A220" s="186" t="s">
        <v>393</v>
      </c>
      <c r="B220" s="188">
        <v>41485</v>
      </c>
      <c r="C220" s="190">
        <v>332</v>
      </c>
      <c r="D220" s="187">
        <v>71</v>
      </c>
      <c r="E220" s="190"/>
      <c r="F220" s="190"/>
      <c r="G220" s="187">
        <v>0.1</v>
      </c>
      <c r="H220" s="187"/>
      <c r="I220" s="191">
        <v>2.8</v>
      </c>
      <c r="J220" s="187">
        <v>53</v>
      </c>
      <c r="K220" s="191">
        <v>1</v>
      </c>
      <c r="L220" s="189"/>
      <c r="M220" s="187">
        <v>142</v>
      </c>
      <c r="N220" s="187">
        <v>4.4000000000000004</v>
      </c>
      <c r="O220" s="187">
        <v>98</v>
      </c>
      <c r="P220" s="187">
        <v>20</v>
      </c>
      <c r="Q220" s="187">
        <v>9</v>
      </c>
      <c r="R220" s="187">
        <v>0.6</v>
      </c>
      <c r="S220" s="187">
        <v>104</v>
      </c>
      <c r="T220" s="187">
        <v>11.1</v>
      </c>
      <c r="U220" s="187"/>
      <c r="V220" s="187">
        <v>7.9</v>
      </c>
      <c r="W220" s="192"/>
      <c r="X220" s="190">
        <v>789.9</v>
      </c>
      <c r="Y220" s="191">
        <v>1.843</v>
      </c>
      <c r="Z220" s="191"/>
      <c r="AA220" s="193"/>
      <c r="AB220" s="189"/>
    </row>
    <row r="221" spans="1:28" x14ac:dyDescent="0.15">
      <c r="A221" s="186"/>
      <c r="B221" s="188">
        <v>41512</v>
      </c>
      <c r="C221" s="190">
        <v>211</v>
      </c>
      <c r="D221" s="187">
        <v>50</v>
      </c>
      <c r="E221" s="190"/>
      <c r="F221" s="190"/>
      <c r="G221" s="187">
        <v>0.1</v>
      </c>
      <c r="H221" s="187"/>
      <c r="I221" s="191">
        <v>2.8</v>
      </c>
      <c r="J221" s="187">
        <v>122</v>
      </c>
      <c r="K221" s="191" t="s">
        <v>370</v>
      </c>
      <c r="L221" s="189"/>
      <c r="M221" s="187">
        <v>141</v>
      </c>
      <c r="N221" s="187">
        <v>3.7</v>
      </c>
      <c r="O221" s="187">
        <v>99</v>
      </c>
      <c r="P221" s="187">
        <v>29</v>
      </c>
      <c r="Q221" s="187">
        <v>7</v>
      </c>
      <c r="R221" s="187">
        <v>0.7</v>
      </c>
      <c r="S221" s="187">
        <v>54</v>
      </c>
      <c r="T221" s="187">
        <v>10.1</v>
      </c>
      <c r="U221" s="187"/>
      <c r="V221" s="187">
        <v>6.3</v>
      </c>
      <c r="W221" s="192"/>
      <c r="X221" s="190">
        <v>685.7</v>
      </c>
      <c r="Y221" s="191">
        <v>1.72</v>
      </c>
      <c r="Z221" s="191"/>
      <c r="AA221" s="193"/>
      <c r="AB221" s="189"/>
    </row>
    <row r="222" spans="1:28" x14ac:dyDescent="0.15">
      <c r="A222" s="186"/>
      <c r="B222" s="188"/>
      <c r="C222" s="190"/>
      <c r="D222" s="187"/>
      <c r="E222" s="190"/>
      <c r="F222" s="190"/>
      <c r="G222" s="187"/>
      <c r="H222" s="187"/>
      <c r="I222" s="191"/>
      <c r="J222" s="187"/>
      <c r="K222" s="191"/>
      <c r="L222" s="189"/>
      <c r="M222" s="187"/>
      <c r="N222" s="187"/>
      <c r="O222" s="187"/>
      <c r="P222" s="187"/>
      <c r="Q222" s="187"/>
      <c r="R222" s="187"/>
      <c r="S222" s="187"/>
      <c r="T222" s="187"/>
      <c r="U222" s="187"/>
      <c r="V222" s="187"/>
      <c r="W222" s="192"/>
      <c r="X222" s="190"/>
      <c r="Y222" s="191"/>
      <c r="Z222" s="191"/>
      <c r="AA222" s="193"/>
      <c r="AB222" s="189"/>
    </row>
    <row r="223" spans="1:28" x14ac:dyDescent="0.15">
      <c r="A223" s="186"/>
      <c r="B223" s="188"/>
      <c r="C223" s="190"/>
      <c r="D223" s="187"/>
      <c r="E223" s="190"/>
      <c r="F223" s="190"/>
      <c r="G223" s="187"/>
      <c r="H223" s="187"/>
      <c r="I223" s="191"/>
      <c r="J223" s="187"/>
      <c r="K223" s="191"/>
      <c r="L223" s="189"/>
      <c r="M223" s="187"/>
      <c r="N223" s="187"/>
      <c r="O223" s="187"/>
      <c r="P223" s="187"/>
      <c r="Q223" s="187"/>
      <c r="R223" s="187"/>
      <c r="S223" s="187"/>
      <c r="T223" s="187"/>
      <c r="U223" s="187"/>
      <c r="V223" s="187"/>
      <c r="W223" s="192"/>
      <c r="X223" s="190"/>
      <c r="Y223" s="191"/>
      <c r="Z223" s="191"/>
      <c r="AA223" s="193"/>
      <c r="AB223" s="189"/>
    </row>
    <row r="224" spans="1:28" x14ac:dyDescent="0.15">
      <c r="A224" s="186"/>
      <c r="B224" s="188"/>
      <c r="C224" s="190"/>
      <c r="D224" s="187"/>
      <c r="E224" s="190"/>
      <c r="F224" s="190"/>
      <c r="G224" s="187"/>
      <c r="H224" s="187"/>
      <c r="I224" s="191"/>
      <c r="J224" s="187"/>
      <c r="K224" s="191"/>
      <c r="L224" s="189"/>
      <c r="M224" s="187"/>
      <c r="N224" s="187"/>
      <c r="O224" s="187"/>
      <c r="P224" s="187"/>
      <c r="Q224" s="187"/>
      <c r="R224" s="187"/>
      <c r="S224" s="187"/>
      <c r="T224" s="187"/>
      <c r="U224" s="187"/>
      <c r="V224" s="187"/>
      <c r="W224" s="192"/>
      <c r="X224" s="190"/>
      <c r="Y224" s="191"/>
      <c r="Z224" s="191"/>
      <c r="AA224" s="193"/>
      <c r="AB224" s="189"/>
    </row>
    <row r="225" spans="1:28" x14ac:dyDescent="0.15">
      <c r="A225" s="186"/>
      <c r="B225" s="188"/>
      <c r="C225" s="190"/>
      <c r="D225" s="187"/>
      <c r="E225" s="190"/>
      <c r="F225" s="190"/>
      <c r="G225" s="187"/>
      <c r="H225" s="187"/>
      <c r="I225" s="191"/>
      <c r="J225" s="187"/>
      <c r="K225" s="191"/>
      <c r="L225" s="189"/>
      <c r="M225" s="187"/>
      <c r="N225" s="187"/>
      <c r="O225" s="187"/>
      <c r="P225" s="187"/>
      <c r="Q225" s="187"/>
      <c r="R225" s="187"/>
      <c r="S225" s="187"/>
      <c r="T225" s="187"/>
      <c r="U225" s="187"/>
      <c r="V225" s="187"/>
      <c r="W225" s="192"/>
      <c r="X225" s="190"/>
      <c r="Y225" s="191"/>
      <c r="Z225" s="191"/>
      <c r="AA225" s="193"/>
      <c r="AB225" s="189"/>
    </row>
    <row r="226" spans="1:28" x14ac:dyDescent="0.15">
      <c r="A226" s="186"/>
      <c r="B226" s="188"/>
      <c r="C226" s="190"/>
      <c r="D226" s="187"/>
      <c r="E226" s="190"/>
      <c r="F226" s="190"/>
      <c r="G226" s="187"/>
      <c r="H226" s="187"/>
      <c r="I226" s="191"/>
      <c r="J226" s="187"/>
      <c r="K226" s="191"/>
      <c r="L226" s="189"/>
      <c r="M226" s="187"/>
      <c r="N226" s="187"/>
      <c r="O226" s="187"/>
      <c r="P226" s="187"/>
      <c r="Q226" s="187"/>
      <c r="R226" s="187"/>
      <c r="S226" s="187"/>
      <c r="T226" s="187"/>
      <c r="U226" s="187"/>
      <c r="V226" s="187"/>
      <c r="W226" s="192"/>
      <c r="X226" s="190"/>
      <c r="Y226" s="191"/>
      <c r="Z226" s="191"/>
      <c r="AA226" s="193"/>
      <c r="AB226" s="189"/>
    </row>
    <row r="227" spans="1:28" ht="14" thickBot="1" x14ac:dyDescent="0.2">
      <c r="A227" s="186"/>
      <c r="B227" s="188"/>
      <c r="C227" s="190"/>
      <c r="D227" s="187"/>
      <c r="E227" s="190"/>
      <c r="F227" s="190"/>
      <c r="G227" s="187"/>
      <c r="H227" s="187"/>
      <c r="I227" s="191"/>
      <c r="J227" s="187"/>
      <c r="K227" s="191"/>
      <c r="L227" s="189"/>
      <c r="M227" s="187"/>
      <c r="N227" s="187"/>
      <c r="O227" s="187"/>
      <c r="P227" s="187"/>
      <c r="Q227" s="187"/>
      <c r="R227" s="187"/>
      <c r="S227" s="187"/>
      <c r="T227" s="187"/>
      <c r="U227" s="187"/>
      <c r="V227" s="187"/>
      <c r="W227" s="192"/>
      <c r="X227" s="190"/>
      <c r="Y227" s="191"/>
      <c r="Z227" s="191"/>
      <c r="AA227" s="193"/>
      <c r="AB227" s="189"/>
    </row>
    <row r="228" spans="1:28" x14ac:dyDescent="0.15">
      <c r="A228" s="194" t="s">
        <v>394</v>
      </c>
      <c r="B228" s="196">
        <v>41465</v>
      </c>
      <c r="C228" s="198">
        <v>389</v>
      </c>
      <c r="D228" s="195">
        <v>57</v>
      </c>
      <c r="E228" s="198"/>
      <c r="F228" s="198"/>
      <c r="G228" s="195">
        <v>0.1</v>
      </c>
      <c r="H228" s="195"/>
      <c r="I228" s="199">
        <v>2.5</v>
      </c>
      <c r="J228" s="195">
        <v>49</v>
      </c>
      <c r="K228" s="199">
        <v>1</v>
      </c>
      <c r="L228" s="197"/>
      <c r="M228" s="195">
        <v>139</v>
      </c>
      <c r="N228" s="195">
        <v>4.5</v>
      </c>
      <c r="O228" s="195">
        <v>98</v>
      </c>
      <c r="P228" s="195">
        <v>28</v>
      </c>
      <c r="Q228" s="195">
        <v>3</v>
      </c>
      <c r="R228" s="195">
        <v>0.6</v>
      </c>
      <c r="S228" s="195">
        <v>81</v>
      </c>
      <c r="T228" s="195">
        <v>10.4</v>
      </c>
      <c r="U228" s="195"/>
      <c r="V228" s="195">
        <v>7.1</v>
      </c>
      <c r="W228" s="200"/>
      <c r="X228" s="198">
        <v>1102.3</v>
      </c>
      <c r="Y228" s="199">
        <v>1.65</v>
      </c>
      <c r="Z228" s="199"/>
      <c r="AA228" s="201"/>
      <c r="AB228" s="197"/>
    </row>
    <row r="229" spans="1:28" x14ac:dyDescent="0.15">
      <c r="A229" s="202" t="s">
        <v>395</v>
      </c>
      <c r="B229" s="204">
        <v>41485</v>
      </c>
      <c r="C229" s="206">
        <v>202</v>
      </c>
      <c r="D229" s="203">
        <v>61</v>
      </c>
      <c r="E229" s="206"/>
      <c r="F229" s="206"/>
      <c r="G229" s="203">
        <v>0.1</v>
      </c>
      <c r="H229" s="203"/>
      <c r="I229" s="207">
        <v>2.2000000000000002</v>
      </c>
      <c r="J229" s="203">
        <v>25</v>
      </c>
      <c r="K229" s="207">
        <v>0.9</v>
      </c>
      <c r="L229" s="205"/>
      <c r="M229" s="203">
        <v>145</v>
      </c>
      <c r="N229" s="203">
        <v>4.9000000000000004</v>
      </c>
      <c r="O229" s="203">
        <v>105</v>
      </c>
      <c r="P229" s="203">
        <v>28</v>
      </c>
      <c r="Q229" s="203">
        <v>10</v>
      </c>
      <c r="R229" s="203">
        <v>0.8</v>
      </c>
      <c r="S229" s="203">
        <v>99</v>
      </c>
      <c r="T229" s="203">
        <v>10</v>
      </c>
      <c r="U229" s="203"/>
      <c r="V229" s="203">
        <v>7.6</v>
      </c>
      <c r="W229" s="208"/>
      <c r="X229" s="206">
        <v>1014.1</v>
      </c>
      <c r="Y229" s="207">
        <v>1.494</v>
      </c>
      <c r="Z229" s="207"/>
      <c r="AA229" s="209"/>
      <c r="AB229" s="205"/>
    </row>
    <row r="230" spans="1:28" x14ac:dyDescent="0.15">
      <c r="A230" s="202"/>
      <c r="B230" s="204">
        <v>41512</v>
      </c>
      <c r="C230" s="206">
        <v>212</v>
      </c>
      <c r="D230" s="203">
        <v>47</v>
      </c>
      <c r="E230" s="206"/>
      <c r="F230" s="206"/>
      <c r="G230" s="203">
        <v>0.1</v>
      </c>
      <c r="H230" s="203"/>
      <c r="I230" s="207">
        <v>2.1</v>
      </c>
      <c r="J230" s="203">
        <v>32</v>
      </c>
      <c r="K230" s="207">
        <v>1</v>
      </c>
      <c r="L230" s="205"/>
      <c r="M230" s="203">
        <v>139</v>
      </c>
      <c r="N230" s="203">
        <v>6.9</v>
      </c>
      <c r="O230" s="203">
        <v>97</v>
      </c>
      <c r="P230" s="203">
        <v>30</v>
      </c>
      <c r="Q230" s="203">
        <v>7</v>
      </c>
      <c r="R230" s="203">
        <v>0.8</v>
      </c>
      <c r="S230" s="203">
        <v>85</v>
      </c>
      <c r="T230" s="203">
        <v>10.1</v>
      </c>
      <c r="U230" s="203"/>
      <c r="V230" s="203">
        <v>6.9</v>
      </c>
      <c r="W230" s="208"/>
      <c r="X230" s="206">
        <v>785.1</v>
      </c>
      <c r="Y230" s="207">
        <v>2.3460000000000001</v>
      </c>
      <c r="Z230" s="207"/>
      <c r="AA230" s="209"/>
      <c r="AB230" s="205"/>
    </row>
    <row r="231" spans="1:28" x14ac:dyDescent="0.15">
      <c r="A231" s="202"/>
      <c r="B231" s="204"/>
      <c r="C231" s="206"/>
      <c r="D231" s="203"/>
      <c r="E231" s="206"/>
      <c r="F231" s="206"/>
      <c r="G231" s="203"/>
      <c r="H231" s="203"/>
      <c r="I231" s="207"/>
      <c r="J231" s="203"/>
      <c r="K231" s="207"/>
      <c r="L231" s="205"/>
      <c r="M231" s="203"/>
      <c r="N231" s="203"/>
      <c r="O231" s="203"/>
      <c r="P231" s="203"/>
      <c r="Q231" s="203"/>
      <c r="R231" s="203"/>
      <c r="S231" s="203"/>
      <c r="T231" s="203"/>
      <c r="U231" s="203"/>
      <c r="V231" s="203"/>
      <c r="W231" s="208"/>
      <c r="X231" s="206"/>
      <c r="Y231" s="207"/>
      <c r="Z231" s="207"/>
      <c r="AA231" s="209"/>
      <c r="AB231" s="205"/>
    </row>
    <row r="232" spans="1:28" x14ac:dyDescent="0.15">
      <c r="A232" s="202"/>
      <c r="B232" s="204"/>
      <c r="C232" s="206"/>
      <c r="D232" s="203"/>
      <c r="E232" s="206"/>
      <c r="F232" s="206"/>
      <c r="G232" s="203"/>
      <c r="H232" s="203"/>
      <c r="I232" s="207"/>
      <c r="J232" s="203"/>
      <c r="K232" s="207"/>
      <c r="L232" s="205"/>
      <c r="M232" s="203"/>
      <c r="N232" s="203"/>
      <c r="O232" s="203"/>
      <c r="P232" s="203"/>
      <c r="Q232" s="203"/>
      <c r="R232" s="203"/>
      <c r="S232" s="203"/>
      <c r="T232" s="203"/>
      <c r="U232" s="203"/>
      <c r="V232" s="203"/>
      <c r="W232" s="208"/>
      <c r="X232" s="206"/>
      <c r="Y232" s="207"/>
      <c r="Z232" s="207"/>
      <c r="AA232" s="209"/>
      <c r="AB232" s="205"/>
    </row>
    <row r="233" spans="1:28" x14ac:dyDescent="0.15">
      <c r="A233" s="202"/>
      <c r="B233" s="204"/>
      <c r="C233" s="206"/>
      <c r="D233" s="203"/>
      <c r="E233" s="206"/>
      <c r="F233" s="206"/>
      <c r="G233" s="203"/>
      <c r="H233" s="203"/>
      <c r="I233" s="207"/>
      <c r="J233" s="203"/>
      <c r="K233" s="207"/>
      <c r="L233" s="205"/>
      <c r="M233" s="203"/>
      <c r="N233" s="203"/>
      <c r="O233" s="203"/>
      <c r="P233" s="203"/>
      <c r="Q233" s="203"/>
      <c r="R233" s="203"/>
      <c r="S233" s="203"/>
      <c r="T233" s="203"/>
      <c r="U233" s="203"/>
      <c r="V233" s="203"/>
      <c r="W233" s="208"/>
      <c r="X233" s="206"/>
      <c r="Y233" s="207"/>
      <c r="Z233" s="207"/>
      <c r="AA233" s="209"/>
      <c r="AB233" s="205"/>
    </row>
    <row r="234" spans="1:28" x14ac:dyDescent="0.15">
      <c r="A234" s="202"/>
      <c r="B234" s="204"/>
      <c r="C234" s="206"/>
      <c r="D234" s="203"/>
      <c r="E234" s="206"/>
      <c r="F234" s="206"/>
      <c r="G234" s="203"/>
      <c r="H234" s="203"/>
      <c r="I234" s="207"/>
      <c r="J234" s="203"/>
      <c r="K234" s="207"/>
      <c r="L234" s="205"/>
      <c r="M234" s="203"/>
      <c r="N234" s="203"/>
      <c r="O234" s="203"/>
      <c r="P234" s="203"/>
      <c r="Q234" s="203"/>
      <c r="R234" s="203"/>
      <c r="S234" s="203"/>
      <c r="T234" s="203"/>
      <c r="U234" s="203"/>
      <c r="V234" s="203"/>
      <c r="W234" s="208"/>
      <c r="X234" s="206"/>
      <c r="Y234" s="207"/>
      <c r="Z234" s="207"/>
      <c r="AA234" s="209"/>
      <c r="AB234" s="205"/>
    </row>
    <row r="235" spans="1:28" x14ac:dyDescent="0.15">
      <c r="A235" s="202"/>
      <c r="B235" s="204"/>
      <c r="C235" s="206"/>
      <c r="D235" s="203"/>
      <c r="E235" s="206"/>
      <c r="F235" s="206"/>
      <c r="G235" s="203"/>
      <c r="H235" s="203"/>
      <c r="I235" s="207"/>
      <c r="J235" s="203"/>
      <c r="K235" s="207"/>
      <c r="L235" s="205"/>
      <c r="M235" s="203"/>
      <c r="N235" s="203"/>
      <c r="O235" s="203"/>
      <c r="P235" s="203"/>
      <c r="Q235" s="203"/>
      <c r="R235" s="203"/>
      <c r="S235" s="203"/>
      <c r="T235" s="203"/>
      <c r="U235" s="203"/>
      <c r="V235" s="203"/>
      <c r="W235" s="208"/>
      <c r="X235" s="206"/>
      <c r="Y235" s="207"/>
      <c r="Z235" s="207"/>
      <c r="AA235" s="209"/>
      <c r="AB235" s="205"/>
    </row>
    <row r="236" spans="1:28" ht="14" thickBot="1" x14ac:dyDescent="0.2">
      <c r="A236" s="202"/>
      <c r="B236" s="204"/>
      <c r="C236" s="206"/>
      <c r="D236" s="203"/>
      <c r="E236" s="206"/>
      <c r="F236" s="206"/>
      <c r="G236" s="203"/>
      <c r="H236" s="203"/>
      <c r="I236" s="207"/>
      <c r="J236" s="203"/>
      <c r="K236" s="207"/>
      <c r="L236" s="205"/>
      <c r="M236" s="203"/>
      <c r="N236" s="203"/>
      <c r="O236" s="203"/>
      <c r="P236" s="203"/>
      <c r="Q236" s="203"/>
      <c r="R236" s="203"/>
      <c r="S236" s="203"/>
      <c r="T236" s="203"/>
      <c r="U236" s="203"/>
      <c r="V236" s="203"/>
      <c r="W236" s="208"/>
      <c r="X236" s="206"/>
      <c r="Y236" s="207"/>
      <c r="Z236" s="207"/>
      <c r="AA236" s="209"/>
      <c r="AB236" s="205"/>
    </row>
    <row r="237" spans="1:28" x14ac:dyDescent="0.15">
      <c r="A237" s="210" t="s">
        <v>396</v>
      </c>
      <c r="B237" s="105">
        <v>41465</v>
      </c>
      <c r="C237" s="107">
        <v>582</v>
      </c>
      <c r="D237" s="104">
        <v>83</v>
      </c>
      <c r="E237" s="107"/>
      <c r="F237" s="107"/>
      <c r="G237" s="104">
        <v>0.1</v>
      </c>
      <c r="H237" s="104"/>
      <c r="I237" s="108">
        <v>2.8</v>
      </c>
      <c r="J237" s="104">
        <v>115</v>
      </c>
      <c r="K237" s="108">
        <v>1.1000000000000001</v>
      </c>
      <c r="L237" s="106"/>
      <c r="M237" s="104">
        <v>146</v>
      </c>
      <c r="N237" s="104">
        <v>4.8</v>
      </c>
      <c r="O237" s="104">
        <v>99</v>
      </c>
      <c r="P237" s="104">
        <v>31</v>
      </c>
      <c r="Q237" s="104">
        <v>2</v>
      </c>
      <c r="R237" s="104">
        <v>0.7</v>
      </c>
      <c r="S237" s="104">
        <v>84</v>
      </c>
      <c r="T237" s="104">
        <v>10.4</v>
      </c>
      <c r="U237" s="104"/>
      <c r="V237" s="104">
        <v>8.9</v>
      </c>
      <c r="W237" s="211"/>
      <c r="X237" s="107">
        <v>940.2</v>
      </c>
      <c r="Y237" s="108">
        <v>2.0760000000000001</v>
      </c>
      <c r="Z237" s="108"/>
      <c r="AA237" s="111"/>
      <c r="AB237" s="106"/>
    </row>
    <row r="238" spans="1:28" ht="14" thickBot="1" x14ac:dyDescent="0.2">
      <c r="A238" s="212" t="s">
        <v>397</v>
      </c>
      <c r="B238" s="214">
        <v>41485</v>
      </c>
      <c r="C238" s="216">
        <v>277</v>
      </c>
      <c r="D238" s="213">
        <v>42</v>
      </c>
      <c r="E238" s="216"/>
      <c r="F238" s="216"/>
      <c r="G238" s="213">
        <v>0.1</v>
      </c>
      <c r="H238" s="213"/>
      <c r="I238" s="217">
        <v>2.7</v>
      </c>
      <c r="J238" s="213">
        <v>10</v>
      </c>
      <c r="K238" s="217">
        <v>1.1000000000000001</v>
      </c>
      <c r="L238" s="215"/>
      <c r="M238" s="213">
        <v>145</v>
      </c>
      <c r="N238" s="213">
        <v>4.4000000000000004</v>
      </c>
      <c r="O238" s="213">
        <v>102</v>
      </c>
      <c r="P238" s="213">
        <v>32</v>
      </c>
      <c r="Q238" s="213">
        <v>13</v>
      </c>
      <c r="R238" s="213">
        <v>0.7</v>
      </c>
      <c r="S238" s="213">
        <v>86</v>
      </c>
      <c r="T238" s="213">
        <v>9.9</v>
      </c>
      <c r="U238" s="213"/>
      <c r="V238" s="213">
        <v>7.9</v>
      </c>
      <c r="W238" s="218"/>
      <c r="X238" s="216">
        <v>1139.5999999999999</v>
      </c>
      <c r="Y238" s="217">
        <v>1.524</v>
      </c>
      <c r="Z238" s="217"/>
      <c r="AA238" s="219"/>
      <c r="AB238" s="215"/>
    </row>
    <row r="239" spans="1:28" x14ac:dyDescent="0.15">
      <c r="A239" s="220" t="s">
        <v>398</v>
      </c>
      <c r="B239" s="222">
        <v>41465</v>
      </c>
      <c r="C239" s="224">
        <v>279</v>
      </c>
      <c r="D239" s="221">
        <v>44</v>
      </c>
      <c r="E239" s="224"/>
      <c r="F239" s="224"/>
      <c r="G239" s="221">
        <v>0.1</v>
      </c>
      <c r="H239" s="221"/>
      <c r="I239" s="225">
        <v>3</v>
      </c>
      <c r="J239" s="221">
        <v>50</v>
      </c>
      <c r="K239" s="225">
        <v>1</v>
      </c>
      <c r="L239" s="223"/>
      <c r="M239" s="221">
        <v>141</v>
      </c>
      <c r="N239" s="221">
        <v>4.5</v>
      </c>
      <c r="O239" s="221">
        <v>99</v>
      </c>
      <c r="P239" s="221">
        <v>26</v>
      </c>
      <c r="Q239" s="221">
        <v>4</v>
      </c>
      <c r="R239" s="221">
        <v>0.8</v>
      </c>
      <c r="S239" s="221">
        <v>127</v>
      </c>
      <c r="T239" s="221">
        <v>10.199999999999999</v>
      </c>
      <c r="U239" s="221"/>
      <c r="V239" s="221">
        <v>7.3</v>
      </c>
      <c r="W239" s="226"/>
      <c r="X239" s="224">
        <v>948.2</v>
      </c>
      <c r="Y239" s="225">
        <v>1.4119999999999999</v>
      </c>
      <c r="Z239" s="225"/>
      <c r="AA239" s="227"/>
      <c r="AB239" s="223"/>
    </row>
    <row r="240" spans="1:28" x14ac:dyDescent="0.15">
      <c r="A240" s="228" t="s">
        <v>399</v>
      </c>
      <c r="B240" s="230">
        <v>41485</v>
      </c>
      <c r="C240" s="232">
        <v>326</v>
      </c>
      <c r="D240" s="229">
        <v>41</v>
      </c>
      <c r="E240" s="232"/>
      <c r="F240" s="232"/>
      <c r="G240" s="229">
        <v>0.1</v>
      </c>
      <c r="H240" s="229"/>
      <c r="I240" s="233">
        <v>2.5</v>
      </c>
      <c r="J240" s="229">
        <v>10</v>
      </c>
      <c r="K240" s="233">
        <v>1</v>
      </c>
      <c r="L240" s="231"/>
      <c r="M240" s="229">
        <v>140</v>
      </c>
      <c r="N240" s="229">
        <v>5</v>
      </c>
      <c r="O240" s="229">
        <v>99</v>
      </c>
      <c r="P240" s="229">
        <v>26</v>
      </c>
      <c r="Q240" s="229">
        <v>12</v>
      </c>
      <c r="R240" s="229">
        <v>0.8</v>
      </c>
      <c r="S240" s="229">
        <v>100</v>
      </c>
      <c r="T240" s="229">
        <v>9.6999999999999993</v>
      </c>
      <c r="U240" s="229"/>
      <c r="V240" s="229">
        <v>7.9</v>
      </c>
      <c r="W240" s="234"/>
      <c r="X240" s="232">
        <v>842.6</v>
      </c>
      <c r="Y240" s="233">
        <v>1.81</v>
      </c>
      <c r="Z240" s="233"/>
      <c r="AA240" s="235"/>
      <c r="AB240" s="231"/>
    </row>
    <row r="241" spans="1:28" ht="14" thickBot="1" x14ac:dyDescent="0.2">
      <c r="A241" s="228"/>
      <c r="B241" s="230">
        <v>41520</v>
      </c>
      <c r="C241" s="232">
        <v>319</v>
      </c>
      <c r="D241" s="229">
        <v>147</v>
      </c>
      <c r="E241" s="232"/>
      <c r="F241" s="232"/>
      <c r="G241" s="229">
        <v>0.1</v>
      </c>
      <c r="H241" s="229"/>
      <c r="I241" s="233">
        <v>2.4</v>
      </c>
      <c r="J241" s="229">
        <v>87</v>
      </c>
      <c r="K241" s="233">
        <v>1.1000000000000001</v>
      </c>
      <c r="L241" s="231"/>
      <c r="M241" s="229">
        <v>140</v>
      </c>
      <c r="N241" s="229">
        <v>4.3</v>
      </c>
      <c r="O241" s="229">
        <v>101</v>
      </c>
      <c r="P241" s="229">
        <v>28</v>
      </c>
      <c r="Q241" s="229">
        <v>5</v>
      </c>
      <c r="R241" s="229">
        <v>0.6</v>
      </c>
      <c r="S241" s="229">
        <v>83</v>
      </c>
      <c r="T241" s="229">
        <v>9.6</v>
      </c>
      <c r="U241" s="229"/>
      <c r="V241" s="229">
        <v>5.5</v>
      </c>
      <c r="W241" s="234"/>
      <c r="X241" s="232">
        <v>669.58</v>
      </c>
      <c r="Y241" s="233">
        <v>2.871</v>
      </c>
      <c r="Z241" s="233"/>
      <c r="AA241" s="235"/>
      <c r="AB241" s="231"/>
    </row>
    <row r="242" spans="1:28" x14ac:dyDescent="0.15">
      <c r="A242" s="169" t="s">
        <v>400</v>
      </c>
      <c r="B242" s="130">
        <v>41465</v>
      </c>
      <c r="C242" s="132">
        <v>514</v>
      </c>
      <c r="D242" s="129">
        <v>90</v>
      </c>
      <c r="E242" s="132"/>
      <c r="F242" s="132"/>
      <c r="G242" s="129">
        <v>0.1</v>
      </c>
      <c r="H242" s="129"/>
      <c r="I242" s="133">
        <v>3.1</v>
      </c>
      <c r="J242" s="129">
        <v>66</v>
      </c>
      <c r="K242" s="133">
        <v>0.8</v>
      </c>
      <c r="L242" s="131"/>
      <c r="M242" s="129">
        <v>138</v>
      </c>
      <c r="N242" s="129">
        <v>5</v>
      </c>
      <c r="O242" s="129">
        <v>98</v>
      </c>
      <c r="P242" s="129">
        <v>26</v>
      </c>
      <c r="Q242" s="129">
        <v>7</v>
      </c>
      <c r="R242" s="129">
        <v>0.6</v>
      </c>
      <c r="S242" s="129">
        <v>105</v>
      </c>
      <c r="T242" s="129">
        <v>10.6</v>
      </c>
      <c r="U242" s="129"/>
      <c r="V242" s="129">
        <v>9.4</v>
      </c>
      <c r="W242" s="152"/>
      <c r="X242" s="132">
        <v>1247.5</v>
      </c>
      <c r="Y242" s="133">
        <v>1.409</v>
      </c>
      <c r="Z242" s="133"/>
      <c r="AA242" s="136"/>
      <c r="AB242" s="131"/>
    </row>
    <row r="243" spans="1:28" ht="14" thickBot="1" x14ac:dyDescent="0.2">
      <c r="A243" s="170" t="s">
        <v>401</v>
      </c>
      <c r="B243" s="172">
        <v>41485</v>
      </c>
      <c r="C243" s="174">
        <v>285</v>
      </c>
      <c r="D243" s="171">
        <v>39</v>
      </c>
      <c r="E243" s="174"/>
      <c r="F243" s="174"/>
      <c r="G243" s="171">
        <v>0.1</v>
      </c>
      <c r="H243" s="171"/>
      <c r="I243" s="175">
        <v>2.9</v>
      </c>
      <c r="J243" s="171">
        <v>10</v>
      </c>
      <c r="K243" s="175">
        <v>1</v>
      </c>
      <c r="L243" s="173"/>
      <c r="M243" s="171">
        <v>141</v>
      </c>
      <c r="N243" s="171">
        <v>5.0999999999999996</v>
      </c>
      <c r="O243" s="171">
        <v>102</v>
      </c>
      <c r="P243" s="171">
        <v>27</v>
      </c>
      <c r="Q243" s="171">
        <v>11</v>
      </c>
      <c r="R243" s="171">
        <v>0.6</v>
      </c>
      <c r="S243" s="171">
        <v>102</v>
      </c>
      <c r="T243" s="171">
        <v>10.5</v>
      </c>
      <c r="U243" s="171"/>
      <c r="V243" s="171">
        <v>9.4</v>
      </c>
      <c r="W243" s="176"/>
      <c r="X243" s="174">
        <v>1304.4000000000001</v>
      </c>
      <c r="Y243" s="175">
        <v>2.004</v>
      </c>
      <c r="Z243" s="175"/>
      <c r="AA243" s="177"/>
      <c r="AB243" s="173"/>
    </row>
    <row r="244" spans="1:28" x14ac:dyDescent="0.15">
      <c r="A244" s="220" t="s">
        <v>402</v>
      </c>
      <c r="B244" s="222">
        <v>41465</v>
      </c>
      <c r="C244" s="224">
        <v>231</v>
      </c>
      <c r="D244" s="221">
        <v>55</v>
      </c>
      <c r="E244" s="224"/>
      <c r="F244" s="224"/>
      <c r="G244" s="221">
        <v>0.1</v>
      </c>
      <c r="H244" s="221"/>
      <c r="I244" s="225">
        <v>2.8</v>
      </c>
      <c r="J244" s="221">
        <v>58</v>
      </c>
      <c r="K244" s="225" t="s">
        <v>370</v>
      </c>
      <c r="L244" s="223"/>
      <c r="M244" s="221">
        <v>145</v>
      </c>
      <c r="N244" s="221">
        <v>5.3</v>
      </c>
      <c r="O244" s="221">
        <v>99</v>
      </c>
      <c r="P244" s="221">
        <v>26</v>
      </c>
      <c r="Q244" s="221">
        <v>4</v>
      </c>
      <c r="R244" s="221">
        <v>0.6</v>
      </c>
      <c r="S244" s="221">
        <v>106</v>
      </c>
      <c r="T244" s="221">
        <v>10.6</v>
      </c>
      <c r="U244" s="221"/>
      <c r="V244" s="221">
        <v>7.9</v>
      </c>
      <c r="W244" s="226"/>
      <c r="X244" s="224">
        <v>925.5</v>
      </c>
      <c r="Y244" s="225">
        <v>1.341</v>
      </c>
      <c r="Z244" s="225"/>
      <c r="AA244" s="227"/>
      <c r="AB244" s="223"/>
    </row>
    <row r="245" spans="1:28" x14ac:dyDescent="0.15">
      <c r="A245" s="228" t="s">
        <v>403</v>
      </c>
      <c r="B245" s="230">
        <v>41485</v>
      </c>
      <c r="C245" s="232">
        <v>237</v>
      </c>
      <c r="D245" s="229">
        <v>59</v>
      </c>
      <c r="E245" s="232"/>
      <c r="F245" s="232"/>
      <c r="G245" s="229">
        <v>0.1</v>
      </c>
      <c r="H245" s="229"/>
      <c r="I245" s="233">
        <v>2.6</v>
      </c>
      <c r="J245" s="229">
        <v>19</v>
      </c>
      <c r="K245" s="233">
        <v>1</v>
      </c>
      <c r="L245" s="231"/>
      <c r="M245" s="229">
        <v>136</v>
      </c>
      <c r="N245" s="229">
        <v>4.8</v>
      </c>
      <c r="O245" s="229">
        <v>94</v>
      </c>
      <c r="P245" s="229">
        <v>22</v>
      </c>
      <c r="Q245" s="229">
        <v>10</v>
      </c>
      <c r="R245" s="229">
        <v>0.7</v>
      </c>
      <c r="S245" s="229">
        <v>91</v>
      </c>
      <c r="T245" s="229">
        <v>9.8000000000000007</v>
      </c>
      <c r="U245" s="229"/>
      <c r="V245" s="229">
        <v>8.4</v>
      </c>
      <c r="W245" s="234"/>
      <c r="X245" s="232">
        <v>1131.2</v>
      </c>
      <c r="Y245" s="233">
        <v>2.0030000000000001</v>
      </c>
      <c r="Z245" s="233"/>
      <c r="AA245" s="235"/>
      <c r="AB245" s="231"/>
    </row>
    <row r="246" spans="1:28" x14ac:dyDescent="0.15">
      <c r="A246" s="236"/>
      <c r="B246" s="230">
        <v>41520</v>
      </c>
      <c r="C246" s="232">
        <v>202</v>
      </c>
      <c r="D246" s="229">
        <v>58</v>
      </c>
      <c r="E246" s="232"/>
      <c r="F246" s="232"/>
      <c r="G246" s="229">
        <v>0.1</v>
      </c>
      <c r="H246" s="229"/>
      <c r="I246" s="233">
        <v>2.6</v>
      </c>
      <c r="J246" s="229">
        <v>42</v>
      </c>
      <c r="K246" s="233">
        <v>1</v>
      </c>
      <c r="L246" s="231"/>
      <c r="M246" s="229">
        <v>137</v>
      </c>
      <c r="N246" s="229">
        <v>4.2</v>
      </c>
      <c r="O246" s="229">
        <v>99</v>
      </c>
      <c r="P246" s="229">
        <v>25</v>
      </c>
      <c r="Q246" s="229">
        <v>6</v>
      </c>
      <c r="R246" s="229">
        <v>0.6</v>
      </c>
      <c r="S246" s="229">
        <v>72</v>
      </c>
      <c r="T246" s="229">
        <v>9.6</v>
      </c>
      <c r="U246" s="229"/>
      <c r="V246" s="229">
        <v>4.5</v>
      </c>
      <c r="W246" s="234"/>
      <c r="X246" s="232">
        <v>317.74</v>
      </c>
      <c r="Y246" s="233">
        <v>3.105</v>
      </c>
      <c r="Z246" s="233"/>
      <c r="AA246" s="235"/>
      <c r="AB246" s="231"/>
    </row>
    <row r="247" spans="1:28" x14ac:dyDescent="0.15">
      <c r="A247" s="112" t="s">
        <v>404</v>
      </c>
      <c r="B247" s="116">
        <v>41449</v>
      </c>
      <c r="C247" s="117">
        <v>379</v>
      </c>
      <c r="D247" s="113">
        <v>64</v>
      </c>
      <c r="E247" s="117"/>
      <c r="F247" s="117"/>
      <c r="G247" s="113">
        <v>0.1</v>
      </c>
      <c r="H247" s="113"/>
      <c r="I247" s="118">
        <v>3.1</v>
      </c>
      <c r="J247" s="113">
        <v>109</v>
      </c>
      <c r="K247" s="118">
        <v>0.9</v>
      </c>
      <c r="L247" s="115"/>
      <c r="M247" s="113">
        <v>144</v>
      </c>
      <c r="N247" s="113">
        <v>4.5999999999999996</v>
      </c>
      <c r="O247" s="113">
        <v>98</v>
      </c>
      <c r="P247" s="113">
        <v>28</v>
      </c>
      <c r="Q247" s="113">
        <v>8</v>
      </c>
      <c r="R247" s="113">
        <v>0.7</v>
      </c>
      <c r="S247" s="113">
        <v>108</v>
      </c>
      <c r="T247" s="113">
        <v>10.1</v>
      </c>
      <c r="U247" s="113"/>
      <c r="V247" s="113">
        <v>11.2</v>
      </c>
      <c r="W247" s="237"/>
      <c r="X247" s="117">
        <v>130.4</v>
      </c>
      <c r="Y247" s="118">
        <v>1.0289999999999999</v>
      </c>
      <c r="Z247" s="118">
        <v>50.2</v>
      </c>
      <c r="AA247" s="120">
        <v>2.8300000000000001E-3</v>
      </c>
      <c r="AB247" s="115">
        <v>18.5</v>
      </c>
    </row>
    <row r="248" spans="1:28" x14ac:dyDescent="0.15">
      <c r="A248" s="112" t="s">
        <v>405</v>
      </c>
      <c r="B248" s="116">
        <v>41429</v>
      </c>
      <c r="C248" s="117"/>
      <c r="D248" s="113">
        <v>29</v>
      </c>
      <c r="E248" s="117"/>
      <c r="F248" s="117"/>
      <c r="G248" s="113">
        <v>0.1</v>
      </c>
      <c r="H248" s="113"/>
      <c r="I248" s="118">
        <v>3.8</v>
      </c>
      <c r="J248" s="113">
        <v>29</v>
      </c>
      <c r="K248" s="118">
        <v>1</v>
      </c>
      <c r="L248" s="115"/>
      <c r="M248" s="113">
        <v>144</v>
      </c>
      <c r="N248" s="113">
        <v>4</v>
      </c>
      <c r="O248" s="113">
        <v>103</v>
      </c>
      <c r="P248" s="113">
        <v>27</v>
      </c>
      <c r="Q248" s="113">
        <v>5</v>
      </c>
      <c r="R248" s="113">
        <v>0.8</v>
      </c>
      <c r="S248" s="113">
        <v>100</v>
      </c>
      <c r="T248" s="113">
        <v>10.3</v>
      </c>
      <c r="U248" s="113"/>
      <c r="V248" s="113">
        <v>9.4</v>
      </c>
      <c r="W248" s="237"/>
      <c r="X248" s="117">
        <v>855.7</v>
      </c>
      <c r="Y248" s="118">
        <v>0.87</v>
      </c>
      <c r="Z248" s="118"/>
      <c r="AA248" s="120"/>
      <c r="AB248" s="115"/>
    </row>
    <row r="249" spans="1:28" x14ac:dyDescent="0.15">
      <c r="A249" s="8"/>
      <c r="B249" s="8"/>
      <c r="C249" s="8"/>
      <c r="D249" s="8"/>
      <c r="E249" s="8"/>
      <c r="F249" s="8"/>
      <c r="G249" s="8"/>
      <c r="H249" s="8"/>
      <c r="I249" s="8"/>
      <c r="J249" s="8"/>
      <c r="K249" s="8"/>
      <c r="L249" s="8"/>
      <c r="M249" s="8"/>
      <c r="N249" s="8"/>
      <c r="O249" s="8"/>
      <c r="P249" s="8"/>
      <c r="Q249" s="8"/>
      <c r="R249" s="8"/>
      <c r="S249" s="8"/>
      <c r="T249" s="8"/>
      <c r="U249" s="8"/>
      <c r="V249" s="8"/>
      <c r="W249" s="8"/>
      <c r="X249" s="8"/>
      <c r="Y249" s="8"/>
      <c r="Z249" s="8"/>
      <c r="AA249" s="8"/>
      <c r="AB249" s="8"/>
    </row>
  </sheetData>
  <mergeCells count="2">
    <mergeCell ref="M149:V149"/>
    <mergeCell ref="X149:Y149"/>
  </mergeCells>
  <pageMargins left="0.7" right="0.7" top="0.75" bottom="0.75" header="0.3" footer="0.3"/>
  <pageSetup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16"/>
  <sheetViews>
    <sheetView workbookViewId="0">
      <selection activeCell="J40" sqref="J40"/>
    </sheetView>
  </sheetViews>
  <sheetFormatPr baseColWidth="10" defaultColWidth="9.1640625" defaultRowHeight="13" x14ac:dyDescent="0.15"/>
  <cols>
    <col min="1" max="1" width="9.1640625" style="13"/>
    <col min="2" max="2" width="20.5" style="25" bestFit="1" customWidth="1"/>
    <col min="3" max="3" width="19.5" style="10" bestFit="1" customWidth="1"/>
    <col min="4" max="4" width="13.1640625" style="10" bestFit="1" customWidth="1"/>
    <col min="5" max="5" width="13.5" style="14" bestFit="1" customWidth="1"/>
    <col min="6" max="16384" width="9.1640625" style="13"/>
  </cols>
  <sheetData>
    <row r="1" spans="1:5" x14ac:dyDescent="0.15">
      <c r="A1" s="15" t="s">
        <v>84</v>
      </c>
      <c r="B1" s="22" t="s">
        <v>85</v>
      </c>
      <c r="C1" s="19" t="s">
        <v>89</v>
      </c>
      <c r="D1" s="19" t="s">
        <v>97</v>
      </c>
      <c r="E1" s="16" t="s">
        <v>98</v>
      </c>
    </row>
    <row r="2" spans="1:5" x14ac:dyDescent="0.15">
      <c r="A2" s="17">
        <v>162</v>
      </c>
      <c r="B2" s="23" t="s">
        <v>86</v>
      </c>
      <c r="C2" s="20" t="s">
        <v>91</v>
      </c>
      <c r="D2" s="20">
        <f>0.130426*100</f>
        <v>13.042599999999998</v>
      </c>
      <c r="E2" s="18">
        <f>D2</f>
        <v>13.042599999999998</v>
      </c>
    </row>
    <row r="3" spans="1:5" x14ac:dyDescent="0.15">
      <c r="A3" s="17"/>
      <c r="B3" s="24" t="s">
        <v>87</v>
      </c>
      <c r="C3" s="20" t="s">
        <v>92</v>
      </c>
      <c r="D3" s="21">
        <f>0.0691761*100</f>
        <v>6.9176100000000007</v>
      </c>
      <c r="E3" s="262">
        <f>AVERAGE(D3:D5)</f>
        <v>9.3865766666666666</v>
      </c>
    </row>
    <row r="4" spans="1:5" x14ac:dyDescent="0.15">
      <c r="A4" s="17"/>
      <c r="B4" s="24"/>
      <c r="C4" s="20" t="s">
        <v>93</v>
      </c>
      <c r="D4" s="20">
        <f>0.0938062*100</f>
        <v>9.3806200000000004</v>
      </c>
      <c r="E4" s="262"/>
    </row>
    <row r="5" spans="1:5" x14ac:dyDescent="0.15">
      <c r="A5" s="17"/>
      <c r="B5" s="24"/>
      <c r="C5" s="20" t="s">
        <v>90</v>
      </c>
      <c r="D5" s="20">
        <f>0.118615*100</f>
        <v>11.861499999999999</v>
      </c>
      <c r="E5" s="262"/>
    </row>
    <row r="6" spans="1:5" x14ac:dyDescent="0.15">
      <c r="A6" s="17">
        <v>166</v>
      </c>
      <c r="B6" s="23" t="s">
        <v>88</v>
      </c>
      <c r="C6" s="20" t="s">
        <v>95</v>
      </c>
      <c r="D6" s="20">
        <f>0.698446*100</f>
        <v>69.8446</v>
      </c>
      <c r="E6" s="262">
        <f>AVERAGE(D6:D7)</f>
        <v>69.330200000000005</v>
      </c>
    </row>
    <row r="7" spans="1:5" x14ac:dyDescent="0.15">
      <c r="A7" s="17"/>
      <c r="B7" s="24"/>
      <c r="C7" s="20" t="s">
        <v>96</v>
      </c>
      <c r="D7" s="20">
        <f>0.688158*100</f>
        <v>68.81580000000001</v>
      </c>
      <c r="E7" s="262"/>
    </row>
    <row r="8" spans="1:5" x14ac:dyDescent="0.15">
      <c r="A8" s="17"/>
      <c r="B8" s="24" t="s">
        <v>106</v>
      </c>
      <c r="C8" s="20" t="s">
        <v>99</v>
      </c>
      <c r="D8" s="20">
        <v>87.26</v>
      </c>
      <c r="E8" s="262">
        <f>AVERAGE(D8:D11)</f>
        <v>87.539999999999992</v>
      </c>
    </row>
    <row r="9" spans="1:5" x14ac:dyDescent="0.15">
      <c r="A9" s="17"/>
      <c r="B9" s="24"/>
      <c r="C9" s="20" t="s">
        <v>100</v>
      </c>
      <c r="D9" s="20">
        <v>82.5</v>
      </c>
      <c r="E9" s="262"/>
    </row>
    <row r="10" spans="1:5" x14ac:dyDescent="0.15">
      <c r="A10" s="17"/>
      <c r="B10" s="24"/>
      <c r="C10" s="20" t="s">
        <v>101</v>
      </c>
      <c r="D10" s="20">
        <v>90.74</v>
      </c>
      <c r="E10" s="262"/>
    </row>
    <row r="11" spans="1:5" x14ac:dyDescent="0.15">
      <c r="A11" s="17"/>
      <c r="B11" s="24"/>
      <c r="C11" s="20" t="s">
        <v>102</v>
      </c>
      <c r="D11" s="20">
        <v>89.66</v>
      </c>
      <c r="E11" s="262"/>
    </row>
    <row r="12" spans="1:5" x14ac:dyDescent="0.15">
      <c r="A12" s="17">
        <v>167</v>
      </c>
      <c r="B12" s="23" t="s">
        <v>88</v>
      </c>
      <c r="C12" s="20" t="s">
        <v>94</v>
      </c>
      <c r="D12" s="20">
        <f>0.782614*100</f>
        <v>78.261400000000009</v>
      </c>
      <c r="E12" s="18">
        <f>D12</f>
        <v>78.261400000000009</v>
      </c>
    </row>
    <row r="13" spans="1:5" x14ac:dyDescent="0.15">
      <c r="A13" s="17"/>
      <c r="B13" s="24" t="s">
        <v>106</v>
      </c>
      <c r="C13" s="20" t="s">
        <v>103</v>
      </c>
      <c r="D13" s="20">
        <v>83.4</v>
      </c>
      <c r="E13" s="262">
        <f>AVERAGE(D13:D16)</f>
        <v>83.517499999999998</v>
      </c>
    </row>
    <row r="14" spans="1:5" x14ac:dyDescent="0.15">
      <c r="A14" s="17"/>
      <c r="B14" s="24"/>
      <c r="C14" s="20" t="s">
        <v>104</v>
      </c>
      <c r="D14" s="20">
        <v>74.17</v>
      </c>
      <c r="E14" s="262"/>
    </row>
    <row r="15" spans="1:5" x14ac:dyDescent="0.15">
      <c r="A15" s="17"/>
      <c r="B15" s="24"/>
      <c r="C15" s="20" t="s">
        <v>101</v>
      </c>
      <c r="D15" s="20">
        <v>88.37</v>
      </c>
      <c r="E15" s="262"/>
    </row>
    <row r="16" spans="1:5" x14ac:dyDescent="0.15">
      <c r="A16" s="17"/>
      <c r="B16" s="24"/>
      <c r="C16" s="20" t="s">
        <v>105</v>
      </c>
      <c r="D16" s="20">
        <v>88.13</v>
      </c>
      <c r="E16" s="262"/>
    </row>
  </sheetData>
  <mergeCells count="4">
    <mergeCell ref="E3:E5"/>
    <mergeCell ref="E6:E7"/>
    <mergeCell ref="E8:E11"/>
    <mergeCell ref="E13:E16"/>
  </mergeCells>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ADD18-8E90-1C4A-8F00-FA5BD9C67E22}">
  <dimension ref="A1"/>
  <sheetViews>
    <sheetView tabSelected="1" zoomScale="30" zoomScaleNormal="30" workbookViewId="0">
      <selection activeCell="AH69" sqref="AH69"/>
    </sheetView>
  </sheetViews>
  <sheetFormatPr baseColWidth="10" defaultRowHeight="13" x14ac:dyDescent="0.15"/>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0C9B-3870-894D-A456-D29438138650}">
  <dimension ref="A1:AX63"/>
  <sheetViews>
    <sheetView topLeftCell="X1" workbookViewId="0">
      <selection activeCell="AG37" sqref="AG37"/>
    </sheetView>
  </sheetViews>
  <sheetFormatPr baseColWidth="10" defaultColWidth="8.83203125" defaultRowHeight="13" x14ac:dyDescent="0.15"/>
  <cols>
    <col min="1" max="7" width="12.6640625" style="26" customWidth="1"/>
    <col min="8" max="8" width="12.83203125" style="26" customWidth="1"/>
    <col min="9" max="9" width="12.6640625" style="26" customWidth="1"/>
    <col min="10" max="27" width="12.6640625" style="10" customWidth="1"/>
    <col min="28" max="28" width="12.6640625" style="14" customWidth="1"/>
    <col min="29" max="31" width="12.6640625" style="10" customWidth="1"/>
    <col min="32" max="32" width="13.33203125" style="10" customWidth="1"/>
    <col min="33" max="34" width="13.5" style="10" customWidth="1"/>
    <col min="35" max="35" width="13.33203125" style="10" customWidth="1"/>
    <col min="36" max="36" width="12.6640625" style="10" customWidth="1"/>
    <col min="37" max="37" width="13.5" style="240" bestFit="1" customWidth="1"/>
    <col min="38" max="49" width="12.6640625" style="10" customWidth="1"/>
    <col min="50" max="50" width="8.83203125" style="10"/>
    <col min="51" max="16384" width="8.83203125" style="26"/>
  </cols>
  <sheetData>
    <row r="1" spans="1:41" x14ac:dyDescent="0.15">
      <c r="B1" s="26" t="s">
        <v>406</v>
      </c>
      <c r="C1" s="26" t="s">
        <v>407</v>
      </c>
      <c r="D1" s="26" t="s">
        <v>406</v>
      </c>
      <c r="E1" s="26" t="s">
        <v>407</v>
      </c>
      <c r="F1" s="26" t="s">
        <v>406</v>
      </c>
      <c r="G1" s="26" t="s">
        <v>407</v>
      </c>
      <c r="H1" s="26" t="s">
        <v>406</v>
      </c>
      <c r="I1" s="26" t="s">
        <v>407</v>
      </c>
      <c r="J1" s="26" t="s">
        <v>406</v>
      </c>
      <c r="K1" s="26" t="s">
        <v>407</v>
      </c>
      <c r="L1" s="26" t="s">
        <v>406</v>
      </c>
      <c r="M1" s="26" t="s">
        <v>407</v>
      </c>
      <c r="N1" s="26" t="s">
        <v>406</v>
      </c>
      <c r="O1" s="26" t="s">
        <v>407</v>
      </c>
      <c r="P1" s="26" t="s">
        <v>406</v>
      </c>
      <c r="Q1" s="26" t="s">
        <v>407</v>
      </c>
      <c r="R1" s="26" t="s">
        <v>406</v>
      </c>
      <c r="S1" s="26" t="s">
        <v>407</v>
      </c>
      <c r="T1" s="26" t="s">
        <v>406</v>
      </c>
      <c r="U1" s="26" t="s">
        <v>407</v>
      </c>
      <c r="V1" s="26" t="s">
        <v>406</v>
      </c>
      <c r="W1" s="26" t="s">
        <v>407</v>
      </c>
      <c r="X1" s="26" t="s">
        <v>406</v>
      </c>
      <c r="Y1" s="26" t="s">
        <v>407</v>
      </c>
      <c r="Z1" s="26" t="s">
        <v>406</v>
      </c>
      <c r="AA1" s="26" t="s">
        <v>407</v>
      </c>
      <c r="AB1" s="26" t="s">
        <v>406</v>
      </c>
      <c r="AC1" s="26" t="s">
        <v>407</v>
      </c>
      <c r="AD1" s="26" t="s">
        <v>406</v>
      </c>
      <c r="AE1" s="26" t="s">
        <v>407</v>
      </c>
      <c r="AF1" s="26" t="s">
        <v>406</v>
      </c>
      <c r="AG1" s="26" t="s">
        <v>407</v>
      </c>
      <c r="AH1" s="26" t="s">
        <v>406</v>
      </c>
      <c r="AI1" s="26" t="s">
        <v>407</v>
      </c>
      <c r="AJ1" s="26" t="s">
        <v>406</v>
      </c>
      <c r="AK1" s="26" t="s">
        <v>407</v>
      </c>
      <c r="AL1" s="26" t="s">
        <v>406</v>
      </c>
      <c r="AM1" s="26" t="s">
        <v>407</v>
      </c>
      <c r="AN1" s="26" t="s">
        <v>406</v>
      </c>
      <c r="AO1" s="26" t="s">
        <v>407</v>
      </c>
    </row>
    <row r="2" spans="1:41" x14ac:dyDescent="0.15">
      <c r="A2" s="26" t="s">
        <v>408</v>
      </c>
      <c r="B2" s="268">
        <v>39061</v>
      </c>
      <c r="C2" s="268"/>
      <c r="D2" s="268">
        <v>39060</v>
      </c>
      <c r="E2" s="268"/>
      <c r="F2" s="268">
        <v>39059</v>
      </c>
      <c r="G2" s="268"/>
      <c r="H2" s="268">
        <v>39058</v>
      </c>
      <c r="I2" s="268"/>
      <c r="J2" s="268">
        <v>39057</v>
      </c>
      <c r="K2" s="268"/>
      <c r="L2" s="268">
        <v>39056</v>
      </c>
      <c r="M2" s="268"/>
      <c r="N2" s="268">
        <v>39055</v>
      </c>
      <c r="O2" s="268"/>
      <c r="P2" s="268">
        <v>39054</v>
      </c>
      <c r="Q2" s="268"/>
      <c r="R2" s="268">
        <v>39053</v>
      </c>
      <c r="S2" s="268"/>
      <c r="T2" s="269">
        <v>39052</v>
      </c>
      <c r="U2" s="269"/>
      <c r="V2" s="268">
        <v>39051</v>
      </c>
      <c r="W2" s="268"/>
      <c r="X2" s="268">
        <v>39050</v>
      </c>
      <c r="Y2" s="268"/>
      <c r="Z2" s="268">
        <v>39049</v>
      </c>
      <c r="AA2" s="268"/>
      <c r="AB2" s="268">
        <v>39048</v>
      </c>
      <c r="AC2" s="268"/>
      <c r="AD2" s="268">
        <v>39047</v>
      </c>
      <c r="AE2" s="268"/>
      <c r="AF2" s="268">
        <v>39046</v>
      </c>
      <c r="AG2" s="268"/>
      <c r="AH2" s="268">
        <v>39045</v>
      </c>
      <c r="AI2" s="268"/>
      <c r="AJ2" s="268">
        <v>39044</v>
      </c>
      <c r="AK2" s="268"/>
      <c r="AL2" s="268">
        <v>39043</v>
      </c>
      <c r="AM2" s="268"/>
      <c r="AN2" s="268">
        <v>39042</v>
      </c>
      <c r="AO2" s="268"/>
    </row>
    <row r="3" spans="1:41" x14ac:dyDescent="0.15">
      <c r="B3" s="10" t="s">
        <v>409</v>
      </c>
      <c r="C3" s="239">
        <v>42746</v>
      </c>
      <c r="D3" s="10" t="s">
        <v>410</v>
      </c>
      <c r="E3" s="239">
        <v>42746</v>
      </c>
      <c r="F3" s="10" t="s">
        <v>411</v>
      </c>
      <c r="G3" s="239">
        <v>42746</v>
      </c>
      <c r="H3" s="10" t="s">
        <v>412</v>
      </c>
      <c r="I3" s="239">
        <v>42746</v>
      </c>
      <c r="J3" s="10" t="s">
        <v>413</v>
      </c>
      <c r="K3" s="239">
        <v>42814</v>
      </c>
      <c r="L3" s="10" t="s">
        <v>414</v>
      </c>
      <c r="M3" s="239">
        <v>42814</v>
      </c>
      <c r="N3" s="10" t="s">
        <v>415</v>
      </c>
      <c r="O3" s="239">
        <v>43082</v>
      </c>
      <c r="P3" s="10" t="s">
        <v>416</v>
      </c>
      <c r="Q3" s="239">
        <v>43082</v>
      </c>
      <c r="R3" s="10" t="s">
        <v>417</v>
      </c>
      <c r="S3" s="239">
        <v>43082</v>
      </c>
      <c r="T3" s="14" t="s">
        <v>418</v>
      </c>
      <c r="U3" s="239">
        <v>43082</v>
      </c>
      <c r="V3" s="10" t="s">
        <v>419</v>
      </c>
      <c r="W3" s="239">
        <v>43054</v>
      </c>
      <c r="X3" s="10" t="s">
        <v>420</v>
      </c>
      <c r="Y3" s="239">
        <v>42970</v>
      </c>
      <c r="Z3" s="10" t="s">
        <v>421</v>
      </c>
      <c r="AA3" s="239">
        <v>43054</v>
      </c>
      <c r="AB3" s="10" t="s">
        <v>422</v>
      </c>
      <c r="AC3" s="239">
        <v>42970</v>
      </c>
      <c r="AD3" s="10" t="s">
        <v>423</v>
      </c>
      <c r="AE3" s="10" t="s">
        <v>424</v>
      </c>
      <c r="AF3" s="10" t="s">
        <v>425</v>
      </c>
      <c r="AG3" s="10" t="s">
        <v>424</v>
      </c>
      <c r="AH3" s="10" t="s">
        <v>426</v>
      </c>
      <c r="AI3" s="10" t="s">
        <v>424</v>
      </c>
      <c r="AJ3" s="10" t="s">
        <v>427</v>
      </c>
      <c r="AK3" s="10" t="s">
        <v>424</v>
      </c>
      <c r="AL3" s="268" t="s">
        <v>433</v>
      </c>
      <c r="AM3" s="268"/>
      <c r="AN3" s="10" t="s">
        <v>428</v>
      </c>
    </row>
    <row r="4" spans="1:41" x14ac:dyDescent="0.15">
      <c r="B4" s="10" t="s">
        <v>429</v>
      </c>
      <c r="C4" s="10"/>
      <c r="D4" s="10" t="s">
        <v>429</v>
      </c>
      <c r="E4" s="10"/>
      <c r="F4" s="10" t="s">
        <v>429</v>
      </c>
      <c r="G4" s="10"/>
      <c r="H4" s="10" t="s">
        <v>429</v>
      </c>
      <c r="I4" s="10"/>
      <c r="J4" s="10" t="s">
        <v>429</v>
      </c>
      <c r="L4" s="10" t="s">
        <v>429</v>
      </c>
      <c r="N4" s="10" t="s">
        <v>429</v>
      </c>
      <c r="P4" s="10" t="s">
        <v>430</v>
      </c>
      <c r="R4" s="10" t="s">
        <v>429</v>
      </c>
      <c r="T4" s="14" t="s">
        <v>429</v>
      </c>
      <c r="V4" s="10" t="s">
        <v>429</v>
      </c>
      <c r="X4" s="10" t="s">
        <v>429</v>
      </c>
      <c r="Z4" s="10" t="s">
        <v>429</v>
      </c>
      <c r="AB4" s="10" t="s">
        <v>429</v>
      </c>
      <c r="AC4" s="240"/>
      <c r="AD4" s="10" t="s">
        <v>429</v>
      </c>
      <c r="AF4" s="10" t="s">
        <v>429</v>
      </c>
      <c r="AH4" s="10" t="s">
        <v>429</v>
      </c>
      <c r="AJ4" s="10" t="s">
        <v>429</v>
      </c>
      <c r="AK4" s="10"/>
      <c r="AL4" s="10" t="s">
        <v>429</v>
      </c>
      <c r="AN4" s="10" t="s">
        <v>429</v>
      </c>
    </row>
    <row r="5" spans="1:41" x14ac:dyDescent="0.15">
      <c r="B5" s="10">
        <v>0</v>
      </c>
      <c r="C5" s="10">
        <v>24</v>
      </c>
      <c r="D5" s="10">
        <v>0</v>
      </c>
      <c r="E5" s="10">
        <v>26</v>
      </c>
      <c r="F5" s="10">
        <v>0</v>
      </c>
      <c r="G5" s="10">
        <v>28</v>
      </c>
      <c r="H5" s="10">
        <v>0</v>
      </c>
      <c r="I5" s="10">
        <v>23</v>
      </c>
      <c r="J5" s="10">
        <v>10</v>
      </c>
      <c r="K5" s="10">
        <v>30</v>
      </c>
      <c r="L5" s="10">
        <v>5</v>
      </c>
      <c r="M5" s="10">
        <v>25</v>
      </c>
      <c r="N5" s="10">
        <v>0</v>
      </c>
      <c r="O5" s="10">
        <v>12</v>
      </c>
      <c r="P5" s="10">
        <v>0</v>
      </c>
      <c r="Q5" s="10">
        <v>18</v>
      </c>
      <c r="R5" s="10">
        <v>2</v>
      </c>
      <c r="S5" s="10">
        <v>27</v>
      </c>
      <c r="T5" s="14">
        <v>2</v>
      </c>
      <c r="U5" s="10">
        <v>27</v>
      </c>
      <c r="V5" s="10">
        <v>1</v>
      </c>
      <c r="W5" s="10">
        <v>23</v>
      </c>
      <c r="X5" s="10">
        <v>4</v>
      </c>
      <c r="Y5" s="10">
        <v>28</v>
      </c>
      <c r="Z5" s="10">
        <v>3</v>
      </c>
      <c r="AA5" s="10">
        <v>27</v>
      </c>
      <c r="AB5" s="10">
        <v>3</v>
      </c>
      <c r="AC5" s="240">
        <v>38</v>
      </c>
      <c r="AD5" s="10">
        <v>12</v>
      </c>
      <c r="AE5" s="10">
        <v>44</v>
      </c>
      <c r="AF5" s="10">
        <v>8</v>
      </c>
      <c r="AG5" s="10">
        <v>22</v>
      </c>
      <c r="AH5" s="10">
        <v>2</v>
      </c>
      <c r="AI5" s="10">
        <v>33</v>
      </c>
      <c r="AJ5" s="10">
        <v>7</v>
      </c>
      <c r="AK5" s="10">
        <v>24</v>
      </c>
      <c r="AL5" s="10">
        <v>1</v>
      </c>
      <c r="AM5" s="10">
        <v>24</v>
      </c>
      <c r="AN5" s="10">
        <v>1</v>
      </c>
      <c r="AO5" s="10">
        <v>29</v>
      </c>
    </row>
    <row r="6" spans="1:41" x14ac:dyDescent="0.15">
      <c r="B6" s="10">
        <v>0</v>
      </c>
      <c r="C6" s="10">
        <v>27</v>
      </c>
      <c r="D6" s="10">
        <v>0</v>
      </c>
      <c r="E6" s="10">
        <v>31</v>
      </c>
      <c r="F6" s="10">
        <v>0</v>
      </c>
      <c r="G6" s="10">
        <v>18</v>
      </c>
      <c r="H6" s="10">
        <v>0</v>
      </c>
      <c r="I6" s="10">
        <v>24</v>
      </c>
      <c r="J6" s="10">
        <v>7</v>
      </c>
      <c r="K6" s="10">
        <v>30</v>
      </c>
      <c r="L6" s="10">
        <v>2</v>
      </c>
      <c r="M6" s="10">
        <v>30</v>
      </c>
      <c r="N6" s="10">
        <v>0</v>
      </c>
      <c r="O6" s="10">
        <v>20</v>
      </c>
      <c r="P6" s="10">
        <v>0</v>
      </c>
      <c r="Q6" s="10">
        <v>18</v>
      </c>
      <c r="R6" s="10">
        <v>0</v>
      </c>
      <c r="S6" s="10">
        <v>29</v>
      </c>
      <c r="T6" s="14">
        <v>2</v>
      </c>
      <c r="U6" s="10">
        <v>30</v>
      </c>
      <c r="V6" s="10">
        <v>1</v>
      </c>
      <c r="W6" s="10">
        <v>21</v>
      </c>
      <c r="X6" s="10">
        <v>1</v>
      </c>
      <c r="Y6" s="10">
        <v>28</v>
      </c>
      <c r="Z6" s="10">
        <v>2</v>
      </c>
      <c r="AA6" s="10">
        <v>31</v>
      </c>
      <c r="AB6" s="10">
        <v>1</v>
      </c>
      <c r="AC6" s="240">
        <v>38</v>
      </c>
      <c r="AD6" s="10">
        <v>5</v>
      </c>
      <c r="AE6" s="10">
        <v>23</v>
      </c>
      <c r="AF6" s="10">
        <v>0</v>
      </c>
      <c r="AG6" s="10">
        <v>12</v>
      </c>
      <c r="AH6" s="10">
        <v>5</v>
      </c>
      <c r="AI6" s="10">
        <v>33</v>
      </c>
      <c r="AJ6" s="10">
        <v>5</v>
      </c>
      <c r="AK6" s="10">
        <v>23</v>
      </c>
      <c r="AL6" s="10">
        <v>0</v>
      </c>
      <c r="AM6" s="10">
        <v>26</v>
      </c>
      <c r="AN6" s="10">
        <v>1</v>
      </c>
      <c r="AO6" s="10">
        <v>27</v>
      </c>
    </row>
    <row r="7" spans="1:41" x14ac:dyDescent="0.15">
      <c r="B7" s="10">
        <v>0</v>
      </c>
      <c r="C7" s="10">
        <v>23</v>
      </c>
      <c r="D7" s="10">
        <v>0</v>
      </c>
      <c r="E7" s="10">
        <v>30</v>
      </c>
      <c r="F7" s="10">
        <v>1</v>
      </c>
      <c r="G7" s="10">
        <v>25</v>
      </c>
      <c r="H7" s="10">
        <v>0</v>
      </c>
      <c r="I7" s="10">
        <v>23</v>
      </c>
      <c r="J7" s="10">
        <v>3</v>
      </c>
      <c r="K7" s="10">
        <v>22</v>
      </c>
      <c r="L7" s="10">
        <v>10</v>
      </c>
      <c r="M7" s="10">
        <v>29</v>
      </c>
      <c r="N7" s="10">
        <v>1</v>
      </c>
      <c r="O7" s="10">
        <v>23</v>
      </c>
      <c r="P7" s="10">
        <v>1</v>
      </c>
      <c r="Q7" s="10">
        <v>16</v>
      </c>
      <c r="R7" s="10">
        <v>1</v>
      </c>
      <c r="S7" s="10">
        <v>32</v>
      </c>
      <c r="T7" s="14">
        <v>1</v>
      </c>
      <c r="U7" s="10">
        <v>32</v>
      </c>
      <c r="V7" s="10">
        <v>3</v>
      </c>
      <c r="W7" s="10">
        <v>20</v>
      </c>
      <c r="X7" s="10">
        <v>0</v>
      </c>
      <c r="Y7" s="10">
        <v>21</v>
      </c>
      <c r="Z7" s="10">
        <v>2</v>
      </c>
      <c r="AA7" s="10">
        <v>35</v>
      </c>
      <c r="AB7" s="10">
        <v>1</v>
      </c>
      <c r="AC7" s="240">
        <v>36</v>
      </c>
      <c r="AD7" s="10">
        <v>8</v>
      </c>
      <c r="AE7" s="10">
        <v>39</v>
      </c>
      <c r="AF7" s="10">
        <v>4</v>
      </c>
      <c r="AG7" s="10">
        <v>19</v>
      </c>
      <c r="AH7" s="10">
        <v>6</v>
      </c>
      <c r="AI7" s="10">
        <v>43</v>
      </c>
      <c r="AJ7" s="10">
        <v>3</v>
      </c>
      <c r="AK7" s="10">
        <v>23</v>
      </c>
      <c r="AL7" s="10">
        <v>1</v>
      </c>
      <c r="AM7" s="10">
        <v>18</v>
      </c>
      <c r="AN7" s="10">
        <v>2</v>
      </c>
      <c r="AO7" s="10">
        <v>31</v>
      </c>
    </row>
    <row r="8" spans="1:41" x14ac:dyDescent="0.15">
      <c r="B8" s="10">
        <v>0</v>
      </c>
      <c r="C8" s="10">
        <v>22</v>
      </c>
      <c r="D8" s="10">
        <v>0</v>
      </c>
      <c r="E8" s="10">
        <v>30</v>
      </c>
      <c r="F8" s="10">
        <v>0</v>
      </c>
      <c r="G8" s="10">
        <v>22</v>
      </c>
      <c r="H8" s="10">
        <v>0</v>
      </c>
      <c r="I8" s="10">
        <v>30</v>
      </c>
      <c r="J8" s="10">
        <v>2</v>
      </c>
      <c r="K8" s="10">
        <v>22</v>
      </c>
      <c r="L8" s="10">
        <v>6</v>
      </c>
      <c r="M8" s="10">
        <v>29</v>
      </c>
      <c r="N8" s="10">
        <v>1</v>
      </c>
      <c r="O8" s="10">
        <v>21</v>
      </c>
      <c r="P8" s="10">
        <v>0</v>
      </c>
      <c r="Q8" s="10">
        <v>23</v>
      </c>
      <c r="R8" s="10">
        <v>1</v>
      </c>
      <c r="S8" s="10">
        <v>35</v>
      </c>
      <c r="T8" s="14">
        <v>0</v>
      </c>
      <c r="U8" s="10">
        <v>23</v>
      </c>
      <c r="V8" s="10">
        <v>2</v>
      </c>
      <c r="W8" s="10">
        <v>27</v>
      </c>
      <c r="X8" s="10">
        <v>2</v>
      </c>
      <c r="Y8" s="10">
        <v>24</v>
      </c>
      <c r="Z8" s="10">
        <v>7</v>
      </c>
      <c r="AA8" s="10">
        <v>31</v>
      </c>
      <c r="AB8" s="10">
        <v>2</v>
      </c>
      <c r="AC8" s="240">
        <v>42</v>
      </c>
      <c r="AD8" s="10">
        <v>7</v>
      </c>
      <c r="AE8" s="10">
        <v>42</v>
      </c>
      <c r="AF8" s="10">
        <v>9</v>
      </c>
      <c r="AG8" s="10">
        <v>27</v>
      </c>
      <c r="AH8" s="10">
        <v>6</v>
      </c>
      <c r="AI8" s="10">
        <v>31</v>
      </c>
      <c r="AJ8" s="10">
        <v>3</v>
      </c>
      <c r="AK8" s="10">
        <v>30</v>
      </c>
      <c r="AL8" s="10">
        <v>1</v>
      </c>
      <c r="AM8" s="10">
        <v>27</v>
      </c>
      <c r="AN8" s="10">
        <v>2</v>
      </c>
      <c r="AO8" s="10">
        <v>21</v>
      </c>
    </row>
    <row r="9" spans="1:41" x14ac:dyDescent="0.15">
      <c r="B9" s="10">
        <v>0</v>
      </c>
      <c r="C9" s="10">
        <v>27</v>
      </c>
      <c r="D9" s="10">
        <v>0</v>
      </c>
      <c r="E9" s="10">
        <v>32</v>
      </c>
      <c r="F9" s="10">
        <v>1</v>
      </c>
      <c r="G9" s="10">
        <v>24</v>
      </c>
      <c r="H9" s="10">
        <v>0</v>
      </c>
      <c r="I9" s="10">
        <v>24</v>
      </c>
      <c r="J9" s="10">
        <v>8</v>
      </c>
      <c r="K9" s="10">
        <v>28</v>
      </c>
      <c r="L9" s="10">
        <v>5</v>
      </c>
      <c r="M9" s="10">
        <v>28</v>
      </c>
      <c r="N9" s="10">
        <v>1</v>
      </c>
      <c r="O9" s="10">
        <v>22</v>
      </c>
      <c r="P9" s="10">
        <v>1</v>
      </c>
      <c r="Q9" s="10">
        <v>23</v>
      </c>
      <c r="R9" s="10">
        <v>3</v>
      </c>
      <c r="S9" s="10">
        <v>26</v>
      </c>
      <c r="T9" s="14">
        <v>1</v>
      </c>
      <c r="U9" s="10">
        <v>27</v>
      </c>
      <c r="V9" s="10">
        <v>0</v>
      </c>
      <c r="W9" s="10">
        <v>23</v>
      </c>
      <c r="X9" s="10">
        <v>2</v>
      </c>
      <c r="Y9" s="10">
        <v>27</v>
      </c>
      <c r="Z9" s="10">
        <v>4</v>
      </c>
      <c r="AA9" s="10">
        <v>42</v>
      </c>
      <c r="AB9" s="10">
        <v>2</v>
      </c>
      <c r="AC9" s="240">
        <v>40</v>
      </c>
      <c r="AD9" s="10">
        <v>2</v>
      </c>
      <c r="AE9" s="10">
        <v>29</v>
      </c>
      <c r="AF9" s="10">
        <v>6</v>
      </c>
      <c r="AG9" s="10">
        <v>24</v>
      </c>
      <c r="AH9" s="10">
        <v>3</v>
      </c>
      <c r="AI9" s="10">
        <v>26</v>
      </c>
      <c r="AJ9" s="10">
        <v>7</v>
      </c>
      <c r="AK9" s="10">
        <v>31</v>
      </c>
      <c r="AL9" s="10">
        <v>2</v>
      </c>
      <c r="AM9" s="10">
        <v>25</v>
      </c>
      <c r="AN9" s="10">
        <v>1</v>
      </c>
      <c r="AO9" s="10">
        <v>26</v>
      </c>
    </row>
    <row r="10" spans="1:41" x14ac:dyDescent="0.15">
      <c r="B10" s="10">
        <v>0</v>
      </c>
      <c r="C10" s="10">
        <v>22</v>
      </c>
      <c r="D10" s="10">
        <v>0</v>
      </c>
      <c r="E10" s="10">
        <v>32</v>
      </c>
      <c r="F10" s="10">
        <v>0</v>
      </c>
      <c r="G10" s="10">
        <v>29</v>
      </c>
      <c r="H10" s="10">
        <v>0</v>
      </c>
      <c r="I10" s="10">
        <v>21</v>
      </c>
      <c r="J10" s="10">
        <v>5</v>
      </c>
      <c r="K10" s="10">
        <v>32</v>
      </c>
      <c r="L10" s="10">
        <v>5</v>
      </c>
      <c r="M10" s="10">
        <v>27</v>
      </c>
      <c r="N10" s="10">
        <v>1</v>
      </c>
      <c r="O10" s="10">
        <v>19</v>
      </c>
      <c r="P10" s="10">
        <v>1</v>
      </c>
      <c r="Q10" s="10">
        <v>18</v>
      </c>
      <c r="R10" s="10">
        <v>2</v>
      </c>
      <c r="S10" s="10">
        <v>31</v>
      </c>
      <c r="T10" s="14">
        <v>2</v>
      </c>
      <c r="U10" s="10">
        <v>27</v>
      </c>
      <c r="V10" s="10">
        <v>1</v>
      </c>
      <c r="W10" s="10">
        <v>26</v>
      </c>
      <c r="X10" s="10">
        <v>3</v>
      </c>
      <c r="Y10" s="10">
        <v>24</v>
      </c>
      <c r="Z10" s="10">
        <v>5</v>
      </c>
      <c r="AA10" s="10">
        <v>34</v>
      </c>
      <c r="AB10" s="10">
        <v>3</v>
      </c>
      <c r="AC10" s="240">
        <v>34</v>
      </c>
      <c r="AD10" s="10">
        <v>6</v>
      </c>
      <c r="AE10" s="10">
        <v>42</v>
      </c>
      <c r="AF10" s="10">
        <v>8</v>
      </c>
      <c r="AG10" s="10">
        <v>30</v>
      </c>
      <c r="AH10" s="10">
        <v>5</v>
      </c>
      <c r="AI10" s="10">
        <v>35</v>
      </c>
      <c r="AJ10" s="10">
        <v>3</v>
      </c>
      <c r="AK10" s="10">
        <v>31</v>
      </c>
      <c r="AL10" s="10">
        <v>1</v>
      </c>
      <c r="AM10" s="10">
        <v>20</v>
      </c>
      <c r="AN10" s="10">
        <v>1</v>
      </c>
      <c r="AO10" s="10">
        <v>30</v>
      </c>
    </row>
    <row r="11" spans="1:41" x14ac:dyDescent="0.15">
      <c r="B11" s="10">
        <v>0</v>
      </c>
      <c r="C11" s="10">
        <v>26</v>
      </c>
      <c r="D11" s="10">
        <v>0</v>
      </c>
      <c r="E11" s="10">
        <v>21</v>
      </c>
      <c r="F11" s="10">
        <v>0</v>
      </c>
      <c r="G11" s="10">
        <v>19</v>
      </c>
      <c r="H11" s="10">
        <v>0</v>
      </c>
      <c r="I11" s="10">
        <v>27</v>
      </c>
      <c r="J11" s="10">
        <v>4</v>
      </c>
      <c r="K11" s="10">
        <v>31</v>
      </c>
      <c r="L11" s="10">
        <v>7</v>
      </c>
      <c r="M11" s="10">
        <v>22</v>
      </c>
      <c r="N11" s="10">
        <v>1</v>
      </c>
      <c r="O11" s="10">
        <v>16</v>
      </c>
      <c r="P11" s="10">
        <v>1</v>
      </c>
      <c r="Q11" s="10">
        <v>14</v>
      </c>
      <c r="R11" s="10">
        <v>1</v>
      </c>
      <c r="S11" s="10">
        <v>32</v>
      </c>
      <c r="T11" s="14">
        <v>2</v>
      </c>
      <c r="U11" s="10">
        <v>29</v>
      </c>
      <c r="V11" s="10">
        <v>3</v>
      </c>
      <c r="W11" s="10">
        <v>25</v>
      </c>
      <c r="X11" s="10">
        <v>3</v>
      </c>
      <c r="Y11" s="10">
        <v>28</v>
      </c>
      <c r="Z11" s="10">
        <v>3</v>
      </c>
      <c r="AA11" s="10">
        <v>35</v>
      </c>
      <c r="AB11" s="10">
        <v>4</v>
      </c>
      <c r="AC11" s="240">
        <v>38</v>
      </c>
      <c r="AD11" s="10">
        <v>7</v>
      </c>
      <c r="AE11" s="10">
        <v>33</v>
      </c>
      <c r="AF11" s="10">
        <v>6</v>
      </c>
      <c r="AG11" s="10">
        <v>26</v>
      </c>
      <c r="AH11" s="10">
        <v>6</v>
      </c>
      <c r="AI11" s="10">
        <v>26</v>
      </c>
      <c r="AJ11" s="10">
        <v>7</v>
      </c>
      <c r="AK11" s="10">
        <v>37</v>
      </c>
      <c r="AL11" s="10">
        <v>0</v>
      </c>
      <c r="AM11" s="10">
        <v>28</v>
      </c>
      <c r="AN11" s="10">
        <v>0</v>
      </c>
      <c r="AO11" s="10">
        <v>27</v>
      </c>
    </row>
    <row r="12" spans="1:41" x14ac:dyDescent="0.15">
      <c r="B12" s="10">
        <v>0</v>
      </c>
      <c r="C12" s="10">
        <v>25</v>
      </c>
      <c r="D12" s="10">
        <v>0</v>
      </c>
      <c r="E12" s="10">
        <v>23</v>
      </c>
      <c r="F12" s="10">
        <v>0</v>
      </c>
      <c r="G12" s="10">
        <v>32</v>
      </c>
      <c r="H12" s="10">
        <v>0</v>
      </c>
      <c r="I12" s="10">
        <v>20</v>
      </c>
      <c r="J12" s="10">
        <v>8</v>
      </c>
      <c r="K12" s="10">
        <v>41</v>
      </c>
      <c r="L12" s="10">
        <v>6</v>
      </c>
      <c r="M12" s="10">
        <v>34</v>
      </c>
      <c r="N12" s="10">
        <v>0</v>
      </c>
      <c r="O12" s="10">
        <v>16</v>
      </c>
      <c r="P12" s="10">
        <v>1</v>
      </c>
      <c r="Q12" s="10">
        <v>20</v>
      </c>
      <c r="R12" s="10">
        <v>1</v>
      </c>
      <c r="S12" s="10">
        <v>29</v>
      </c>
      <c r="T12" s="14">
        <v>1</v>
      </c>
      <c r="U12" s="10">
        <v>19</v>
      </c>
      <c r="V12" s="10">
        <v>2</v>
      </c>
      <c r="W12" s="10">
        <v>28</v>
      </c>
      <c r="X12" s="10">
        <v>2</v>
      </c>
      <c r="Y12" s="10">
        <v>29</v>
      </c>
      <c r="Z12" s="10">
        <v>5</v>
      </c>
      <c r="AA12" s="10">
        <v>34</v>
      </c>
      <c r="AB12" s="10">
        <v>2</v>
      </c>
      <c r="AC12" s="240">
        <v>33</v>
      </c>
      <c r="AD12" s="10">
        <v>6</v>
      </c>
      <c r="AE12" s="10">
        <v>39</v>
      </c>
      <c r="AF12" s="10">
        <v>7</v>
      </c>
      <c r="AG12" s="10">
        <v>23</v>
      </c>
      <c r="AH12" s="10">
        <v>0</v>
      </c>
      <c r="AI12" s="10">
        <v>36</v>
      </c>
      <c r="AJ12" s="10">
        <v>5</v>
      </c>
      <c r="AK12" s="10">
        <v>34</v>
      </c>
      <c r="AL12" s="10">
        <v>1</v>
      </c>
      <c r="AM12" s="10">
        <v>23</v>
      </c>
      <c r="AN12" s="10">
        <v>1</v>
      </c>
      <c r="AO12" s="10">
        <v>31</v>
      </c>
    </row>
    <row r="13" spans="1:41" x14ac:dyDescent="0.15">
      <c r="B13" s="10">
        <v>0</v>
      </c>
      <c r="C13" s="10">
        <v>20</v>
      </c>
      <c r="D13" s="10">
        <v>0</v>
      </c>
      <c r="E13" s="10">
        <v>30</v>
      </c>
      <c r="F13" s="10">
        <v>1</v>
      </c>
      <c r="G13" s="10">
        <v>21</v>
      </c>
      <c r="H13" s="10">
        <v>0</v>
      </c>
      <c r="I13" s="10">
        <v>27</v>
      </c>
      <c r="J13" s="10">
        <v>4</v>
      </c>
      <c r="K13" s="10">
        <v>36</v>
      </c>
      <c r="L13" s="10">
        <v>8</v>
      </c>
      <c r="M13" s="10">
        <v>29</v>
      </c>
      <c r="N13" s="10">
        <v>1</v>
      </c>
      <c r="O13" s="10">
        <v>25</v>
      </c>
      <c r="P13" s="10">
        <v>1</v>
      </c>
      <c r="Q13" s="10">
        <v>20</v>
      </c>
      <c r="R13" s="10">
        <v>0</v>
      </c>
      <c r="S13" s="10">
        <v>21</v>
      </c>
      <c r="T13" s="14">
        <v>3</v>
      </c>
      <c r="U13" s="10">
        <v>27</v>
      </c>
      <c r="V13" s="10">
        <v>1</v>
      </c>
      <c r="W13" s="10">
        <v>22</v>
      </c>
      <c r="X13" s="10">
        <v>1</v>
      </c>
      <c r="Y13" s="10">
        <v>28</v>
      </c>
      <c r="Z13" s="10">
        <v>4</v>
      </c>
      <c r="AA13" s="10">
        <v>28</v>
      </c>
      <c r="AB13" s="10">
        <v>5</v>
      </c>
      <c r="AC13" s="240">
        <v>33</v>
      </c>
      <c r="AD13" s="10">
        <v>7</v>
      </c>
      <c r="AE13" s="10">
        <v>26</v>
      </c>
      <c r="AF13" s="10">
        <v>5</v>
      </c>
      <c r="AG13" s="10">
        <v>43</v>
      </c>
      <c r="AH13" s="10">
        <v>1</v>
      </c>
      <c r="AI13" s="10">
        <v>24</v>
      </c>
      <c r="AJ13" s="10">
        <v>7</v>
      </c>
      <c r="AK13" s="10">
        <v>41</v>
      </c>
      <c r="AL13" s="10">
        <v>0</v>
      </c>
      <c r="AM13" s="10">
        <v>29</v>
      </c>
      <c r="AN13" s="10">
        <v>0</v>
      </c>
      <c r="AO13" s="10">
        <v>22</v>
      </c>
    </row>
    <row r="14" spans="1:41" x14ac:dyDescent="0.15">
      <c r="B14" s="10">
        <v>0</v>
      </c>
      <c r="C14" s="10">
        <v>24</v>
      </c>
      <c r="D14" s="10">
        <v>0</v>
      </c>
      <c r="E14" s="10">
        <v>27</v>
      </c>
      <c r="F14" s="10">
        <v>0</v>
      </c>
      <c r="G14" s="10">
        <v>27</v>
      </c>
      <c r="H14" s="10">
        <v>0</v>
      </c>
      <c r="I14" s="10">
        <v>27</v>
      </c>
      <c r="J14" s="10">
        <v>6</v>
      </c>
      <c r="K14" s="10">
        <v>40</v>
      </c>
      <c r="L14" s="10">
        <v>7</v>
      </c>
      <c r="M14" s="10">
        <v>28</v>
      </c>
      <c r="N14" s="10">
        <v>2</v>
      </c>
      <c r="O14" s="10">
        <v>16</v>
      </c>
      <c r="P14" s="10">
        <v>1</v>
      </c>
      <c r="Q14" s="10">
        <v>22</v>
      </c>
      <c r="R14" s="10">
        <v>1</v>
      </c>
      <c r="S14" s="10">
        <v>34</v>
      </c>
      <c r="T14" s="14">
        <v>1</v>
      </c>
      <c r="U14" s="10">
        <v>29</v>
      </c>
      <c r="V14" s="10">
        <v>2</v>
      </c>
      <c r="W14" s="10">
        <v>25</v>
      </c>
      <c r="X14" s="10">
        <v>2</v>
      </c>
      <c r="Y14" s="10">
        <v>27</v>
      </c>
      <c r="Z14" s="10">
        <v>5</v>
      </c>
      <c r="AA14" s="10">
        <v>62</v>
      </c>
      <c r="AB14" s="10">
        <v>3</v>
      </c>
      <c r="AC14" s="240">
        <v>33</v>
      </c>
      <c r="AD14" s="10">
        <v>4</v>
      </c>
      <c r="AE14" s="10">
        <v>47</v>
      </c>
      <c r="AF14" s="10">
        <v>3</v>
      </c>
      <c r="AG14" s="10">
        <v>24</v>
      </c>
      <c r="AH14" s="10">
        <v>3</v>
      </c>
      <c r="AI14" s="10">
        <v>30</v>
      </c>
      <c r="AJ14" s="10">
        <v>10</v>
      </c>
      <c r="AK14" s="10">
        <v>28</v>
      </c>
      <c r="AL14" s="10">
        <v>0</v>
      </c>
      <c r="AM14" s="10">
        <v>19</v>
      </c>
      <c r="AN14" s="10">
        <v>1</v>
      </c>
      <c r="AO14" s="10">
        <v>26</v>
      </c>
    </row>
    <row r="15" spans="1:41" x14ac:dyDescent="0.15">
      <c r="B15" s="10">
        <v>0</v>
      </c>
      <c r="C15" s="10">
        <f>SUM(C5:C14)</f>
        <v>240</v>
      </c>
      <c r="D15" s="10">
        <v>0</v>
      </c>
      <c r="E15" s="10">
        <f>SUM(E5:E14)</f>
        <v>282</v>
      </c>
      <c r="F15" s="10">
        <v>3</v>
      </c>
      <c r="G15" s="10">
        <f>SUM(G5:G14)</f>
        <v>245</v>
      </c>
      <c r="H15" s="10">
        <v>0</v>
      </c>
      <c r="I15" s="10">
        <f t="shared" ref="I15:S15" si="0">SUM(I5:I14)</f>
        <v>246</v>
      </c>
      <c r="J15" s="10">
        <f t="shared" si="0"/>
        <v>57</v>
      </c>
      <c r="K15" s="10">
        <f t="shared" si="0"/>
        <v>312</v>
      </c>
      <c r="L15" s="10">
        <f t="shared" si="0"/>
        <v>61</v>
      </c>
      <c r="M15" s="10">
        <f t="shared" si="0"/>
        <v>281</v>
      </c>
      <c r="N15" s="10">
        <f t="shared" si="0"/>
        <v>8</v>
      </c>
      <c r="O15" s="10">
        <f t="shared" si="0"/>
        <v>190</v>
      </c>
      <c r="P15" s="10">
        <f t="shared" si="0"/>
        <v>7</v>
      </c>
      <c r="Q15" s="10">
        <f t="shared" si="0"/>
        <v>192</v>
      </c>
      <c r="R15" s="10">
        <f t="shared" si="0"/>
        <v>12</v>
      </c>
      <c r="S15" s="10">
        <f t="shared" si="0"/>
        <v>296</v>
      </c>
      <c r="T15" s="14">
        <v>15</v>
      </c>
      <c r="U15" s="10">
        <v>299</v>
      </c>
      <c r="V15" s="10">
        <f t="shared" ref="V15:AO15" si="1">SUM(V5:V14)</f>
        <v>16</v>
      </c>
      <c r="W15" s="10">
        <f t="shared" si="1"/>
        <v>240</v>
      </c>
      <c r="X15" s="10">
        <f t="shared" si="1"/>
        <v>20</v>
      </c>
      <c r="Y15" s="10">
        <f t="shared" si="1"/>
        <v>264</v>
      </c>
      <c r="Z15" s="10">
        <f t="shared" si="1"/>
        <v>40</v>
      </c>
      <c r="AA15" s="10">
        <f t="shared" si="1"/>
        <v>359</v>
      </c>
      <c r="AB15" s="10">
        <f t="shared" si="1"/>
        <v>26</v>
      </c>
      <c r="AC15" s="240">
        <f t="shared" si="1"/>
        <v>365</v>
      </c>
      <c r="AD15" s="10">
        <f t="shared" si="1"/>
        <v>64</v>
      </c>
      <c r="AE15" s="10">
        <f t="shared" si="1"/>
        <v>364</v>
      </c>
      <c r="AF15" s="10">
        <f t="shared" si="1"/>
        <v>56</v>
      </c>
      <c r="AG15" s="10">
        <f t="shared" si="1"/>
        <v>250</v>
      </c>
      <c r="AH15" s="10">
        <f t="shared" si="1"/>
        <v>37</v>
      </c>
      <c r="AI15" s="10">
        <f t="shared" si="1"/>
        <v>317</v>
      </c>
      <c r="AJ15" s="10">
        <f t="shared" si="1"/>
        <v>57</v>
      </c>
      <c r="AK15" s="10">
        <f t="shared" si="1"/>
        <v>302</v>
      </c>
      <c r="AL15" s="10">
        <f t="shared" si="1"/>
        <v>7</v>
      </c>
      <c r="AM15" s="10">
        <f t="shared" si="1"/>
        <v>239</v>
      </c>
      <c r="AN15" s="10">
        <f t="shared" si="1"/>
        <v>10</v>
      </c>
      <c r="AO15" s="10">
        <f t="shared" si="1"/>
        <v>270</v>
      </c>
    </row>
    <row r="16" spans="1:41" x14ac:dyDescent="0.15">
      <c r="B16" s="10"/>
      <c r="C16" s="241">
        <v>0</v>
      </c>
      <c r="D16" s="241"/>
      <c r="E16" s="241">
        <v>0</v>
      </c>
      <c r="F16" s="241"/>
      <c r="G16" s="242">
        <v>1.23E-2</v>
      </c>
      <c r="H16" s="242"/>
      <c r="I16" s="242">
        <v>0</v>
      </c>
      <c r="J16" s="242"/>
      <c r="K16" s="242">
        <v>0.1827</v>
      </c>
      <c r="L16" s="242"/>
      <c r="M16" s="242">
        <v>0.27989999999999998</v>
      </c>
      <c r="N16" s="242"/>
      <c r="O16" s="242">
        <v>4.2099999999999999E-2</v>
      </c>
      <c r="P16" s="242"/>
      <c r="Q16" s="242">
        <v>3.6499999999999998E-2</v>
      </c>
      <c r="R16" s="242"/>
      <c r="S16" s="242">
        <v>4.0500000000000001E-2</v>
      </c>
      <c r="T16" s="14"/>
      <c r="U16" s="242">
        <v>5.0200000000000002E-2</v>
      </c>
      <c r="W16" s="242">
        <v>6.6699999999999995E-2</v>
      </c>
      <c r="Y16" s="242">
        <v>7.4999999999999997E-2</v>
      </c>
      <c r="AA16" s="242">
        <v>0.1114</v>
      </c>
      <c r="AB16" s="10"/>
      <c r="AC16" s="242">
        <v>7.1199999999999999E-2</v>
      </c>
      <c r="AE16" s="242">
        <v>0.17580000000000001</v>
      </c>
      <c r="AG16" s="242">
        <v>0.224</v>
      </c>
      <c r="AI16" s="242">
        <v>0.1167</v>
      </c>
      <c r="AK16" s="242">
        <v>0.18870000000000001</v>
      </c>
      <c r="AM16" s="242">
        <v>2.92E-2</v>
      </c>
      <c r="AO16" s="242">
        <v>3.6999999999999998E-2</v>
      </c>
    </row>
    <row r="17" spans="2:41" x14ac:dyDescent="0.15">
      <c r="B17" s="10"/>
      <c r="C17" s="10"/>
      <c r="D17" s="10"/>
      <c r="E17" s="10"/>
      <c r="F17" s="10"/>
      <c r="G17" s="10"/>
      <c r="H17" s="10"/>
      <c r="I17" s="10"/>
      <c r="T17" s="14"/>
      <c r="AB17" s="10"/>
      <c r="AC17" s="240"/>
      <c r="AK17" s="10"/>
    </row>
    <row r="18" spans="2:41" x14ac:dyDescent="0.15">
      <c r="B18" s="10" t="s">
        <v>431</v>
      </c>
      <c r="C18" s="10"/>
      <c r="D18" s="10" t="s">
        <v>431</v>
      </c>
      <c r="E18" s="10"/>
      <c r="F18" s="10" t="s">
        <v>431</v>
      </c>
      <c r="G18" s="10"/>
      <c r="H18" s="10" t="s">
        <v>431</v>
      </c>
      <c r="I18" s="10"/>
      <c r="J18" s="10" t="s">
        <v>431</v>
      </c>
      <c r="L18" s="10" t="s">
        <v>431</v>
      </c>
      <c r="N18" s="10" t="s">
        <v>431</v>
      </c>
      <c r="P18" s="10" t="s">
        <v>431</v>
      </c>
      <c r="R18" s="10" t="s">
        <v>431</v>
      </c>
      <c r="T18" s="10" t="s">
        <v>431</v>
      </c>
      <c r="V18" s="10" t="s">
        <v>431</v>
      </c>
      <c r="X18" s="10" t="s">
        <v>431</v>
      </c>
      <c r="Z18" s="10" t="s">
        <v>431</v>
      </c>
      <c r="AB18" s="10" t="s">
        <v>431</v>
      </c>
      <c r="AC18" s="240"/>
      <c r="AD18" s="10" t="s">
        <v>431</v>
      </c>
      <c r="AF18" s="10" t="s">
        <v>431</v>
      </c>
      <c r="AH18" s="10" t="s">
        <v>431</v>
      </c>
      <c r="AJ18" s="10" t="s">
        <v>431</v>
      </c>
      <c r="AK18" s="10"/>
      <c r="AL18" s="10" t="s">
        <v>431</v>
      </c>
      <c r="AN18" s="10" t="s">
        <v>431</v>
      </c>
    </row>
    <row r="19" spans="2:41" x14ac:dyDescent="0.15">
      <c r="B19" s="10">
        <v>1</v>
      </c>
      <c r="C19" s="10">
        <v>14</v>
      </c>
      <c r="D19" s="10">
        <v>0</v>
      </c>
      <c r="E19" s="10">
        <v>19</v>
      </c>
      <c r="F19" s="10">
        <v>1</v>
      </c>
      <c r="G19" s="10">
        <v>28</v>
      </c>
      <c r="H19" s="10">
        <v>1</v>
      </c>
      <c r="I19" s="10">
        <v>21</v>
      </c>
      <c r="J19" s="10">
        <v>0</v>
      </c>
      <c r="K19" s="10">
        <v>21</v>
      </c>
      <c r="L19" s="10">
        <v>0</v>
      </c>
      <c r="M19" s="10">
        <v>26</v>
      </c>
      <c r="N19" s="10">
        <v>0</v>
      </c>
      <c r="O19" s="10">
        <v>28</v>
      </c>
      <c r="P19" s="10">
        <v>0</v>
      </c>
      <c r="Q19" s="10">
        <v>26</v>
      </c>
      <c r="R19" s="10">
        <v>0</v>
      </c>
      <c r="S19" s="10">
        <v>23</v>
      </c>
      <c r="T19" s="14">
        <v>0</v>
      </c>
      <c r="U19" s="10">
        <v>31</v>
      </c>
      <c r="V19" s="10">
        <v>1</v>
      </c>
      <c r="W19" s="10">
        <v>29</v>
      </c>
      <c r="X19" s="10">
        <v>1</v>
      </c>
      <c r="Y19" s="10">
        <v>21</v>
      </c>
      <c r="Z19" s="10">
        <v>1</v>
      </c>
      <c r="AA19" s="10">
        <v>27</v>
      </c>
      <c r="AB19" s="10">
        <v>0</v>
      </c>
      <c r="AC19" s="240">
        <v>24</v>
      </c>
      <c r="AD19" s="10">
        <v>1</v>
      </c>
      <c r="AE19" s="10">
        <v>18</v>
      </c>
      <c r="AF19" s="10">
        <v>2</v>
      </c>
      <c r="AG19" s="10">
        <v>17</v>
      </c>
      <c r="AH19" s="10">
        <v>0</v>
      </c>
      <c r="AI19" s="10">
        <v>18</v>
      </c>
      <c r="AJ19" s="10">
        <v>0</v>
      </c>
      <c r="AK19" s="10">
        <v>25</v>
      </c>
      <c r="AL19" s="10">
        <v>0</v>
      </c>
      <c r="AM19" s="10">
        <v>18</v>
      </c>
      <c r="AN19" s="10">
        <v>0</v>
      </c>
      <c r="AO19" s="10">
        <v>22</v>
      </c>
    </row>
    <row r="20" spans="2:41" x14ac:dyDescent="0.15">
      <c r="B20" s="10">
        <v>0</v>
      </c>
      <c r="C20" s="10">
        <v>16</v>
      </c>
      <c r="D20" s="10">
        <v>1</v>
      </c>
      <c r="E20" s="10">
        <v>20</v>
      </c>
      <c r="F20" s="10">
        <v>1</v>
      </c>
      <c r="G20" s="10">
        <v>26</v>
      </c>
      <c r="H20" s="10">
        <v>2</v>
      </c>
      <c r="I20" s="10">
        <v>26</v>
      </c>
      <c r="J20" s="10">
        <v>1</v>
      </c>
      <c r="K20" s="10">
        <v>27</v>
      </c>
      <c r="L20" s="10">
        <v>1</v>
      </c>
      <c r="M20" s="10">
        <v>24</v>
      </c>
      <c r="N20" s="10">
        <v>0</v>
      </c>
      <c r="O20" s="10">
        <v>21</v>
      </c>
      <c r="P20" s="10">
        <v>0</v>
      </c>
      <c r="Q20" s="10">
        <v>25</v>
      </c>
      <c r="R20" s="10">
        <v>1</v>
      </c>
      <c r="S20" s="10">
        <v>28</v>
      </c>
      <c r="T20" s="14">
        <v>0</v>
      </c>
      <c r="U20" s="10">
        <v>29</v>
      </c>
      <c r="V20" s="10">
        <v>0</v>
      </c>
      <c r="W20" s="10">
        <v>15</v>
      </c>
      <c r="X20" s="10">
        <v>0</v>
      </c>
      <c r="Y20" s="10">
        <v>22</v>
      </c>
      <c r="Z20" s="10">
        <v>2</v>
      </c>
      <c r="AA20" s="10">
        <v>23</v>
      </c>
      <c r="AB20" s="10">
        <v>1</v>
      </c>
      <c r="AC20" s="240">
        <v>26</v>
      </c>
      <c r="AD20" s="10">
        <v>1</v>
      </c>
      <c r="AE20" s="10">
        <v>19</v>
      </c>
      <c r="AF20" s="10">
        <v>0</v>
      </c>
      <c r="AG20" s="10">
        <v>23</v>
      </c>
      <c r="AH20" s="10">
        <v>1</v>
      </c>
      <c r="AI20" s="10">
        <v>13</v>
      </c>
      <c r="AJ20" s="10">
        <v>0</v>
      </c>
      <c r="AK20" s="10">
        <v>25</v>
      </c>
      <c r="AL20" s="10">
        <v>0</v>
      </c>
      <c r="AM20" s="10">
        <v>23</v>
      </c>
      <c r="AN20" s="10">
        <v>3</v>
      </c>
      <c r="AO20" s="10">
        <v>22</v>
      </c>
    </row>
    <row r="21" spans="2:41" x14ac:dyDescent="0.15">
      <c r="B21" s="10">
        <v>1</v>
      </c>
      <c r="C21" s="10">
        <v>15</v>
      </c>
      <c r="D21" s="10">
        <v>1</v>
      </c>
      <c r="E21" s="10">
        <v>20</v>
      </c>
      <c r="F21" s="10">
        <v>2</v>
      </c>
      <c r="G21" s="10">
        <v>22</v>
      </c>
      <c r="H21" s="10">
        <v>0</v>
      </c>
      <c r="I21" s="10">
        <v>24</v>
      </c>
      <c r="J21" s="10">
        <v>0</v>
      </c>
      <c r="K21" s="10">
        <v>32</v>
      </c>
      <c r="L21" s="10">
        <v>2</v>
      </c>
      <c r="M21" s="10">
        <v>20</v>
      </c>
      <c r="N21" s="10">
        <v>1</v>
      </c>
      <c r="O21" s="10">
        <v>26</v>
      </c>
      <c r="P21" s="10">
        <v>1</v>
      </c>
      <c r="Q21" s="10">
        <v>24</v>
      </c>
      <c r="R21" s="10">
        <v>1</v>
      </c>
      <c r="S21" s="10">
        <v>23</v>
      </c>
      <c r="T21" s="14">
        <v>1</v>
      </c>
      <c r="U21" s="10">
        <v>25</v>
      </c>
      <c r="V21" s="10">
        <v>0</v>
      </c>
      <c r="W21" s="10">
        <v>20</v>
      </c>
      <c r="X21" s="10">
        <v>0</v>
      </c>
      <c r="Y21" s="10">
        <v>19</v>
      </c>
      <c r="Z21" s="10">
        <v>0</v>
      </c>
      <c r="AA21" s="10">
        <v>24</v>
      </c>
      <c r="AB21" s="10">
        <v>0</v>
      </c>
      <c r="AC21" s="240">
        <v>25</v>
      </c>
      <c r="AD21" s="10">
        <v>2</v>
      </c>
      <c r="AE21" s="10">
        <v>16</v>
      </c>
      <c r="AF21" s="10">
        <v>1</v>
      </c>
      <c r="AG21" s="10">
        <v>17</v>
      </c>
      <c r="AH21" s="10">
        <v>0</v>
      </c>
      <c r="AI21" s="10">
        <v>20</v>
      </c>
      <c r="AJ21" s="10">
        <v>1</v>
      </c>
      <c r="AK21" s="10">
        <v>22</v>
      </c>
      <c r="AL21" s="10">
        <v>0</v>
      </c>
      <c r="AM21" s="10">
        <v>22</v>
      </c>
      <c r="AN21" s="10">
        <v>0</v>
      </c>
      <c r="AO21" s="10">
        <v>26</v>
      </c>
    </row>
    <row r="22" spans="2:41" x14ac:dyDescent="0.15">
      <c r="B22" s="10">
        <v>1</v>
      </c>
      <c r="C22" s="10">
        <v>14</v>
      </c>
      <c r="D22" s="10">
        <v>0</v>
      </c>
      <c r="E22" s="10">
        <v>21</v>
      </c>
      <c r="F22" s="10">
        <v>3</v>
      </c>
      <c r="G22" s="10">
        <v>21</v>
      </c>
      <c r="H22" s="10">
        <v>2</v>
      </c>
      <c r="I22" s="10">
        <v>27</v>
      </c>
      <c r="J22" s="10">
        <v>0</v>
      </c>
      <c r="K22" s="10">
        <v>23</v>
      </c>
      <c r="L22" s="10">
        <v>1</v>
      </c>
      <c r="M22" s="10">
        <v>27</v>
      </c>
      <c r="N22" s="10">
        <v>0</v>
      </c>
      <c r="O22" s="10">
        <v>25</v>
      </c>
      <c r="P22" s="10">
        <v>0</v>
      </c>
      <c r="Q22" s="10">
        <v>25</v>
      </c>
      <c r="R22" s="10">
        <v>0</v>
      </c>
      <c r="S22" s="10">
        <v>21</v>
      </c>
      <c r="T22" s="14">
        <v>0</v>
      </c>
      <c r="U22" s="10">
        <v>21</v>
      </c>
      <c r="V22" s="10">
        <v>0</v>
      </c>
      <c r="W22" s="10">
        <v>28</v>
      </c>
      <c r="X22" s="10">
        <v>0</v>
      </c>
      <c r="Y22" s="10">
        <v>17</v>
      </c>
      <c r="Z22" s="10">
        <v>0</v>
      </c>
      <c r="AA22" s="10">
        <v>20</v>
      </c>
      <c r="AB22" s="10">
        <v>0</v>
      </c>
      <c r="AC22" s="240">
        <v>20</v>
      </c>
      <c r="AD22" s="10">
        <v>0</v>
      </c>
      <c r="AE22" s="10">
        <v>18</v>
      </c>
      <c r="AF22" s="10">
        <v>1</v>
      </c>
      <c r="AG22" s="10">
        <v>21</v>
      </c>
      <c r="AH22" s="10">
        <v>1</v>
      </c>
      <c r="AI22" s="10">
        <v>24</v>
      </c>
      <c r="AJ22" s="10">
        <v>1</v>
      </c>
      <c r="AK22" s="10">
        <v>18</v>
      </c>
      <c r="AL22" s="10">
        <v>0</v>
      </c>
      <c r="AM22" s="10">
        <v>23</v>
      </c>
      <c r="AN22" s="10">
        <v>0</v>
      </c>
      <c r="AO22" s="10">
        <v>23</v>
      </c>
    </row>
    <row r="23" spans="2:41" x14ac:dyDescent="0.15">
      <c r="B23" s="10">
        <v>1</v>
      </c>
      <c r="C23" s="10">
        <v>14</v>
      </c>
      <c r="D23" s="10">
        <v>1</v>
      </c>
      <c r="E23" s="10">
        <v>25</v>
      </c>
      <c r="F23" s="10">
        <v>1</v>
      </c>
      <c r="G23" s="10">
        <v>20</v>
      </c>
      <c r="H23" s="10">
        <v>1</v>
      </c>
      <c r="I23" s="10">
        <v>30</v>
      </c>
      <c r="J23" s="10">
        <v>1</v>
      </c>
      <c r="K23" s="10">
        <v>21</v>
      </c>
      <c r="L23" s="10">
        <v>0</v>
      </c>
      <c r="M23" s="10">
        <v>26</v>
      </c>
      <c r="N23" s="10">
        <v>1</v>
      </c>
      <c r="O23" s="10">
        <v>24</v>
      </c>
      <c r="P23" s="10">
        <v>0</v>
      </c>
      <c r="Q23" s="10">
        <v>22</v>
      </c>
      <c r="R23" s="10">
        <v>0</v>
      </c>
      <c r="S23" s="10">
        <v>25</v>
      </c>
      <c r="T23" s="14">
        <v>0</v>
      </c>
      <c r="U23" s="10">
        <v>28</v>
      </c>
      <c r="V23" s="10">
        <v>0</v>
      </c>
      <c r="W23" s="10">
        <v>26</v>
      </c>
      <c r="X23" s="10">
        <v>0</v>
      </c>
      <c r="Y23" s="10">
        <v>21</v>
      </c>
      <c r="Z23" s="10">
        <v>1</v>
      </c>
      <c r="AA23" s="10">
        <v>30</v>
      </c>
      <c r="AB23" s="10">
        <v>0</v>
      </c>
      <c r="AC23" s="240">
        <v>24</v>
      </c>
      <c r="AD23" s="10">
        <v>0</v>
      </c>
      <c r="AE23" s="10">
        <v>21</v>
      </c>
      <c r="AF23" s="10">
        <v>0</v>
      </c>
      <c r="AG23" s="10">
        <v>22</v>
      </c>
      <c r="AH23" s="10">
        <v>0</v>
      </c>
      <c r="AI23" s="10">
        <v>21</v>
      </c>
      <c r="AJ23" s="10">
        <v>0</v>
      </c>
      <c r="AK23" s="10">
        <v>19</v>
      </c>
      <c r="AL23" s="10">
        <v>0</v>
      </c>
      <c r="AM23" s="10">
        <v>28</v>
      </c>
      <c r="AN23" s="10">
        <v>0</v>
      </c>
      <c r="AO23" s="10">
        <v>20</v>
      </c>
    </row>
    <row r="24" spans="2:41" x14ac:dyDescent="0.15">
      <c r="B24" s="10">
        <v>1</v>
      </c>
      <c r="C24" s="10">
        <v>21</v>
      </c>
      <c r="D24" s="10">
        <v>2</v>
      </c>
      <c r="E24" s="10">
        <v>22</v>
      </c>
      <c r="F24" s="10">
        <v>2</v>
      </c>
      <c r="G24" s="10">
        <v>22</v>
      </c>
      <c r="H24" s="10">
        <v>2</v>
      </c>
      <c r="I24" s="10">
        <v>27</v>
      </c>
      <c r="J24" s="10">
        <v>1</v>
      </c>
      <c r="K24" s="10">
        <v>25</v>
      </c>
      <c r="L24" s="10">
        <v>1</v>
      </c>
      <c r="M24" s="10">
        <v>24</v>
      </c>
      <c r="N24" s="10">
        <v>1</v>
      </c>
      <c r="O24" s="10">
        <v>26</v>
      </c>
      <c r="P24" s="10">
        <v>0</v>
      </c>
      <c r="Q24" s="10">
        <v>31</v>
      </c>
      <c r="R24" s="10">
        <v>1</v>
      </c>
      <c r="S24" s="10">
        <v>23</v>
      </c>
      <c r="T24" s="14">
        <v>0</v>
      </c>
      <c r="U24" s="10">
        <v>27</v>
      </c>
      <c r="V24" s="10">
        <v>0</v>
      </c>
      <c r="W24" s="10">
        <v>19</v>
      </c>
      <c r="X24" s="10">
        <v>1</v>
      </c>
      <c r="Y24" s="10">
        <v>24</v>
      </c>
      <c r="Z24" s="10">
        <v>0</v>
      </c>
      <c r="AA24" s="10">
        <v>26</v>
      </c>
      <c r="AB24" s="10">
        <v>1</v>
      </c>
      <c r="AC24" s="240">
        <v>23</v>
      </c>
      <c r="AD24" s="10">
        <v>2</v>
      </c>
      <c r="AE24" s="10">
        <v>18</v>
      </c>
      <c r="AF24" s="10">
        <v>0</v>
      </c>
      <c r="AG24" s="10">
        <v>20</v>
      </c>
      <c r="AH24" s="10">
        <v>1</v>
      </c>
      <c r="AI24" s="10">
        <v>12</v>
      </c>
      <c r="AJ24" s="10">
        <v>0</v>
      </c>
      <c r="AK24" s="10">
        <v>15</v>
      </c>
      <c r="AL24" s="10">
        <v>1</v>
      </c>
      <c r="AM24" s="10">
        <v>26</v>
      </c>
      <c r="AN24" s="10">
        <v>0</v>
      </c>
      <c r="AO24" s="10">
        <v>22</v>
      </c>
    </row>
    <row r="25" spans="2:41" x14ac:dyDescent="0.15">
      <c r="B25" s="10">
        <v>1</v>
      </c>
      <c r="C25" s="10">
        <v>24</v>
      </c>
      <c r="D25" s="10">
        <v>2</v>
      </c>
      <c r="E25" s="10">
        <v>24</v>
      </c>
      <c r="F25" s="10">
        <v>2</v>
      </c>
      <c r="G25" s="10">
        <v>20</v>
      </c>
      <c r="H25" s="10">
        <v>3</v>
      </c>
      <c r="I25" s="10">
        <v>25</v>
      </c>
      <c r="J25" s="10">
        <v>1</v>
      </c>
      <c r="K25" s="10">
        <v>29</v>
      </c>
      <c r="L25" s="10">
        <v>0</v>
      </c>
      <c r="M25" s="10">
        <v>27</v>
      </c>
      <c r="N25" s="10">
        <v>0</v>
      </c>
      <c r="O25" s="10">
        <v>25</v>
      </c>
      <c r="P25" s="10">
        <v>0</v>
      </c>
      <c r="Q25" s="10">
        <v>23</v>
      </c>
      <c r="R25" s="10">
        <v>1</v>
      </c>
      <c r="S25" s="10">
        <v>29</v>
      </c>
      <c r="T25" s="14">
        <v>0</v>
      </c>
      <c r="U25" s="10">
        <v>31</v>
      </c>
      <c r="V25" s="10">
        <v>1</v>
      </c>
      <c r="W25" s="10">
        <v>24</v>
      </c>
      <c r="X25" s="10">
        <v>1</v>
      </c>
      <c r="Y25" s="10">
        <v>24</v>
      </c>
      <c r="Z25" s="10">
        <v>1</v>
      </c>
      <c r="AA25" s="10">
        <v>26</v>
      </c>
      <c r="AB25" s="10">
        <v>0</v>
      </c>
      <c r="AC25" s="240">
        <v>27</v>
      </c>
      <c r="AD25" s="10">
        <v>0</v>
      </c>
      <c r="AE25" s="10">
        <v>15</v>
      </c>
      <c r="AF25" s="10">
        <v>1</v>
      </c>
      <c r="AG25" s="10">
        <v>21</v>
      </c>
      <c r="AH25" s="10">
        <v>1</v>
      </c>
      <c r="AI25" s="10">
        <v>19</v>
      </c>
      <c r="AJ25" s="10">
        <v>2</v>
      </c>
      <c r="AK25" s="10">
        <v>22</v>
      </c>
      <c r="AL25" s="10">
        <v>1</v>
      </c>
      <c r="AM25" s="10">
        <v>22</v>
      </c>
      <c r="AN25" s="10">
        <v>0</v>
      </c>
      <c r="AO25" s="10">
        <v>22</v>
      </c>
    </row>
    <row r="26" spans="2:41" x14ac:dyDescent="0.15">
      <c r="B26" s="10">
        <v>3</v>
      </c>
      <c r="C26" s="243">
        <v>23</v>
      </c>
      <c r="D26" s="243">
        <v>0</v>
      </c>
      <c r="E26" s="243">
        <v>19</v>
      </c>
      <c r="F26" s="243">
        <v>1</v>
      </c>
      <c r="G26" s="243">
        <v>17</v>
      </c>
      <c r="H26" s="243">
        <v>1</v>
      </c>
      <c r="I26" s="243">
        <v>30</v>
      </c>
      <c r="J26" s="243">
        <v>1</v>
      </c>
      <c r="K26" s="243">
        <v>28</v>
      </c>
      <c r="L26" s="243">
        <v>1</v>
      </c>
      <c r="M26" s="243">
        <v>26</v>
      </c>
      <c r="N26" s="243">
        <v>1</v>
      </c>
      <c r="O26" s="243">
        <v>29</v>
      </c>
      <c r="P26" s="243">
        <v>1</v>
      </c>
      <c r="Q26" s="243">
        <v>25</v>
      </c>
      <c r="R26" s="243">
        <v>0</v>
      </c>
      <c r="S26" s="243">
        <v>24</v>
      </c>
      <c r="T26" s="14">
        <v>2</v>
      </c>
      <c r="U26" s="10">
        <v>30</v>
      </c>
      <c r="V26" s="10">
        <v>0</v>
      </c>
      <c r="W26" s="10">
        <v>21</v>
      </c>
      <c r="X26" s="10">
        <v>0</v>
      </c>
      <c r="Y26" s="10">
        <v>25</v>
      </c>
      <c r="Z26" s="10">
        <v>3</v>
      </c>
      <c r="AA26" s="10">
        <v>24</v>
      </c>
      <c r="AB26" s="10">
        <v>1</v>
      </c>
      <c r="AC26" s="240">
        <v>19</v>
      </c>
      <c r="AD26" s="10">
        <v>0</v>
      </c>
      <c r="AE26" s="10">
        <v>16</v>
      </c>
      <c r="AF26" s="10">
        <v>0</v>
      </c>
      <c r="AG26" s="10">
        <v>21</v>
      </c>
      <c r="AH26" s="10">
        <v>0</v>
      </c>
      <c r="AI26" s="10">
        <v>16</v>
      </c>
      <c r="AJ26" s="10">
        <v>1</v>
      </c>
      <c r="AK26" s="10">
        <v>23</v>
      </c>
      <c r="AL26" s="10">
        <v>1</v>
      </c>
      <c r="AM26" s="10">
        <v>24</v>
      </c>
      <c r="AN26" s="10">
        <v>1</v>
      </c>
      <c r="AO26" s="10">
        <v>24</v>
      </c>
    </row>
    <row r="27" spans="2:41" x14ac:dyDescent="0.15">
      <c r="B27" s="10">
        <v>2</v>
      </c>
      <c r="C27" s="243">
        <v>19</v>
      </c>
      <c r="D27" s="243">
        <v>1</v>
      </c>
      <c r="E27" s="243">
        <v>25</v>
      </c>
      <c r="F27" s="243">
        <v>1</v>
      </c>
      <c r="G27" s="243">
        <v>20</v>
      </c>
      <c r="H27" s="243">
        <v>0</v>
      </c>
      <c r="I27" s="243">
        <v>26</v>
      </c>
      <c r="J27" s="243">
        <v>1</v>
      </c>
      <c r="K27" s="243">
        <v>24</v>
      </c>
      <c r="L27" s="243">
        <v>1</v>
      </c>
      <c r="M27" s="243">
        <v>25</v>
      </c>
      <c r="N27" s="243">
        <v>0</v>
      </c>
      <c r="O27" s="243">
        <v>26</v>
      </c>
      <c r="P27" s="243">
        <v>0</v>
      </c>
      <c r="Q27" s="243">
        <v>24</v>
      </c>
      <c r="R27" s="243">
        <v>1</v>
      </c>
      <c r="S27" s="243">
        <v>29</v>
      </c>
      <c r="T27" s="14">
        <v>0</v>
      </c>
      <c r="U27" s="10">
        <v>25</v>
      </c>
      <c r="V27" s="10">
        <v>0</v>
      </c>
      <c r="W27" s="10">
        <v>26</v>
      </c>
      <c r="X27" s="10">
        <v>0</v>
      </c>
      <c r="Y27" s="10">
        <v>22</v>
      </c>
      <c r="Z27" s="10">
        <v>0</v>
      </c>
      <c r="AA27" s="10">
        <v>19</v>
      </c>
      <c r="AB27" s="10">
        <v>0</v>
      </c>
      <c r="AC27" s="240">
        <v>17</v>
      </c>
      <c r="AD27" s="10">
        <v>0</v>
      </c>
      <c r="AE27" s="10">
        <v>15</v>
      </c>
      <c r="AF27" s="10">
        <v>2</v>
      </c>
      <c r="AG27" s="10">
        <v>27</v>
      </c>
      <c r="AH27" s="10">
        <v>0</v>
      </c>
      <c r="AI27" s="10">
        <v>17</v>
      </c>
      <c r="AJ27" s="10">
        <v>0</v>
      </c>
      <c r="AK27" s="10">
        <v>21</v>
      </c>
      <c r="AL27" s="10">
        <v>0</v>
      </c>
      <c r="AM27" s="10">
        <v>23</v>
      </c>
      <c r="AN27" s="10">
        <v>0</v>
      </c>
      <c r="AO27" s="10">
        <v>24</v>
      </c>
    </row>
    <row r="28" spans="2:41" x14ac:dyDescent="0.15">
      <c r="B28" s="10">
        <v>0</v>
      </c>
      <c r="C28" s="243">
        <v>17</v>
      </c>
      <c r="D28" s="243">
        <v>1</v>
      </c>
      <c r="E28" s="243">
        <v>25</v>
      </c>
      <c r="F28" s="243">
        <v>1</v>
      </c>
      <c r="G28" s="243">
        <v>25</v>
      </c>
      <c r="H28" s="243">
        <v>2</v>
      </c>
      <c r="I28" s="243">
        <v>28</v>
      </c>
      <c r="J28" s="243">
        <v>1</v>
      </c>
      <c r="K28" s="243">
        <v>27</v>
      </c>
      <c r="L28" s="243">
        <v>1</v>
      </c>
      <c r="M28" s="243">
        <v>22</v>
      </c>
      <c r="N28" s="243">
        <v>0</v>
      </c>
      <c r="O28" s="243">
        <v>21</v>
      </c>
      <c r="P28" s="243">
        <v>0</v>
      </c>
      <c r="Q28" s="243">
        <v>28</v>
      </c>
      <c r="R28" s="243">
        <v>2</v>
      </c>
      <c r="S28" s="243">
        <v>23</v>
      </c>
      <c r="T28" s="14">
        <v>0</v>
      </c>
      <c r="U28" s="10">
        <v>26</v>
      </c>
      <c r="V28" s="10">
        <v>0</v>
      </c>
      <c r="W28" s="10">
        <v>23</v>
      </c>
      <c r="X28" s="10">
        <v>0</v>
      </c>
      <c r="Y28" s="10">
        <v>22</v>
      </c>
      <c r="Z28" s="10">
        <v>0</v>
      </c>
      <c r="AA28" s="10">
        <v>25</v>
      </c>
      <c r="AB28" s="10">
        <v>1</v>
      </c>
      <c r="AC28" s="240">
        <v>23</v>
      </c>
      <c r="AD28" s="10">
        <v>1</v>
      </c>
      <c r="AE28" s="10">
        <v>17</v>
      </c>
      <c r="AF28" s="10">
        <v>0</v>
      </c>
      <c r="AG28" s="10">
        <v>18</v>
      </c>
      <c r="AH28" s="10">
        <v>0</v>
      </c>
      <c r="AI28" s="10">
        <v>21</v>
      </c>
      <c r="AJ28" s="10">
        <v>0</v>
      </c>
      <c r="AK28" s="10">
        <v>25</v>
      </c>
      <c r="AL28" s="10">
        <v>1</v>
      </c>
      <c r="AM28" s="10">
        <v>23</v>
      </c>
      <c r="AN28" s="10">
        <v>1</v>
      </c>
      <c r="AO28" s="10">
        <v>26</v>
      </c>
    </row>
    <row r="29" spans="2:41" x14ac:dyDescent="0.15">
      <c r="B29" s="10">
        <f t="shared" ref="B29:S29" si="2">SUM(B19:B28)</f>
        <v>11</v>
      </c>
      <c r="C29" s="243">
        <f t="shared" si="2"/>
        <v>177</v>
      </c>
      <c r="D29" s="243">
        <f t="shared" si="2"/>
        <v>9</v>
      </c>
      <c r="E29" s="243">
        <f t="shared" si="2"/>
        <v>220</v>
      </c>
      <c r="F29" s="243">
        <f t="shared" si="2"/>
        <v>15</v>
      </c>
      <c r="G29" s="243">
        <f t="shared" si="2"/>
        <v>221</v>
      </c>
      <c r="H29" s="243">
        <f t="shared" si="2"/>
        <v>14</v>
      </c>
      <c r="I29" s="243">
        <f t="shared" si="2"/>
        <v>264</v>
      </c>
      <c r="J29" s="243">
        <f t="shared" si="2"/>
        <v>7</v>
      </c>
      <c r="K29" s="243">
        <f t="shared" si="2"/>
        <v>257</v>
      </c>
      <c r="L29" s="243">
        <f t="shared" si="2"/>
        <v>8</v>
      </c>
      <c r="M29" s="243">
        <f t="shared" si="2"/>
        <v>247</v>
      </c>
      <c r="N29" s="243">
        <f t="shared" si="2"/>
        <v>4</v>
      </c>
      <c r="O29" s="243">
        <f t="shared" si="2"/>
        <v>251</v>
      </c>
      <c r="P29" s="243">
        <f t="shared" si="2"/>
        <v>2</v>
      </c>
      <c r="Q29" s="243">
        <f t="shared" si="2"/>
        <v>253</v>
      </c>
      <c r="R29" s="243">
        <f t="shared" si="2"/>
        <v>7</v>
      </c>
      <c r="S29" s="243">
        <f t="shared" si="2"/>
        <v>248</v>
      </c>
      <c r="T29" s="14">
        <v>3</v>
      </c>
      <c r="U29" s="10">
        <f>SUM(U19:U28)</f>
        <v>273</v>
      </c>
      <c r="V29" s="10">
        <v>2</v>
      </c>
      <c r="W29" s="10">
        <f>SUM(W19:W28)</f>
        <v>231</v>
      </c>
      <c r="X29" s="10">
        <v>3</v>
      </c>
      <c r="Y29" s="10">
        <f>SUM(Y19:Y28)</f>
        <v>217</v>
      </c>
      <c r="Z29" s="10">
        <f>SUM(Z19:Z28)</f>
        <v>8</v>
      </c>
      <c r="AA29" s="10">
        <f>SUM(AA19:AA28)</f>
        <v>244</v>
      </c>
      <c r="AB29" s="10">
        <v>4</v>
      </c>
      <c r="AC29" s="240">
        <f t="shared" ref="AC29:AO29" si="3">SUM(AC19:AC28)</f>
        <v>228</v>
      </c>
      <c r="AD29" s="10">
        <f t="shared" si="3"/>
        <v>7</v>
      </c>
      <c r="AE29" s="10">
        <f t="shared" si="3"/>
        <v>173</v>
      </c>
      <c r="AF29" s="10">
        <f t="shared" si="3"/>
        <v>7</v>
      </c>
      <c r="AG29" s="10">
        <f t="shared" si="3"/>
        <v>207</v>
      </c>
      <c r="AH29" s="10">
        <f t="shared" si="3"/>
        <v>4</v>
      </c>
      <c r="AI29" s="10">
        <f t="shared" si="3"/>
        <v>181</v>
      </c>
      <c r="AJ29" s="10">
        <f t="shared" si="3"/>
        <v>5</v>
      </c>
      <c r="AK29" s="10">
        <f t="shared" si="3"/>
        <v>215</v>
      </c>
      <c r="AL29" s="10">
        <f t="shared" si="3"/>
        <v>4</v>
      </c>
      <c r="AM29" s="10">
        <f t="shared" si="3"/>
        <v>232</v>
      </c>
      <c r="AN29" s="10">
        <f t="shared" si="3"/>
        <v>5</v>
      </c>
      <c r="AO29" s="10">
        <f t="shared" si="3"/>
        <v>231</v>
      </c>
    </row>
    <row r="30" spans="2:41" x14ac:dyDescent="0.15">
      <c r="B30" s="10"/>
      <c r="C30" s="244">
        <v>6.2100000000000002E-2</v>
      </c>
      <c r="D30" s="243"/>
      <c r="E30" s="244">
        <v>4.0899999999999999E-2</v>
      </c>
      <c r="F30" s="243"/>
      <c r="G30" s="244">
        <v>7.1400000000000005E-2</v>
      </c>
      <c r="H30" s="243"/>
      <c r="I30" s="244">
        <v>5.2999999999999999E-2</v>
      </c>
      <c r="J30" s="243"/>
      <c r="K30" s="244">
        <v>2.7199999999999998E-2</v>
      </c>
      <c r="L30" s="243"/>
      <c r="M30" s="244">
        <v>3.2399999999999998E-2</v>
      </c>
      <c r="N30" s="243"/>
      <c r="O30" s="244">
        <v>1.5900000000000001E-2</v>
      </c>
      <c r="P30" s="243"/>
      <c r="Q30" s="244">
        <v>7.9000000000000008E-3</v>
      </c>
      <c r="R30" s="243"/>
      <c r="S30" s="244">
        <v>2.8199999999999999E-2</v>
      </c>
      <c r="T30" s="14"/>
      <c r="U30" s="242">
        <v>1.0999999999999999E-2</v>
      </c>
      <c r="W30" s="242">
        <v>8.6999999999999994E-3</v>
      </c>
      <c r="Y30" s="242">
        <v>1.38E-2</v>
      </c>
      <c r="AA30" s="242">
        <v>3.2800000000000003E-2</v>
      </c>
      <c r="AB30" s="10"/>
      <c r="AC30" s="242">
        <v>1.7500000000000002E-2</v>
      </c>
      <c r="AE30" s="242">
        <v>4.0500000000000001E-2</v>
      </c>
      <c r="AG30" s="242">
        <v>3.3799999999999997E-2</v>
      </c>
      <c r="AI30" s="242">
        <v>2.2100000000000002E-2</v>
      </c>
      <c r="AK30" s="242">
        <v>2.3300000000000001E-2</v>
      </c>
      <c r="AM30" s="242">
        <v>1.72E-2</v>
      </c>
      <c r="AO30" s="242">
        <v>2.1600000000000001E-2</v>
      </c>
    </row>
    <row r="31" spans="2:41" x14ac:dyDescent="0.15">
      <c r="K31" s="243"/>
      <c r="L31" s="243"/>
      <c r="M31" s="243"/>
      <c r="N31" s="243"/>
      <c r="O31" s="243"/>
      <c r="P31" s="243"/>
      <c r="Q31" s="243"/>
      <c r="R31" s="243"/>
      <c r="S31" s="243"/>
      <c r="T31" s="243"/>
      <c r="U31" s="243"/>
      <c r="V31" s="243"/>
      <c r="W31" s="243"/>
      <c r="X31" s="243"/>
      <c r="Y31" s="243"/>
      <c r="Z31" s="243"/>
      <c r="AA31" s="243"/>
    </row>
    <row r="32" spans="2:41" x14ac:dyDescent="0.15">
      <c r="K32" s="243"/>
      <c r="L32" s="243"/>
      <c r="M32" s="243"/>
      <c r="N32" s="243"/>
      <c r="O32" s="243"/>
      <c r="P32" s="243"/>
      <c r="Q32" s="243"/>
      <c r="R32" s="243"/>
      <c r="S32" s="243"/>
      <c r="T32" s="243"/>
      <c r="U32" s="243"/>
      <c r="V32" s="243"/>
      <c r="W32" s="243"/>
      <c r="X32" s="243"/>
      <c r="Y32" s="243"/>
      <c r="Z32" s="243"/>
      <c r="AA32" s="243"/>
    </row>
    <row r="33" spans="2:27" x14ac:dyDescent="0.15">
      <c r="B33" s="26" t="s">
        <v>432</v>
      </c>
      <c r="K33" s="243"/>
      <c r="L33" s="243"/>
      <c r="M33" s="243"/>
      <c r="N33" s="243"/>
      <c r="O33" s="243"/>
      <c r="P33" s="243"/>
      <c r="Q33" s="243"/>
      <c r="R33" s="243"/>
      <c r="S33" s="243"/>
      <c r="T33" s="243"/>
      <c r="U33" s="243"/>
      <c r="V33" s="243"/>
      <c r="W33" s="243"/>
      <c r="X33" s="243"/>
      <c r="Y33" s="243"/>
      <c r="Z33" s="243"/>
      <c r="AA33" s="243"/>
    </row>
    <row r="34" spans="2:27" x14ac:dyDescent="0.15">
      <c r="K34" s="243"/>
      <c r="L34" s="243"/>
      <c r="M34" s="243"/>
      <c r="N34" s="243"/>
      <c r="O34" s="243"/>
      <c r="P34" s="243"/>
      <c r="Q34" s="243"/>
      <c r="R34" s="243"/>
      <c r="S34" s="243"/>
      <c r="T34" s="243"/>
      <c r="U34" s="243"/>
      <c r="V34" s="243"/>
      <c r="W34" s="243"/>
      <c r="X34" s="243"/>
      <c r="Y34" s="243"/>
      <c r="Z34" s="243"/>
      <c r="AA34" s="243"/>
    </row>
    <row r="35" spans="2:27" x14ac:dyDescent="0.15">
      <c r="K35" s="243"/>
      <c r="L35" s="243"/>
      <c r="M35" s="243"/>
      <c r="N35" s="243"/>
      <c r="O35" s="243"/>
      <c r="P35" s="243"/>
      <c r="Q35" s="243"/>
      <c r="R35" s="243"/>
      <c r="S35" s="243"/>
      <c r="T35" s="243"/>
      <c r="U35" s="243"/>
      <c r="V35" s="243"/>
      <c r="W35" s="243"/>
      <c r="X35" s="243"/>
      <c r="Y35" s="243"/>
      <c r="Z35" s="243"/>
      <c r="AA35" s="243"/>
    </row>
    <row r="36" spans="2:27" x14ac:dyDescent="0.15">
      <c r="K36" s="243"/>
      <c r="L36" s="243"/>
      <c r="M36" s="243"/>
      <c r="N36" s="243"/>
      <c r="O36" s="243"/>
      <c r="P36" s="243"/>
      <c r="Q36" s="243"/>
      <c r="R36" s="243"/>
      <c r="S36" s="243"/>
      <c r="T36" s="243"/>
      <c r="U36" s="243"/>
      <c r="V36" s="243"/>
      <c r="W36" s="243"/>
      <c r="X36" s="243"/>
      <c r="Y36" s="243"/>
      <c r="Z36" s="243"/>
      <c r="AA36" s="243"/>
    </row>
    <row r="40" spans="2:27" x14ac:dyDescent="0.15">
      <c r="K40" s="14"/>
      <c r="T40" s="240"/>
    </row>
    <row r="41" spans="2:27" x14ac:dyDescent="0.15">
      <c r="K41" s="245"/>
      <c r="L41" s="242"/>
      <c r="M41" s="242"/>
      <c r="N41" s="242"/>
      <c r="O41" s="242"/>
      <c r="P41" s="242"/>
      <c r="Q41" s="242"/>
      <c r="R41" s="242"/>
      <c r="S41" s="242"/>
      <c r="T41" s="240"/>
    </row>
    <row r="42" spans="2:27" ht="15" x14ac:dyDescent="0.15">
      <c r="B42" s="246"/>
      <c r="K42" s="14"/>
      <c r="O42" s="247"/>
      <c r="T42" s="240"/>
    </row>
    <row r="43" spans="2:27" ht="15" x14ac:dyDescent="0.15">
      <c r="B43" s="246"/>
      <c r="K43" s="247"/>
      <c r="L43" s="247"/>
      <c r="M43" s="247"/>
      <c r="N43" s="247"/>
      <c r="O43" s="247"/>
      <c r="P43" s="247"/>
      <c r="Q43" s="247"/>
      <c r="R43" s="247"/>
      <c r="S43" s="247"/>
      <c r="T43" s="240"/>
    </row>
    <row r="44" spans="2:27" x14ac:dyDescent="0.15">
      <c r="B44" s="246"/>
      <c r="K44" s="243"/>
      <c r="L44" s="243"/>
      <c r="M44" s="243"/>
      <c r="N44" s="243"/>
      <c r="O44" s="243"/>
      <c r="P44" s="243"/>
      <c r="Q44" s="243"/>
      <c r="R44" s="243"/>
      <c r="S44" s="243"/>
      <c r="T44" s="248"/>
    </row>
    <row r="45" spans="2:27" x14ac:dyDescent="0.15">
      <c r="B45" s="246"/>
      <c r="K45" s="243"/>
      <c r="L45" s="243"/>
      <c r="M45" s="243"/>
      <c r="N45" s="243"/>
      <c r="O45" s="243"/>
      <c r="P45" s="243"/>
      <c r="Q45" s="243"/>
      <c r="R45" s="243"/>
      <c r="S45" s="243"/>
      <c r="T45" s="248"/>
    </row>
    <row r="46" spans="2:27" x14ac:dyDescent="0.15">
      <c r="B46" s="246"/>
      <c r="K46" s="243"/>
      <c r="L46" s="243"/>
      <c r="M46" s="243"/>
      <c r="N46" s="243"/>
      <c r="O46" s="243"/>
      <c r="P46" s="243"/>
      <c r="Q46" s="243"/>
      <c r="R46" s="243"/>
      <c r="S46" s="243"/>
      <c r="T46" s="248"/>
    </row>
    <row r="47" spans="2:27" x14ac:dyDescent="0.15">
      <c r="B47" s="246"/>
      <c r="K47" s="243"/>
      <c r="L47" s="243"/>
      <c r="M47" s="243"/>
      <c r="N47" s="243"/>
      <c r="O47" s="243"/>
      <c r="P47" s="243"/>
      <c r="Q47" s="243"/>
      <c r="R47" s="243"/>
      <c r="S47" s="243"/>
      <c r="T47" s="248"/>
    </row>
    <row r="48" spans="2:27" x14ac:dyDescent="0.15">
      <c r="B48" s="246"/>
      <c r="K48" s="243"/>
      <c r="L48" s="243"/>
      <c r="M48" s="243"/>
      <c r="N48" s="243"/>
      <c r="O48" s="243"/>
      <c r="P48" s="243"/>
      <c r="Q48" s="243"/>
      <c r="R48" s="243"/>
      <c r="S48" s="243"/>
      <c r="T48" s="248"/>
    </row>
    <row r="49" spans="2:20" x14ac:dyDescent="0.15">
      <c r="B49" s="246"/>
      <c r="K49" s="243"/>
      <c r="L49" s="243"/>
      <c r="M49" s="243"/>
      <c r="N49" s="243"/>
      <c r="O49" s="243"/>
      <c r="P49" s="243"/>
      <c r="Q49" s="243"/>
      <c r="R49" s="243"/>
      <c r="S49" s="243"/>
      <c r="T49" s="248"/>
    </row>
    <row r="50" spans="2:20" x14ac:dyDescent="0.15">
      <c r="B50" s="246"/>
      <c r="K50" s="243"/>
      <c r="L50" s="243"/>
      <c r="M50" s="243"/>
      <c r="N50" s="243"/>
      <c r="O50" s="243"/>
      <c r="P50" s="243"/>
      <c r="Q50" s="243"/>
      <c r="R50" s="243"/>
      <c r="S50" s="243"/>
      <c r="T50" s="248"/>
    </row>
    <row r="51" spans="2:20" x14ac:dyDescent="0.15">
      <c r="B51" s="246"/>
      <c r="K51" s="243"/>
      <c r="L51" s="243"/>
      <c r="M51" s="243"/>
      <c r="N51" s="243"/>
      <c r="O51" s="243"/>
      <c r="P51" s="243"/>
      <c r="Q51" s="243"/>
      <c r="R51" s="243"/>
      <c r="S51" s="243"/>
      <c r="T51" s="248"/>
    </row>
    <row r="52" spans="2:20" x14ac:dyDescent="0.15">
      <c r="B52" s="246"/>
      <c r="K52" s="243"/>
      <c r="L52" s="243"/>
      <c r="M52" s="243"/>
      <c r="N52" s="243"/>
      <c r="O52" s="243"/>
      <c r="P52" s="243"/>
      <c r="Q52" s="243"/>
      <c r="R52" s="243"/>
      <c r="S52" s="243"/>
      <c r="T52" s="248"/>
    </row>
    <row r="53" spans="2:20" x14ac:dyDescent="0.15">
      <c r="B53" s="246"/>
      <c r="K53" s="243"/>
      <c r="L53" s="243"/>
      <c r="M53" s="243"/>
      <c r="N53" s="243"/>
      <c r="O53" s="243"/>
      <c r="P53" s="243"/>
      <c r="Q53" s="243"/>
      <c r="R53" s="243"/>
      <c r="S53" s="243"/>
      <c r="T53" s="248"/>
    </row>
    <row r="54" spans="2:20" x14ac:dyDescent="0.15">
      <c r="B54" s="246"/>
      <c r="K54" s="14"/>
      <c r="T54" s="240"/>
    </row>
    <row r="55" spans="2:20" x14ac:dyDescent="0.15">
      <c r="B55" s="246"/>
      <c r="K55" s="14"/>
      <c r="T55" s="240"/>
    </row>
    <row r="56" spans="2:20" x14ac:dyDescent="0.15">
      <c r="B56" s="246"/>
      <c r="K56" s="14"/>
      <c r="T56" s="240"/>
    </row>
    <row r="57" spans="2:20" x14ac:dyDescent="0.15">
      <c r="B57" s="249"/>
      <c r="K57" s="14"/>
      <c r="T57" s="240"/>
    </row>
    <row r="58" spans="2:20" x14ac:dyDescent="0.15">
      <c r="B58" s="249"/>
      <c r="K58" s="14"/>
      <c r="T58" s="240"/>
    </row>
    <row r="59" spans="2:20" x14ac:dyDescent="0.15">
      <c r="B59" s="249"/>
      <c r="K59" s="14"/>
      <c r="T59" s="240"/>
    </row>
    <row r="60" spans="2:20" x14ac:dyDescent="0.15">
      <c r="B60" s="249"/>
      <c r="K60" s="14"/>
      <c r="T60" s="240"/>
    </row>
    <row r="61" spans="2:20" x14ac:dyDescent="0.15">
      <c r="B61" s="249"/>
    </row>
    <row r="62" spans="2:20" x14ac:dyDescent="0.15">
      <c r="B62" s="249"/>
    </row>
    <row r="63" spans="2:20" x14ac:dyDescent="0.15">
      <c r="B63" s="249"/>
    </row>
  </sheetData>
  <mergeCells count="21">
    <mergeCell ref="X2:Y2"/>
    <mergeCell ref="B2:C2"/>
    <mergeCell ref="D2:E2"/>
    <mergeCell ref="F2:G2"/>
    <mergeCell ref="H2:I2"/>
    <mergeCell ref="J2:K2"/>
    <mergeCell ref="L2:M2"/>
    <mergeCell ref="N2:O2"/>
    <mergeCell ref="P2:Q2"/>
    <mergeCell ref="R2:S2"/>
    <mergeCell ref="T2:U2"/>
    <mergeCell ref="V2:W2"/>
    <mergeCell ref="AL2:AM2"/>
    <mergeCell ref="AN2:AO2"/>
    <mergeCell ref="AL3:AM3"/>
    <mergeCell ref="Z2:AA2"/>
    <mergeCell ref="AB2:AC2"/>
    <mergeCell ref="AD2:AE2"/>
    <mergeCell ref="AF2:AG2"/>
    <mergeCell ref="AH2:AI2"/>
    <mergeCell ref="AJ2:AK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Table 1</vt:lpstr>
      <vt:lpstr>Fig 1</vt:lpstr>
      <vt:lpstr>Fig 2 (P166)</vt:lpstr>
      <vt:lpstr>Fig 2 (P167)</vt:lpstr>
      <vt:lpstr>Fig 2 and Fig 3</vt:lpstr>
      <vt:lpstr>Fig 3</vt:lpstr>
      <vt:lpstr>Fig 4</vt:lpstr>
      <vt:lpstr>Supplementary Fig 6</vt:lpstr>
      <vt:lpstr>'Fig 1'!Print_Area</vt:lpstr>
    </vt:vector>
  </TitlesOfParts>
  <Company>Mayo Clinic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Clara T Nicolas Martinez</dc:creator>
  <cp:lastModifiedBy>Microsoft Office User</cp:lastModifiedBy>
  <dcterms:created xsi:type="dcterms:W3CDTF">2016-12-08T17:54:43Z</dcterms:created>
  <dcterms:modified xsi:type="dcterms:W3CDTF">2022-05-21T16:36:29Z</dcterms:modified>
</cp:coreProperties>
</file>