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xr:revisionPtr revIDLastSave="0" documentId="13_ncr:1_{27CC22F2-3785-44F7-BC9B-E642D369ACFD}" xr6:coauthVersionLast="46" xr6:coauthVersionMax="46" xr10:uidLastSave="{00000000-0000-0000-0000-000000000000}"/>
  <bookViews>
    <workbookView xWindow="-110" yWindow="-110" windowWidth="19420" windowHeight="10420" xr2:uid="{00000000-000D-0000-FFFF-FFFF00000000}"/>
  </bookViews>
  <sheets>
    <sheet name="Sheet1" sheetId="1" r:id="rId1"/>
  </sheet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6" i="1" l="1"/>
  <c r="C15" i="1"/>
  <c r="C14" i="1"/>
  <c r="C13" i="1"/>
  <c r="C12" i="1"/>
  <c r="C11" i="1"/>
  <c r="C10" i="1"/>
  <c r="B17" i="1"/>
  <c r="C28" i="1"/>
  <c r="B46" i="1"/>
  <c r="C29" i="1"/>
  <c r="C30" i="1"/>
  <c r="C31" i="1"/>
  <c r="C45" i="1"/>
  <c r="C44" i="1"/>
  <c r="C43" i="1"/>
  <c r="C42" i="1"/>
  <c r="B32" i="1"/>
  <c r="C17" i="1"/>
  <c r="C32" i="1"/>
  <c r="C46" i="1"/>
</calcChain>
</file>

<file path=xl/sharedStrings.xml><?xml version="1.0" encoding="utf-8"?>
<sst xmlns="http://schemas.openxmlformats.org/spreadsheetml/2006/main" count="37" uniqueCount="27">
  <si>
    <t xml:space="preserve">Neck/Chief cells   </t>
  </si>
  <si>
    <t xml:space="preserve">Enteroendocrine cells   </t>
  </si>
  <si>
    <t xml:space="preserve">Parietal cells </t>
  </si>
  <si>
    <t>%</t>
  </si>
  <si>
    <t>Cell number</t>
  </si>
  <si>
    <t xml:space="preserve">Cluster </t>
  </si>
  <si>
    <t>Sum</t>
  </si>
  <si>
    <t>1022 cells in total passed quality control.</t>
  </si>
  <si>
    <t>602 cells in total passed quality control.</t>
  </si>
  <si>
    <t>2. Organoids</t>
  </si>
  <si>
    <t>Calculation of percentages of cells in the different clusters of the scRNA-seq data</t>
  </si>
  <si>
    <t>3. 2D monolayers</t>
  </si>
  <si>
    <t>696 cells in total passed quality control.</t>
  </si>
  <si>
    <t xml:space="preserve">Organoids were disrupted, single cells sorted and subjected to single cell sequencing. The table shows the number of cells that passed the quality control,  the number of cells in each cluster and the percentage that they represent in the whole sample.  </t>
  </si>
  <si>
    <t xml:space="preserve">2D monolayers were collected, single cells sorted and subjected to single cell sequencing. The table shows the number of cells that passed the quality control,  the number of cells in each cluster and the percentage that they represent in the whole sample.  </t>
  </si>
  <si>
    <r>
      <t xml:space="preserve">1. </t>
    </r>
    <r>
      <rPr>
        <b/>
        <i/>
        <sz val="12"/>
        <color theme="4" tint="-0.249977111117893"/>
        <rFont val="Calibri"/>
        <family val="2"/>
        <scheme val="minor"/>
      </rPr>
      <t>Ex vivo</t>
    </r>
    <r>
      <rPr>
        <b/>
        <sz val="12"/>
        <color theme="4" tint="-0.249977111117893"/>
        <rFont val="Calibri"/>
        <family val="2"/>
        <scheme val="minor"/>
      </rPr>
      <t xml:space="preserve"> gastric units</t>
    </r>
  </si>
  <si>
    <t xml:space="preserve">Gastric units were freshly isolated from human gastric pylorus, sorted for the epithelial marker epithelial cell adhesion molecule (EpCAM), and subjected to single cell sequencing. The table shows the number of cells that passed the quality control,  the number of cells in each cluster and the percentage that they represent in the whole sample. </t>
  </si>
  <si>
    <t>Pit Cell progenitors</t>
  </si>
  <si>
    <t xml:space="preserve">Pit cells </t>
  </si>
  <si>
    <t>Neck/chief cell progenitors</t>
  </si>
  <si>
    <t>Pit cells</t>
  </si>
  <si>
    <t>Proliferating cells &amp; early progenitors</t>
  </si>
  <si>
    <t>Pit cell progenitors I</t>
  </si>
  <si>
    <t>Pit cell progenitors II</t>
  </si>
  <si>
    <t>Neck/chief cell progenitors II</t>
  </si>
  <si>
    <t>Neck/chief cell progenitors I</t>
  </si>
  <si>
    <t>Neck/chief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</si>
</sst>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2"/>
      <color theme="8"/>
      <name val="Calibri"/>
      <family val="2"/>
      <scheme val="minor"/>
    </font>
    <font>
      <b/>
      <sz val="12"/>
      <color theme="4" tint="-0.249977111117893"/>
      <name val="Calibri"/>
      <family val="2"/>
      <scheme val="minor"/>
    </font>
    <font>
      <b/>
      <i/>
      <sz val="12"/>
      <color theme="4" tint="-0.249977111117893"/>
      <name val="Calibri"/>
      <family val="2"/>
      <scheme val="minor"/>
    </font>
  </fonts>
  <fills count="3">
    <fill>
      <patternFill patternType="none"/>
    </fill>
    <fill>
      <patternFill patternType="gray125"/>
    </fill>
    <fill>
      <patternFill patternType="solid">
        <fgColor rgb="FFF8FFE2"/>
        <bgColor indexed="64"/>
      </patternFill>
    </fill>
  </fills>
  <borders count="6">
    <border>
      <left/>
      <right/>
      <top/>
      <bottom/>
      <diagonal/>
    </border>
    <border>
      <left/>
      <right/>
      <top style="thin">
        <color auto="1"/>
      </top>
      <bottom/>
      <diagonal/>
    </border>
    <border>
      <left style="thin">
        <color auto="1"/>
      </left>
      <right/>
      <top/>
      <bottom/>
      <diagonal/>
    </border>
    <border>
      <left style="thin">
        <color auto="1"/>
      </left>
      <right/>
      <top style="thin">
        <color auto="1"/>
      </top>
      <bottom/>
      <diagonal/>
    </border>
    <border>
      <left/>
      <right/>
      <top/>
      <bottom style="thin">
        <color auto="1"/>
      </bottom>
      <diagonal/>
    </border>
    <border>
      <left style="thin">
        <color auto="1"/>
      </left>
      <right/>
      <top/>
      <bottom style="thin">
        <color auto="1"/>
      </bottom>
      <diagonal/>
    </border>
  </borders>
  <cellStyleXfs count="2">
    <xf numFmtId="0" fontId="0" fillId="0" borderId="0"/>
    <xf numFmtId="9" fontId="1" fillId="0" borderId="0" applyFont="0" applyFill="0" applyBorder="0" applyAlignment="0" applyProtection="0"/>
  </cellStyleXfs>
  <cellXfs count="26">
    <xf numFmtId="0" fontId="0" fillId="0" borderId="0" xfId="0"/>
    <xf numFmtId="9" fontId="0" fillId="0" borderId="0" xfId="1" applyFont="1"/>
    <xf numFmtId="0" fontId="0" fillId="0" borderId="0" xfId="0" applyAlignment="1">
      <alignment horizontal="center"/>
    </xf>
    <xf numFmtId="0" fontId="3" fillId="0" borderId="0" xfId="0" applyFont="1" applyAlignment="1">
      <alignment horizontal="left" vertical="center" wrapText="1"/>
    </xf>
    <xf numFmtId="0" fontId="0" fillId="0" borderId="0" xfId="0" applyAlignment="1">
      <alignment horizontal="left" vertical="center" wrapText="1"/>
    </xf>
    <xf numFmtId="0" fontId="0" fillId="0" borderId="0" xfId="0" applyBorder="1"/>
    <xf numFmtId="9" fontId="0" fillId="0" borderId="0" xfId="1" applyFont="1" applyBorder="1"/>
    <xf numFmtId="0" fontId="0" fillId="2" borderId="0" xfId="0" applyFill="1"/>
    <xf numFmtId="0" fontId="2" fillId="2" borderId="0" xfId="0" applyFont="1" applyFill="1" applyAlignment="1">
      <alignment horizontal="center" vertical="center"/>
    </xf>
    <xf numFmtId="9" fontId="0" fillId="2" borderId="0" xfId="1" applyFont="1" applyFill="1"/>
    <xf numFmtId="164" fontId="0" fillId="2" borderId="0" xfId="1" applyNumberFormat="1" applyFont="1" applyFill="1"/>
    <xf numFmtId="0" fontId="0" fillId="2" borderId="1" xfId="0" applyFill="1" applyBorder="1"/>
    <xf numFmtId="9" fontId="0" fillId="2" borderId="1" xfId="1" applyFont="1" applyFill="1" applyBorder="1"/>
    <xf numFmtId="0" fontId="0" fillId="2" borderId="0" xfId="0" applyFill="1" applyAlignment="1">
      <alignment horizontal="left" vertical="center" wrapText="1"/>
    </xf>
    <xf numFmtId="0" fontId="2" fillId="2" borderId="2" xfId="0" applyFont="1" applyFill="1" applyBorder="1" applyAlignment="1">
      <alignment horizontal="center" vertical="center"/>
    </xf>
    <xf numFmtId="0" fontId="0" fillId="2" borderId="3" xfId="0" applyFill="1" applyBorder="1"/>
    <xf numFmtId="0" fontId="0" fillId="2" borderId="2" xfId="0" applyFill="1" applyBorder="1"/>
    <xf numFmtId="0" fontId="3" fillId="2" borderId="0" xfId="0" applyFont="1" applyFill="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xf numFmtId="0" fontId="2" fillId="2" borderId="1" xfId="0" applyFont="1" applyFill="1" applyBorder="1"/>
    <xf numFmtId="0" fontId="2" fillId="2" borderId="0" xfId="0" applyFont="1" applyFill="1" applyAlignment="1"/>
    <xf numFmtId="0" fontId="4"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
  <sheetViews>
    <sheetView tabSelected="1" topLeftCell="A19" workbookViewId="0">
      <selection activeCell="F32" sqref="F32"/>
    </sheetView>
  </sheetViews>
  <sheetFormatPr defaultColWidth="8.81640625" defaultRowHeight="14.5" x14ac:dyDescent="0.35"/>
  <cols>
    <col min="1" max="1" width="35.7265625" bestFit="1" customWidth="1"/>
    <col min="2" max="2" width="14.81640625" bestFit="1" customWidth="1"/>
    <col min="3" max="3" width="9.453125" bestFit="1" customWidth="1"/>
    <col min="4" max="4" width="14.453125" bestFit="1" customWidth="1"/>
    <col min="5" max="5" width="8.81640625" bestFit="1" customWidth="1"/>
  </cols>
  <sheetData>
    <row r="1" spans="1:9" ht="34.5" customHeight="1" x14ac:dyDescent="0.35">
      <c r="A1" s="25" t="s">
        <v>10</v>
      </c>
      <c r="B1" s="25"/>
      <c r="C1" s="25"/>
      <c r="D1" s="25"/>
      <c r="E1" s="25"/>
      <c r="F1" s="25"/>
      <c r="G1" s="25"/>
      <c r="H1" s="25"/>
      <c r="I1" s="25"/>
    </row>
    <row r="2" spans="1:9" ht="23" customHeight="1" x14ac:dyDescent="0.35">
      <c r="A2" s="23" t="s">
        <v>15</v>
      </c>
      <c r="B2" s="23"/>
      <c r="C2" s="23"/>
      <c r="D2" s="23"/>
      <c r="E2" s="23"/>
      <c r="F2" s="23"/>
      <c r="G2" s="23"/>
      <c r="H2" s="23"/>
      <c r="I2" s="23"/>
    </row>
    <row r="3" spans="1:9" ht="25" customHeight="1" x14ac:dyDescent="0.35">
      <c r="A3" s="24" t="s">
        <v>16</v>
      </c>
      <c r="B3" s="24"/>
      <c r="C3" s="24"/>
      <c r="D3" s="24"/>
      <c r="E3" s="24"/>
      <c r="F3" s="24"/>
      <c r="G3" s="24"/>
      <c r="H3" s="24"/>
      <c r="I3" s="24"/>
    </row>
    <row r="4" spans="1:9" ht="25" customHeight="1" x14ac:dyDescent="0.35">
      <c r="A4" s="24"/>
      <c r="B4" s="24"/>
      <c r="C4" s="24"/>
      <c r="D4" s="24"/>
      <c r="E4" s="24"/>
      <c r="F4" s="24"/>
      <c r="G4" s="24"/>
      <c r="H4" s="24"/>
      <c r="I4" s="24"/>
    </row>
    <row r="5" spans="1:9" x14ac:dyDescent="0.35">
      <c r="A5" s="4"/>
      <c r="B5" s="4"/>
      <c r="C5" s="4"/>
      <c r="D5" s="4"/>
      <c r="E5" s="4"/>
      <c r="F5" s="4"/>
      <c r="G5" s="4"/>
      <c r="H5" s="4"/>
      <c r="I5" s="4"/>
    </row>
    <row r="6" spans="1:9" x14ac:dyDescent="0.35">
      <c r="A6" s="13"/>
      <c r="B6" s="13"/>
      <c r="C6" s="13"/>
      <c r="D6" s="4"/>
      <c r="E6" s="4"/>
      <c r="F6" s="4"/>
      <c r="G6" s="4"/>
      <c r="H6" s="4"/>
      <c r="I6" s="4"/>
    </row>
    <row r="7" spans="1:9" x14ac:dyDescent="0.35">
      <c r="A7" s="7" t="s">
        <v>7</v>
      </c>
      <c r="B7" s="7"/>
      <c r="C7" s="7"/>
    </row>
    <row r="8" spans="1:9" x14ac:dyDescent="0.35">
      <c r="A8" s="7"/>
      <c r="B8" s="7"/>
      <c r="C8" s="7"/>
    </row>
    <row r="9" spans="1:9" x14ac:dyDescent="0.35">
      <c r="A9" s="8" t="s">
        <v>5</v>
      </c>
      <c r="B9" s="14" t="s">
        <v>4</v>
      </c>
      <c r="C9" s="8" t="s">
        <v>3</v>
      </c>
    </row>
    <row r="10" spans="1:9" x14ac:dyDescent="0.35">
      <c r="A10" s="21" t="s">
        <v>0</v>
      </c>
      <c r="B10" s="15">
        <v>324</v>
      </c>
      <c r="C10" s="12">
        <f t="shared" ref="C10:C16" si="0">B10/1022</f>
        <v>0.31702544031311153</v>
      </c>
    </row>
    <row r="11" spans="1:9" x14ac:dyDescent="0.35">
      <c r="A11" s="20" t="s">
        <v>17</v>
      </c>
      <c r="B11" s="16">
        <v>261</v>
      </c>
      <c r="C11" s="9">
        <f t="shared" si="0"/>
        <v>0.2553816046966732</v>
      </c>
    </row>
    <row r="12" spans="1:9" x14ac:dyDescent="0.35">
      <c r="A12" s="20" t="s">
        <v>19</v>
      </c>
      <c r="B12" s="16">
        <v>241</v>
      </c>
      <c r="C12" s="9">
        <f t="shared" si="0"/>
        <v>0.23581213307240703</v>
      </c>
    </row>
    <row r="13" spans="1:9" x14ac:dyDescent="0.35">
      <c r="A13" s="20" t="s">
        <v>18</v>
      </c>
      <c r="B13" s="16">
        <v>95</v>
      </c>
      <c r="C13" s="9">
        <f t="shared" si="0"/>
        <v>9.2954990215264183E-2</v>
      </c>
    </row>
    <row r="14" spans="1:9" x14ac:dyDescent="0.35">
      <c r="A14" s="20" t="s">
        <v>21</v>
      </c>
      <c r="B14" s="16">
        <v>80</v>
      </c>
      <c r="C14" s="9">
        <f t="shared" si="0"/>
        <v>7.8277886497064575E-2</v>
      </c>
    </row>
    <row r="15" spans="1:9" x14ac:dyDescent="0.35">
      <c r="A15" s="20" t="s">
        <v>1</v>
      </c>
      <c r="B15" s="16">
        <v>15</v>
      </c>
      <c r="C15" s="10">
        <f t="shared" si="0"/>
        <v>1.4677103718199608E-2</v>
      </c>
    </row>
    <row r="16" spans="1:9" x14ac:dyDescent="0.35">
      <c r="A16" s="20" t="s">
        <v>2</v>
      </c>
      <c r="B16" s="16">
        <v>6</v>
      </c>
      <c r="C16" s="10">
        <f t="shared" si="0"/>
        <v>5.8708414872798431E-3</v>
      </c>
    </row>
    <row r="17" spans="1:9" x14ac:dyDescent="0.35">
      <c r="A17" s="11" t="s">
        <v>6</v>
      </c>
      <c r="B17" s="15">
        <f>B10+B11+B12+B13+B14+B15+B16</f>
        <v>1022</v>
      </c>
      <c r="C17" s="12">
        <f>SUM(C10:C16)</f>
        <v>1</v>
      </c>
    </row>
    <row r="18" spans="1:9" x14ac:dyDescent="0.35">
      <c r="A18" s="5"/>
      <c r="B18" s="5"/>
      <c r="C18" s="6"/>
    </row>
    <row r="19" spans="1:9" x14ac:dyDescent="0.35">
      <c r="A19" s="5"/>
      <c r="B19" s="5"/>
      <c r="C19" s="6"/>
    </row>
    <row r="20" spans="1:9" ht="23" customHeight="1" x14ac:dyDescent="0.35">
      <c r="A20" s="23" t="s">
        <v>9</v>
      </c>
      <c r="B20" s="23"/>
      <c r="C20" s="23"/>
      <c r="D20" s="23"/>
      <c r="E20" s="23"/>
      <c r="F20" s="23"/>
      <c r="G20" s="23"/>
      <c r="H20" s="23"/>
      <c r="I20" s="23"/>
    </row>
    <row r="21" spans="1:9" ht="25" customHeight="1" x14ac:dyDescent="0.35">
      <c r="A21" s="24" t="s">
        <v>13</v>
      </c>
      <c r="B21" s="24"/>
      <c r="C21" s="24"/>
      <c r="D21" s="24"/>
      <c r="E21" s="24"/>
      <c r="F21" s="24"/>
      <c r="G21" s="24"/>
      <c r="H21" s="24"/>
      <c r="I21" s="24"/>
    </row>
    <row r="22" spans="1:9" ht="25" customHeight="1" x14ac:dyDescent="0.35">
      <c r="A22" s="24"/>
      <c r="B22" s="24"/>
      <c r="C22" s="24"/>
      <c r="D22" s="24"/>
      <c r="E22" s="24"/>
      <c r="F22" s="24"/>
      <c r="G22" s="24"/>
      <c r="H22" s="24"/>
      <c r="I22" s="24"/>
    </row>
    <row r="23" spans="1:9" x14ac:dyDescent="0.35">
      <c r="A23" s="4"/>
      <c r="B23" s="4"/>
      <c r="C23" s="4"/>
      <c r="D23" s="4"/>
      <c r="E23" s="4"/>
      <c r="F23" s="4"/>
      <c r="G23" s="4"/>
      <c r="H23" s="4"/>
      <c r="I23" s="4"/>
    </row>
    <row r="24" spans="1:9" ht="15.5" x14ac:dyDescent="0.35">
      <c r="A24" s="17"/>
      <c r="B24" s="17"/>
      <c r="C24" s="17"/>
      <c r="D24" s="3"/>
      <c r="E24" s="3"/>
      <c r="F24" s="3"/>
      <c r="G24" s="3"/>
      <c r="H24" s="3"/>
      <c r="I24" s="3"/>
    </row>
    <row r="25" spans="1:9" x14ac:dyDescent="0.35">
      <c r="A25" s="7" t="s">
        <v>8</v>
      </c>
      <c r="B25" s="7"/>
      <c r="C25" s="7"/>
    </row>
    <row r="26" spans="1:9" x14ac:dyDescent="0.35">
      <c r="A26" s="7"/>
      <c r="B26" s="7"/>
      <c r="C26" s="7"/>
    </row>
    <row r="27" spans="1:9" s="2" customFormat="1" x14ac:dyDescent="0.35">
      <c r="A27" s="18" t="s">
        <v>5</v>
      </c>
      <c r="B27" s="19" t="s">
        <v>4</v>
      </c>
      <c r="C27" s="18" t="s">
        <v>3</v>
      </c>
    </row>
    <row r="28" spans="1:9" x14ac:dyDescent="0.35">
      <c r="A28" s="20" t="s">
        <v>21</v>
      </c>
      <c r="B28" s="16">
        <v>223</v>
      </c>
      <c r="C28" s="9">
        <f>B28/602</f>
        <v>0.37043189368770763</v>
      </c>
    </row>
    <row r="29" spans="1:9" x14ac:dyDescent="0.35">
      <c r="A29" s="20" t="s">
        <v>24</v>
      </c>
      <c r="B29" s="16">
        <v>185</v>
      </c>
      <c r="C29" s="9">
        <f>B29/602</f>
        <v>0.30730897009966779</v>
      </c>
    </row>
    <row r="30" spans="1:9" x14ac:dyDescent="0.35">
      <c r="A30" s="20" t="s">
        <v>26</v>
      </c>
      <c r="B30" s="16">
        <v>171</v>
      </c>
      <c r="C30" s="9">
        <f>B30/602</f>
        <v>0.28405315614617938</v>
      </c>
    </row>
    <row r="31" spans="1:9" x14ac:dyDescent="0.35">
      <c r="A31" s="20" t="s">
        <v>25</v>
      </c>
      <c r="B31" s="16">
        <v>23</v>
      </c>
      <c r="C31" s="9">
        <f>B31/602</f>
        <v>3.8205980066445183E-2</v>
      </c>
    </row>
    <row r="32" spans="1:9" x14ac:dyDescent="0.35">
      <c r="A32" s="11" t="s">
        <v>6</v>
      </c>
      <c r="B32" s="15">
        <f>B28+B29+B30+B31</f>
        <v>602</v>
      </c>
      <c r="C32" s="12">
        <f>C28+C29+C30+C31</f>
        <v>1</v>
      </c>
    </row>
    <row r="33" spans="1:10" x14ac:dyDescent="0.35">
      <c r="A33" s="5"/>
      <c r="B33" s="5"/>
      <c r="C33" s="6"/>
    </row>
    <row r="34" spans="1:10" x14ac:dyDescent="0.35">
      <c r="A34" s="5"/>
      <c r="B34" s="5"/>
      <c r="C34" s="6"/>
    </row>
    <row r="35" spans="1:10" ht="23" customHeight="1" x14ac:dyDescent="0.35">
      <c r="A35" s="23" t="s">
        <v>11</v>
      </c>
      <c r="B35" s="23"/>
      <c r="C35" s="23"/>
      <c r="D35" s="23"/>
      <c r="E35" s="23"/>
      <c r="F35" s="23"/>
      <c r="G35" s="23"/>
      <c r="H35" s="23"/>
      <c r="I35" s="23"/>
    </row>
    <row r="36" spans="1:10" ht="25" customHeight="1" x14ac:dyDescent="0.35">
      <c r="A36" s="24" t="s">
        <v>14</v>
      </c>
      <c r="B36" s="24"/>
      <c r="C36" s="24"/>
      <c r="D36" s="24"/>
      <c r="E36" s="24"/>
      <c r="F36" s="24"/>
      <c r="G36" s="24"/>
      <c r="H36" s="24"/>
      <c r="I36" s="24"/>
    </row>
    <row r="37" spans="1:10" ht="25" customHeight="1" x14ac:dyDescent="0.35">
      <c r="A37" s="24"/>
      <c r="B37" s="24"/>
      <c r="C37" s="24"/>
      <c r="D37" s="24"/>
      <c r="E37" s="24"/>
      <c r="F37" s="24"/>
      <c r="G37" s="24"/>
      <c r="H37" s="24"/>
      <c r="I37" s="24"/>
    </row>
    <row r="38" spans="1:10" x14ac:dyDescent="0.35">
      <c r="A38" s="4"/>
      <c r="B38" s="4"/>
      <c r="C38" s="4"/>
      <c r="D38" s="4"/>
      <c r="E38" s="4"/>
      <c r="F38" s="4"/>
      <c r="G38" s="4"/>
      <c r="H38" s="4"/>
      <c r="I38" s="4"/>
    </row>
    <row r="39" spans="1:10" x14ac:dyDescent="0.35">
      <c r="A39" s="7" t="s">
        <v>12</v>
      </c>
      <c r="B39" s="7"/>
      <c r="C39" s="7"/>
    </row>
    <row r="40" spans="1:10" x14ac:dyDescent="0.35">
      <c r="A40" s="7"/>
      <c r="B40" s="7"/>
      <c r="C40" s="7"/>
    </row>
    <row r="41" spans="1:10" s="2" customFormat="1" x14ac:dyDescent="0.35">
      <c r="A41" s="18" t="s">
        <v>5</v>
      </c>
      <c r="B41" s="19" t="s">
        <v>4</v>
      </c>
      <c r="C41" s="18" t="s">
        <v>3</v>
      </c>
    </row>
    <row r="42" spans="1:10" x14ac:dyDescent="0.35">
      <c r="A42" s="22" t="s">
        <v>23</v>
      </c>
      <c r="B42" s="16">
        <v>213</v>
      </c>
      <c r="C42" s="9">
        <f>B42/696</f>
        <v>0.30603448275862066</v>
      </c>
    </row>
    <row r="43" spans="1:10" x14ac:dyDescent="0.35">
      <c r="A43" s="22" t="s">
        <v>22</v>
      </c>
      <c r="B43" s="16">
        <v>161</v>
      </c>
      <c r="C43" s="9">
        <f>B43/696</f>
        <v>0.23132183908045978</v>
      </c>
      <c r="G43" s="1"/>
      <c r="J43" s="1"/>
    </row>
    <row r="44" spans="1:10" x14ac:dyDescent="0.35">
      <c r="A44" s="20" t="s">
        <v>20</v>
      </c>
      <c r="B44" s="16">
        <v>266</v>
      </c>
      <c r="C44" s="9">
        <f>B44/696</f>
        <v>0.38218390804597702</v>
      </c>
      <c r="G44" s="1"/>
      <c r="J44" s="1"/>
    </row>
    <row r="45" spans="1:10" x14ac:dyDescent="0.35">
      <c r="A45" s="20" t="s">
        <v>21</v>
      </c>
      <c r="B45" s="16">
        <v>56</v>
      </c>
      <c r="C45" s="9">
        <f>B45/696</f>
        <v>8.0459770114942528E-2</v>
      </c>
      <c r="G45" s="1"/>
      <c r="J45" s="1"/>
    </row>
    <row r="46" spans="1:10" x14ac:dyDescent="0.35">
      <c r="A46" s="11" t="s">
        <v>6</v>
      </c>
      <c r="B46" s="15">
        <f>B42+B43+B44+B45</f>
        <v>696</v>
      </c>
      <c r="C46" s="12">
        <f>C42+C43+C44+C45</f>
        <v>1</v>
      </c>
      <c r="G46" s="1"/>
      <c r="J46" s="1"/>
    </row>
  </sheetData>
  <mergeCells count="7">
    <mergeCell ref="A35:I35"/>
    <mergeCell ref="A36:I37"/>
    <mergeCell ref="A1:I1"/>
    <mergeCell ref="A2:I2"/>
    <mergeCell ref="A3:I4"/>
    <mergeCell ref="A20:I20"/>
    <mergeCell ref="A21:I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2021-03-22T12:02:54Z</dcterms:modified>
</cp:coreProperties>
</file>