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hanku\Dropbox (HMS)\APP paper\Nature Communications version\Supplemental Tables_NC\"/>
    </mc:Choice>
  </mc:AlternateContent>
  <xr:revisionPtr revIDLastSave="0" documentId="13_ncr:1_{86787EFB-8D35-42EF-A7CF-20BA4110FCD4}" xr6:coauthVersionLast="47" xr6:coauthVersionMax="47" xr10:uidLastSave="{00000000-0000-0000-0000-000000000000}"/>
  <bookViews>
    <workbookView xWindow="-90" yWindow="-90" windowWidth="19380" windowHeight="10380" tabRatio="727" xr2:uid="{92EC9DBA-6CA7-4F19-BF5B-FA92662FA7BF}"/>
  </bookViews>
  <sheets>
    <sheet name="Experimenal set-up" sheetId="7" r:id="rId1"/>
    <sheet name="Endo" sheetId="2" r:id="rId2"/>
    <sheet name="Endo_LMW" sheetId="3" r:id="rId3"/>
    <sheet name="Lyso" sheetId="4" r:id="rId4"/>
    <sheet name="Lyso_LMW"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 i="3" l="1"/>
  <c r="O4" i="3"/>
  <c r="P4" i="3"/>
  <c r="Q4" i="3"/>
  <c r="R4" i="3" s="1"/>
  <c r="S4" i="3"/>
  <c r="T4" i="3"/>
  <c r="U4" i="3"/>
  <c r="V4" i="3"/>
  <c r="V16" i="5" l="1"/>
  <c r="U16" i="5"/>
  <c r="T16" i="5"/>
  <c r="S16" i="5"/>
  <c r="R16" i="5"/>
  <c r="V11" i="5"/>
  <c r="U11" i="5"/>
  <c r="T11" i="5"/>
  <c r="S11" i="5"/>
  <c r="R11" i="5"/>
  <c r="R3" i="5"/>
  <c r="S3" i="5"/>
  <c r="T3" i="5"/>
  <c r="U3" i="5"/>
  <c r="V3" i="5"/>
  <c r="R4" i="5"/>
  <c r="S4" i="5"/>
  <c r="T4" i="5"/>
  <c r="U4" i="5"/>
  <c r="V4" i="5"/>
  <c r="R5" i="5"/>
  <c r="S5" i="5"/>
  <c r="T5" i="5"/>
  <c r="U5" i="5"/>
  <c r="V5" i="5"/>
  <c r="R6" i="5"/>
  <c r="S6" i="5"/>
  <c r="T6" i="5"/>
  <c r="U6" i="5"/>
  <c r="V6" i="5"/>
  <c r="R7" i="5"/>
  <c r="S7" i="5"/>
  <c r="T7" i="5"/>
  <c r="U7" i="5"/>
  <c r="V7" i="5"/>
  <c r="R8" i="5"/>
  <c r="S8" i="5"/>
  <c r="T8" i="5"/>
  <c r="U8" i="5"/>
  <c r="V8" i="5"/>
  <c r="R9" i="5"/>
  <c r="S9" i="5"/>
  <c r="T9" i="5"/>
  <c r="U9" i="5"/>
  <c r="V9" i="5"/>
  <c r="R10" i="5"/>
  <c r="S10" i="5"/>
  <c r="T10" i="5"/>
  <c r="U10" i="5"/>
  <c r="V10" i="5"/>
  <c r="R12" i="5"/>
  <c r="S12" i="5"/>
  <c r="T12" i="5"/>
  <c r="U12" i="5"/>
  <c r="V12" i="5"/>
  <c r="R13" i="5"/>
  <c r="S13" i="5"/>
  <c r="T13" i="5"/>
  <c r="U13" i="5"/>
  <c r="V13" i="5"/>
  <c r="R14" i="5"/>
  <c r="S14" i="5"/>
  <c r="T14" i="5"/>
  <c r="U14" i="5"/>
  <c r="V14" i="5"/>
  <c r="R15" i="5"/>
  <c r="S15" i="5"/>
  <c r="T15" i="5"/>
  <c r="U15" i="5"/>
  <c r="V15" i="5"/>
  <c r="R17" i="5"/>
  <c r="S17" i="5"/>
  <c r="T17" i="5"/>
  <c r="U17" i="5"/>
  <c r="V17" i="5"/>
  <c r="R18" i="5"/>
  <c r="S18" i="5"/>
  <c r="T18" i="5"/>
  <c r="U18" i="5"/>
  <c r="V18" i="5"/>
  <c r="R19" i="5"/>
  <c r="S19" i="5"/>
  <c r="T19" i="5"/>
  <c r="U19" i="5"/>
  <c r="V19" i="5"/>
  <c r="V2" i="5"/>
  <c r="U2" i="5"/>
  <c r="T2" i="5"/>
  <c r="S2" i="5"/>
  <c r="R2" i="5"/>
  <c r="R3" i="4"/>
  <c r="S3" i="4"/>
  <c r="T3" i="4"/>
  <c r="U3" i="4"/>
  <c r="V3" i="4"/>
  <c r="R4" i="4"/>
  <c r="S4" i="4"/>
  <c r="T4" i="4"/>
  <c r="U4" i="4"/>
  <c r="V4" i="4"/>
  <c r="R5" i="4"/>
  <c r="S5" i="4"/>
  <c r="T5" i="4"/>
  <c r="U5" i="4"/>
  <c r="V5" i="4"/>
  <c r="R6" i="4"/>
  <c r="S6" i="4"/>
  <c r="T6" i="4"/>
  <c r="U6" i="4"/>
  <c r="V6" i="4"/>
  <c r="R7" i="4"/>
  <c r="S7" i="4"/>
  <c r="T7" i="4"/>
  <c r="U7" i="4"/>
  <c r="V7" i="4"/>
  <c r="R8" i="4"/>
  <c r="S8" i="4"/>
  <c r="T8" i="4"/>
  <c r="U8" i="4"/>
  <c r="V8" i="4"/>
  <c r="R9" i="4"/>
  <c r="S9" i="4"/>
  <c r="T9" i="4"/>
  <c r="U9" i="4"/>
  <c r="V9" i="4"/>
  <c r="R10" i="4"/>
  <c r="S10" i="4"/>
  <c r="T10" i="4"/>
  <c r="U10" i="4"/>
  <c r="V10" i="4"/>
  <c r="R11" i="4"/>
  <c r="S11" i="4"/>
  <c r="T11" i="4"/>
  <c r="U11" i="4"/>
  <c r="V11" i="4"/>
  <c r="R12" i="4"/>
  <c r="S12" i="4"/>
  <c r="T12" i="4"/>
  <c r="U12" i="4"/>
  <c r="V12" i="4"/>
  <c r="R13" i="4"/>
  <c r="S13" i="4"/>
  <c r="T13" i="4"/>
  <c r="U13" i="4"/>
  <c r="V13" i="4"/>
  <c r="R14" i="4"/>
  <c r="S14" i="4"/>
  <c r="T14" i="4"/>
  <c r="U14" i="4"/>
  <c r="V14" i="4"/>
  <c r="R15" i="4"/>
  <c r="S15" i="4"/>
  <c r="T15" i="4"/>
  <c r="U15" i="4"/>
  <c r="V15" i="4"/>
  <c r="R16" i="4"/>
  <c r="S16" i="4"/>
  <c r="T16" i="4"/>
  <c r="U16" i="4"/>
  <c r="V16" i="4"/>
  <c r="R17" i="4"/>
  <c r="S17" i="4"/>
  <c r="T17" i="4"/>
  <c r="U17" i="4"/>
  <c r="V17" i="4"/>
  <c r="R18" i="4"/>
  <c r="S18" i="4"/>
  <c r="T18" i="4"/>
  <c r="U18" i="4"/>
  <c r="V18" i="4"/>
  <c r="R19" i="4"/>
  <c r="S19" i="4"/>
  <c r="T19" i="4"/>
  <c r="U19" i="4"/>
  <c r="V19" i="4"/>
  <c r="R20" i="4"/>
  <c r="S20" i="4"/>
  <c r="T20" i="4"/>
  <c r="U20" i="4"/>
  <c r="V20" i="4"/>
  <c r="R21" i="4"/>
  <c r="S21" i="4"/>
  <c r="T21" i="4"/>
  <c r="U21" i="4"/>
  <c r="V21" i="4"/>
  <c r="V2" i="4"/>
  <c r="U2" i="4"/>
  <c r="T2" i="4"/>
  <c r="S2" i="4"/>
  <c r="R2" i="4"/>
  <c r="U3" i="3"/>
  <c r="V3" i="3"/>
  <c r="U5" i="3"/>
  <c r="V5" i="3"/>
  <c r="U6" i="3"/>
  <c r="V6" i="3"/>
  <c r="U7" i="3"/>
  <c r="V7" i="3"/>
  <c r="U8" i="3"/>
  <c r="V8" i="3"/>
  <c r="U9" i="3"/>
  <c r="V9" i="3"/>
  <c r="U10" i="3"/>
  <c r="V10" i="3"/>
  <c r="U11" i="3"/>
  <c r="V11" i="3"/>
  <c r="U12" i="3"/>
  <c r="V12" i="3"/>
  <c r="U13" i="3"/>
  <c r="V13" i="3"/>
  <c r="U14" i="3"/>
  <c r="V14" i="3"/>
  <c r="U15" i="3"/>
  <c r="V15" i="3"/>
  <c r="U16" i="3"/>
  <c r="V16" i="3"/>
  <c r="U17" i="3"/>
  <c r="V17" i="3"/>
  <c r="U18" i="3"/>
  <c r="V18" i="3"/>
  <c r="V2" i="3"/>
  <c r="U2" i="3"/>
  <c r="R3" i="2"/>
  <c r="S3" i="2"/>
  <c r="T3" i="2"/>
  <c r="U3" i="2"/>
  <c r="V3" i="2"/>
  <c r="R4" i="2"/>
  <c r="S4" i="2"/>
  <c r="T4" i="2"/>
  <c r="U4" i="2"/>
  <c r="V4" i="2"/>
  <c r="R5" i="2"/>
  <c r="S5" i="2"/>
  <c r="T5" i="2"/>
  <c r="U5" i="2"/>
  <c r="V5" i="2"/>
  <c r="R6" i="2"/>
  <c r="S6" i="2"/>
  <c r="T6" i="2"/>
  <c r="U6" i="2"/>
  <c r="V6" i="2"/>
  <c r="R7" i="2"/>
  <c r="S7" i="2"/>
  <c r="T7" i="2"/>
  <c r="U7" i="2"/>
  <c r="V7" i="2"/>
  <c r="R8" i="2"/>
  <c r="S8" i="2"/>
  <c r="T8" i="2"/>
  <c r="U8" i="2"/>
  <c r="V8" i="2"/>
  <c r="R9" i="2"/>
  <c r="S9" i="2"/>
  <c r="T9" i="2"/>
  <c r="U9" i="2"/>
  <c r="V9" i="2"/>
  <c r="R10" i="2"/>
  <c r="S10" i="2"/>
  <c r="T10" i="2"/>
  <c r="U10" i="2"/>
  <c r="V10" i="2"/>
  <c r="R11" i="2"/>
  <c r="S11" i="2"/>
  <c r="T11" i="2"/>
  <c r="U11" i="2"/>
  <c r="V11" i="2"/>
  <c r="R12" i="2"/>
  <c r="S12" i="2"/>
  <c r="T12" i="2"/>
  <c r="U12" i="2"/>
  <c r="V12" i="2"/>
  <c r="R13" i="2"/>
  <c r="S13" i="2"/>
  <c r="T13" i="2"/>
  <c r="U13" i="2"/>
  <c r="V13" i="2"/>
  <c r="R14" i="2"/>
  <c r="S14" i="2"/>
  <c r="T14" i="2"/>
  <c r="U14" i="2"/>
  <c r="V14" i="2"/>
  <c r="R15" i="2"/>
  <c r="S15" i="2"/>
  <c r="T15" i="2"/>
  <c r="U15" i="2"/>
  <c r="V15" i="2"/>
  <c r="R16" i="2"/>
  <c r="S16" i="2"/>
  <c r="T16" i="2"/>
  <c r="U16" i="2"/>
  <c r="V16" i="2"/>
  <c r="R17" i="2"/>
  <c r="S17" i="2"/>
  <c r="T17" i="2"/>
  <c r="U17" i="2"/>
  <c r="V17" i="2"/>
  <c r="R18" i="2"/>
  <c r="S18" i="2"/>
  <c r="T18" i="2"/>
  <c r="U18" i="2"/>
  <c r="V18" i="2"/>
  <c r="R19" i="2"/>
  <c r="S19" i="2"/>
  <c r="T19" i="2"/>
  <c r="U19" i="2"/>
  <c r="V19" i="2"/>
  <c r="R20" i="2"/>
  <c r="S20" i="2"/>
  <c r="T20" i="2"/>
  <c r="U20" i="2"/>
  <c r="V20" i="2"/>
  <c r="R21" i="2"/>
  <c r="S21" i="2"/>
  <c r="T21" i="2"/>
  <c r="U21" i="2"/>
  <c r="V21" i="2"/>
  <c r="R22" i="2"/>
  <c r="S22" i="2"/>
  <c r="T22" i="2"/>
  <c r="U22" i="2"/>
  <c r="V22" i="2"/>
  <c r="R23" i="2"/>
  <c r="S23" i="2"/>
  <c r="T23" i="2"/>
  <c r="U23" i="2"/>
  <c r="V23" i="2"/>
  <c r="V2" i="2"/>
  <c r="U2" i="2"/>
  <c r="T2" i="2"/>
  <c r="S2" i="2"/>
  <c r="R2" i="2"/>
  <c r="N2" i="3"/>
  <c r="O2" i="3"/>
  <c r="P2" i="3"/>
  <c r="T2" i="3" s="1"/>
  <c r="Q2" i="3"/>
  <c r="N3" i="3"/>
  <c r="R3" i="3" s="1"/>
  <c r="O3" i="3"/>
  <c r="S3" i="3" s="1"/>
  <c r="P3" i="3"/>
  <c r="T3" i="3" s="1"/>
  <c r="Q3" i="3"/>
  <c r="N5" i="3"/>
  <c r="R5" i="3" s="1"/>
  <c r="O5" i="3"/>
  <c r="S5" i="3" s="1"/>
  <c r="P5" i="3"/>
  <c r="T5" i="3" s="1"/>
  <c r="Q5" i="3"/>
  <c r="N6" i="3"/>
  <c r="R6" i="3" s="1"/>
  <c r="O6" i="3"/>
  <c r="P6" i="3"/>
  <c r="T6" i="3" s="1"/>
  <c r="Q6" i="3"/>
  <c r="N7" i="3"/>
  <c r="R7" i="3" s="1"/>
  <c r="O7" i="3"/>
  <c r="S7" i="3" s="1"/>
  <c r="P7" i="3"/>
  <c r="T7" i="3" s="1"/>
  <c r="Q7" i="3"/>
  <c r="N8" i="3"/>
  <c r="R8" i="3" s="1"/>
  <c r="O8" i="3"/>
  <c r="P8" i="3"/>
  <c r="Q8" i="3"/>
  <c r="N9" i="3"/>
  <c r="R9" i="3" s="1"/>
  <c r="O9" i="3"/>
  <c r="S9" i="3" s="1"/>
  <c r="P9" i="3"/>
  <c r="T9" i="3" s="1"/>
  <c r="Q9" i="3"/>
  <c r="N10" i="3"/>
  <c r="R10" i="3" s="1"/>
  <c r="O10" i="3"/>
  <c r="S10" i="3" s="1"/>
  <c r="P10" i="3"/>
  <c r="T10" i="3" s="1"/>
  <c r="Q10" i="3"/>
  <c r="N11" i="3"/>
  <c r="R11" i="3" s="1"/>
  <c r="O11" i="3"/>
  <c r="P11" i="3"/>
  <c r="T11" i="3" s="1"/>
  <c r="Q11" i="3"/>
  <c r="N12" i="3"/>
  <c r="R12" i="3" s="1"/>
  <c r="O12" i="3"/>
  <c r="S12" i="3" s="1"/>
  <c r="P12" i="3"/>
  <c r="T12" i="3" s="1"/>
  <c r="Q12" i="3"/>
  <c r="N13" i="3"/>
  <c r="R13" i="3" s="1"/>
  <c r="O13" i="3"/>
  <c r="S13" i="3" s="1"/>
  <c r="P13" i="3"/>
  <c r="T13" i="3" s="1"/>
  <c r="Q13" i="3"/>
  <c r="N14" i="3"/>
  <c r="R14" i="3" s="1"/>
  <c r="O14" i="3"/>
  <c r="P14" i="3"/>
  <c r="T14" i="3" s="1"/>
  <c r="Q14" i="3"/>
  <c r="N15" i="3"/>
  <c r="R15" i="3" s="1"/>
  <c r="O15" i="3"/>
  <c r="S15" i="3" s="1"/>
  <c r="P15" i="3"/>
  <c r="T15" i="3" s="1"/>
  <c r="Q15" i="3"/>
  <c r="N16" i="3"/>
  <c r="R16" i="3" s="1"/>
  <c r="O16" i="3"/>
  <c r="S16" i="3" s="1"/>
  <c r="P16" i="3"/>
  <c r="T16" i="3" s="1"/>
  <c r="Q16" i="3"/>
  <c r="N17" i="3"/>
  <c r="R17" i="3" s="1"/>
  <c r="O17" i="3"/>
  <c r="P17" i="3"/>
  <c r="T17" i="3" s="1"/>
  <c r="Q17" i="3"/>
  <c r="N18" i="3"/>
  <c r="R18" i="3" s="1"/>
  <c r="O18" i="3"/>
  <c r="S18" i="3" s="1"/>
  <c r="P18" i="3"/>
  <c r="T18" i="3" s="1"/>
  <c r="Q18" i="3"/>
  <c r="S2" i="3" l="1"/>
  <c r="R2" i="3"/>
  <c r="S17" i="3"/>
  <c r="S14" i="3"/>
  <c r="S11" i="3"/>
  <c r="S8" i="3"/>
  <c r="S6" i="3"/>
  <c r="T8" i="3"/>
</calcChain>
</file>

<file path=xl/sharedStrings.xml><?xml version="1.0" encoding="utf-8"?>
<sst xmlns="http://schemas.openxmlformats.org/spreadsheetml/2006/main" count="168" uniqueCount="49">
  <si>
    <t>C34 FFEQMQN</t>
  </si>
  <si>
    <t>C33 MQQNGYENPTpYK</t>
  </si>
  <si>
    <t>C32 MQQNGYENPTYK</t>
  </si>
  <si>
    <t>C29 QYTpSIHHGVVEVDAAVTPEER</t>
  </si>
  <si>
    <t>C28 QYTSIHHGVVEVDAAVTPEER</t>
  </si>
  <si>
    <t>E19 LVFFAEDVGSNK</t>
  </si>
  <si>
    <t>E17 DAEFR</t>
  </si>
  <si>
    <t>E16 TEEISEVNL</t>
  </si>
  <si>
    <t>E15 TEEISEVNLDAEFR</t>
  </si>
  <si>
    <t>E12 ISYGNDALMPSLTETK</t>
  </si>
  <si>
    <t>E11 VESLEQEAANER</t>
  </si>
  <si>
    <t>E10 YLETPGDENEHAHFQK</t>
  </si>
  <si>
    <t>E04 CAPFFYGGCGGNR</t>
  </si>
  <si>
    <t>E03 WYFDVTEGK</t>
  </si>
  <si>
    <t>E02 EVCSEQAETGPCR</t>
  </si>
  <si>
    <t>E01 THPHFVIPYR</t>
  </si>
  <si>
    <t>KO_2</t>
  </si>
  <si>
    <t>KO_1</t>
  </si>
  <si>
    <t>GSI_3</t>
  </si>
  <si>
    <t>GSI_2</t>
  </si>
  <si>
    <t>GSI_1</t>
  </si>
  <si>
    <t>GSM_3</t>
  </si>
  <si>
    <t>GSM_2</t>
  </si>
  <si>
    <t>GSM_1</t>
  </si>
  <si>
    <t>DMSO_3</t>
  </si>
  <si>
    <t>DMSO_2</t>
  </si>
  <si>
    <t>DMSO_1</t>
  </si>
  <si>
    <t>ID</t>
  </si>
  <si>
    <t>GSI-KO</t>
  </si>
  <si>
    <t>GSM-KO</t>
  </si>
  <si>
    <t>DMSO-KO</t>
  </si>
  <si>
    <t>KO_avg</t>
  </si>
  <si>
    <t>GSI_avg</t>
  </si>
  <si>
    <t>GSM_avg</t>
  </si>
  <si>
    <t>DMSO_avg</t>
  </si>
  <si>
    <t>Total amount (fmol)</t>
  </si>
  <si>
    <t>p value (GSI-DMSO)</t>
  </si>
  <si>
    <t>E06 NNFDTEEYCMAVCGSAIPTTAASTPDAVDK</t>
  </si>
  <si>
    <t>p value (GSM-DMSO)</t>
  </si>
  <si>
    <t>M20 GAIIGL (Ab34)</t>
  </si>
  <si>
    <t>M21 GAIIGLMVG (Ab37)</t>
  </si>
  <si>
    <t>M22 GAIIGLMVGG (Ab38)</t>
  </si>
  <si>
    <t>M23 GAIIGLMVGGV (Ab39)</t>
  </si>
  <si>
    <t>M24 GAIIGLMVGGVV (Ab40)</t>
  </si>
  <si>
    <t>M25 GAIIGLMVGGVVIA (Ab42)</t>
  </si>
  <si>
    <t>M26 GAIIGLMVGGVVIAT (Ab43)</t>
  </si>
  <si>
    <r>
      <t>SIM scan analysis: APP/A</t>
    </r>
    <r>
      <rPr>
        <b/>
        <sz val="11"/>
        <color theme="1"/>
        <rFont val="Symbol"/>
        <charset val="2"/>
      </rPr>
      <t>b</t>
    </r>
    <r>
      <rPr>
        <b/>
        <sz val="11"/>
        <color theme="1"/>
        <rFont val="Calibri"/>
        <family val="2"/>
        <scheme val="minor"/>
      </rPr>
      <t>-TOMAHAQ analysis of Endo- and Lyso-IP samples from 293EL-APP* cells treated with BSI or GSI</t>
    </r>
  </si>
  <si>
    <r>
      <t>293EL-APP* or 293EL-APP-/- cells were treated with BSI or GSI and extracts subjected to Endo- or Lyso-IP followed by APP/A</t>
    </r>
    <r>
      <rPr>
        <sz val="11"/>
        <color theme="1"/>
        <rFont val="Symbol"/>
        <charset val="2"/>
      </rPr>
      <t>b</t>
    </r>
    <r>
      <rPr>
        <sz val="11"/>
        <color theme="1"/>
        <rFont val="Calibri"/>
        <family val="2"/>
        <scheme val="minor"/>
      </rPr>
      <t>-TOMAHAQ. We used selective ion monitoring to examine endogenous peptide abundance</t>
    </r>
  </si>
  <si>
    <t>Relevant to 7c,d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</si>
</sst>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color theme="1"/>
      <name val="Symbol"/>
      <charset val="2"/>
    </font>
    <font>
      <sz val="11"/>
      <color theme="1"/>
      <name val="Symbol"/>
      <charset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1" fontId="0" fillId="0" borderId="0" xfId="0" applyNumberFormat="1"/>
    <xf numFmtId="0" fontId="1"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0</xdr:rowOff>
    </xdr:from>
    <xdr:to>
      <xdr:col>19</xdr:col>
      <xdr:colOff>12520</xdr:colOff>
      <xdr:row>14</xdr:row>
      <xdr:rowOff>31750</xdr:rowOff>
    </xdr:to>
    <xdr:sp macro="" textlink="">
      <xdr:nvSpPr>
        <xdr:cNvPr id="3" name="TextBox 2">
          <a:extLst>
            <a:ext uri="{FF2B5EF4-FFF2-40B4-BE49-F238E27FC236}">
              <a16:creationId xmlns:a16="http://schemas.microsoft.com/office/drawing/2014/main" id="{6FB172C4-ECB7-462A-A277-94F2F3A43266}"/>
            </a:ext>
          </a:extLst>
        </xdr:cNvPr>
        <xdr:cNvSpPr txBox="1"/>
      </xdr:nvSpPr>
      <xdr:spPr>
        <a:xfrm>
          <a:off x="0" y="749300"/>
          <a:ext cx="11594920" cy="2092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C00000"/>
              </a:solidFill>
              <a:effectLst/>
              <a:latin typeface="+mn-lt"/>
              <a:ea typeface="+mn-ea"/>
              <a:cs typeface="+mn-cs"/>
            </a:rPr>
            <a:t>SIM workflow:</a:t>
          </a:r>
        </a:p>
        <a:p>
          <a:r>
            <a:rPr lang="en-US" sz="1100">
              <a:solidFill>
                <a:schemeClr val="dk1"/>
              </a:solidFill>
              <a:effectLst/>
              <a:latin typeface="+mn-lt"/>
              <a:ea typeface="+mn-ea"/>
              <a:cs typeface="+mn-cs"/>
            </a:rPr>
            <a:t>SIM experiments were performed on a Thermo Scientific Orbitrap Eclipse Tribrid mass spectrometer coupled to an Easy-nLC 1200 UHPLC system. Each sample was separated on an in-house packed C18 column (30 cm, 2.6 um Accucore [Thermo Fisher], 100 µm I.D.), and eluted using a 150-min method over a gradient from 5% to 38% B (95% acetonitrile, 0.125% formic acid). Target peptides were monitored within a 50 min window around the scheduled retention time (</a:t>
          </a:r>
          <a:r>
            <a:rPr lang="en-US" sz="1100" b="1">
              <a:solidFill>
                <a:schemeClr val="dk1"/>
              </a:solidFill>
              <a:effectLst/>
              <a:latin typeface="+mn-lt"/>
              <a:ea typeface="+mn-ea"/>
              <a:cs typeface="+mn-cs"/>
            </a:rPr>
            <a:t>Supplementary Data Table 7</a:t>
          </a:r>
          <a:r>
            <a:rPr lang="en-US" sz="1100">
              <a:solidFill>
                <a:schemeClr val="dk1"/>
              </a:solidFill>
              <a:effectLst/>
              <a:latin typeface="+mn-lt"/>
              <a:ea typeface="+mn-ea"/>
              <a:cs typeface="+mn-cs"/>
            </a:rPr>
            <a:t>). A pair of trigger and target peptides were isolated and accumulated separately targeting same AGC value (5</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4</a:t>
          </a:r>
          <a:r>
            <a:rPr lang="en-US" sz="1100">
              <a:solidFill>
                <a:schemeClr val="dk1"/>
              </a:solidFill>
              <a:effectLst/>
              <a:latin typeface="+mn-lt"/>
              <a:ea typeface="+mn-ea"/>
              <a:cs typeface="+mn-cs"/>
            </a:rPr>
            <a:t>; resolution at 240,000) and subsequently analyzed in a single Orbitrap SIM scan. If two target peptides share similar retention time and FAIMS CV values, their detections were further multiplexed into a single SIM scan, as indicated by SIM ID in </a:t>
          </a:r>
          <a:r>
            <a:rPr lang="en-US" sz="1100" b="1">
              <a:solidFill>
                <a:schemeClr val="dk1"/>
              </a:solidFill>
              <a:effectLst/>
              <a:latin typeface="+mn-lt"/>
              <a:ea typeface="+mn-ea"/>
              <a:cs typeface="+mn-cs"/>
            </a:rPr>
            <a:t>Supplementary Data Table 7</a:t>
          </a:r>
          <a:r>
            <a:rPr lang="en-US" sz="1100">
              <a:solidFill>
                <a:schemeClr val="dk1"/>
              </a:solidFill>
              <a:effectLst/>
              <a:latin typeface="+mn-lt"/>
              <a:ea typeface="+mn-ea"/>
              <a:cs typeface="+mn-cs"/>
            </a:rPr>
            <a:t>.</a:t>
          </a:r>
        </a:p>
        <a:p>
          <a:r>
            <a:rPr lang="en-US" sz="1100">
              <a:solidFill>
                <a:schemeClr val="dk1"/>
              </a:solidFill>
              <a:effectLst/>
              <a:latin typeface="+mn-lt"/>
              <a:ea typeface="+mn-ea"/>
              <a:cs typeface="+mn-cs"/>
            </a:rPr>
            <a:t>RAW files from the SIM experiments were imported into Skyline, and the precursor ion peaks were extracted with 10 ppm accuracy. Because the TMT-labeled target peptides and TMTsh-labeled trigger peptides had the same retention time, the area under each peak was measured, and the ratio between target and trigger was calculated. Absolute amount the target peptide was derived by multiplying the ratio by the known amount of the trigger peptide. The absolute amount of target peptide was divided by the relative quantitation from TOMAHAQ to calculate the absolute amount from each channel.</a:t>
          </a:r>
        </a:p>
        <a:p>
          <a:endParaRPr lang="en-US"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E8E64-FA2D-4605-9BFA-C0AB7850F435}">
  <dimension ref="A1:A3"/>
  <sheetViews>
    <sheetView tabSelected="1" workbookViewId="0">
      <selection activeCell="A4" sqref="A4"/>
    </sheetView>
  </sheetViews>
  <sheetFormatPr defaultColWidth="8.81640625" defaultRowHeight="14.75" x14ac:dyDescent="0.75"/>
  <cols>
    <col min="1" max="1" width="97.31640625" customWidth="1"/>
  </cols>
  <sheetData>
    <row r="1" spans="1:1" s="2" customFormat="1" x14ac:dyDescent="0.75">
      <c r="A1" s="2" t="s">
        <v>46</v>
      </c>
    </row>
    <row r="2" spans="1:1" ht="58" customHeight="1" x14ac:dyDescent="0.75">
      <c r="A2" s="3" t="s">
        <v>47</v>
      </c>
    </row>
    <row r="3" spans="1:1" x14ac:dyDescent="0.75">
      <c r="A3" t="s">
        <v>48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AD943-0562-4806-949C-74E73D90485B}">
  <dimension ref="A1:V23"/>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8.81640625" defaultRowHeight="14.75" x14ac:dyDescent="0.75"/>
  <cols>
    <col min="1" max="1" width="27.81640625" bestFit="1" customWidth="1"/>
    <col min="2" max="2" width="17" bestFit="1" customWidth="1"/>
    <col min="6" max="11" width="7.6796875" customWidth="1"/>
    <col min="12" max="13" width="6.1796875" customWidth="1"/>
    <col min="14" max="14" width="10.31640625" customWidth="1"/>
    <col min="21" max="21" width="18" bestFit="1" customWidth="1"/>
    <col min="22" max="22" width="16.6796875" bestFit="1" customWidth="1"/>
  </cols>
  <sheetData>
    <row r="1" spans="1:22" x14ac:dyDescent="0.75">
      <c r="A1" t="s">
        <v>27</v>
      </c>
      <c r="B1" t="s">
        <v>35</v>
      </c>
      <c r="C1" t="s">
        <v>26</v>
      </c>
      <c r="D1" t="s">
        <v>25</v>
      </c>
      <c r="E1" t="s">
        <v>24</v>
      </c>
      <c r="F1" t="s">
        <v>23</v>
      </c>
      <c r="G1" t="s">
        <v>22</v>
      </c>
      <c r="H1" t="s">
        <v>21</v>
      </c>
      <c r="I1" t="s">
        <v>20</v>
      </c>
      <c r="J1" t="s">
        <v>19</v>
      </c>
      <c r="K1" t="s">
        <v>18</v>
      </c>
      <c r="L1" t="s">
        <v>17</v>
      </c>
      <c r="M1" t="s">
        <v>16</v>
      </c>
      <c r="N1" t="s">
        <v>34</v>
      </c>
      <c r="O1" t="s">
        <v>33</v>
      </c>
      <c r="P1" t="s">
        <v>32</v>
      </c>
      <c r="Q1" t="s">
        <v>31</v>
      </c>
      <c r="R1" t="s">
        <v>30</v>
      </c>
      <c r="S1" t="s">
        <v>29</v>
      </c>
      <c r="T1" t="s">
        <v>28</v>
      </c>
      <c r="U1" t="s">
        <v>38</v>
      </c>
      <c r="V1" t="s">
        <v>36</v>
      </c>
    </row>
    <row r="2" spans="1:22" x14ac:dyDescent="0.75">
      <c r="A2" t="s">
        <v>15</v>
      </c>
      <c r="B2">
        <v>770.6693477</v>
      </c>
      <c r="C2">
        <v>85.905383738372393</v>
      </c>
      <c r="D2">
        <v>78.865739063645293</v>
      </c>
      <c r="E2">
        <v>78.973344370678106</v>
      </c>
      <c r="F2">
        <v>100.842854996112</v>
      </c>
      <c r="G2">
        <v>102.903101712053</v>
      </c>
      <c r="H2">
        <v>108.022641985644</v>
      </c>
      <c r="I2">
        <v>78.496312241481206</v>
      </c>
      <c r="J2">
        <v>68.188928422595495</v>
      </c>
      <c r="K2">
        <v>68.471041169417106</v>
      </c>
      <c r="L2">
        <v>0</v>
      </c>
      <c r="M2">
        <v>0</v>
      </c>
      <c r="N2">
        <v>81.248155724231907</v>
      </c>
      <c r="O2">
        <v>103.922866231269</v>
      </c>
      <c r="P2">
        <v>71.718760611164598</v>
      </c>
      <c r="Q2">
        <v>0</v>
      </c>
      <c r="R2">
        <f>N2-Q2</f>
        <v>81.248155724231907</v>
      </c>
      <c r="S2">
        <f>O2-Q2</f>
        <v>103.922866231269</v>
      </c>
      <c r="T2">
        <f>P2-Q2</f>
        <v>71.718760611164598</v>
      </c>
      <c r="U2">
        <f>_xlfn.T.TEST(F2:H2,C2:E2,2,2)</f>
        <v>1.9951113300576109E-3</v>
      </c>
      <c r="V2">
        <f>_xlfn.T.TEST(I2:K2,C2:E2,2,2)</f>
        <v>8.1395546879072619E-2</v>
      </c>
    </row>
    <row r="3" spans="1:22" x14ac:dyDescent="0.75">
      <c r="A3" t="s">
        <v>14</v>
      </c>
      <c r="B3">
        <v>3.9341085840000001</v>
      </c>
      <c r="C3">
        <v>0.49648363690855601</v>
      </c>
      <c r="D3">
        <v>0.38154798035352999</v>
      </c>
      <c r="E3">
        <v>0.384508272061657</v>
      </c>
      <c r="F3">
        <v>0.50535857850947197</v>
      </c>
      <c r="G3">
        <v>0.51561035633207697</v>
      </c>
      <c r="H3">
        <v>0.49894574492438198</v>
      </c>
      <c r="I3">
        <v>0.41976234591766998</v>
      </c>
      <c r="J3">
        <v>0.32389831496416899</v>
      </c>
      <c r="K3">
        <v>0.34873130082982001</v>
      </c>
      <c r="L3">
        <v>5.1167191315394697E-2</v>
      </c>
      <c r="M3">
        <v>8.0948618832683804E-3</v>
      </c>
      <c r="N3">
        <v>0.42084662977458098</v>
      </c>
      <c r="O3">
        <v>0.50663822658864399</v>
      </c>
      <c r="P3">
        <v>0.36413065390388599</v>
      </c>
      <c r="Q3">
        <v>2.9631026599331499E-2</v>
      </c>
      <c r="R3">
        <f t="shared" ref="R3:R23" si="0">N3-Q3</f>
        <v>0.3912156031752495</v>
      </c>
      <c r="S3">
        <f t="shared" ref="S3:S23" si="1">O3-Q3</f>
        <v>0.47700719998931251</v>
      </c>
      <c r="T3">
        <f t="shared" ref="T3:T23" si="2">P3-Q3</f>
        <v>0.33449962730455451</v>
      </c>
      <c r="U3">
        <f t="shared" ref="U3:U23" si="3">_xlfn.T.TEST(F3:H3,C3:E3,2,2)</f>
        <v>8.7694375994311666E-2</v>
      </c>
      <c r="V3">
        <f t="shared" ref="V3:V23" si="4">_xlfn.T.TEST(I3:K3,C3:E3,2,2)</f>
        <v>0.2984216657522516</v>
      </c>
    </row>
    <row r="4" spans="1:22" x14ac:dyDescent="0.75">
      <c r="A4" t="s">
        <v>13</v>
      </c>
      <c r="B4">
        <v>1264.596053</v>
      </c>
      <c r="C4">
        <v>147.710372580354</v>
      </c>
      <c r="D4">
        <v>132.37851574582999</v>
      </c>
      <c r="E4">
        <v>127.484024880874</v>
      </c>
      <c r="F4">
        <v>165.47529759498099</v>
      </c>
      <c r="G4">
        <v>169.16576382168401</v>
      </c>
      <c r="H4">
        <v>166.44568519043</v>
      </c>
      <c r="I4">
        <v>131.73566647848699</v>
      </c>
      <c r="J4">
        <v>111.235694974371</v>
      </c>
      <c r="K4">
        <v>112.96503173298601</v>
      </c>
      <c r="L4">
        <v>0</v>
      </c>
      <c r="M4">
        <v>0</v>
      </c>
      <c r="N4">
        <v>135.85763773568601</v>
      </c>
      <c r="O4">
        <v>167.02891553569799</v>
      </c>
      <c r="P4">
        <v>118.645464395281</v>
      </c>
      <c r="Q4">
        <v>0</v>
      </c>
      <c r="R4">
        <f t="shared" si="0"/>
        <v>135.85763773568601</v>
      </c>
      <c r="S4">
        <f t="shared" si="1"/>
        <v>167.02891553569799</v>
      </c>
      <c r="T4">
        <f t="shared" si="2"/>
        <v>118.645464395281</v>
      </c>
      <c r="U4">
        <f t="shared" si="3"/>
        <v>7.3113355601612338E-3</v>
      </c>
      <c r="V4">
        <f t="shared" si="4"/>
        <v>0.12699200701043892</v>
      </c>
    </row>
    <row r="5" spans="1:22" x14ac:dyDescent="0.75">
      <c r="A5" t="s">
        <v>12</v>
      </c>
      <c r="B5">
        <v>669.28546449999999</v>
      </c>
      <c r="C5">
        <v>67.214993896360895</v>
      </c>
      <c r="D5">
        <v>74.976038207492707</v>
      </c>
      <c r="E5">
        <v>69.038577009016194</v>
      </c>
      <c r="F5">
        <v>84.009431912898407</v>
      </c>
      <c r="G5">
        <v>81.739349444848401</v>
      </c>
      <c r="H5">
        <v>94.806966786309999</v>
      </c>
      <c r="I5">
        <v>71.245758237463306</v>
      </c>
      <c r="J5">
        <v>62.065058911602101</v>
      </c>
      <c r="K5">
        <v>64.189290094007703</v>
      </c>
      <c r="L5">
        <v>0</v>
      </c>
      <c r="M5">
        <v>0</v>
      </c>
      <c r="N5">
        <v>70.409869704289903</v>
      </c>
      <c r="O5">
        <v>86.851916048018893</v>
      </c>
      <c r="P5">
        <v>65.833369081024401</v>
      </c>
      <c r="Q5">
        <v>0</v>
      </c>
      <c r="R5">
        <f t="shared" si="0"/>
        <v>70.409869704289903</v>
      </c>
      <c r="S5">
        <f t="shared" si="1"/>
        <v>86.851916048018893</v>
      </c>
      <c r="T5">
        <f t="shared" si="2"/>
        <v>65.833369081024401</v>
      </c>
      <c r="U5">
        <f t="shared" si="3"/>
        <v>2.4309825503532532E-2</v>
      </c>
      <c r="V5">
        <f t="shared" si="4"/>
        <v>0.27611723018640832</v>
      </c>
    </row>
    <row r="6" spans="1:22" x14ac:dyDescent="0.75">
      <c r="A6" t="s">
        <v>11</v>
      </c>
      <c r="B6">
        <v>917.87254570000005</v>
      </c>
      <c r="C6">
        <v>103.587156047411</v>
      </c>
      <c r="D6">
        <v>90.740219059427801</v>
      </c>
      <c r="E6">
        <v>90.541780186825903</v>
      </c>
      <c r="F6">
        <v>128.643874911361</v>
      </c>
      <c r="G6">
        <v>121.205349918086</v>
      </c>
      <c r="H6">
        <v>122.14969314972301</v>
      </c>
      <c r="I6">
        <v>97.267563614359304</v>
      </c>
      <c r="J6">
        <v>82.163996336124001</v>
      </c>
      <c r="K6">
        <v>81.572912476680202</v>
      </c>
      <c r="L6">
        <v>0</v>
      </c>
      <c r="M6">
        <v>0</v>
      </c>
      <c r="N6">
        <v>94.956385097888301</v>
      </c>
      <c r="O6">
        <v>123.99963932639</v>
      </c>
      <c r="P6">
        <v>87.001490809054502</v>
      </c>
      <c r="Q6">
        <v>0</v>
      </c>
      <c r="R6">
        <f t="shared" si="0"/>
        <v>94.956385097888301</v>
      </c>
      <c r="S6">
        <f t="shared" si="1"/>
        <v>123.99963932639</v>
      </c>
      <c r="T6">
        <f t="shared" si="2"/>
        <v>87.001490809054502</v>
      </c>
      <c r="U6">
        <f t="shared" si="3"/>
        <v>4.0855360729168712E-3</v>
      </c>
      <c r="V6">
        <f t="shared" si="4"/>
        <v>0.30132553026560388</v>
      </c>
    </row>
    <row r="7" spans="1:22" x14ac:dyDescent="0.75">
      <c r="A7" t="s">
        <v>10</v>
      </c>
      <c r="B7">
        <v>1537.538399</v>
      </c>
      <c r="C7">
        <v>181.65523650042701</v>
      </c>
      <c r="D7">
        <v>163.40461196276399</v>
      </c>
      <c r="E7">
        <v>153.19633825365199</v>
      </c>
      <c r="F7">
        <v>201.21534814790201</v>
      </c>
      <c r="G7">
        <v>199.930649256251</v>
      </c>
      <c r="H7">
        <v>210.036068834216</v>
      </c>
      <c r="I7">
        <v>162.34061403137099</v>
      </c>
      <c r="J7">
        <v>131.62153502422899</v>
      </c>
      <c r="K7">
        <v>134.13799698918399</v>
      </c>
      <c r="L7">
        <v>0</v>
      </c>
      <c r="M7">
        <v>0</v>
      </c>
      <c r="N7">
        <v>166.08539557228099</v>
      </c>
      <c r="O7">
        <v>203.72735541278999</v>
      </c>
      <c r="P7">
        <v>142.70004868159401</v>
      </c>
      <c r="Q7">
        <v>0</v>
      </c>
      <c r="R7">
        <f t="shared" si="0"/>
        <v>166.08539557228099</v>
      </c>
      <c r="S7">
        <f t="shared" si="1"/>
        <v>203.72735541278999</v>
      </c>
      <c r="T7">
        <f t="shared" si="2"/>
        <v>142.70004868159401</v>
      </c>
      <c r="U7">
        <f t="shared" si="3"/>
        <v>1.3423757980288704E-2</v>
      </c>
      <c r="V7">
        <f t="shared" si="4"/>
        <v>0.14393292582309772</v>
      </c>
    </row>
    <row r="8" spans="1:22" x14ac:dyDescent="0.75">
      <c r="A8" t="s">
        <v>9</v>
      </c>
      <c r="B8">
        <v>58.703670469999999</v>
      </c>
      <c r="C8">
        <v>7.0266193717074703</v>
      </c>
      <c r="D8">
        <v>5.9714146586406702</v>
      </c>
      <c r="E8">
        <v>5.77263052339348</v>
      </c>
      <c r="F8">
        <v>7.7961354523765998</v>
      </c>
      <c r="G8">
        <v>7.8622447443525703</v>
      </c>
      <c r="H8">
        <v>7.9354816226535796</v>
      </c>
      <c r="I8">
        <v>6.2855310862265901</v>
      </c>
      <c r="J8">
        <v>5.0126020654339101</v>
      </c>
      <c r="K8">
        <v>5.0410109452150804</v>
      </c>
      <c r="L8">
        <v>0</v>
      </c>
      <c r="M8">
        <v>0</v>
      </c>
      <c r="N8">
        <v>6.2568881845805402</v>
      </c>
      <c r="O8">
        <v>7.8646206064609201</v>
      </c>
      <c r="P8">
        <v>5.4463813656252</v>
      </c>
      <c r="Q8">
        <v>0</v>
      </c>
      <c r="R8">
        <f t="shared" si="0"/>
        <v>6.2568881845805402</v>
      </c>
      <c r="S8">
        <f t="shared" si="1"/>
        <v>7.8646206064609201</v>
      </c>
      <c r="T8">
        <f t="shared" si="2"/>
        <v>5.4463813656252</v>
      </c>
      <c r="U8">
        <f t="shared" si="3"/>
        <v>1.4734651403961345E-2</v>
      </c>
      <c r="V8">
        <f t="shared" si="4"/>
        <v>0.22965077342572357</v>
      </c>
    </row>
    <row r="9" spans="1:22" x14ac:dyDescent="0.75">
      <c r="A9" t="s">
        <v>8</v>
      </c>
      <c r="B9">
        <v>160.16208219999999</v>
      </c>
      <c r="C9">
        <v>16.258894350792801</v>
      </c>
      <c r="D9">
        <v>16.0988149586404</v>
      </c>
      <c r="E9">
        <v>16.094244649176002</v>
      </c>
      <c r="F9">
        <v>18.5159415228871</v>
      </c>
      <c r="G9">
        <v>18.5163817090016</v>
      </c>
      <c r="H9">
        <v>20.269503462487201</v>
      </c>
      <c r="I9">
        <v>17.2947119903592</v>
      </c>
      <c r="J9">
        <v>15.374964970081701</v>
      </c>
      <c r="K9">
        <v>15.0913942220386</v>
      </c>
      <c r="L9">
        <v>3.1694224694310398</v>
      </c>
      <c r="M9">
        <v>3.4778078951039499</v>
      </c>
      <c r="N9">
        <v>16.150651319536401</v>
      </c>
      <c r="O9">
        <v>19.100608898125301</v>
      </c>
      <c r="P9">
        <v>15.9203570608265</v>
      </c>
      <c r="Q9">
        <v>3.3236151822674902</v>
      </c>
      <c r="R9">
        <f t="shared" si="0"/>
        <v>12.827036137268911</v>
      </c>
      <c r="S9">
        <f t="shared" si="1"/>
        <v>15.776993715857811</v>
      </c>
      <c r="T9">
        <f t="shared" si="2"/>
        <v>12.59674187855901</v>
      </c>
      <c r="U9">
        <f t="shared" si="3"/>
        <v>7.3546229886768026E-3</v>
      </c>
      <c r="V9">
        <f t="shared" si="4"/>
        <v>0.75672240711415251</v>
      </c>
    </row>
    <row r="10" spans="1:22" x14ac:dyDescent="0.75">
      <c r="A10" t="s">
        <v>7</v>
      </c>
      <c r="B10">
        <v>147.18528760000001</v>
      </c>
      <c r="C10">
        <v>16.895255477816502</v>
      </c>
      <c r="D10">
        <v>16.302063843140701</v>
      </c>
      <c r="E10">
        <v>15.661700064325199</v>
      </c>
      <c r="F10">
        <v>21.727669650024801</v>
      </c>
      <c r="G10">
        <v>20.618512920108401</v>
      </c>
      <c r="H10">
        <v>23.2975280592965</v>
      </c>
      <c r="I10">
        <v>11.1900165854994</v>
      </c>
      <c r="J10">
        <v>10.3445367620401</v>
      </c>
      <c r="K10">
        <v>10.045958888517401</v>
      </c>
      <c r="L10">
        <v>0.47698782059398498</v>
      </c>
      <c r="M10">
        <v>0.62505752863647601</v>
      </c>
      <c r="N10">
        <v>16.2863397950942</v>
      </c>
      <c r="O10">
        <v>21.881236876476599</v>
      </c>
      <c r="P10">
        <v>10.526837412019001</v>
      </c>
      <c r="Q10">
        <v>0.55102267461523102</v>
      </c>
      <c r="R10">
        <f t="shared" si="0"/>
        <v>15.735317120478969</v>
      </c>
      <c r="S10">
        <f t="shared" si="1"/>
        <v>21.330214201861367</v>
      </c>
      <c r="T10">
        <f t="shared" si="2"/>
        <v>9.9758147374037698</v>
      </c>
      <c r="U10">
        <f t="shared" si="3"/>
        <v>2.8177312081340868E-3</v>
      </c>
      <c r="V10">
        <f t="shared" si="4"/>
        <v>3.0991907079340068E-4</v>
      </c>
    </row>
    <row r="11" spans="1:22" x14ac:dyDescent="0.75">
      <c r="A11" t="s">
        <v>6</v>
      </c>
      <c r="B11">
        <v>0.44113334399999998</v>
      </c>
      <c r="C11">
        <v>4.1102733530264203E-2</v>
      </c>
      <c r="D11">
        <v>1.6551135655251601E-2</v>
      </c>
      <c r="E11">
        <v>2.1958431626741898E-2</v>
      </c>
      <c r="F11">
        <v>2.91426444782238E-2</v>
      </c>
      <c r="G11">
        <v>2.0861058966874201E-2</v>
      </c>
      <c r="H11">
        <v>2.65745337421E-2</v>
      </c>
      <c r="I11">
        <v>8.4610126060344598E-2</v>
      </c>
      <c r="J11">
        <v>7.8049139792577896E-2</v>
      </c>
      <c r="K11">
        <v>7.5426901908110799E-2</v>
      </c>
      <c r="L11">
        <v>4.3232886814445898E-2</v>
      </c>
      <c r="M11">
        <v>3.6237514250646399E-3</v>
      </c>
      <c r="N11">
        <v>2.6537433604085899E-2</v>
      </c>
      <c r="O11">
        <v>2.5526079062399301E-2</v>
      </c>
      <c r="P11">
        <v>7.9362055920344399E-2</v>
      </c>
      <c r="Q11">
        <v>2.3428319119755198E-2</v>
      </c>
      <c r="R11">
        <f t="shared" si="0"/>
        <v>3.1091144843307002E-3</v>
      </c>
      <c r="S11">
        <f t="shared" si="1"/>
        <v>2.0977599426441028E-3</v>
      </c>
      <c r="T11">
        <f t="shared" si="2"/>
        <v>5.5933736800589204E-2</v>
      </c>
      <c r="U11">
        <f t="shared" si="3"/>
        <v>0.90358304799560663</v>
      </c>
      <c r="V11">
        <f t="shared" si="4"/>
        <v>2.6419221021065946E-3</v>
      </c>
    </row>
    <row r="12" spans="1:22" x14ac:dyDescent="0.75">
      <c r="A12" t="s">
        <v>5</v>
      </c>
      <c r="B12">
        <v>736.68097880000005</v>
      </c>
      <c r="C12">
        <v>72.055628686966202</v>
      </c>
      <c r="D12">
        <v>61.433741780421201</v>
      </c>
      <c r="E12">
        <v>62.357919071135399</v>
      </c>
      <c r="F12">
        <v>98.567786433103393</v>
      </c>
      <c r="G12">
        <v>81.090661965453805</v>
      </c>
      <c r="H12">
        <v>71.446863048881696</v>
      </c>
      <c r="I12">
        <v>98.497213849453502</v>
      </c>
      <c r="J12">
        <v>92.826780835844005</v>
      </c>
      <c r="K12">
        <v>86.323221741682104</v>
      </c>
      <c r="L12">
        <v>5.5713822951101397</v>
      </c>
      <c r="M12">
        <v>6.5097790919480198</v>
      </c>
      <c r="N12">
        <v>65.282429846174296</v>
      </c>
      <c r="O12">
        <v>83.701770482479702</v>
      </c>
      <c r="P12">
        <v>92.549072142326594</v>
      </c>
      <c r="Q12">
        <v>6.0405806935290798</v>
      </c>
      <c r="R12">
        <f t="shared" si="0"/>
        <v>59.241849152645216</v>
      </c>
      <c r="S12">
        <f t="shared" si="1"/>
        <v>77.661189788950622</v>
      </c>
      <c r="T12">
        <f t="shared" si="2"/>
        <v>86.508491448797514</v>
      </c>
      <c r="U12">
        <f t="shared" si="3"/>
        <v>9.9821721629359747E-2</v>
      </c>
      <c r="V12">
        <f t="shared" si="4"/>
        <v>5.0695563342456063E-3</v>
      </c>
    </row>
    <row r="13" spans="1:22" x14ac:dyDescent="0.75">
      <c r="A13" t="s">
        <v>39</v>
      </c>
      <c r="B13">
        <v>0.73817322100000005</v>
      </c>
      <c r="C13">
        <v>0.123167034773688</v>
      </c>
      <c r="D13">
        <v>7.9110082557541997E-2</v>
      </c>
      <c r="E13">
        <v>0.10465007759577601</v>
      </c>
      <c r="F13">
        <v>7.7527436716155002E-2</v>
      </c>
      <c r="G13">
        <v>8.7540507127951001E-2</v>
      </c>
      <c r="H13">
        <v>9.0260236478855102E-2</v>
      </c>
      <c r="I13">
        <v>3.93455738650847E-2</v>
      </c>
      <c r="J13">
        <v>4.9917092873013498E-2</v>
      </c>
      <c r="K13">
        <v>3.5764661734454202E-2</v>
      </c>
      <c r="L13">
        <v>2.7539820396681399E-2</v>
      </c>
      <c r="M13">
        <v>2.3350696880797401E-2</v>
      </c>
      <c r="N13">
        <v>0.102309064975669</v>
      </c>
      <c r="O13">
        <v>8.5109393440987002E-2</v>
      </c>
      <c r="P13">
        <v>4.1675776157517497E-2</v>
      </c>
      <c r="Q13">
        <v>2.54452586387394E-2</v>
      </c>
      <c r="R13">
        <f t="shared" si="0"/>
        <v>7.6863806336929602E-2</v>
      </c>
      <c r="S13">
        <f t="shared" si="1"/>
        <v>5.9664134802247602E-2</v>
      </c>
      <c r="T13">
        <f t="shared" si="2"/>
        <v>1.6230517518778097E-2</v>
      </c>
      <c r="U13">
        <f t="shared" si="3"/>
        <v>0.26696254886906973</v>
      </c>
      <c r="V13">
        <f t="shared" si="4"/>
        <v>1.0783476125303967E-2</v>
      </c>
    </row>
    <row r="14" spans="1:22" x14ac:dyDescent="0.75">
      <c r="A14" t="s">
        <v>40</v>
      </c>
      <c r="B14">
        <v>0.69058310899999997</v>
      </c>
      <c r="C14">
        <v>6.25362570484813E-2</v>
      </c>
      <c r="D14">
        <v>4.3600170846372098E-2</v>
      </c>
      <c r="E14">
        <v>4.9972676667348101E-2</v>
      </c>
      <c r="F14">
        <v>0.125542861426474</v>
      </c>
      <c r="G14">
        <v>0.13308886199027201</v>
      </c>
      <c r="H14">
        <v>0.139752867821857</v>
      </c>
      <c r="I14">
        <v>2.8832259832889E-2</v>
      </c>
      <c r="J14">
        <v>3.4188727022451203E-2</v>
      </c>
      <c r="K14">
        <v>2.9183098372082199E-2</v>
      </c>
      <c r="L14">
        <v>2.0675210652656002E-2</v>
      </c>
      <c r="M14">
        <v>2.3210117319115001E-2</v>
      </c>
      <c r="N14">
        <v>5.2036368187400497E-2</v>
      </c>
      <c r="O14">
        <v>0.132794863746201</v>
      </c>
      <c r="P14">
        <v>3.0734695075807499E-2</v>
      </c>
      <c r="Q14">
        <v>2.1942663985885499E-2</v>
      </c>
      <c r="R14">
        <f t="shared" si="0"/>
        <v>3.0093704201514998E-2</v>
      </c>
      <c r="S14">
        <f t="shared" si="1"/>
        <v>0.1108521997603155</v>
      </c>
      <c r="T14">
        <f t="shared" si="2"/>
        <v>8.7920310899219992E-3</v>
      </c>
      <c r="U14">
        <f t="shared" si="3"/>
        <v>3.0706563684341603E-4</v>
      </c>
      <c r="V14">
        <f t="shared" si="4"/>
        <v>2.1647029585649666E-2</v>
      </c>
    </row>
    <row r="15" spans="1:22" x14ac:dyDescent="0.75">
      <c r="A15" t="s">
        <v>41</v>
      </c>
      <c r="B15">
        <v>1.2886357749999999</v>
      </c>
      <c r="C15">
        <v>0.14328943581744599</v>
      </c>
      <c r="D15">
        <v>0.106268841917055</v>
      </c>
      <c r="E15">
        <v>0.13407065809430199</v>
      </c>
      <c r="F15">
        <v>0.19376290958402401</v>
      </c>
      <c r="G15">
        <v>0.20098943796023799</v>
      </c>
      <c r="H15">
        <v>0.20841703723802901</v>
      </c>
      <c r="I15">
        <v>5.1991968954699798E-2</v>
      </c>
      <c r="J15">
        <v>5.6213598767933602E-2</v>
      </c>
      <c r="K15">
        <v>6.3586459919932906E-2</v>
      </c>
      <c r="L15">
        <v>6.6875495587951E-2</v>
      </c>
      <c r="M15">
        <v>6.3169931158384096E-2</v>
      </c>
      <c r="N15">
        <v>0.127876311942935</v>
      </c>
      <c r="O15">
        <v>0.20105646159409701</v>
      </c>
      <c r="P15">
        <v>5.7264009214188803E-2</v>
      </c>
      <c r="Q15">
        <v>6.5022713373167604E-2</v>
      </c>
      <c r="R15">
        <f t="shared" si="0"/>
        <v>6.2853598569767397E-2</v>
      </c>
      <c r="S15">
        <f t="shared" si="1"/>
        <v>0.1360337482209294</v>
      </c>
      <c r="T15">
        <f t="shared" si="2"/>
        <v>-7.7587041589788006E-3</v>
      </c>
      <c r="U15">
        <f t="shared" si="3"/>
        <v>3.5509197559860112E-3</v>
      </c>
      <c r="V15">
        <f t="shared" si="4"/>
        <v>3.7185011499093934E-3</v>
      </c>
    </row>
    <row r="16" spans="1:22" x14ac:dyDescent="0.75">
      <c r="A16" t="s">
        <v>42</v>
      </c>
      <c r="B16">
        <v>5.2181129999999999E-3</v>
      </c>
      <c r="C16" s="1">
        <v>7.0647630365722495E-4</v>
      </c>
      <c r="D16" s="1">
        <v>5.7243778791140601E-4</v>
      </c>
      <c r="E16" s="1">
        <v>7.1110541233968395E-4</v>
      </c>
      <c r="F16" s="1">
        <v>4.2144492917222401E-4</v>
      </c>
      <c r="G16">
        <v>4.2255460429180302E-4</v>
      </c>
      <c r="H16" s="1">
        <v>4.1376042894093398E-4</v>
      </c>
      <c r="I16" s="1">
        <v>3.8130141185037299E-4</v>
      </c>
      <c r="J16" s="1">
        <v>4.1337727714828E-4</v>
      </c>
      <c r="K16" s="1">
        <v>3.70746885116327E-4</v>
      </c>
      <c r="L16" s="1">
        <v>4.2231729533184201E-4</v>
      </c>
      <c r="M16" s="1">
        <v>3.8259066423989598E-4</v>
      </c>
      <c r="N16" s="1">
        <v>6.6333983463610501E-4</v>
      </c>
      <c r="O16" s="1">
        <v>4.1925332080165398E-4</v>
      </c>
      <c r="P16" s="1">
        <v>3.8847519137166E-4</v>
      </c>
      <c r="Q16" s="1">
        <v>4.0245397978586902E-4</v>
      </c>
      <c r="R16">
        <f t="shared" si="0"/>
        <v>2.6088585485023599E-4</v>
      </c>
      <c r="S16">
        <f t="shared" si="1"/>
        <v>1.6799341015784959E-5</v>
      </c>
      <c r="T16">
        <f t="shared" si="2"/>
        <v>-1.3978788414209021E-5</v>
      </c>
      <c r="U16">
        <f t="shared" si="3"/>
        <v>5.8537574677365815E-3</v>
      </c>
      <c r="V16">
        <f t="shared" si="4"/>
        <v>4.3449929019289905E-3</v>
      </c>
    </row>
    <row r="17" spans="1:22" x14ac:dyDescent="0.75">
      <c r="A17" t="s">
        <v>43</v>
      </c>
      <c r="B17">
        <v>0.90797090300000005</v>
      </c>
      <c r="C17">
        <v>0.15761635049964901</v>
      </c>
      <c r="D17">
        <v>0.113469093171097</v>
      </c>
      <c r="E17">
        <v>0.12880150533081999</v>
      </c>
      <c r="F17">
        <v>6.4066458441381799E-2</v>
      </c>
      <c r="G17">
        <v>6.6798790221434701E-2</v>
      </c>
      <c r="H17">
        <v>6.2108922341540501E-2</v>
      </c>
      <c r="I17">
        <v>5.64671314297788E-2</v>
      </c>
      <c r="J17">
        <v>6.2111207258667797E-2</v>
      </c>
      <c r="K17">
        <v>5.8279664390151399E-2</v>
      </c>
      <c r="L17">
        <v>7.4495078428785097E-2</v>
      </c>
      <c r="M17">
        <v>6.3756701486692394E-2</v>
      </c>
      <c r="N17">
        <v>0.13329564966718899</v>
      </c>
      <c r="O17">
        <v>6.4324723668119005E-2</v>
      </c>
      <c r="P17">
        <v>5.8952667692866001E-2</v>
      </c>
      <c r="Q17">
        <v>6.9125889957738801E-2</v>
      </c>
      <c r="R17">
        <f t="shared" si="0"/>
        <v>6.4169759709450186E-2</v>
      </c>
      <c r="S17">
        <f t="shared" si="1"/>
        <v>-4.801166289619796E-3</v>
      </c>
      <c r="T17">
        <f t="shared" si="2"/>
        <v>-1.01732222648728E-2</v>
      </c>
      <c r="U17">
        <f t="shared" si="3"/>
        <v>6.0849734438297399E-3</v>
      </c>
      <c r="V17">
        <f t="shared" si="4"/>
        <v>4.6878438882988951E-3</v>
      </c>
    </row>
    <row r="18" spans="1:22" x14ac:dyDescent="0.75">
      <c r="A18" t="s">
        <v>44</v>
      </c>
      <c r="B18">
        <v>3.3610728590000001</v>
      </c>
      <c r="C18">
        <v>0.321925170421478</v>
      </c>
      <c r="D18">
        <v>0.38188317876460698</v>
      </c>
      <c r="E18">
        <v>0.36092209606895398</v>
      </c>
      <c r="F18">
        <v>0.29885733589763402</v>
      </c>
      <c r="G18">
        <v>0.35228981725328001</v>
      </c>
      <c r="H18">
        <v>0.30138402525665797</v>
      </c>
      <c r="I18">
        <v>0.33529922351832903</v>
      </c>
      <c r="J18">
        <v>0.33360958720334999</v>
      </c>
      <c r="K18">
        <v>0.29516008901115698</v>
      </c>
      <c r="L18">
        <v>0.188932392447341</v>
      </c>
      <c r="M18">
        <v>0.19080994315720801</v>
      </c>
      <c r="N18">
        <v>0.35491014841834601</v>
      </c>
      <c r="O18">
        <v>0.31751039280252402</v>
      </c>
      <c r="P18">
        <v>0.321356299910945</v>
      </c>
      <c r="Q18">
        <v>0.189871167802275</v>
      </c>
      <c r="R18">
        <f t="shared" si="0"/>
        <v>0.165038980616071</v>
      </c>
      <c r="S18">
        <f t="shared" si="1"/>
        <v>0.12763922500024902</v>
      </c>
      <c r="T18">
        <f t="shared" si="2"/>
        <v>0.13148513210866999</v>
      </c>
      <c r="U18">
        <f t="shared" si="3"/>
        <v>0.20498692955409892</v>
      </c>
      <c r="V18">
        <f t="shared" si="4"/>
        <v>0.20055576209796205</v>
      </c>
    </row>
    <row r="19" spans="1:22" x14ac:dyDescent="0.75">
      <c r="A19" t="s">
        <v>4</v>
      </c>
      <c r="B19">
        <v>899.82964849999996</v>
      </c>
      <c r="C19">
        <v>79.069276563929407</v>
      </c>
      <c r="D19">
        <v>65.929016395023197</v>
      </c>
      <c r="E19">
        <v>66.883852581889201</v>
      </c>
      <c r="F19">
        <v>89.450280846052806</v>
      </c>
      <c r="G19">
        <v>92.230631657314106</v>
      </c>
      <c r="H19">
        <v>89.567841716987701</v>
      </c>
      <c r="I19">
        <v>154.82074714331301</v>
      </c>
      <c r="J19">
        <v>141.44639207499199</v>
      </c>
      <c r="K19">
        <v>118.27891615143901</v>
      </c>
      <c r="L19">
        <v>0.49865344250252602</v>
      </c>
      <c r="M19">
        <v>1.65403992655542</v>
      </c>
      <c r="N19">
        <v>70.627381846947301</v>
      </c>
      <c r="O19">
        <v>90.416251406784895</v>
      </c>
      <c r="P19">
        <v>138.18201845658101</v>
      </c>
      <c r="Q19">
        <v>1.07634668452897</v>
      </c>
      <c r="R19">
        <f t="shared" si="0"/>
        <v>69.55103516241833</v>
      </c>
      <c r="S19">
        <f t="shared" si="1"/>
        <v>89.339904722255923</v>
      </c>
      <c r="T19">
        <f t="shared" si="2"/>
        <v>137.10567177205203</v>
      </c>
      <c r="U19">
        <f t="shared" si="3"/>
        <v>1.0228768584774438E-2</v>
      </c>
      <c r="V19">
        <f t="shared" si="4"/>
        <v>4.1710152145881764E-3</v>
      </c>
    </row>
    <row r="20" spans="1:22" x14ac:dyDescent="0.75">
      <c r="A20" t="s">
        <v>3</v>
      </c>
      <c r="B20">
        <v>1.5486222039999999</v>
      </c>
      <c r="C20">
        <v>0.11074267982465701</v>
      </c>
      <c r="D20">
        <v>9.8175374996856302E-2</v>
      </c>
      <c r="E20">
        <v>0.12236050882098</v>
      </c>
      <c r="F20">
        <v>0.12007173982458</v>
      </c>
      <c r="G20">
        <v>0.102933835022614</v>
      </c>
      <c r="H20">
        <v>0.119202823013635</v>
      </c>
      <c r="I20">
        <v>0.35018397450928201</v>
      </c>
      <c r="J20">
        <v>0.27259163411200499</v>
      </c>
      <c r="K20">
        <v>0.24195100225710001</v>
      </c>
      <c r="L20">
        <v>1.0408631618286601E-2</v>
      </c>
      <c r="M20">
        <v>0</v>
      </c>
      <c r="N20">
        <v>0.110426187880831</v>
      </c>
      <c r="O20">
        <v>0.11406946595361001</v>
      </c>
      <c r="P20">
        <v>0.28824220362612901</v>
      </c>
      <c r="Q20">
        <v>5.2043158091433098E-3</v>
      </c>
      <c r="R20">
        <f t="shared" si="0"/>
        <v>0.10522187207168769</v>
      </c>
      <c r="S20">
        <f t="shared" si="1"/>
        <v>0.1088651501444667</v>
      </c>
      <c r="T20">
        <f t="shared" si="2"/>
        <v>0.28303788781698569</v>
      </c>
      <c r="U20">
        <f t="shared" si="3"/>
        <v>0.70433110141543631</v>
      </c>
      <c r="V20">
        <f t="shared" si="4"/>
        <v>5.7100519581051515E-3</v>
      </c>
    </row>
    <row r="21" spans="1:22" x14ac:dyDescent="0.75">
      <c r="A21" t="s">
        <v>2</v>
      </c>
      <c r="B21">
        <v>69.187907850000002</v>
      </c>
      <c r="C21">
        <v>5.6763998726946499</v>
      </c>
      <c r="D21">
        <v>4.94623880116721</v>
      </c>
      <c r="E21">
        <v>4.7873055769895698</v>
      </c>
      <c r="F21">
        <v>6.7700320195324997</v>
      </c>
      <c r="G21">
        <v>6.8025000710861203</v>
      </c>
      <c r="H21">
        <v>6.7234151265211697</v>
      </c>
      <c r="I21">
        <v>12.685861009169599</v>
      </c>
      <c r="J21">
        <v>11.2368093457152</v>
      </c>
      <c r="K21">
        <v>9.55934602712383</v>
      </c>
      <c r="L21">
        <v>0</v>
      </c>
      <c r="M21">
        <v>0</v>
      </c>
      <c r="N21">
        <v>5.1366480836171498</v>
      </c>
      <c r="O21">
        <v>6.7653157390466001</v>
      </c>
      <c r="P21">
        <v>11.1606721273362</v>
      </c>
      <c r="Q21">
        <v>0</v>
      </c>
      <c r="R21">
        <f t="shared" si="0"/>
        <v>5.1366480836171498</v>
      </c>
      <c r="S21">
        <f t="shared" si="1"/>
        <v>6.7653157390466001</v>
      </c>
      <c r="T21">
        <f t="shared" si="2"/>
        <v>11.1606721273362</v>
      </c>
      <c r="U21">
        <f t="shared" si="3"/>
        <v>4.0562254541026705E-3</v>
      </c>
      <c r="V21">
        <f t="shared" si="4"/>
        <v>3.0931241395454456E-3</v>
      </c>
    </row>
    <row r="22" spans="1:22" x14ac:dyDescent="0.75">
      <c r="A22" t="s">
        <v>1</v>
      </c>
      <c r="B22">
        <v>0.94705507200000005</v>
      </c>
      <c r="C22">
        <v>7.1872226554509505E-2</v>
      </c>
      <c r="D22">
        <v>6.7302003710271494E-2</v>
      </c>
      <c r="E22">
        <v>6.9665666336101398E-2</v>
      </c>
      <c r="F22">
        <v>8.3696086818218995E-2</v>
      </c>
      <c r="G22">
        <v>8.9493358843728901E-2</v>
      </c>
      <c r="H22">
        <v>9.1183496118578095E-2</v>
      </c>
      <c r="I22">
        <v>0.16273724113651999</v>
      </c>
      <c r="J22">
        <v>0.14510534510569101</v>
      </c>
      <c r="K22">
        <v>0.13767755048640101</v>
      </c>
      <c r="L22">
        <v>1.4198502147023E-2</v>
      </c>
      <c r="M22">
        <v>1.41235947429543E-2</v>
      </c>
      <c r="N22">
        <v>6.9613298866960799E-2</v>
      </c>
      <c r="O22">
        <v>8.8124313926842002E-2</v>
      </c>
      <c r="P22">
        <v>0.14850671224287099</v>
      </c>
      <c r="Q22">
        <v>1.4161048444988699E-2</v>
      </c>
      <c r="R22">
        <f t="shared" si="0"/>
        <v>5.5452250421972098E-2</v>
      </c>
      <c r="S22">
        <f t="shared" si="1"/>
        <v>7.3963265481853308E-2</v>
      </c>
      <c r="T22">
        <f t="shared" si="2"/>
        <v>0.13434566379788229</v>
      </c>
      <c r="U22">
        <f t="shared" si="3"/>
        <v>2.1271159991750094E-3</v>
      </c>
      <c r="V22">
        <f t="shared" si="4"/>
        <v>4.7334066272785891E-4</v>
      </c>
    </row>
    <row r="23" spans="1:22" x14ac:dyDescent="0.75">
      <c r="A23" t="s">
        <v>0</v>
      </c>
      <c r="B23">
        <v>463.49701390000001</v>
      </c>
      <c r="C23">
        <v>34.566161935247898</v>
      </c>
      <c r="D23">
        <v>34.768129997373798</v>
      </c>
      <c r="E23">
        <v>33.856197954088898</v>
      </c>
      <c r="F23">
        <v>41.8308378677729</v>
      </c>
      <c r="G23">
        <v>43.324553968675403</v>
      </c>
      <c r="H23">
        <v>47.2642581354296</v>
      </c>
      <c r="I23">
        <v>84.920096447781006</v>
      </c>
      <c r="J23">
        <v>79.204205970519993</v>
      </c>
      <c r="K23">
        <v>63.762571623109999</v>
      </c>
      <c r="L23">
        <v>0</v>
      </c>
      <c r="M23">
        <v>0</v>
      </c>
      <c r="N23">
        <v>34.3968299622369</v>
      </c>
      <c r="O23">
        <v>44.139883323959303</v>
      </c>
      <c r="P23">
        <v>75.962291347136997</v>
      </c>
      <c r="Q23">
        <v>0</v>
      </c>
      <c r="R23">
        <f t="shared" si="0"/>
        <v>34.3968299622369</v>
      </c>
      <c r="S23">
        <f t="shared" si="1"/>
        <v>44.139883323959303</v>
      </c>
      <c r="T23">
        <f t="shared" si="2"/>
        <v>75.962291347136997</v>
      </c>
      <c r="U23">
        <f t="shared" si="3"/>
        <v>4.0622033475482076E-3</v>
      </c>
      <c r="V23">
        <f t="shared" si="4"/>
        <v>2.7749982411529443E-3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69F04-0278-429B-8C87-C82CDA02A81A}">
  <dimension ref="A1:V18"/>
  <sheetViews>
    <sheetView zoomScaleNormal="100" workbookViewId="0">
      <pane xSplit="1" ySplit="1" topLeftCell="B2" activePane="bottomRight" state="frozen"/>
      <selection pane="topRight" activeCell="B1" sqref="B1"/>
      <selection pane="bottomLeft" activeCell="A2" sqref="A2"/>
      <selection pane="bottomRight" activeCell="C10" sqref="C10"/>
    </sheetView>
  </sheetViews>
  <sheetFormatPr defaultColWidth="8.81640625" defaultRowHeight="14.75" x14ac:dyDescent="0.75"/>
  <cols>
    <col min="1" max="1" width="27.5" bestFit="1" customWidth="1"/>
    <col min="2" max="2" width="17" bestFit="1" customWidth="1"/>
    <col min="6" max="11" width="8" customWidth="1"/>
    <col min="12" max="13" width="7.6796875" customWidth="1"/>
    <col min="14" max="14" width="10.1796875" customWidth="1"/>
    <col min="21" max="21" width="18" bestFit="1" customWidth="1"/>
    <col min="22" max="22" width="16.6796875" bestFit="1" customWidth="1"/>
  </cols>
  <sheetData>
    <row r="1" spans="1:22" x14ac:dyDescent="0.75">
      <c r="A1" t="s">
        <v>27</v>
      </c>
      <c r="B1" t="s">
        <v>35</v>
      </c>
      <c r="C1" t="s">
        <v>26</v>
      </c>
      <c r="D1" t="s">
        <v>25</v>
      </c>
      <c r="E1" t="s">
        <v>24</v>
      </c>
      <c r="F1" t="s">
        <v>23</v>
      </c>
      <c r="G1" t="s">
        <v>22</v>
      </c>
      <c r="H1" t="s">
        <v>21</v>
      </c>
      <c r="I1" t="s">
        <v>20</v>
      </c>
      <c r="J1" t="s">
        <v>19</v>
      </c>
      <c r="K1" t="s">
        <v>18</v>
      </c>
      <c r="L1" t="s">
        <v>17</v>
      </c>
      <c r="M1" t="s">
        <v>16</v>
      </c>
      <c r="N1" t="s">
        <v>34</v>
      </c>
      <c r="O1" t="s">
        <v>33</v>
      </c>
      <c r="P1" t="s">
        <v>32</v>
      </c>
      <c r="Q1" t="s">
        <v>31</v>
      </c>
      <c r="R1" t="s">
        <v>30</v>
      </c>
      <c r="S1" t="s">
        <v>29</v>
      </c>
      <c r="T1" t="s">
        <v>28</v>
      </c>
      <c r="U1" t="s">
        <v>38</v>
      </c>
      <c r="V1" t="s">
        <v>36</v>
      </c>
    </row>
    <row r="2" spans="1:22" x14ac:dyDescent="0.75">
      <c r="A2" t="s">
        <v>13</v>
      </c>
      <c r="B2">
        <v>456.13025210000001</v>
      </c>
      <c r="C2">
        <v>59.7331643222333</v>
      </c>
      <c r="D2">
        <v>44.025211904617102</v>
      </c>
      <c r="E2">
        <v>45.242776011997798</v>
      </c>
      <c r="F2">
        <v>60.682347135758199</v>
      </c>
      <c r="G2">
        <v>63.435046366123103</v>
      </c>
      <c r="H2">
        <v>53.997721615598998</v>
      </c>
      <c r="I2">
        <v>38.632596750653697</v>
      </c>
      <c r="J2">
        <v>44.242999610252198</v>
      </c>
      <c r="K2">
        <v>46.1383883827651</v>
      </c>
      <c r="L2">
        <v>0</v>
      </c>
      <c r="M2">
        <v>0</v>
      </c>
      <c r="N2">
        <f t="shared" ref="N2:N18" si="0">AVERAGE(C2:E2)</f>
        <v>49.667050746282733</v>
      </c>
      <c r="O2">
        <f t="shared" ref="O2:O18" si="1">AVERAGE(F2:H2)</f>
        <v>59.371705039160105</v>
      </c>
      <c r="P2">
        <f t="shared" ref="P2:P18" si="2">AVERAGE(I2:K2)</f>
        <v>43.004661581223665</v>
      </c>
      <c r="Q2">
        <f t="shared" ref="Q2:Q18" si="3">AVERAGE(L2:M2)</f>
        <v>0</v>
      </c>
      <c r="R2">
        <f>N2-Q2</f>
        <v>49.667050746282733</v>
      </c>
      <c r="S2">
        <f>O2-Q2</f>
        <v>59.371705039160105</v>
      </c>
      <c r="T2">
        <f>P2-Q2</f>
        <v>43.004661581223665</v>
      </c>
      <c r="U2">
        <f>_xlfn.T.TEST(F2:H2,C2:E2,2,2)</f>
        <v>0.16794512655942148</v>
      </c>
      <c r="V2">
        <f>_xlfn.T.TEST(I2:K2,C2:E2,2,2)</f>
        <v>0.29437205620960832</v>
      </c>
    </row>
    <row r="3" spans="1:22" x14ac:dyDescent="0.75">
      <c r="A3" t="s">
        <v>12</v>
      </c>
      <c r="B3">
        <v>159.62563710000001</v>
      </c>
      <c r="C3">
        <v>21.2112000019284</v>
      </c>
      <c r="D3">
        <v>16.3763430635708</v>
      </c>
      <c r="E3">
        <v>15.633844654024299</v>
      </c>
      <c r="F3">
        <v>20.684001005174899</v>
      </c>
      <c r="G3">
        <v>21.010951806094699</v>
      </c>
      <c r="H3">
        <v>19.429453796777</v>
      </c>
      <c r="I3">
        <v>13.709152336744699</v>
      </c>
      <c r="J3">
        <v>16.638651273837102</v>
      </c>
      <c r="K3">
        <v>14.8902136187297</v>
      </c>
      <c r="L3">
        <v>0</v>
      </c>
      <c r="M3">
        <v>4.1825543118010497E-2</v>
      </c>
      <c r="N3">
        <f t="shared" si="0"/>
        <v>17.740462573174501</v>
      </c>
      <c r="O3">
        <f t="shared" si="1"/>
        <v>20.374802202682201</v>
      </c>
      <c r="P3">
        <f t="shared" si="2"/>
        <v>15.079339076437165</v>
      </c>
      <c r="Q3">
        <f t="shared" si="3"/>
        <v>2.0912771559005248E-2</v>
      </c>
      <c r="R3">
        <f t="shared" ref="R3:R18" si="4">N3-Q3</f>
        <v>17.719549801615496</v>
      </c>
      <c r="S3">
        <f t="shared" ref="S3:S18" si="5">O3-Q3</f>
        <v>20.353889431123196</v>
      </c>
      <c r="T3">
        <f t="shared" ref="T3:T18" si="6">P3-Q3</f>
        <v>15.058426304878159</v>
      </c>
      <c r="U3">
        <f t="shared" ref="U3:U18" si="7">_xlfn.T.TEST(F3:H3,C3:E3,2,2)</f>
        <v>0.22003558233129672</v>
      </c>
      <c r="V3">
        <f t="shared" ref="V3:V18" si="8">_xlfn.T.TEST(I3:K3,C3:E3,2,2)</f>
        <v>0.24299466914448301</v>
      </c>
    </row>
    <row r="4" spans="1:22" x14ac:dyDescent="0.75">
      <c r="A4" t="s">
        <v>11</v>
      </c>
      <c r="B4">
        <v>122.8426947</v>
      </c>
      <c r="C4">
        <v>5.83828558695624</v>
      </c>
      <c r="D4">
        <v>8.0343332731124892</v>
      </c>
      <c r="E4">
        <v>9.4042276140070307</v>
      </c>
      <c r="F4">
        <v>35.018744878531201</v>
      </c>
      <c r="G4">
        <v>16.394680532446401</v>
      </c>
      <c r="H4">
        <v>8.2297223873151708</v>
      </c>
      <c r="I4">
        <v>5.1100787493574904</v>
      </c>
      <c r="J4">
        <v>21.4305614970596</v>
      </c>
      <c r="K4">
        <v>13.117837379572</v>
      </c>
      <c r="L4">
        <v>8.4426111858474595E-2</v>
      </c>
      <c r="M4">
        <v>0.17979668978362801</v>
      </c>
      <c r="N4">
        <f t="shared" si="0"/>
        <v>7.7589488246919203</v>
      </c>
      <c r="O4">
        <f t="shared" si="1"/>
        <v>19.881049266097591</v>
      </c>
      <c r="P4">
        <f t="shared" si="2"/>
        <v>13.219492541996365</v>
      </c>
      <c r="Q4">
        <f t="shared" si="3"/>
        <v>0.1321114008210513</v>
      </c>
      <c r="R4">
        <f t="shared" ref="R4" si="9">N4-Q4</f>
        <v>7.6268374238708692</v>
      </c>
      <c r="S4">
        <f t="shared" ref="S4" si="10">O4-Q4</f>
        <v>19.748937865276538</v>
      </c>
      <c r="T4">
        <f t="shared" ref="T4" si="11">P4-Q4</f>
        <v>13.087381141175314</v>
      </c>
      <c r="U4">
        <f t="shared" ref="U4" si="12">_xlfn.T.TEST(F4:H4,C4:E4,2,2)</f>
        <v>0.20405928833157755</v>
      </c>
      <c r="V4">
        <f t="shared" ref="V4" si="13">_xlfn.T.TEST(I4:K4,C4:E4,2,2)</f>
        <v>0.32097493472661115</v>
      </c>
    </row>
    <row r="5" spans="1:22" x14ac:dyDescent="0.75">
      <c r="A5" t="s">
        <v>8</v>
      </c>
      <c r="B5">
        <v>36.688959220000001</v>
      </c>
      <c r="C5">
        <v>3.6928180144863001</v>
      </c>
      <c r="D5">
        <v>3.5698428118521099</v>
      </c>
      <c r="E5">
        <v>3.8795123949543902</v>
      </c>
      <c r="F5">
        <v>6.7828759462419299</v>
      </c>
      <c r="G5">
        <v>3.7344493396937901</v>
      </c>
      <c r="H5">
        <v>3.5811661682400802</v>
      </c>
      <c r="I5">
        <v>3.1183768885302099</v>
      </c>
      <c r="J5">
        <v>3.8676914848143</v>
      </c>
      <c r="K5">
        <v>3.5953227599074999</v>
      </c>
      <c r="L5">
        <v>0.39204204589458902</v>
      </c>
      <c r="M5">
        <v>0.47486136538474699</v>
      </c>
      <c r="N5">
        <f t="shared" si="0"/>
        <v>3.7140577404309334</v>
      </c>
      <c r="O5">
        <f t="shared" si="1"/>
        <v>4.6994971513919337</v>
      </c>
      <c r="P5">
        <f t="shared" si="2"/>
        <v>3.52713037775067</v>
      </c>
      <c r="Q5">
        <f t="shared" si="3"/>
        <v>0.43345170563966801</v>
      </c>
      <c r="R5">
        <f t="shared" si="4"/>
        <v>3.2806060347912656</v>
      </c>
      <c r="S5">
        <f t="shared" si="5"/>
        <v>4.2660454457522654</v>
      </c>
      <c r="T5">
        <f t="shared" si="6"/>
        <v>3.0936786721110021</v>
      </c>
      <c r="U5">
        <f t="shared" si="7"/>
        <v>0.39969034797515862</v>
      </c>
      <c r="V5">
        <f t="shared" si="8"/>
        <v>0.47397622381935683</v>
      </c>
    </row>
    <row r="6" spans="1:22" x14ac:dyDescent="0.75">
      <c r="A6" t="s">
        <v>6</v>
      </c>
      <c r="B6">
        <v>9.7846762000000004E-2</v>
      </c>
      <c r="C6">
        <v>1.35116362386795E-2</v>
      </c>
      <c r="D6">
        <v>1.00087636042869E-2</v>
      </c>
      <c r="E6">
        <v>9.3392427827951596E-3</v>
      </c>
      <c r="F6">
        <v>5.5420618483030997E-3</v>
      </c>
      <c r="G6">
        <v>5.59773416169391E-3</v>
      </c>
      <c r="H6">
        <v>4.8109084616125997E-3</v>
      </c>
      <c r="I6">
        <v>3.9703218693537901E-3</v>
      </c>
      <c r="J6">
        <v>2.40744810478246E-2</v>
      </c>
      <c r="K6">
        <v>7.0767814406049899E-3</v>
      </c>
      <c r="L6">
        <v>1.2338155364349099E-2</v>
      </c>
      <c r="M6">
        <v>1.5766751804961001E-3</v>
      </c>
      <c r="N6">
        <f t="shared" si="0"/>
        <v>1.0953214208587187E-2</v>
      </c>
      <c r="O6">
        <f t="shared" si="1"/>
        <v>5.3169014905365365E-3</v>
      </c>
      <c r="P6">
        <f t="shared" si="2"/>
        <v>1.1707194785927792E-2</v>
      </c>
      <c r="Q6">
        <f t="shared" si="3"/>
        <v>6.9574152724225999E-3</v>
      </c>
      <c r="R6">
        <f t="shared" si="4"/>
        <v>3.9957989361645869E-3</v>
      </c>
      <c r="S6">
        <f t="shared" si="5"/>
        <v>-1.6405137818860634E-3</v>
      </c>
      <c r="T6">
        <f t="shared" si="6"/>
        <v>4.7497795135051923E-3</v>
      </c>
      <c r="U6">
        <f t="shared" si="7"/>
        <v>1.2895350498943232E-2</v>
      </c>
      <c r="V6">
        <f t="shared" si="8"/>
        <v>0.91163468851762641</v>
      </c>
    </row>
    <row r="7" spans="1:22" x14ac:dyDescent="0.75">
      <c r="A7" t="s">
        <v>5</v>
      </c>
      <c r="B7">
        <v>63.13462415</v>
      </c>
      <c r="C7">
        <v>12.352533292800301</v>
      </c>
      <c r="D7">
        <v>12.1399144988871</v>
      </c>
      <c r="E7">
        <v>8.9190699720904991</v>
      </c>
      <c r="F7">
        <v>10.2048616900318</v>
      </c>
      <c r="G7">
        <v>5.8201069571975399</v>
      </c>
      <c r="H7">
        <v>5.8394895682432404</v>
      </c>
      <c r="I7">
        <v>2.2380459164094901</v>
      </c>
      <c r="J7">
        <v>2.8573740604134299</v>
      </c>
      <c r="K7">
        <v>2.54339686575124</v>
      </c>
      <c r="L7">
        <v>8.5956070213520405E-2</v>
      </c>
      <c r="M7">
        <v>0.13387525796170899</v>
      </c>
      <c r="N7">
        <f t="shared" si="0"/>
        <v>11.137172587925967</v>
      </c>
      <c r="O7">
        <f t="shared" si="1"/>
        <v>7.2881527384908606</v>
      </c>
      <c r="P7">
        <f t="shared" si="2"/>
        <v>2.5462722808580533</v>
      </c>
      <c r="Q7">
        <f t="shared" si="3"/>
        <v>0.10991566408761469</v>
      </c>
      <c r="R7">
        <f t="shared" si="4"/>
        <v>11.027256923838353</v>
      </c>
      <c r="S7">
        <f t="shared" si="5"/>
        <v>7.1782370744032455</v>
      </c>
      <c r="T7">
        <f t="shared" si="6"/>
        <v>2.4363566167704387</v>
      </c>
      <c r="U7">
        <f t="shared" si="7"/>
        <v>0.10369684804909068</v>
      </c>
      <c r="V7">
        <f t="shared" si="8"/>
        <v>1.5797399318107674E-3</v>
      </c>
    </row>
    <row r="8" spans="1:22" x14ac:dyDescent="0.75">
      <c r="A8" t="s">
        <v>39</v>
      </c>
      <c r="B8">
        <v>0.253297147</v>
      </c>
      <c r="C8">
        <v>4.1423966395161202E-2</v>
      </c>
      <c r="D8">
        <v>3.39448462863359E-2</v>
      </c>
      <c r="E8">
        <v>3.6777955964394003E-2</v>
      </c>
      <c r="F8">
        <v>2.6347774819079899E-2</v>
      </c>
      <c r="G8">
        <v>2.8089728740764E-2</v>
      </c>
      <c r="H8">
        <v>3.17104369125914E-2</v>
      </c>
      <c r="I8">
        <v>1.9480898378750298E-2</v>
      </c>
      <c r="J8">
        <v>9.2809075527127399E-3</v>
      </c>
      <c r="K8">
        <v>9.6584164485774802E-3</v>
      </c>
      <c r="L8">
        <v>8.4351119540360692E-3</v>
      </c>
      <c r="M8">
        <v>8.1471035475965802E-3</v>
      </c>
      <c r="N8">
        <f t="shared" si="0"/>
        <v>3.7382256215297033E-2</v>
      </c>
      <c r="O8">
        <f t="shared" si="1"/>
        <v>2.8715980157478432E-2</v>
      </c>
      <c r="P8">
        <f t="shared" si="2"/>
        <v>1.2806740793346838E-2</v>
      </c>
      <c r="Q8">
        <f t="shared" si="3"/>
        <v>8.2911077508163247E-3</v>
      </c>
      <c r="R8">
        <f t="shared" si="4"/>
        <v>2.9091148464480708E-2</v>
      </c>
      <c r="S8">
        <f t="shared" si="5"/>
        <v>2.0424872406662107E-2</v>
      </c>
      <c r="T8">
        <f t="shared" si="6"/>
        <v>4.5156330425305136E-3</v>
      </c>
      <c r="U8">
        <f t="shared" si="7"/>
        <v>3.2305806770576394E-2</v>
      </c>
      <c r="V8">
        <f t="shared" si="8"/>
        <v>3.5184206477298394E-3</v>
      </c>
    </row>
    <row r="9" spans="1:22" x14ac:dyDescent="0.75">
      <c r="A9" t="s">
        <v>40</v>
      </c>
      <c r="B9">
        <v>0.42624495899999998</v>
      </c>
      <c r="C9">
        <v>3.8235829709027003E-2</v>
      </c>
      <c r="D9">
        <v>3.5461625908028399E-2</v>
      </c>
      <c r="E9">
        <v>3.09891753375304E-2</v>
      </c>
      <c r="F9">
        <v>7.8361588074384397E-2</v>
      </c>
      <c r="G9">
        <v>7.1753981303181197E-2</v>
      </c>
      <c r="H9">
        <v>7.2042423441375306E-2</v>
      </c>
      <c r="I9">
        <v>1.69533768376544E-2</v>
      </c>
      <c r="J9">
        <v>1.75598115793533E-2</v>
      </c>
      <c r="K9">
        <v>1.9611019395535601E-2</v>
      </c>
      <c r="L9">
        <v>2.2796255968639E-2</v>
      </c>
      <c r="M9">
        <v>2.2479871445290601E-2</v>
      </c>
      <c r="N9">
        <f t="shared" si="0"/>
        <v>3.4895543651528603E-2</v>
      </c>
      <c r="O9">
        <f t="shared" si="1"/>
        <v>7.4052664272980295E-2</v>
      </c>
      <c r="P9">
        <f t="shared" si="2"/>
        <v>1.8041402604181103E-2</v>
      </c>
      <c r="Q9">
        <f t="shared" si="3"/>
        <v>2.2638063706964799E-2</v>
      </c>
      <c r="R9">
        <f t="shared" si="4"/>
        <v>1.2257479944563804E-2</v>
      </c>
      <c r="S9">
        <f t="shared" si="5"/>
        <v>5.1414600566015496E-2</v>
      </c>
      <c r="T9">
        <f t="shared" si="6"/>
        <v>-4.5966611027836966E-3</v>
      </c>
      <c r="U9">
        <f t="shared" si="7"/>
        <v>2.0345117793179839E-4</v>
      </c>
      <c r="V9">
        <f t="shared" si="8"/>
        <v>1.7244496639333914E-3</v>
      </c>
    </row>
    <row r="10" spans="1:22" x14ac:dyDescent="0.75">
      <c r="A10" t="s">
        <v>41</v>
      </c>
      <c r="B10">
        <v>1.241397799</v>
      </c>
      <c r="C10">
        <v>0.16874929909536199</v>
      </c>
      <c r="D10">
        <v>0.12656002511334399</v>
      </c>
      <c r="E10">
        <v>0.12820124260981</v>
      </c>
      <c r="F10">
        <v>0.25350301367192302</v>
      </c>
      <c r="G10">
        <v>0.24954608375975801</v>
      </c>
      <c r="H10">
        <v>0.24893506022106701</v>
      </c>
      <c r="I10">
        <v>7.2682210179537696E-3</v>
      </c>
      <c r="J10">
        <v>8.7725840943018493E-3</v>
      </c>
      <c r="K10">
        <v>1.5951438129599801E-2</v>
      </c>
      <c r="L10">
        <v>1.75475776141347E-2</v>
      </c>
      <c r="M10">
        <v>1.63632536727434E-2</v>
      </c>
      <c r="N10">
        <f t="shared" si="0"/>
        <v>0.14117018893950531</v>
      </c>
      <c r="O10">
        <f t="shared" si="1"/>
        <v>0.25066138588424935</v>
      </c>
      <c r="P10">
        <f t="shared" si="2"/>
        <v>1.0664081080618474E-2</v>
      </c>
      <c r="Q10">
        <f t="shared" si="3"/>
        <v>1.695541564343905E-2</v>
      </c>
      <c r="R10">
        <f t="shared" si="4"/>
        <v>0.12421477329606626</v>
      </c>
      <c r="S10">
        <f t="shared" si="5"/>
        <v>0.2337059702408103</v>
      </c>
      <c r="T10">
        <f t="shared" si="6"/>
        <v>-6.2913345628205757E-3</v>
      </c>
      <c r="U10">
        <f t="shared" si="7"/>
        <v>1.3933560239367013E-3</v>
      </c>
      <c r="V10">
        <f t="shared" si="8"/>
        <v>7.4841262293581649E-4</v>
      </c>
    </row>
    <row r="11" spans="1:22" x14ac:dyDescent="0.75">
      <c r="A11" t="s">
        <v>42</v>
      </c>
      <c r="B11">
        <v>2.001444373</v>
      </c>
      <c r="C11">
        <v>0.44484544055637798</v>
      </c>
      <c r="D11">
        <v>0.37233287489956202</v>
      </c>
      <c r="E11">
        <v>0.36292158802520202</v>
      </c>
      <c r="F11">
        <v>0.12284883075683301</v>
      </c>
      <c r="G11">
        <v>0.12037239900845199</v>
      </c>
      <c r="H11">
        <v>0.118004949926862</v>
      </c>
      <c r="I11">
        <v>0.100940920620661</v>
      </c>
      <c r="J11">
        <v>9.8108911224858694E-2</v>
      </c>
      <c r="K11">
        <v>8.5284713491274602E-2</v>
      </c>
      <c r="L11">
        <v>9.0719984406434098E-2</v>
      </c>
      <c r="M11">
        <v>8.5063760083480003E-2</v>
      </c>
      <c r="N11">
        <f t="shared" si="0"/>
        <v>0.39336663449371406</v>
      </c>
      <c r="O11">
        <f t="shared" si="1"/>
        <v>0.120408726564049</v>
      </c>
      <c r="P11">
        <f t="shared" si="2"/>
        <v>9.4778181778931436E-2</v>
      </c>
      <c r="Q11">
        <f t="shared" si="3"/>
        <v>8.7891872244957051E-2</v>
      </c>
      <c r="R11">
        <f t="shared" si="4"/>
        <v>0.30547476224875703</v>
      </c>
      <c r="S11">
        <f t="shared" si="5"/>
        <v>3.2516854319091945E-2</v>
      </c>
      <c r="T11">
        <f t="shared" si="6"/>
        <v>6.8863095339743857E-3</v>
      </c>
      <c r="U11">
        <f t="shared" si="7"/>
        <v>4.5988621416888744E-4</v>
      </c>
      <c r="V11">
        <f t="shared" si="8"/>
        <v>3.4456300869730475E-4</v>
      </c>
    </row>
    <row r="12" spans="1:22" x14ac:dyDescent="0.75">
      <c r="A12" t="s">
        <v>43</v>
      </c>
      <c r="B12">
        <v>2.8690970789999999</v>
      </c>
      <c r="C12">
        <v>0.47558353942336101</v>
      </c>
      <c r="D12">
        <v>0.41415072821559301</v>
      </c>
      <c r="E12">
        <v>0.37558948064214598</v>
      </c>
      <c r="F12">
        <v>0.21678142477470599</v>
      </c>
      <c r="G12">
        <v>0.211525475661131</v>
      </c>
      <c r="H12">
        <v>0.203986990239165</v>
      </c>
      <c r="I12">
        <v>0.19876751419687999</v>
      </c>
      <c r="J12">
        <v>0.205334437136825</v>
      </c>
      <c r="K12">
        <v>0.203988442944813</v>
      </c>
      <c r="L12">
        <v>0.17988537981623001</v>
      </c>
      <c r="M12">
        <v>0.183503665949145</v>
      </c>
      <c r="N12">
        <f t="shared" si="0"/>
        <v>0.42177458276036667</v>
      </c>
      <c r="O12">
        <f t="shared" si="1"/>
        <v>0.21076463022500067</v>
      </c>
      <c r="P12">
        <f t="shared" si="2"/>
        <v>0.20269679809283933</v>
      </c>
      <c r="Q12">
        <f t="shared" si="3"/>
        <v>0.1816945228826875</v>
      </c>
      <c r="R12">
        <f t="shared" si="4"/>
        <v>0.24008005987767916</v>
      </c>
      <c r="S12">
        <f t="shared" si="5"/>
        <v>2.9070107342313162E-2</v>
      </c>
      <c r="T12">
        <f t="shared" si="6"/>
        <v>2.1002275210151827E-2</v>
      </c>
      <c r="U12">
        <f t="shared" si="7"/>
        <v>1.983612110032942E-3</v>
      </c>
      <c r="V12">
        <f t="shared" si="8"/>
        <v>1.6853729708580123E-3</v>
      </c>
    </row>
    <row r="13" spans="1:22" x14ac:dyDescent="0.75">
      <c r="A13" t="s">
        <v>44</v>
      </c>
      <c r="B13">
        <v>10.34462186</v>
      </c>
      <c r="C13">
        <v>1.26624393112554</v>
      </c>
      <c r="D13">
        <v>1.17549842315314</v>
      </c>
      <c r="E13">
        <v>1.1217559240666699</v>
      </c>
      <c r="F13">
        <v>0.86420884921934604</v>
      </c>
      <c r="G13">
        <v>0.74804634344117305</v>
      </c>
      <c r="H13">
        <v>0.91781883214886695</v>
      </c>
      <c r="I13">
        <v>0.78544053024257499</v>
      </c>
      <c r="J13">
        <v>0.81817275212115403</v>
      </c>
      <c r="K13">
        <v>0.94855191581932796</v>
      </c>
      <c r="L13">
        <v>0.86219450100105199</v>
      </c>
      <c r="M13">
        <v>0.83668985766113402</v>
      </c>
      <c r="N13">
        <f t="shared" si="0"/>
        <v>1.1878327594484499</v>
      </c>
      <c r="O13">
        <f t="shared" si="1"/>
        <v>0.84335800826979535</v>
      </c>
      <c r="P13">
        <f t="shared" si="2"/>
        <v>0.8507217327276857</v>
      </c>
      <c r="Q13">
        <f t="shared" si="3"/>
        <v>0.84944217933109301</v>
      </c>
      <c r="R13">
        <f t="shared" si="4"/>
        <v>0.3383905801173569</v>
      </c>
      <c r="S13">
        <f t="shared" si="5"/>
        <v>-6.0841710612976607E-3</v>
      </c>
      <c r="T13">
        <f t="shared" si="6"/>
        <v>1.279553396592692E-3</v>
      </c>
      <c r="U13">
        <f t="shared" si="7"/>
        <v>6.2531206507119019E-3</v>
      </c>
      <c r="V13">
        <f t="shared" si="8"/>
        <v>6.6743321201926898E-3</v>
      </c>
    </row>
    <row r="14" spans="1:22" x14ac:dyDescent="0.75">
      <c r="A14" t="s">
        <v>45</v>
      </c>
      <c r="B14">
        <v>7.9351871359999997</v>
      </c>
      <c r="C14">
        <v>0.656210697313236</v>
      </c>
      <c r="D14">
        <v>0.71375066081693705</v>
      </c>
      <c r="E14">
        <v>0.99924225072775497</v>
      </c>
      <c r="F14">
        <v>0.73549694913334895</v>
      </c>
      <c r="G14">
        <v>0.67255981891364702</v>
      </c>
      <c r="H14">
        <v>0.85826502543100902</v>
      </c>
      <c r="I14">
        <v>0.56617333219144195</v>
      </c>
      <c r="J14">
        <v>0.82028681473840703</v>
      </c>
      <c r="K14">
        <v>0.73233891575814902</v>
      </c>
      <c r="L14">
        <v>0.473231161846836</v>
      </c>
      <c r="M14">
        <v>0.70763150912922701</v>
      </c>
      <c r="N14">
        <f t="shared" si="0"/>
        <v>0.78973453628597612</v>
      </c>
      <c r="O14">
        <f t="shared" si="1"/>
        <v>0.7554405978260017</v>
      </c>
      <c r="P14">
        <f t="shared" si="2"/>
        <v>0.7062663542293327</v>
      </c>
      <c r="Q14">
        <f t="shared" si="3"/>
        <v>0.59043133548803151</v>
      </c>
      <c r="R14">
        <f t="shared" si="4"/>
        <v>0.19930320079794461</v>
      </c>
      <c r="S14">
        <f t="shared" si="5"/>
        <v>0.1650092623379702</v>
      </c>
      <c r="T14">
        <f t="shared" si="6"/>
        <v>0.1158350187413012</v>
      </c>
      <c r="U14">
        <f t="shared" si="7"/>
        <v>0.78796664551708839</v>
      </c>
      <c r="V14">
        <f t="shared" si="8"/>
        <v>0.55466476424044253</v>
      </c>
    </row>
    <row r="15" spans="1:22" x14ac:dyDescent="0.75">
      <c r="A15" t="s">
        <v>4</v>
      </c>
      <c r="B15">
        <v>64.352266819999997</v>
      </c>
      <c r="C15">
        <v>7.8298008820862197</v>
      </c>
      <c r="D15">
        <v>8.6302258970723091</v>
      </c>
      <c r="E15">
        <v>10.5890034031617</v>
      </c>
      <c r="F15">
        <v>10.253041047745601</v>
      </c>
      <c r="G15">
        <v>7.2731540239617098</v>
      </c>
      <c r="H15">
        <v>6.9732702066067196</v>
      </c>
      <c r="I15">
        <v>3.1525069131766901</v>
      </c>
      <c r="J15">
        <v>4.3308879418761501</v>
      </c>
      <c r="K15">
        <v>4.6724491173826301</v>
      </c>
      <c r="L15">
        <v>0.376092958288263</v>
      </c>
      <c r="M15">
        <v>0.27183442864194102</v>
      </c>
      <c r="N15">
        <f t="shared" si="0"/>
        <v>9.0163433941067428</v>
      </c>
      <c r="O15">
        <f t="shared" si="1"/>
        <v>8.1664884261046762</v>
      </c>
      <c r="P15">
        <f t="shared" si="2"/>
        <v>4.051947990811823</v>
      </c>
      <c r="Q15">
        <f t="shared" si="3"/>
        <v>0.32396369346510201</v>
      </c>
      <c r="R15">
        <f t="shared" si="4"/>
        <v>8.6923797006416414</v>
      </c>
      <c r="S15">
        <f t="shared" si="5"/>
        <v>7.8425247326395739</v>
      </c>
      <c r="T15">
        <f t="shared" si="6"/>
        <v>3.7279842973467208</v>
      </c>
      <c r="U15">
        <f t="shared" si="7"/>
        <v>0.55745052218464042</v>
      </c>
      <c r="V15">
        <f t="shared" si="8"/>
        <v>6.1657675871063054E-3</v>
      </c>
    </row>
    <row r="16" spans="1:22" x14ac:dyDescent="0.75">
      <c r="A16" t="s">
        <v>2</v>
      </c>
      <c r="B16">
        <v>3.970014844</v>
      </c>
      <c r="C16">
        <v>0.44795341836875602</v>
      </c>
      <c r="D16">
        <v>0.48718591142419398</v>
      </c>
      <c r="E16">
        <v>0.67444854553567501</v>
      </c>
      <c r="F16">
        <v>0.478075363591137</v>
      </c>
      <c r="G16">
        <v>0.45153492297472603</v>
      </c>
      <c r="H16">
        <v>0.37110442329021298</v>
      </c>
      <c r="I16">
        <v>0.26704550593654203</v>
      </c>
      <c r="J16">
        <v>0.34420901782946001</v>
      </c>
      <c r="K16">
        <v>0.37004064242745699</v>
      </c>
      <c r="L16">
        <v>4.0537112211589801E-2</v>
      </c>
      <c r="M16">
        <v>3.7879980410246199E-2</v>
      </c>
      <c r="N16">
        <f t="shared" si="0"/>
        <v>0.53652929177620834</v>
      </c>
      <c r="O16">
        <f t="shared" si="1"/>
        <v>0.43357156995202534</v>
      </c>
      <c r="P16">
        <f t="shared" si="2"/>
        <v>0.32709838873115299</v>
      </c>
      <c r="Q16">
        <f t="shared" si="3"/>
        <v>3.9208546310917997E-2</v>
      </c>
      <c r="R16">
        <f t="shared" si="4"/>
        <v>0.49732074546529037</v>
      </c>
      <c r="S16">
        <f t="shared" si="5"/>
        <v>0.39436302364110731</v>
      </c>
      <c r="T16">
        <f t="shared" si="6"/>
        <v>0.28788984242023496</v>
      </c>
      <c r="U16">
        <f t="shared" si="7"/>
        <v>0.25178817666894582</v>
      </c>
      <c r="V16">
        <f t="shared" si="8"/>
        <v>5.1888425789495325E-2</v>
      </c>
    </row>
    <row r="17" spans="1:22" x14ac:dyDescent="0.75">
      <c r="A17" t="s">
        <v>1</v>
      </c>
      <c r="B17">
        <v>3.6626987E-2</v>
      </c>
      <c r="C17">
        <v>1.75172145292276E-3</v>
      </c>
      <c r="D17">
        <v>1.55960137016795E-3</v>
      </c>
      <c r="E17">
        <v>3.1114626233004301E-3</v>
      </c>
      <c r="F17">
        <v>1.43931425726393E-2</v>
      </c>
      <c r="G17">
        <v>3.8781511420403901E-3</v>
      </c>
      <c r="H17">
        <v>1.6677679292889699E-3</v>
      </c>
      <c r="I17">
        <v>1.1375813935520301E-3</v>
      </c>
      <c r="J17">
        <v>6.3258280859141598E-3</v>
      </c>
      <c r="K17">
        <v>2.80173043017392E-3</v>
      </c>
      <c r="L17">
        <v>0</v>
      </c>
      <c r="M17">
        <v>0</v>
      </c>
      <c r="N17">
        <f t="shared" si="0"/>
        <v>2.1409284821303797E-3</v>
      </c>
      <c r="O17">
        <f t="shared" si="1"/>
        <v>6.6463538813228869E-3</v>
      </c>
      <c r="P17">
        <f t="shared" si="2"/>
        <v>3.4217133032133696E-3</v>
      </c>
      <c r="Q17">
        <f t="shared" si="3"/>
        <v>0</v>
      </c>
      <c r="R17">
        <f t="shared" si="4"/>
        <v>2.1409284821303797E-3</v>
      </c>
      <c r="S17">
        <f t="shared" si="5"/>
        <v>6.6463538813228869E-3</v>
      </c>
      <c r="T17">
        <f t="shared" si="6"/>
        <v>3.4217133032133696E-3</v>
      </c>
      <c r="U17">
        <f t="shared" si="7"/>
        <v>0.31831415280938541</v>
      </c>
      <c r="V17">
        <f t="shared" si="8"/>
        <v>0.46970824875259715</v>
      </c>
    </row>
    <row r="18" spans="1:22" x14ac:dyDescent="0.75">
      <c r="A18" t="s">
        <v>0</v>
      </c>
      <c r="B18">
        <v>22.376587260000001</v>
      </c>
      <c r="C18">
        <v>2.6595448345014998</v>
      </c>
      <c r="D18">
        <v>2.5638191731279298</v>
      </c>
      <c r="E18">
        <v>4.0715260049927497</v>
      </c>
      <c r="F18">
        <v>2.8421939257042199</v>
      </c>
      <c r="G18">
        <v>2.3043193469893999</v>
      </c>
      <c r="H18">
        <v>2.5245016893138699</v>
      </c>
      <c r="I18">
        <v>1.4650448118786501</v>
      </c>
      <c r="J18">
        <v>1.73209624949622</v>
      </c>
      <c r="K18">
        <v>2.1829077643957899</v>
      </c>
      <c r="L18">
        <v>3.7935166913089201E-3</v>
      </c>
      <c r="M18">
        <v>2.6839942908331402E-2</v>
      </c>
      <c r="N18">
        <f t="shared" si="0"/>
        <v>3.0982966708740598</v>
      </c>
      <c r="O18">
        <f t="shared" si="1"/>
        <v>2.5570049873358296</v>
      </c>
      <c r="P18">
        <f t="shared" si="2"/>
        <v>1.7933496085902199</v>
      </c>
      <c r="Q18">
        <f t="shared" si="3"/>
        <v>1.5316729799820161E-2</v>
      </c>
      <c r="R18">
        <f t="shared" si="4"/>
        <v>3.0829799410742398</v>
      </c>
      <c r="S18">
        <f t="shared" si="5"/>
        <v>2.5416882575360096</v>
      </c>
      <c r="T18">
        <f t="shared" si="6"/>
        <v>1.7780328787903996</v>
      </c>
      <c r="U18">
        <f t="shared" si="7"/>
        <v>0.34986174036067208</v>
      </c>
      <c r="V18">
        <f t="shared" si="8"/>
        <v>6.9706139636715167E-2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13866-FDEB-41EC-98F4-04DEE8AD88D5}">
  <dimension ref="A1:V21"/>
  <sheetViews>
    <sheetView workbookViewId="0">
      <pane xSplit="1" ySplit="1" topLeftCell="B2" activePane="bottomRight" state="frozen"/>
      <selection pane="topRight" activeCell="B1" sqref="B1"/>
      <selection pane="bottomLeft" activeCell="A2" sqref="A2"/>
      <selection pane="bottomRight" activeCell="A10" sqref="A10:XFD10"/>
    </sheetView>
  </sheetViews>
  <sheetFormatPr defaultColWidth="8.81640625" defaultRowHeight="14.75" x14ac:dyDescent="0.75"/>
  <cols>
    <col min="1" max="1" width="36.6796875" bestFit="1" customWidth="1"/>
    <col min="2" max="2" width="17" bestFit="1" customWidth="1"/>
    <col min="6" max="11" width="8.5" customWidth="1"/>
    <col min="12" max="13" width="7.5" customWidth="1"/>
    <col min="14" max="14" width="9.6796875" customWidth="1"/>
    <col min="21" max="21" width="18" bestFit="1" customWidth="1"/>
    <col min="22" max="22" width="16.6796875" bestFit="1" customWidth="1"/>
  </cols>
  <sheetData>
    <row r="1" spans="1:22" x14ac:dyDescent="0.75">
      <c r="A1" t="s">
        <v>27</v>
      </c>
      <c r="B1" t="s">
        <v>35</v>
      </c>
      <c r="C1" t="s">
        <v>26</v>
      </c>
      <c r="D1" t="s">
        <v>25</v>
      </c>
      <c r="E1" t="s">
        <v>24</v>
      </c>
      <c r="F1" t="s">
        <v>23</v>
      </c>
      <c r="G1" t="s">
        <v>22</v>
      </c>
      <c r="H1" t="s">
        <v>21</v>
      </c>
      <c r="I1" t="s">
        <v>20</v>
      </c>
      <c r="J1" t="s">
        <v>19</v>
      </c>
      <c r="K1" t="s">
        <v>18</v>
      </c>
      <c r="L1" t="s">
        <v>17</v>
      </c>
      <c r="M1" t="s">
        <v>16</v>
      </c>
      <c r="N1" t="s">
        <v>34</v>
      </c>
      <c r="O1" t="s">
        <v>33</v>
      </c>
      <c r="P1" t="s">
        <v>32</v>
      </c>
      <c r="Q1" t="s">
        <v>31</v>
      </c>
      <c r="R1" t="s">
        <v>30</v>
      </c>
      <c r="S1" t="s">
        <v>29</v>
      </c>
      <c r="T1" t="s">
        <v>28</v>
      </c>
      <c r="U1" t="s">
        <v>38</v>
      </c>
      <c r="V1" t="s">
        <v>36</v>
      </c>
    </row>
    <row r="2" spans="1:22" x14ac:dyDescent="0.75">
      <c r="A2" t="s">
        <v>15</v>
      </c>
      <c r="B2">
        <v>69.068395210000006</v>
      </c>
      <c r="C2">
        <v>8.75701198359444</v>
      </c>
      <c r="D2">
        <v>9.9271098815492493</v>
      </c>
      <c r="E2">
        <v>7.3546134526451796</v>
      </c>
      <c r="F2">
        <v>8.3453708517094594</v>
      </c>
      <c r="G2">
        <v>6.9787549641313698</v>
      </c>
      <c r="H2">
        <v>11.204107269604799</v>
      </c>
      <c r="I2">
        <v>6.4027040431371196</v>
      </c>
      <c r="J2">
        <v>4.9771831437554601</v>
      </c>
      <c r="K2">
        <v>5.1024166821642902</v>
      </c>
      <c r="L2">
        <v>1.57390877063893E-2</v>
      </c>
      <c r="M2">
        <v>3.3838500021884099E-3</v>
      </c>
      <c r="N2">
        <v>8.6795784392629596</v>
      </c>
      <c r="O2">
        <v>8.8427443618152193</v>
      </c>
      <c r="P2">
        <v>5.4941012896856201</v>
      </c>
      <c r="Q2">
        <v>9.5614688542888602E-3</v>
      </c>
      <c r="R2">
        <f>N2-Q2</f>
        <v>8.6700169704086711</v>
      </c>
      <c r="S2">
        <f>O2-Q2</f>
        <v>8.8331828929609308</v>
      </c>
      <c r="T2">
        <f>P2-Q2</f>
        <v>5.4845398208313316</v>
      </c>
      <c r="U2">
        <f>_xlfn.T.TEST(F2:H2,C2:E2,2,2)</f>
        <v>0.91582817386805915</v>
      </c>
      <c r="V2">
        <f>_xlfn.T.TEST(I2:K2,C2:E2,2,2)</f>
        <v>2.1725902806631718E-2</v>
      </c>
    </row>
    <row r="3" spans="1:22" x14ac:dyDescent="0.75">
      <c r="A3" t="s">
        <v>14</v>
      </c>
      <c r="B3">
        <v>0.82538307200000005</v>
      </c>
      <c r="C3">
        <v>0.101624293165542</v>
      </c>
      <c r="D3">
        <v>0.115193839061183</v>
      </c>
      <c r="E3">
        <v>8.6583730922851695E-2</v>
      </c>
      <c r="F3">
        <v>9.6481328274518802E-2</v>
      </c>
      <c r="G3">
        <v>7.8770038230662906E-2</v>
      </c>
      <c r="H3">
        <v>0.12262594533269799</v>
      </c>
      <c r="I3">
        <v>7.3969200770554494E-2</v>
      </c>
      <c r="J3">
        <v>6.0716479129990598E-2</v>
      </c>
      <c r="K3">
        <v>6.1700552237531903E-2</v>
      </c>
      <c r="L3">
        <v>1.58717298977748E-2</v>
      </c>
      <c r="M3">
        <v>1.1845934976690901E-2</v>
      </c>
      <c r="N3">
        <v>0.101133954383192</v>
      </c>
      <c r="O3">
        <v>9.9292437279293294E-2</v>
      </c>
      <c r="P3">
        <v>6.5462077379358996E-2</v>
      </c>
      <c r="Q3">
        <v>1.38588324372328E-2</v>
      </c>
      <c r="R3">
        <f t="shared" ref="R3:R21" si="0">N3-Q3</f>
        <v>8.7275121945959211E-2</v>
      </c>
      <c r="S3">
        <f t="shared" ref="S3:S21" si="1">O3-Q3</f>
        <v>8.5433604842060501E-2</v>
      </c>
      <c r="T3">
        <f t="shared" ref="T3:T21" si="2">P3-Q3</f>
        <v>5.1603244942126196E-2</v>
      </c>
      <c r="U3">
        <f t="shared" ref="U3:U21" si="3">_xlfn.T.TEST(F3:H3,C3:E3,2,2)</f>
        <v>0.90931205905913903</v>
      </c>
      <c r="V3">
        <f t="shared" ref="V3:V21" si="4">_xlfn.T.TEST(I3:K3,C3:E3,2,2)</f>
        <v>1.8511982267909056E-2</v>
      </c>
    </row>
    <row r="4" spans="1:22" x14ac:dyDescent="0.75">
      <c r="A4" t="s">
        <v>13</v>
      </c>
      <c r="B4">
        <v>140.18181899999999</v>
      </c>
      <c r="C4">
        <v>18.029100446889299</v>
      </c>
      <c r="D4">
        <v>20.3600072741235</v>
      </c>
      <c r="E4">
        <v>15.2057894339931</v>
      </c>
      <c r="F4">
        <v>17.0118485578652</v>
      </c>
      <c r="G4">
        <v>14.106083319404</v>
      </c>
      <c r="H4">
        <v>22.208285271887402</v>
      </c>
      <c r="I4">
        <v>12.683157378963701</v>
      </c>
      <c r="J4">
        <v>10.2388290021703</v>
      </c>
      <c r="K4">
        <v>10.338718314703099</v>
      </c>
      <c r="L4">
        <v>0</v>
      </c>
      <c r="M4">
        <v>0</v>
      </c>
      <c r="N4">
        <v>17.864965718335299</v>
      </c>
      <c r="O4">
        <v>17.775405716385499</v>
      </c>
      <c r="P4">
        <v>11.086901565279</v>
      </c>
      <c r="Q4">
        <v>0</v>
      </c>
      <c r="R4">
        <f t="shared" si="0"/>
        <v>17.864965718335299</v>
      </c>
      <c r="S4">
        <f t="shared" si="1"/>
        <v>17.775405716385499</v>
      </c>
      <c r="T4">
        <f t="shared" si="2"/>
        <v>11.086901565279</v>
      </c>
      <c r="U4">
        <f t="shared" si="3"/>
        <v>0.97601092084616226</v>
      </c>
      <c r="V4">
        <f t="shared" si="4"/>
        <v>1.6008932456324641E-2</v>
      </c>
    </row>
    <row r="5" spans="1:22" x14ac:dyDescent="0.75">
      <c r="A5" t="s">
        <v>12</v>
      </c>
      <c r="B5">
        <v>85.194989669999998</v>
      </c>
      <c r="C5">
        <v>10.0763221326417</v>
      </c>
      <c r="D5">
        <v>13.1603488039692</v>
      </c>
      <c r="E5">
        <v>9.4514017956346699</v>
      </c>
      <c r="F5">
        <v>10.729516232820901</v>
      </c>
      <c r="G5">
        <v>8.1254849701159095</v>
      </c>
      <c r="H5">
        <v>13.718557783362799</v>
      </c>
      <c r="I5">
        <v>7.45504549212108</v>
      </c>
      <c r="J5">
        <v>6.0928056067003897</v>
      </c>
      <c r="K5">
        <v>6.3855068526330596</v>
      </c>
      <c r="L5">
        <v>0</v>
      </c>
      <c r="M5">
        <v>0</v>
      </c>
      <c r="N5">
        <v>10.8960242440819</v>
      </c>
      <c r="O5">
        <v>10.8578529954332</v>
      </c>
      <c r="P5">
        <v>6.6444526504848396</v>
      </c>
      <c r="Q5">
        <v>0</v>
      </c>
      <c r="R5">
        <f t="shared" si="0"/>
        <v>10.8960242440819</v>
      </c>
      <c r="S5">
        <f t="shared" si="1"/>
        <v>10.8578529954332</v>
      </c>
      <c r="T5">
        <f t="shared" si="2"/>
        <v>6.6444526504848396</v>
      </c>
      <c r="U5">
        <f t="shared" si="3"/>
        <v>0.985551383933152</v>
      </c>
      <c r="V5">
        <f t="shared" si="4"/>
        <v>2.5168179077947089E-2</v>
      </c>
    </row>
    <row r="6" spans="1:22" x14ac:dyDescent="0.75">
      <c r="A6" t="s">
        <v>37</v>
      </c>
      <c r="B6">
        <v>15.76736402</v>
      </c>
      <c r="C6">
        <v>1.7682141129069</v>
      </c>
      <c r="D6">
        <v>1.5206006702519099</v>
      </c>
      <c r="E6">
        <v>1.9172870699197699</v>
      </c>
      <c r="F6">
        <v>2.1899950274234401</v>
      </c>
      <c r="G6">
        <v>1.6929643916380299</v>
      </c>
      <c r="H6">
        <v>2.5887058536554899</v>
      </c>
      <c r="I6">
        <v>1.4154217732490899</v>
      </c>
      <c r="J6">
        <v>1.21343170452394</v>
      </c>
      <c r="K6">
        <v>1.39649296401296</v>
      </c>
      <c r="L6">
        <v>2.3982003441080799E-2</v>
      </c>
      <c r="M6">
        <v>4.0268448977345897E-2</v>
      </c>
      <c r="N6">
        <v>1.73536728435952</v>
      </c>
      <c r="O6">
        <v>2.1572217575723198</v>
      </c>
      <c r="P6">
        <v>1.341782147262</v>
      </c>
      <c r="Q6">
        <v>3.2125226209213299E-2</v>
      </c>
      <c r="R6">
        <f t="shared" si="0"/>
        <v>1.7032420581503067</v>
      </c>
      <c r="S6">
        <f t="shared" si="1"/>
        <v>2.1250965313631065</v>
      </c>
      <c r="T6">
        <f t="shared" si="2"/>
        <v>1.3096569210527866</v>
      </c>
      <c r="U6">
        <f t="shared" si="3"/>
        <v>0.21129246177803468</v>
      </c>
      <c r="V6">
        <f t="shared" si="4"/>
        <v>4.1040082861541372E-2</v>
      </c>
    </row>
    <row r="7" spans="1:22" x14ac:dyDescent="0.75">
      <c r="A7" t="s">
        <v>11</v>
      </c>
      <c r="B7">
        <v>56.597462870000001</v>
      </c>
      <c r="C7">
        <v>7.2250902155718801</v>
      </c>
      <c r="D7">
        <v>7.8522442041287404</v>
      </c>
      <c r="E7">
        <v>6.2113914921601898</v>
      </c>
      <c r="F7">
        <v>7.2161477399662903</v>
      </c>
      <c r="G7">
        <v>5.6557924682252096</v>
      </c>
      <c r="H7">
        <v>8.8429407085730602</v>
      </c>
      <c r="I7">
        <v>5.18811262218619</v>
      </c>
      <c r="J7">
        <v>4.1403426616340102</v>
      </c>
      <c r="K7">
        <v>4.2611706224436396</v>
      </c>
      <c r="L7">
        <v>4.23013511075213E-3</v>
      </c>
      <c r="M7">
        <v>0</v>
      </c>
      <c r="N7">
        <v>7.0962419706202704</v>
      </c>
      <c r="O7">
        <v>7.2382936389215198</v>
      </c>
      <c r="P7">
        <v>4.5298753020879499</v>
      </c>
      <c r="Q7">
        <v>2.1150675553760598E-3</v>
      </c>
      <c r="R7">
        <f t="shared" si="0"/>
        <v>7.0941269030648941</v>
      </c>
      <c r="S7">
        <f t="shared" si="1"/>
        <v>7.2361785713661435</v>
      </c>
      <c r="T7">
        <f t="shared" si="2"/>
        <v>4.5277602345325736</v>
      </c>
      <c r="U7">
        <f t="shared" si="3"/>
        <v>0.89765101976208816</v>
      </c>
      <c r="V7">
        <f t="shared" si="4"/>
        <v>1.1565154988370281E-2</v>
      </c>
    </row>
    <row r="8" spans="1:22" x14ac:dyDescent="0.75">
      <c r="A8" t="s">
        <v>10</v>
      </c>
      <c r="B8">
        <v>166.4196925</v>
      </c>
      <c r="C8">
        <v>20.978901174738802</v>
      </c>
      <c r="D8">
        <v>24.228267152482701</v>
      </c>
      <c r="E8">
        <v>17.555293505937598</v>
      </c>
      <c r="F8">
        <v>20.2484957846535</v>
      </c>
      <c r="G8">
        <v>16.962126439775702</v>
      </c>
      <c r="H8">
        <v>27.216671958162301</v>
      </c>
      <c r="I8">
        <v>15.491756444901601</v>
      </c>
      <c r="J8">
        <v>11.7400575838378</v>
      </c>
      <c r="K8">
        <v>11.9981224555096</v>
      </c>
      <c r="L8">
        <v>0</v>
      </c>
      <c r="M8">
        <v>0</v>
      </c>
      <c r="N8">
        <v>20.920820611052999</v>
      </c>
      <c r="O8">
        <v>21.4757647275305</v>
      </c>
      <c r="P8">
        <v>13.0766454947497</v>
      </c>
      <c r="Q8">
        <v>0</v>
      </c>
      <c r="R8">
        <f t="shared" si="0"/>
        <v>20.920820611052999</v>
      </c>
      <c r="S8">
        <f t="shared" si="1"/>
        <v>21.4757647275305</v>
      </c>
      <c r="T8">
        <f t="shared" si="2"/>
        <v>13.0766454947497</v>
      </c>
      <c r="U8">
        <f t="shared" si="3"/>
        <v>0.88447375270778772</v>
      </c>
      <c r="V8">
        <f t="shared" si="4"/>
        <v>2.6099777148610386E-2</v>
      </c>
    </row>
    <row r="9" spans="1:22" x14ac:dyDescent="0.75">
      <c r="A9" t="s">
        <v>9</v>
      </c>
      <c r="B9">
        <v>16.394152290000001</v>
      </c>
      <c r="C9">
        <v>2.06848653076525</v>
      </c>
      <c r="D9">
        <v>2.2568554455623802</v>
      </c>
      <c r="E9">
        <v>1.7897161459417701</v>
      </c>
      <c r="F9">
        <v>2.0302408031838799</v>
      </c>
      <c r="G9">
        <v>1.6780462971939301</v>
      </c>
      <c r="H9">
        <v>2.5001662460974199</v>
      </c>
      <c r="I9">
        <v>1.45044294281979</v>
      </c>
      <c r="J9">
        <v>1.19375430063743</v>
      </c>
      <c r="K9">
        <v>1.2843663531501499</v>
      </c>
      <c r="L9">
        <v>6.08856245593863E-2</v>
      </c>
      <c r="M9">
        <v>8.1191600088568697E-2</v>
      </c>
      <c r="N9">
        <v>2.03835270742313</v>
      </c>
      <c r="O9">
        <v>2.0694844488250799</v>
      </c>
      <c r="P9">
        <v>1.30952119886912</v>
      </c>
      <c r="Q9">
        <v>7.1038612323977499E-2</v>
      </c>
      <c r="R9">
        <f t="shared" si="0"/>
        <v>1.9673140950991526</v>
      </c>
      <c r="S9">
        <f t="shared" si="1"/>
        <v>1.9984458365011024</v>
      </c>
      <c r="T9">
        <f t="shared" si="2"/>
        <v>1.2384825865451425</v>
      </c>
      <c r="U9">
        <f t="shared" si="3"/>
        <v>0.9150387650606836</v>
      </c>
      <c r="V9">
        <f t="shared" si="4"/>
        <v>9.3178609189554038E-3</v>
      </c>
    </row>
    <row r="10" spans="1:22" x14ac:dyDescent="0.75">
      <c r="A10" t="s">
        <v>8</v>
      </c>
      <c r="B10">
        <v>49.540882799999999</v>
      </c>
      <c r="C10">
        <v>5.4310925483722503</v>
      </c>
      <c r="D10">
        <v>6.4236340839042301</v>
      </c>
      <c r="E10">
        <v>5.2849737596395396</v>
      </c>
      <c r="F10">
        <v>5.5892316261370203</v>
      </c>
      <c r="G10">
        <v>4.8001001514238499</v>
      </c>
      <c r="H10">
        <v>6.9237649753010899</v>
      </c>
      <c r="I10">
        <v>4.5829679110233696</v>
      </c>
      <c r="J10">
        <v>3.7412162186955502</v>
      </c>
      <c r="K10">
        <v>3.8992220010079</v>
      </c>
      <c r="L10">
        <v>1.3681117390131401</v>
      </c>
      <c r="M10">
        <v>1.4965677854820101</v>
      </c>
      <c r="N10">
        <v>5.7132334639720099</v>
      </c>
      <c r="O10">
        <v>5.77103225095399</v>
      </c>
      <c r="P10">
        <v>4.0744687102422699</v>
      </c>
      <c r="Q10">
        <v>1.43233976224757</v>
      </c>
      <c r="R10">
        <f t="shared" si="0"/>
        <v>4.2808937017244402</v>
      </c>
      <c r="S10">
        <f t="shared" si="1"/>
        <v>4.3386924887064202</v>
      </c>
      <c r="T10">
        <f t="shared" si="2"/>
        <v>2.6421289479947001</v>
      </c>
      <c r="U10">
        <f t="shared" si="3"/>
        <v>0.93950229599137247</v>
      </c>
      <c r="V10">
        <f t="shared" si="4"/>
        <v>2.0578104743948288E-2</v>
      </c>
    </row>
    <row r="11" spans="1:22" x14ac:dyDescent="0.75">
      <c r="A11" t="s">
        <v>7</v>
      </c>
      <c r="B11">
        <v>16.225982779999999</v>
      </c>
      <c r="C11">
        <v>2.2041590825820299</v>
      </c>
      <c r="D11">
        <v>2.85588425437175</v>
      </c>
      <c r="E11">
        <v>1.8317030730339301</v>
      </c>
      <c r="F11">
        <v>1.8664987739787999</v>
      </c>
      <c r="G11">
        <v>1.69232747537716</v>
      </c>
      <c r="H11">
        <v>2.85764328817858</v>
      </c>
      <c r="I11">
        <v>0.96631251670867202</v>
      </c>
      <c r="J11">
        <v>0.91285693700909998</v>
      </c>
      <c r="K11">
        <v>0.91543612482103298</v>
      </c>
      <c r="L11">
        <v>4.5194661683548298E-2</v>
      </c>
      <c r="M11">
        <v>7.7966592255371406E-2</v>
      </c>
      <c r="N11">
        <v>2.2972488033292402</v>
      </c>
      <c r="O11">
        <v>2.1388231791781802</v>
      </c>
      <c r="P11">
        <v>0.93153519284626896</v>
      </c>
      <c r="Q11">
        <v>6.1580626969459797E-2</v>
      </c>
      <c r="R11">
        <f t="shared" si="0"/>
        <v>2.2356681763597805</v>
      </c>
      <c r="S11">
        <f t="shared" si="1"/>
        <v>2.0772425522087206</v>
      </c>
      <c r="T11">
        <f t="shared" si="2"/>
        <v>0.86995456587680919</v>
      </c>
      <c r="U11">
        <f t="shared" si="3"/>
        <v>0.7532077801702205</v>
      </c>
      <c r="V11">
        <f t="shared" si="4"/>
        <v>1.0375172075545315E-2</v>
      </c>
    </row>
    <row r="12" spans="1:22" x14ac:dyDescent="0.75">
      <c r="A12" t="s">
        <v>6</v>
      </c>
      <c r="B12">
        <v>3.2133137999999999E-2</v>
      </c>
      <c r="C12">
        <v>3.3073661174367898E-3</v>
      </c>
      <c r="D12">
        <v>2.81425779516739E-3</v>
      </c>
      <c r="E12">
        <v>2.8571513565712201E-3</v>
      </c>
      <c r="F12">
        <v>2.2660708456310802E-3</v>
      </c>
      <c r="G12">
        <v>1.8830640912685999E-3</v>
      </c>
      <c r="H12">
        <v>2.3650680055900598E-3</v>
      </c>
      <c r="I12">
        <v>4.0026394286028404E-3</v>
      </c>
      <c r="J12">
        <v>3.5119727508183501E-3</v>
      </c>
      <c r="K12">
        <v>3.6973973171417398E-3</v>
      </c>
      <c r="L12">
        <v>3.9471255968682598E-3</v>
      </c>
      <c r="M12">
        <v>1.4810246949036E-3</v>
      </c>
      <c r="N12">
        <v>2.9929250897251301E-3</v>
      </c>
      <c r="O12">
        <v>2.1714009808299099E-3</v>
      </c>
      <c r="P12">
        <v>3.7373364988543098E-3</v>
      </c>
      <c r="Q12">
        <v>2.7140751458859299E-3</v>
      </c>
      <c r="R12">
        <f t="shared" si="0"/>
        <v>2.7884994383920022E-4</v>
      </c>
      <c r="S12">
        <f t="shared" si="1"/>
        <v>-5.4267416505602E-4</v>
      </c>
      <c r="T12">
        <f t="shared" si="2"/>
        <v>1.0232613529683799E-3</v>
      </c>
      <c r="U12">
        <f t="shared" si="3"/>
        <v>1.8926492974244789E-2</v>
      </c>
      <c r="V12">
        <f t="shared" si="4"/>
        <v>2.4980464965140625E-2</v>
      </c>
    </row>
    <row r="13" spans="1:22" x14ac:dyDescent="0.75">
      <c r="A13" t="s">
        <v>5</v>
      </c>
      <c r="B13">
        <v>85.763983019999998</v>
      </c>
      <c r="C13">
        <v>9.7752783506404892</v>
      </c>
      <c r="D13">
        <v>10.368378298735101</v>
      </c>
      <c r="E13">
        <v>7.8847023347259197</v>
      </c>
      <c r="F13">
        <v>9.0210507421607602</v>
      </c>
      <c r="G13">
        <v>8.8973546329913304</v>
      </c>
      <c r="H13">
        <v>12.7968735258039</v>
      </c>
      <c r="I13">
        <v>11.386770819964999</v>
      </c>
      <c r="J13">
        <v>8.5589753727528599</v>
      </c>
      <c r="K13">
        <v>6.8183995467174299</v>
      </c>
      <c r="L13">
        <v>9.8968477696395996E-2</v>
      </c>
      <c r="M13">
        <v>0.15723091781061099</v>
      </c>
      <c r="N13">
        <v>9.3427863280338492</v>
      </c>
      <c r="O13">
        <v>10.238426300318601</v>
      </c>
      <c r="P13">
        <v>8.9213819131451206</v>
      </c>
      <c r="Q13">
        <v>0.12809969775350299</v>
      </c>
      <c r="R13">
        <f t="shared" si="0"/>
        <v>9.2146866302803456</v>
      </c>
      <c r="S13">
        <f t="shared" si="1"/>
        <v>10.110326602565097</v>
      </c>
      <c r="T13">
        <f t="shared" si="2"/>
        <v>8.793282215391617</v>
      </c>
      <c r="U13">
        <f t="shared" si="3"/>
        <v>0.57839837545195416</v>
      </c>
      <c r="V13">
        <f t="shared" si="4"/>
        <v>0.79628913558288072</v>
      </c>
    </row>
    <row r="14" spans="1:22" x14ac:dyDescent="0.75">
      <c r="A14" t="s">
        <v>39</v>
      </c>
      <c r="B14">
        <v>0.21922676299999999</v>
      </c>
      <c r="C14">
        <v>2.55033323647612E-2</v>
      </c>
      <c r="D14">
        <v>4.90008360753812E-2</v>
      </c>
      <c r="E14">
        <v>2.04057108610558E-2</v>
      </c>
      <c r="F14">
        <v>1.5812998562159501E-2</v>
      </c>
      <c r="G14">
        <v>1.9416718182217001E-2</v>
      </c>
      <c r="H14">
        <v>2.0676260634028599E-2</v>
      </c>
      <c r="I14">
        <v>1.3674683534388599E-2</v>
      </c>
      <c r="J14">
        <v>1.63497308185728E-2</v>
      </c>
      <c r="K14">
        <v>1.4563810975068901E-2</v>
      </c>
      <c r="L14">
        <v>1.1848167491054599E-2</v>
      </c>
      <c r="M14">
        <v>1.19745135013112E-2</v>
      </c>
      <c r="N14">
        <v>3.1636626433732697E-2</v>
      </c>
      <c r="O14">
        <v>1.86353257928017E-2</v>
      </c>
      <c r="P14">
        <v>1.48627417760101E-2</v>
      </c>
      <c r="Q14">
        <v>1.19113404961829E-2</v>
      </c>
      <c r="R14">
        <f t="shared" si="0"/>
        <v>1.9725285937549797E-2</v>
      </c>
      <c r="S14">
        <f t="shared" si="1"/>
        <v>6.7239852966188007E-3</v>
      </c>
      <c r="T14">
        <f t="shared" si="2"/>
        <v>2.9514012798272007E-3</v>
      </c>
      <c r="U14">
        <f t="shared" si="3"/>
        <v>0.2189438914411716</v>
      </c>
      <c r="V14">
        <f t="shared" si="4"/>
        <v>0.13064726093392853</v>
      </c>
    </row>
    <row r="15" spans="1:22" x14ac:dyDescent="0.75">
      <c r="A15" t="s">
        <v>40</v>
      </c>
      <c r="B15">
        <v>0.177493027</v>
      </c>
      <c r="C15">
        <v>1.6474033595896501E-2</v>
      </c>
      <c r="D15">
        <v>2.0113317355935301E-2</v>
      </c>
      <c r="E15">
        <v>1.2375279200648201E-2</v>
      </c>
      <c r="F15">
        <v>2.7086111405018501E-2</v>
      </c>
      <c r="G15">
        <v>2.5736817359143599E-2</v>
      </c>
      <c r="H15">
        <v>3.7071001598758598E-2</v>
      </c>
      <c r="I15">
        <v>1.02956220576847E-2</v>
      </c>
      <c r="J15">
        <v>9.0060578351449094E-3</v>
      </c>
      <c r="K15">
        <v>7.4609185954456203E-3</v>
      </c>
      <c r="L15">
        <v>6.16881283361585E-3</v>
      </c>
      <c r="M15">
        <v>5.7050551627077801E-3</v>
      </c>
      <c r="N15">
        <v>1.63208767174934E-2</v>
      </c>
      <c r="O15">
        <v>2.99646434543069E-2</v>
      </c>
      <c r="P15">
        <v>8.9208661627584295E-3</v>
      </c>
      <c r="Q15">
        <v>5.9369339981618198E-3</v>
      </c>
      <c r="R15">
        <f t="shared" si="0"/>
        <v>1.0383942719331581E-2</v>
      </c>
      <c r="S15">
        <f t="shared" si="1"/>
        <v>2.4027709456145081E-2</v>
      </c>
      <c r="T15">
        <f t="shared" si="2"/>
        <v>2.9839321645966097E-3</v>
      </c>
      <c r="U15">
        <f t="shared" si="3"/>
        <v>3.1782440717617384E-2</v>
      </c>
      <c r="V15">
        <f t="shared" si="4"/>
        <v>3.5923545781503134E-2</v>
      </c>
    </row>
    <row r="16" spans="1:22" x14ac:dyDescent="0.75">
      <c r="A16" t="s">
        <v>41</v>
      </c>
      <c r="B16">
        <v>0.29422805099999999</v>
      </c>
      <c r="C16">
        <v>3.4523457751974698E-2</v>
      </c>
      <c r="D16">
        <v>3.77296143667495E-2</v>
      </c>
      <c r="E16">
        <v>3.3639474056262601E-2</v>
      </c>
      <c r="F16">
        <v>3.9838063889513602E-2</v>
      </c>
      <c r="G16">
        <v>3.6048984749794899E-2</v>
      </c>
      <c r="H16">
        <v>5.0489194005319198E-2</v>
      </c>
      <c r="I16">
        <v>1.08397495138472E-2</v>
      </c>
      <c r="J16">
        <v>8.8615951038489692E-3</v>
      </c>
      <c r="K16">
        <v>1.16590275484851E-2</v>
      </c>
      <c r="L16">
        <v>1.53271512688019E-2</v>
      </c>
      <c r="M16">
        <v>1.52717387454017E-2</v>
      </c>
      <c r="N16">
        <v>3.5297515391662301E-2</v>
      </c>
      <c r="O16">
        <v>4.2125414214875902E-2</v>
      </c>
      <c r="P16">
        <v>1.04534573887271E-2</v>
      </c>
      <c r="Q16">
        <v>1.52994450071018E-2</v>
      </c>
      <c r="R16">
        <f t="shared" si="0"/>
        <v>1.9998070384560501E-2</v>
      </c>
      <c r="S16">
        <f t="shared" si="1"/>
        <v>2.6825969207774102E-2</v>
      </c>
      <c r="T16">
        <f t="shared" si="2"/>
        <v>-4.8459876183746999E-3</v>
      </c>
      <c r="U16">
        <f t="shared" si="3"/>
        <v>0.20359590108676331</v>
      </c>
      <c r="V16">
        <f t="shared" si="4"/>
        <v>7.6694674040187321E-5</v>
      </c>
    </row>
    <row r="17" spans="1:22" x14ac:dyDescent="0.75">
      <c r="A17" t="s">
        <v>45</v>
      </c>
      <c r="B17">
        <v>16.43242047</v>
      </c>
      <c r="C17">
        <v>1.47746651597559</v>
      </c>
      <c r="D17">
        <v>1.7472047030075999</v>
      </c>
      <c r="E17">
        <v>1.69360307545134</v>
      </c>
      <c r="F17">
        <v>1.4658462292861301</v>
      </c>
      <c r="G17">
        <v>1.3260441865953201</v>
      </c>
      <c r="H17">
        <v>1.6448835363490999</v>
      </c>
      <c r="I17">
        <v>1.55104306977771</v>
      </c>
      <c r="J17">
        <v>1.33727559924033</v>
      </c>
      <c r="K17">
        <v>1.19112133500897</v>
      </c>
      <c r="L17">
        <v>1.39737552796909</v>
      </c>
      <c r="M17">
        <v>1.6005566913387801</v>
      </c>
      <c r="N17">
        <v>1.6394247648115099</v>
      </c>
      <c r="O17">
        <v>1.4789246507435201</v>
      </c>
      <c r="P17">
        <v>1.35981333467567</v>
      </c>
      <c r="Q17">
        <v>1.49896610965393</v>
      </c>
      <c r="R17">
        <f t="shared" si="0"/>
        <v>0.14045865515757994</v>
      </c>
      <c r="S17">
        <f t="shared" si="1"/>
        <v>-2.0041458910409871E-2</v>
      </c>
      <c r="T17">
        <f t="shared" si="2"/>
        <v>-0.13915277497825995</v>
      </c>
      <c r="U17">
        <f t="shared" si="3"/>
        <v>0.26435885409332716</v>
      </c>
      <c r="V17">
        <f t="shared" si="4"/>
        <v>0.10359000196437562</v>
      </c>
    </row>
    <row r="18" spans="1:22" x14ac:dyDescent="0.75">
      <c r="A18" t="s">
        <v>4</v>
      </c>
      <c r="B18">
        <v>141.26138220000001</v>
      </c>
      <c r="C18">
        <v>14.889485907098299</v>
      </c>
      <c r="D18">
        <v>15.304163504223</v>
      </c>
      <c r="E18">
        <v>13.275492803002299</v>
      </c>
      <c r="F18">
        <v>14.308131953323</v>
      </c>
      <c r="G18">
        <v>12.7622330760552</v>
      </c>
      <c r="H18">
        <v>19.401866313280099</v>
      </c>
      <c r="I18">
        <v>20.561155185907001</v>
      </c>
      <c r="J18">
        <v>16.456949541158199</v>
      </c>
      <c r="K18">
        <v>14.074539146072199</v>
      </c>
      <c r="L18">
        <v>7.8915791578473296E-2</v>
      </c>
      <c r="M18">
        <v>0.148448978301814</v>
      </c>
      <c r="N18">
        <v>14.489714071441201</v>
      </c>
      <c r="O18">
        <v>15.490743780886101</v>
      </c>
      <c r="P18">
        <v>17.030881291045802</v>
      </c>
      <c r="Q18">
        <v>0.113682384940144</v>
      </c>
      <c r="R18">
        <f t="shared" si="0"/>
        <v>14.376031686501056</v>
      </c>
      <c r="S18">
        <f t="shared" si="1"/>
        <v>15.377061395945956</v>
      </c>
      <c r="T18">
        <f t="shared" si="2"/>
        <v>16.917198906105657</v>
      </c>
      <c r="U18">
        <f t="shared" si="3"/>
        <v>0.65833055950143504</v>
      </c>
      <c r="V18">
        <f t="shared" si="4"/>
        <v>0.2712951521107233</v>
      </c>
    </row>
    <row r="19" spans="1:22" x14ac:dyDescent="0.75">
      <c r="A19" t="s">
        <v>3</v>
      </c>
      <c r="B19">
        <v>0.339831734</v>
      </c>
      <c r="C19">
        <v>3.4582183029661803E-2</v>
      </c>
      <c r="D19">
        <v>3.9072026894183598E-2</v>
      </c>
      <c r="E19">
        <v>2.6693642208248099E-2</v>
      </c>
      <c r="F19">
        <v>3.4486794921331401E-2</v>
      </c>
      <c r="G19">
        <v>3.12432137254787E-2</v>
      </c>
      <c r="H19">
        <v>4.5021075137713598E-2</v>
      </c>
      <c r="I19">
        <v>4.76404999326328E-2</v>
      </c>
      <c r="J19">
        <v>4.3165734628385903E-2</v>
      </c>
      <c r="K19">
        <v>3.4555596677784101E-2</v>
      </c>
      <c r="L19">
        <v>1.61580002423806E-3</v>
      </c>
      <c r="M19">
        <v>1.7551668203414799E-3</v>
      </c>
      <c r="N19">
        <v>3.3449284044031198E-2</v>
      </c>
      <c r="O19">
        <v>3.6917027928174501E-2</v>
      </c>
      <c r="P19">
        <v>4.17872770796009E-2</v>
      </c>
      <c r="Q19">
        <v>1.68548342228977E-3</v>
      </c>
      <c r="R19">
        <f t="shared" si="0"/>
        <v>3.1763800621741431E-2</v>
      </c>
      <c r="S19">
        <f t="shared" si="1"/>
        <v>3.5231544505884733E-2</v>
      </c>
      <c r="T19">
        <f t="shared" si="2"/>
        <v>4.0101793657311133E-2</v>
      </c>
      <c r="U19">
        <f t="shared" si="3"/>
        <v>0.56342668432668319</v>
      </c>
      <c r="V19">
        <f t="shared" si="4"/>
        <v>0.18915337434014812</v>
      </c>
    </row>
    <row r="20" spans="1:22" x14ac:dyDescent="0.75">
      <c r="A20" t="s">
        <v>2</v>
      </c>
      <c r="B20">
        <v>19.57678804</v>
      </c>
      <c r="C20">
        <v>1.95894296203033</v>
      </c>
      <c r="D20">
        <v>2.1956036116102702</v>
      </c>
      <c r="E20">
        <v>1.7389178663899101</v>
      </c>
      <c r="F20">
        <v>2.0884596278238798</v>
      </c>
      <c r="G20">
        <v>1.61645395947281</v>
      </c>
      <c r="H20">
        <v>2.3996258563180199</v>
      </c>
      <c r="I20">
        <v>2.8088406243074102</v>
      </c>
      <c r="J20">
        <v>2.2883705006333201</v>
      </c>
      <c r="K20">
        <v>2.2369277123575699</v>
      </c>
      <c r="L20">
        <v>0.113480617742203</v>
      </c>
      <c r="M20">
        <v>0.131164701314228</v>
      </c>
      <c r="N20">
        <v>1.96448814667684</v>
      </c>
      <c r="O20">
        <v>2.0348464812048999</v>
      </c>
      <c r="P20">
        <v>2.4447129457661001</v>
      </c>
      <c r="Q20">
        <v>0.122322659528216</v>
      </c>
      <c r="R20">
        <f t="shared" si="0"/>
        <v>1.8421654871486239</v>
      </c>
      <c r="S20">
        <f t="shared" si="1"/>
        <v>1.9125238216766838</v>
      </c>
      <c r="T20">
        <f t="shared" si="2"/>
        <v>2.322390286237884</v>
      </c>
      <c r="U20">
        <f t="shared" si="3"/>
        <v>0.80236498627329855</v>
      </c>
      <c r="V20">
        <f t="shared" si="4"/>
        <v>0.10002950780202818</v>
      </c>
    </row>
    <row r="21" spans="1:22" x14ac:dyDescent="0.75">
      <c r="A21" t="s">
        <v>0</v>
      </c>
      <c r="B21">
        <v>74.187159089999994</v>
      </c>
      <c r="C21">
        <v>7.47060471176452</v>
      </c>
      <c r="D21">
        <v>8.8932647575599209</v>
      </c>
      <c r="E21">
        <v>6.5824125715575903</v>
      </c>
      <c r="F21">
        <v>7.5263635485780398</v>
      </c>
      <c r="G21">
        <v>5.9749709038440502</v>
      </c>
      <c r="H21">
        <v>9.8288720607055193</v>
      </c>
      <c r="I21">
        <v>10.555625974890299</v>
      </c>
      <c r="J21">
        <v>8.7997012681970705</v>
      </c>
      <c r="K21">
        <v>8.5553432929028794</v>
      </c>
      <c r="L21">
        <v>0</v>
      </c>
      <c r="M21">
        <v>0</v>
      </c>
      <c r="N21">
        <v>7.6487606802940098</v>
      </c>
      <c r="O21">
        <v>7.7767355043758704</v>
      </c>
      <c r="P21">
        <v>9.3035568453301103</v>
      </c>
      <c r="Q21">
        <v>0</v>
      </c>
      <c r="R21">
        <f t="shared" si="0"/>
        <v>7.6487606802940098</v>
      </c>
      <c r="S21">
        <f t="shared" si="1"/>
        <v>7.7767355043758704</v>
      </c>
      <c r="T21">
        <f t="shared" si="2"/>
        <v>9.3035568453301103</v>
      </c>
      <c r="U21">
        <f t="shared" si="3"/>
        <v>0.92666890807054059</v>
      </c>
      <c r="V21">
        <f t="shared" si="4"/>
        <v>0.14708250238184836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E10E4-D82F-4AA6-8500-B34DEE726B94}">
  <dimension ref="A1:V19"/>
  <sheetViews>
    <sheetView zoomScaleNormal="100" workbookViewId="0">
      <pane xSplit="1" ySplit="1" topLeftCell="B2" activePane="bottomRight" state="frozen"/>
      <selection pane="topRight" activeCell="B1" sqref="B1"/>
      <selection pane="bottomLeft" activeCell="A2" sqref="A2"/>
      <selection pane="bottomRight" activeCell="A2" sqref="A2"/>
    </sheetView>
  </sheetViews>
  <sheetFormatPr defaultColWidth="8.81640625" defaultRowHeight="14.75" x14ac:dyDescent="0.75"/>
  <cols>
    <col min="1" max="1" width="26.81640625" bestFit="1" customWidth="1"/>
    <col min="2" max="2" width="17" bestFit="1" customWidth="1"/>
    <col min="6" max="11" width="7.81640625" customWidth="1"/>
    <col min="12" max="13" width="8" customWidth="1"/>
    <col min="14" max="14" width="9.81640625" customWidth="1"/>
    <col min="21" max="21" width="18" bestFit="1" customWidth="1"/>
    <col min="22" max="22" width="16.6796875" bestFit="1" customWidth="1"/>
  </cols>
  <sheetData>
    <row r="1" spans="1:22" x14ac:dyDescent="0.75">
      <c r="A1" t="s">
        <v>27</v>
      </c>
      <c r="B1" t="s">
        <v>35</v>
      </c>
      <c r="C1" t="s">
        <v>26</v>
      </c>
      <c r="D1" t="s">
        <v>25</v>
      </c>
      <c r="E1" t="s">
        <v>24</v>
      </c>
      <c r="F1" t="s">
        <v>23</v>
      </c>
      <c r="G1" t="s">
        <v>22</v>
      </c>
      <c r="H1" t="s">
        <v>21</v>
      </c>
      <c r="I1" t="s">
        <v>20</v>
      </c>
      <c r="J1" t="s">
        <v>19</v>
      </c>
      <c r="K1" t="s">
        <v>18</v>
      </c>
      <c r="L1" t="s">
        <v>17</v>
      </c>
      <c r="M1" t="s">
        <v>16</v>
      </c>
      <c r="N1" t="s">
        <v>34</v>
      </c>
      <c r="O1" t="s">
        <v>33</v>
      </c>
      <c r="P1" t="s">
        <v>32</v>
      </c>
      <c r="Q1" t="s">
        <v>31</v>
      </c>
      <c r="R1" t="s">
        <v>30</v>
      </c>
      <c r="S1" t="s">
        <v>29</v>
      </c>
      <c r="T1" t="s">
        <v>28</v>
      </c>
      <c r="U1" t="s">
        <v>38</v>
      </c>
      <c r="V1" t="s">
        <v>36</v>
      </c>
    </row>
    <row r="2" spans="1:22" x14ac:dyDescent="0.75">
      <c r="A2" t="s">
        <v>15</v>
      </c>
      <c r="B2">
        <v>61.961871330000001</v>
      </c>
      <c r="C2">
        <v>2.77705949088798</v>
      </c>
      <c r="D2">
        <v>5.3232584182745502</v>
      </c>
      <c r="E2">
        <v>6.1568839665947603</v>
      </c>
      <c r="F2">
        <v>7.3478557135895901</v>
      </c>
      <c r="G2">
        <v>9.0366217014453092</v>
      </c>
      <c r="H2">
        <v>6.74000134894818</v>
      </c>
      <c r="I2">
        <v>9.1610274969561996</v>
      </c>
      <c r="J2">
        <v>8.5589210771959703</v>
      </c>
      <c r="K2">
        <v>6.8537079835417396</v>
      </c>
      <c r="L2">
        <v>6.5341325656690903E-3</v>
      </c>
      <c r="M2">
        <v>0</v>
      </c>
      <c r="N2">
        <v>4.75240062525243</v>
      </c>
      <c r="O2">
        <v>7.7081595879943601</v>
      </c>
      <c r="P2">
        <v>8.1912188525646403</v>
      </c>
      <c r="Q2">
        <v>3.26706628283454E-3</v>
      </c>
      <c r="R2">
        <f>N2-Q2</f>
        <v>4.7491335589695955</v>
      </c>
      <c r="S2">
        <f>O2-Q2</f>
        <v>7.7048925217115256</v>
      </c>
      <c r="T2">
        <f>P2-Q2</f>
        <v>8.1879517862818059</v>
      </c>
      <c r="U2">
        <f>_xlfn.T.TEST(F2:H2,C2:E2,2,2)</f>
        <v>7.3631583473794379E-2</v>
      </c>
      <c r="V2">
        <f>_xlfn.T.TEST(I2:K2,C2:E2,2,2)</f>
        <v>4.8926928034597611E-2</v>
      </c>
    </row>
    <row r="3" spans="1:22" x14ac:dyDescent="0.75">
      <c r="A3" t="s">
        <v>14</v>
      </c>
      <c r="B3">
        <v>0.205463389</v>
      </c>
      <c r="C3">
        <v>1.40964981833863E-2</v>
      </c>
      <c r="D3">
        <v>1.5291490246712201E-2</v>
      </c>
      <c r="E3">
        <v>1.79479751372527E-2</v>
      </c>
      <c r="F3">
        <v>1.70234152595354E-2</v>
      </c>
      <c r="G3">
        <v>2.6901780141545099E-2</v>
      </c>
      <c r="H3">
        <v>1.9209089805814199E-2</v>
      </c>
      <c r="I3">
        <v>2.1748682610691999E-2</v>
      </c>
      <c r="J3">
        <v>3.8913077180667298E-2</v>
      </c>
      <c r="K3">
        <v>1.8863911557722698E-2</v>
      </c>
      <c r="L3">
        <v>1.25354002089926E-2</v>
      </c>
      <c r="M3">
        <v>2.9320686676790101E-3</v>
      </c>
      <c r="N3">
        <v>1.5778654522450399E-2</v>
      </c>
      <c r="O3">
        <v>2.1044761735631599E-2</v>
      </c>
      <c r="P3">
        <v>2.65085571163606E-2</v>
      </c>
      <c r="Q3">
        <v>7.7337344383358198E-3</v>
      </c>
      <c r="R3">
        <f t="shared" ref="R3:R19" si="0">N3-Q3</f>
        <v>8.0449200841145787E-3</v>
      </c>
      <c r="S3">
        <f t="shared" ref="S3:S19" si="1">O3-Q3</f>
        <v>1.331102729729578E-2</v>
      </c>
      <c r="T3">
        <f t="shared" ref="T3:T19" si="2">P3-Q3</f>
        <v>1.8774822678024779E-2</v>
      </c>
      <c r="U3">
        <f t="shared" ref="U3:U19" si="3">_xlfn.T.TEST(F3:H3,C3:E3,2,2)</f>
        <v>0.17567136212416665</v>
      </c>
      <c r="V3">
        <f t="shared" ref="V3:V19" si="4">_xlfn.T.TEST(I3:K3,C3:E3,2,2)</f>
        <v>0.16689127042117752</v>
      </c>
    </row>
    <row r="4" spans="1:22" x14ac:dyDescent="0.75">
      <c r="A4" t="s">
        <v>13</v>
      </c>
      <c r="B4">
        <v>90.411684109999996</v>
      </c>
      <c r="C4">
        <v>4.3817741291965104</v>
      </c>
      <c r="D4">
        <v>8.2458131765851004</v>
      </c>
      <c r="E4">
        <v>9.8561625358426603</v>
      </c>
      <c r="F4">
        <v>10.478049807970599</v>
      </c>
      <c r="G4">
        <v>13.917244651774</v>
      </c>
      <c r="H4">
        <v>10.2355034982321</v>
      </c>
      <c r="I4">
        <v>11.1440978794147</v>
      </c>
      <c r="J4">
        <v>12.686089740378501</v>
      </c>
      <c r="K4">
        <v>9.4669486906055607</v>
      </c>
      <c r="L4">
        <v>0</v>
      </c>
      <c r="M4">
        <v>0</v>
      </c>
      <c r="N4">
        <v>7.4945832805414296</v>
      </c>
      <c r="O4">
        <v>11.5435993193255</v>
      </c>
      <c r="P4">
        <v>11.099045436799599</v>
      </c>
      <c r="Q4">
        <v>0</v>
      </c>
      <c r="R4">
        <f t="shared" si="0"/>
        <v>7.4945832805414296</v>
      </c>
      <c r="S4">
        <f t="shared" si="1"/>
        <v>11.5435993193255</v>
      </c>
      <c r="T4">
        <f t="shared" si="2"/>
        <v>11.099045436799599</v>
      </c>
      <c r="U4">
        <f t="shared" si="3"/>
        <v>0.11460421804019767</v>
      </c>
      <c r="V4">
        <f t="shared" si="4"/>
        <v>0.12640189252014303</v>
      </c>
    </row>
    <row r="5" spans="1:22" x14ac:dyDescent="0.75">
      <c r="A5" t="s">
        <v>12</v>
      </c>
      <c r="B5">
        <v>48.103526590000001</v>
      </c>
      <c r="C5">
        <v>2.3182408726092101</v>
      </c>
      <c r="D5">
        <v>4.4127042275838404</v>
      </c>
      <c r="E5">
        <v>5.4363830853161801</v>
      </c>
      <c r="F5">
        <v>5.3445850242017601</v>
      </c>
      <c r="G5">
        <v>7.3281972200523304</v>
      </c>
      <c r="H5">
        <v>5.4435684861514604</v>
      </c>
      <c r="I5">
        <v>5.9148784407816501</v>
      </c>
      <c r="J5">
        <v>6.8258868867473002</v>
      </c>
      <c r="K5">
        <v>5.0790823465562296</v>
      </c>
      <c r="L5">
        <v>0</v>
      </c>
      <c r="M5">
        <v>0</v>
      </c>
      <c r="N5">
        <v>4.0557760618364096</v>
      </c>
      <c r="O5">
        <v>6.0387835768018503</v>
      </c>
      <c r="P5">
        <v>5.9399492246950603</v>
      </c>
      <c r="Q5">
        <v>0</v>
      </c>
      <c r="R5">
        <f t="shared" si="0"/>
        <v>4.0557760618364096</v>
      </c>
      <c r="S5">
        <f t="shared" si="1"/>
        <v>6.0387835768018503</v>
      </c>
      <c r="T5">
        <f t="shared" si="2"/>
        <v>5.9399492246950603</v>
      </c>
      <c r="U5">
        <f t="shared" si="3"/>
        <v>0.1518600474907229</v>
      </c>
      <c r="V5">
        <f t="shared" si="4"/>
        <v>0.14635094594237749</v>
      </c>
    </row>
    <row r="6" spans="1:22" x14ac:dyDescent="0.75">
      <c r="A6" t="s">
        <v>11</v>
      </c>
      <c r="B6">
        <v>45.447674759999998</v>
      </c>
      <c r="C6">
        <v>1.76369524039517</v>
      </c>
      <c r="D6">
        <v>3.5934231660225899</v>
      </c>
      <c r="E6">
        <v>6.4843436050578704</v>
      </c>
      <c r="F6">
        <v>3.7662415562010798</v>
      </c>
      <c r="G6">
        <v>12.4633189573607</v>
      </c>
      <c r="H6">
        <v>3.1041797355519201</v>
      </c>
      <c r="I6">
        <v>3.2995871098742602</v>
      </c>
      <c r="J6">
        <v>7.4544300008042903</v>
      </c>
      <c r="K6">
        <v>3.1041322806859202</v>
      </c>
      <c r="L6">
        <v>0.218816522651926</v>
      </c>
      <c r="M6">
        <v>0.19550658539423399</v>
      </c>
      <c r="N6">
        <v>3.9471540038252102</v>
      </c>
      <c r="O6">
        <v>6.4445800830379003</v>
      </c>
      <c r="P6">
        <v>4.6193831304548203</v>
      </c>
      <c r="Q6">
        <v>0.20716155402308001</v>
      </c>
      <c r="R6">
        <f t="shared" si="0"/>
        <v>3.7399924498021302</v>
      </c>
      <c r="S6">
        <f t="shared" si="1"/>
        <v>6.2374185290148203</v>
      </c>
      <c r="T6">
        <f t="shared" si="2"/>
        <v>4.4122215764317403</v>
      </c>
      <c r="U6">
        <f t="shared" si="3"/>
        <v>0.49299327596560122</v>
      </c>
      <c r="V6">
        <f t="shared" si="4"/>
        <v>0.75071046297015798</v>
      </c>
    </row>
    <row r="7" spans="1:22" x14ac:dyDescent="0.75">
      <c r="A7" t="s">
        <v>10</v>
      </c>
      <c r="B7">
        <v>91.192920810000004</v>
      </c>
      <c r="C7">
        <v>3.21757132990993</v>
      </c>
      <c r="D7">
        <v>7.85177374017033</v>
      </c>
      <c r="E7">
        <v>10.217520283876899</v>
      </c>
      <c r="F7">
        <v>9.8957788391467201</v>
      </c>
      <c r="G7">
        <v>14.268459513320501</v>
      </c>
      <c r="H7">
        <v>8.2988591941509302</v>
      </c>
      <c r="I7">
        <v>14.4189387295229</v>
      </c>
      <c r="J7">
        <v>14.1050990960694</v>
      </c>
      <c r="K7">
        <v>8.9189200838321696</v>
      </c>
      <c r="L7">
        <v>0</v>
      </c>
      <c r="M7">
        <v>0</v>
      </c>
      <c r="N7">
        <v>7.0956217846523897</v>
      </c>
      <c r="O7">
        <v>10.8210325155394</v>
      </c>
      <c r="P7">
        <v>12.480985969808099</v>
      </c>
      <c r="Q7">
        <v>0</v>
      </c>
      <c r="R7">
        <f t="shared" si="0"/>
        <v>7.0956217846523897</v>
      </c>
      <c r="S7">
        <f t="shared" si="1"/>
        <v>10.8210325155394</v>
      </c>
      <c r="T7">
        <f t="shared" si="2"/>
        <v>12.480985969808099</v>
      </c>
      <c r="U7">
        <f t="shared" si="3"/>
        <v>0.2429606998641638</v>
      </c>
      <c r="V7">
        <f t="shared" si="4"/>
        <v>0.11896074089631915</v>
      </c>
    </row>
    <row r="8" spans="1:22" x14ac:dyDescent="0.75">
      <c r="A8" t="s">
        <v>8</v>
      </c>
      <c r="B8">
        <v>24.21267031</v>
      </c>
      <c r="C8">
        <v>1.1640834307849399</v>
      </c>
      <c r="D8">
        <v>1.97056251061465</v>
      </c>
      <c r="E8">
        <v>2.8672284115646298</v>
      </c>
      <c r="F8">
        <v>2.4280861391840198</v>
      </c>
      <c r="G8">
        <v>4.5958008596162898</v>
      </c>
      <c r="H8">
        <v>2.35087128166127</v>
      </c>
      <c r="I8">
        <v>2.2795357003843502</v>
      </c>
      <c r="J8">
        <v>4.06139797007447</v>
      </c>
      <c r="K8">
        <v>2.4951040061153398</v>
      </c>
      <c r="L8">
        <v>0</v>
      </c>
      <c r="M8">
        <v>0</v>
      </c>
      <c r="N8">
        <v>2.0006247843214102</v>
      </c>
      <c r="O8">
        <v>3.12491942682052</v>
      </c>
      <c r="P8">
        <v>2.9453458921913902</v>
      </c>
      <c r="Q8">
        <v>0</v>
      </c>
      <c r="R8">
        <f t="shared" si="0"/>
        <v>2.0006247843214102</v>
      </c>
      <c r="S8">
        <f t="shared" si="1"/>
        <v>3.12491942682052</v>
      </c>
      <c r="T8">
        <f t="shared" si="2"/>
        <v>2.9453458921913902</v>
      </c>
      <c r="U8">
        <f t="shared" si="3"/>
        <v>0.27283543323947479</v>
      </c>
      <c r="V8">
        <f t="shared" si="4"/>
        <v>0.27435853825143675</v>
      </c>
    </row>
    <row r="9" spans="1:22" x14ac:dyDescent="0.75">
      <c r="A9" t="s">
        <v>6</v>
      </c>
      <c r="B9">
        <v>2.4255114000000001E-2</v>
      </c>
      <c r="C9">
        <v>1.55632918950139E-3</v>
      </c>
      <c r="D9">
        <v>1.05288181853931E-3</v>
      </c>
      <c r="E9">
        <v>1.31724949147198E-3</v>
      </c>
      <c r="F9" s="1">
        <v>5.0464424165755698E-4</v>
      </c>
      <c r="G9" s="1">
        <v>4.7595938117647198E-4</v>
      </c>
      <c r="H9" s="1">
        <v>7.3951218709265604E-4</v>
      </c>
      <c r="I9">
        <v>1.6973967294172099E-3</v>
      </c>
      <c r="J9">
        <v>1.04937923933135E-2</v>
      </c>
      <c r="K9">
        <v>1.34675741662224E-3</v>
      </c>
      <c r="L9">
        <v>5.0705911512076499E-3</v>
      </c>
      <c r="M9">
        <v>0</v>
      </c>
      <c r="N9">
        <v>1.3088201665042299E-3</v>
      </c>
      <c r="O9" s="1">
        <v>5.7337193664222801E-4</v>
      </c>
      <c r="P9">
        <v>4.5126488464509798E-3</v>
      </c>
      <c r="Q9">
        <v>2.5352955756038202E-3</v>
      </c>
      <c r="R9">
        <f t="shared" si="0"/>
        <v>-1.2264754090995902E-3</v>
      </c>
      <c r="S9">
        <f t="shared" si="1"/>
        <v>-1.9619236389615919E-3</v>
      </c>
      <c r="T9">
        <f t="shared" si="2"/>
        <v>1.9773532708471596E-3</v>
      </c>
      <c r="U9">
        <f t="shared" si="3"/>
        <v>1.1813468423951898E-2</v>
      </c>
      <c r="V9">
        <f t="shared" si="4"/>
        <v>0.34511549494566196</v>
      </c>
    </row>
    <row r="10" spans="1:22" x14ac:dyDescent="0.75">
      <c r="A10" t="s">
        <v>5</v>
      </c>
      <c r="B10">
        <v>22.809101720000001</v>
      </c>
      <c r="C10">
        <v>1.9075196356231401</v>
      </c>
      <c r="D10">
        <v>2.9251735462874899</v>
      </c>
      <c r="E10">
        <v>3.0199743089526199</v>
      </c>
      <c r="F10">
        <v>1.9492678831010199</v>
      </c>
      <c r="G10">
        <v>3.3748249244233302</v>
      </c>
      <c r="H10">
        <v>2.43405589842898</v>
      </c>
      <c r="I10">
        <v>2.4436569603773299</v>
      </c>
      <c r="J10">
        <v>2.2914784036627398</v>
      </c>
      <c r="K10">
        <v>2.0070627271239299</v>
      </c>
      <c r="L10">
        <v>0.23727197498709399</v>
      </c>
      <c r="M10">
        <v>0.21881545703229699</v>
      </c>
      <c r="N10">
        <v>2.61755583028775</v>
      </c>
      <c r="O10">
        <v>2.5860495686511098</v>
      </c>
      <c r="P10">
        <v>2.2473993637213301</v>
      </c>
      <c r="Q10">
        <v>0.228043716009695</v>
      </c>
      <c r="R10">
        <f t="shared" si="0"/>
        <v>2.3895121142780549</v>
      </c>
      <c r="S10">
        <f t="shared" si="1"/>
        <v>2.3580058526414147</v>
      </c>
      <c r="T10">
        <f t="shared" si="2"/>
        <v>2.019355647711635</v>
      </c>
      <c r="U10">
        <f t="shared" si="3"/>
        <v>0.95702462845448699</v>
      </c>
      <c r="V10">
        <f t="shared" si="4"/>
        <v>0.38331187616034273</v>
      </c>
    </row>
    <row r="11" spans="1:22" x14ac:dyDescent="0.75">
      <c r="A11" t="s">
        <v>39</v>
      </c>
      <c r="B11">
        <v>9.3796498000000006E-2</v>
      </c>
      <c r="C11">
        <v>1.14691041233933E-2</v>
      </c>
      <c r="D11">
        <v>9.6574118227542496E-3</v>
      </c>
      <c r="E11">
        <v>8.1840580631477901E-3</v>
      </c>
      <c r="F11">
        <v>9.3644512322932395E-3</v>
      </c>
      <c r="G11">
        <v>9.4018415961774592E-3</v>
      </c>
      <c r="H11">
        <v>1.0712266910695699E-2</v>
      </c>
      <c r="I11">
        <v>7.60860686904741E-3</v>
      </c>
      <c r="J11">
        <v>9.33687230534592E-3</v>
      </c>
      <c r="K11">
        <v>7.5054310265823196E-3</v>
      </c>
      <c r="L11">
        <v>5.6593309627524999E-3</v>
      </c>
      <c r="M11">
        <v>4.89712308780997E-3</v>
      </c>
      <c r="N11">
        <v>9.7701913364318001E-3</v>
      </c>
      <c r="O11">
        <v>9.8261865797221494E-3</v>
      </c>
      <c r="P11">
        <v>8.1503034003252203E-3</v>
      </c>
      <c r="Q11">
        <v>5.2782270252812302E-3</v>
      </c>
      <c r="R11">
        <f t="shared" si="0"/>
        <v>4.4919643111505699E-3</v>
      </c>
      <c r="S11">
        <f t="shared" si="1"/>
        <v>4.5479595544409192E-3</v>
      </c>
      <c r="T11">
        <f t="shared" si="2"/>
        <v>2.8720763750439901E-3</v>
      </c>
      <c r="U11">
        <f t="shared" si="3"/>
        <v>0.95996127573422751</v>
      </c>
      <c r="V11">
        <f t="shared" si="4"/>
        <v>0.22176585819143463</v>
      </c>
    </row>
    <row r="12" spans="1:22" x14ac:dyDescent="0.75">
      <c r="A12" t="s">
        <v>40</v>
      </c>
      <c r="B12">
        <v>0.13277672200000001</v>
      </c>
      <c r="C12">
        <v>7.2458818884646101E-3</v>
      </c>
      <c r="D12">
        <v>8.7729853321217802E-3</v>
      </c>
      <c r="E12">
        <v>8.1925642248398701E-3</v>
      </c>
      <c r="F12">
        <v>2.4739862258669299E-2</v>
      </c>
      <c r="G12">
        <v>3.1939143333639002E-2</v>
      </c>
      <c r="H12">
        <v>3.4670194826072601E-2</v>
      </c>
      <c r="I12">
        <v>2.7266594066333999E-3</v>
      </c>
      <c r="J12">
        <v>2.4201687847959599E-3</v>
      </c>
      <c r="K12">
        <v>2.8782591654702701E-3</v>
      </c>
      <c r="L12">
        <v>6.0917224711000296E-3</v>
      </c>
      <c r="M12">
        <v>3.0992803081929701E-3</v>
      </c>
      <c r="N12">
        <v>8.0704771484754207E-3</v>
      </c>
      <c r="O12">
        <v>3.04497334727937E-2</v>
      </c>
      <c r="P12">
        <v>2.67502911896654E-3</v>
      </c>
      <c r="Q12">
        <v>4.5955013896465001E-3</v>
      </c>
      <c r="R12">
        <f t="shared" si="0"/>
        <v>3.4749757588289206E-3</v>
      </c>
      <c r="S12">
        <f t="shared" si="1"/>
        <v>2.5854232083147199E-2</v>
      </c>
      <c r="T12">
        <f t="shared" si="2"/>
        <v>-1.9204722706799601E-3</v>
      </c>
      <c r="U12">
        <f t="shared" si="3"/>
        <v>1.7148417552663353E-3</v>
      </c>
      <c r="V12">
        <f t="shared" si="4"/>
        <v>3.1522230034697162E-4</v>
      </c>
    </row>
    <row r="13" spans="1:22" x14ac:dyDescent="0.75">
      <c r="A13" t="s">
        <v>41</v>
      </c>
      <c r="B13">
        <v>0.47162486399999998</v>
      </c>
      <c r="C13">
        <v>4.2098432155590497E-2</v>
      </c>
      <c r="D13">
        <v>4.3533506688659199E-2</v>
      </c>
      <c r="E13">
        <v>5.1712679477359899E-2</v>
      </c>
      <c r="F13">
        <v>8.21856972532619E-2</v>
      </c>
      <c r="G13">
        <v>0.10245488652569699</v>
      </c>
      <c r="H13">
        <v>0.104306806603882</v>
      </c>
      <c r="I13">
        <v>6.8737552784142904E-3</v>
      </c>
      <c r="J13">
        <v>1.3634387370337399E-2</v>
      </c>
      <c r="K13">
        <v>6.2651711067312297E-3</v>
      </c>
      <c r="L13">
        <v>1.39229926325253E-2</v>
      </c>
      <c r="M13">
        <v>4.6365489075397004E-3</v>
      </c>
      <c r="N13">
        <v>4.5781539440536499E-2</v>
      </c>
      <c r="O13">
        <v>9.6315796794280706E-2</v>
      </c>
      <c r="P13">
        <v>8.9244379184943105E-3</v>
      </c>
      <c r="Q13">
        <v>9.2797707700325097E-3</v>
      </c>
      <c r="R13">
        <f t="shared" si="0"/>
        <v>3.650176867050399E-2</v>
      </c>
      <c r="S13">
        <f t="shared" si="1"/>
        <v>8.7036026024248203E-2</v>
      </c>
      <c r="T13">
        <f t="shared" si="2"/>
        <v>-3.553328515381992E-4</v>
      </c>
      <c r="U13">
        <f t="shared" si="3"/>
        <v>2.7777608866412984E-3</v>
      </c>
      <c r="V13">
        <f t="shared" si="4"/>
        <v>6.4120532340214138E-4</v>
      </c>
    </row>
    <row r="14" spans="1:22" x14ac:dyDescent="0.75">
      <c r="A14" t="s">
        <v>42</v>
      </c>
      <c r="B14">
        <v>0.762544263</v>
      </c>
      <c r="C14">
        <v>0.101804138003946</v>
      </c>
      <c r="D14">
        <v>0.14016276104967701</v>
      </c>
      <c r="E14">
        <v>0.162049138125479</v>
      </c>
      <c r="F14">
        <v>3.2338210892213899E-2</v>
      </c>
      <c r="G14">
        <v>6.0707163747473002E-2</v>
      </c>
      <c r="H14">
        <v>6.7069694998774701E-2</v>
      </c>
      <c r="I14">
        <v>2.75177895847021E-2</v>
      </c>
      <c r="J14">
        <v>2.3049027932087698E-2</v>
      </c>
      <c r="K14">
        <v>4.3149800473968498E-2</v>
      </c>
      <c r="L14">
        <v>4.6806556119179298E-2</v>
      </c>
      <c r="M14">
        <v>5.7889982072496703E-2</v>
      </c>
      <c r="N14">
        <v>0.134672012393034</v>
      </c>
      <c r="O14">
        <v>5.3371689879487198E-2</v>
      </c>
      <c r="P14">
        <v>3.12388726635861E-2</v>
      </c>
      <c r="Q14">
        <v>5.2348269095838E-2</v>
      </c>
      <c r="R14">
        <f t="shared" si="0"/>
        <v>8.2323743297195995E-2</v>
      </c>
      <c r="S14">
        <f t="shared" si="1"/>
        <v>1.0234207836491982E-3</v>
      </c>
      <c r="T14">
        <f t="shared" si="2"/>
        <v>-2.11093964322519E-2</v>
      </c>
      <c r="U14">
        <f t="shared" si="3"/>
        <v>1.6839966628374593E-2</v>
      </c>
      <c r="V14">
        <f t="shared" si="4"/>
        <v>5.15144444543737E-3</v>
      </c>
    </row>
    <row r="15" spans="1:22" x14ac:dyDescent="0.75">
      <c r="A15" t="s">
        <v>43</v>
      </c>
      <c r="B15">
        <v>0.87819032600000002</v>
      </c>
      <c r="C15">
        <v>0.133997435630132</v>
      </c>
      <c r="D15">
        <v>0.141765620016091</v>
      </c>
      <c r="E15">
        <v>0.13385337053924601</v>
      </c>
      <c r="F15">
        <v>5.6240591124249902E-2</v>
      </c>
      <c r="G15">
        <v>5.6452454111590201E-2</v>
      </c>
      <c r="H15">
        <v>4.7813174908041697E-2</v>
      </c>
      <c r="I15">
        <v>5.0264556416459001E-2</v>
      </c>
      <c r="J15">
        <v>8.1571930980031696E-2</v>
      </c>
      <c r="K15">
        <v>5.4315149478593797E-2</v>
      </c>
      <c r="L15">
        <v>6.5728619831532206E-2</v>
      </c>
      <c r="M15">
        <v>5.6187422964031099E-2</v>
      </c>
      <c r="N15">
        <v>0.13653880872849</v>
      </c>
      <c r="O15">
        <v>5.3502073381293903E-2</v>
      </c>
      <c r="P15">
        <v>6.2050545625028097E-2</v>
      </c>
      <c r="Q15">
        <v>6.0958021397781698E-2</v>
      </c>
      <c r="R15">
        <f t="shared" si="0"/>
        <v>7.5580787330708304E-2</v>
      </c>
      <c r="S15">
        <f t="shared" si="1"/>
        <v>-7.4559480164877942E-3</v>
      </c>
      <c r="T15">
        <f t="shared" si="2"/>
        <v>1.0925242272463997E-3</v>
      </c>
      <c r="U15">
        <f t="shared" si="3"/>
        <v>2.7715956560793399E-5</v>
      </c>
      <c r="V15">
        <f t="shared" si="4"/>
        <v>1.8504491965758601E-3</v>
      </c>
    </row>
    <row r="16" spans="1:22" x14ac:dyDescent="0.75">
      <c r="A16" t="s">
        <v>44</v>
      </c>
      <c r="B16">
        <v>10.78433452</v>
      </c>
      <c r="C16">
        <v>1.1954091269267799</v>
      </c>
      <c r="D16">
        <v>1.17192489189206</v>
      </c>
      <c r="E16">
        <v>1.1234212733887301</v>
      </c>
      <c r="F16">
        <v>0.97362702190124195</v>
      </c>
      <c r="G16">
        <v>0.84993087847201398</v>
      </c>
      <c r="H16">
        <v>1.07582718924859</v>
      </c>
      <c r="I16">
        <v>0.88585326571612499</v>
      </c>
      <c r="J16">
        <v>0.86798379311037699</v>
      </c>
      <c r="K16">
        <v>0.90837862045159601</v>
      </c>
      <c r="L16">
        <v>0.78449887477818903</v>
      </c>
      <c r="M16">
        <v>0.94747958411428101</v>
      </c>
      <c r="N16">
        <v>1.1635850974025199</v>
      </c>
      <c r="O16">
        <v>0.96646169654061598</v>
      </c>
      <c r="P16">
        <v>0.88740522642603303</v>
      </c>
      <c r="Q16">
        <v>0.86598922944623502</v>
      </c>
      <c r="R16">
        <f t="shared" si="0"/>
        <v>0.2975958679562849</v>
      </c>
      <c r="S16">
        <f t="shared" si="1"/>
        <v>0.10047246709438096</v>
      </c>
      <c r="T16">
        <f t="shared" si="2"/>
        <v>2.1415996979798013E-2</v>
      </c>
      <c r="U16">
        <f t="shared" si="3"/>
        <v>4.5426789522892537E-2</v>
      </c>
      <c r="V16">
        <f t="shared" si="4"/>
        <v>3.3651147393796462E-4</v>
      </c>
    </row>
    <row r="17" spans="1:22" x14ac:dyDescent="0.75">
      <c r="A17" t="s">
        <v>4</v>
      </c>
      <c r="B17">
        <v>14.072807579999999</v>
      </c>
      <c r="C17">
        <v>0.51667395188415799</v>
      </c>
      <c r="D17">
        <v>1.27176388551273</v>
      </c>
      <c r="E17">
        <v>1.3769925617174601</v>
      </c>
      <c r="F17">
        <v>1.4382405563223699</v>
      </c>
      <c r="G17">
        <v>2.4996809547934</v>
      </c>
      <c r="H17">
        <v>1.4134868515561501</v>
      </c>
      <c r="I17">
        <v>1.78212684076071</v>
      </c>
      <c r="J17">
        <v>2.4423809452308101</v>
      </c>
      <c r="K17">
        <v>1.2739546768050101</v>
      </c>
      <c r="L17">
        <v>4.1549668649644197E-2</v>
      </c>
      <c r="M17">
        <v>1.59566867675087E-2</v>
      </c>
      <c r="N17">
        <v>1.0551434663714501</v>
      </c>
      <c r="O17">
        <v>1.7838027875573099</v>
      </c>
      <c r="P17">
        <v>1.8328208209321799</v>
      </c>
      <c r="Q17">
        <v>2.8753177708576501E-2</v>
      </c>
      <c r="R17">
        <f t="shared" si="0"/>
        <v>1.0263902886628735</v>
      </c>
      <c r="S17">
        <f t="shared" si="1"/>
        <v>1.7550496098487334</v>
      </c>
      <c r="T17">
        <f t="shared" si="2"/>
        <v>1.8040676432236034</v>
      </c>
      <c r="U17">
        <f t="shared" si="3"/>
        <v>0.1799259726567391</v>
      </c>
      <c r="V17">
        <f t="shared" si="4"/>
        <v>0.14718879591024595</v>
      </c>
    </row>
    <row r="18" spans="1:22" x14ac:dyDescent="0.75">
      <c r="A18" t="s">
        <v>2</v>
      </c>
      <c r="B18">
        <v>3.5210533310000001</v>
      </c>
      <c r="C18">
        <v>0.130355660365995</v>
      </c>
      <c r="D18">
        <v>0.31036238238133801</v>
      </c>
      <c r="E18">
        <v>0.305879489603752</v>
      </c>
      <c r="F18">
        <v>0.26420573632424299</v>
      </c>
      <c r="G18">
        <v>0.62012604600949595</v>
      </c>
      <c r="H18">
        <v>0.44437275305290702</v>
      </c>
      <c r="I18">
        <v>0.475170272485192</v>
      </c>
      <c r="J18">
        <v>0.569005573399058</v>
      </c>
      <c r="K18">
        <v>0.401575417378016</v>
      </c>
      <c r="L18">
        <v>0</v>
      </c>
      <c r="M18">
        <v>0</v>
      </c>
      <c r="N18">
        <v>0.248865844117028</v>
      </c>
      <c r="O18">
        <v>0.44290151179554799</v>
      </c>
      <c r="P18">
        <v>0.48191708775408898</v>
      </c>
      <c r="Q18">
        <v>0</v>
      </c>
      <c r="R18">
        <f t="shared" si="0"/>
        <v>0.248865844117028</v>
      </c>
      <c r="S18">
        <f t="shared" si="1"/>
        <v>0.44290151179554799</v>
      </c>
      <c r="T18">
        <f t="shared" si="2"/>
        <v>0.48191708775408898</v>
      </c>
      <c r="U18">
        <f t="shared" si="3"/>
        <v>0.17721824856339699</v>
      </c>
      <c r="V18">
        <f t="shared" si="4"/>
        <v>3.8239744724200338E-2</v>
      </c>
    </row>
    <row r="19" spans="1:22" x14ac:dyDescent="0.75">
      <c r="A19" t="s">
        <v>0</v>
      </c>
      <c r="B19">
        <v>18.338935630000002</v>
      </c>
      <c r="C19">
        <v>0.514775045958344</v>
      </c>
      <c r="D19">
        <v>1.5154048231025401</v>
      </c>
      <c r="E19">
        <v>1.54658616202396</v>
      </c>
      <c r="F19">
        <v>1.6947735612082599</v>
      </c>
      <c r="G19">
        <v>3.2946585536008199</v>
      </c>
      <c r="H19">
        <v>2.0978198102672199</v>
      </c>
      <c r="I19">
        <v>2.6963142644974498</v>
      </c>
      <c r="J19">
        <v>3.0625828283787699</v>
      </c>
      <c r="K19">
        <v>1.82490792570233</v>
      </c>
      <c r="L19">
        <v>3.26288824660141E-2</v>
      </c>
      <c r="M19">
        <v>5.8483772794257399E-2</v>
      </c>
      <c r="N19">
        <v>1.1922553436949499</v>
      </c>
      <c r="O19">
        <v>2.3624173083587698</v>
      </c>
      <c r="P19">
        <v>2.5279350061928501</v>
      </c>
      <c r="Q19">
        <v>4.5556327630135798E-2</v>
      </c>
      <c r="R19">
        <f t="shared" si="0"/>
        <v>1.1466990160648141</v>
      </c>
      <c r="S19">
        <f t="shared" si="1"/>
        <v>2.316860980728634</v>
      </c>
      <c r="T19">
        <f t="shared" si="2"/>
        <v>2.4823786785627142</v>
      </c>
      <c r="U19">
        <f t="shared" si="3"/>
        <v>0.11739763882034532</v>
      </c>
      <c r="V19">
        <f t="shared" si="4"/>
        <v>5.5592966476945359E-2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Experimenal set-up</vt:lpstr>
      <vt:lpstr>Endo</vt:lpstr>
      <vt:lpstr>Endo_LMW</vt:lpstr>
      <vt:lpstr>Lyso</vt:lpstr>
      <vt:lpstr>Lyso_LMW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Hankum Park</dc:creator>
  <cp:lastModifiedBy>Hankum Park</cp:lastModifiedBy>
  <dcterms:created xsi:type="dcterms:W3CDTF">2021-09-17T03:37:43Z</dcterms:created>
  <dcterms:modified xsi:type="dcterms:W3CDTF">2022-03-16T09:03:13Z</dcterms:modified>
</cp:coreProperties>
</file>