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an/Desktop/Source data/Final submission/To submit/Source data /"/>
    </mc:Choice>
  </mc:AlternateContent>
  <xr:revisionPtr revIDLastSave="0" documentId="13_ncr:1_{1990F5FB-32FD-4049-BE5B-7B00302FF3B9}" xr6:coauthVersionLast="47" xr6:coauthVersionMax="47" xr10:uidLastSave="{00000000-0000-0000-0000-000000000000}"/>
  <bookViews>
    <workbookView xWindow="780" yWindow="880" windowWidth="27640" windowHeight="15880" xr2:uid="{8386249F-9F1C-9D46-8BD7-281A48484E23}"/>
  </bookViews>
  <sheets>
    <sheet name="Legend" sheetId="3" r:id="rId1"/>
    <sheet name="Table 1" sheetId="12" r:id="rId2"/>
    <sheet name="Table 2" sheetId="15" r:id="rId3"/>
    <sheet name="Table 3" sheetId="21" r:id="rId4"/>
    <sheet name="Fig. 1c" sheetId="1" r:id="rId5"/>
    <sheet name="Fig. 1d" sheetId="2" r:id="rId6"/>
    <sheet name="Fig. 2b" sheetId="4" r:id="rId7"/>
    <sheet name="Fig. 4b" sheetId="5" r:id="rId8"/>
    <sheet name="Fig. 4d" sheetId="6" r:id="rId9"/>
    <sheet name="Fig. 5a" sheetId="7" r:id="rId10"/>
    <sheet name="Fig. 5b" sheetId="8" r:id="rId11"/>
    <sheet name="Fig. 5c" sheetId="9" r:id="rId12"/>
    <sheet name="Fig. 5d" sheetId="10" r:id="rId13"/>
    <sheet name="Fig. 5e" sheetId="11" r:id="rId14"/>
    <sheet name="Supplementary Fig. 1" sheetId="13" r:id="rId15"/>
    <sheet name="Supplementary Fig. 4" sheetId="14" r:id="rId16"/>
    <sheet name="Supplementary Fig. 5" sheetId="16" r:id="rId17"/>
    <sheet name="Supplementary Fig. 7" sheetId="17" r:id="rId18"/>
    <sheet name="Supplementary Fig. 8b" sheetId="18" r:id="rId19"/>
    <sheet name="Supplementary Fig. 11b" sheetId="19" r:id="rId20"/>
    <sheet name="Supplementray Fig. 13" sheetId="20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20" i="17" l="1"/>
  <c r="A121" i="17" s="1"/>
  <c r="A122" i="17" s="1"/>
  <c r="A123" i="17" s="1"/>
  <c r="A124" i="17" s="1"/>
  <c r="A125" i="17" s="1"/>
  <c r="A126" i="17" s="1"/>
  <c r="A127" i="17" s="1"/>
  <c r="A128" i="17" s="1"/>
  <c r="A129" i="17" s="1"/>
  <c r="A104" i="17"/>
  <c r="A105" i="17" s="1"/>
  <c r="A106" i="17" s="1"/>
  <c r="A107" i="17" s="1"/>
  <c r="A108" i="17" s="1"/>
  <c r="A109" i="17" s="1"/>
  <c r="A110" i="17" s="1"/>
  <c r="A111" i="17" s="1"/>
  <c r="A112" i="17" s="1"/>
  <c r="A113" i="17" s="1"/>
  <c r="A88" i="17"/>
  <c r="A89" i="17" s="1"/>
  <c r="A90" i="17" s="1"/>
  <c r="A91" i="17" s="1"/>
  <c r="A92" i="17" s="1"/>
  <c r="A93" i="17" s="1"/>
  <c r="A94" i="17" s="1"/>
  <c r="A95" i="17" s="1"/>
  <c r="A96" i="17" s="1"/>
  <c r="A97" i="17" s="1"/>
  <c r="A72" i="17"/>
  <c r="A73" i="17" s="1"/>
  <c r="A74" i="17" s="1"/>
  <c r="A75" i="17" s="1"/>
  <c r="A76" i="17" s="1"/>
  <c r="A77" i="17" s="1"/>
  <c r="A78" i="17" s="1"/>
  <c r="A79" i="17" s="1"/>
  <c r="A80" i="17" s="1"/>
  <c r="A81" i="17" s="1"/>
  <c r="A56" i="17"/>
  <c r="A57" i="17" s="1"/>
  <c r="A58" i="17" s="1"/>
  <c r="A59" i="17" s="1"/>
  <c r="A60" i="17" s="1"/>
  <c r="A61" i="17" s="1"/>
  <c r="A62" i="17" s="1"/>
  <c r="A63" i="17" s="1"/>
  <c r="A64" i="17" s="1"/>
  <c r="A65" i="17" s="1"/>
  <c r="A40" i="17"/>
  <c r="A41" i="17" s="1"/>
  <c r="A42" i="17" s="1"/>
  <c r="A43" i="17" s="1"/>
  <c r="A44" i="17" s="1"/>
  <c r="A45" i="17" s="1"/>
  <c r="A46" i="17" s="1"/>
  <c r="A47" i="17" s="1"/>
  <c r="A48" i="17" s="1"/>
  <c r="A49" i="17" s="1"/>
  <c r="A24" i="17"/>
  <c r="A25" i="17" s="1"/>
  <c r="A26" i="17" s="1"/>
  <c r="A27" i="17" s="1"/>
  <c r="A28" i="17" s="1"/>
  <c r="A29" i="17" s="1"/>
  <c r="A30" i="17" s="1"/>
  <c r="A31" i="17" s="1"/>
  <c r="A32" i="17" s="1"/>
  <c r="A33" i="17" s="1"/>
  <c r="G120" i="17"/>
  <c r="G121" i="17" s="1"/>
  <c r="G122" i="17" s="1"/>
  <c r="G123" i="17" s="1"/>
  <c r="G124" i="17" s="1"/>
  <c r="G125" i="17" s="1"/>
  <c r="G126" i="17" s="1"/>
  <c r="G127" i="17" s="1"/>
  <c r="G128" i="17" s="1"/>
  <c r="G129" i="17" s="1"/>
  <c r="G104" i="17"/>
  <c r="G105" i="17" s="1"/>
  <c r="G106" i="17" s="1"/>
  <c r="G107" i="17" s="1"/>
  <c r="G108" i="17" s="1"/>
  <c r="G109" i="17" s="1"/>
  <c r="G110" i="17" s="1"/>
  <c r="G111" i="17" s="1"/>
  <c r="G112" i="17" s="1"/>
  <c r="G113" i="17" s="1"/>
  <c r="G88" i="17"/>
  <c r="G89" i="17" s="1"/>
  <c r="G90" i="17" s="1"/>
  <c r="G91" i="17" s="1"/>
  <c r="G92" i="17" s="1"/>
  <c r="G93" i="17" s="1"/>
  <c r="G94" i="17" s="1"/>
  <c r="G95" i="17" s="1"/>
  <c r="G96" i="17" s="1"/>
  <c r="G97" i="17" s="1"/>
  <c r="G72" i="17"/>
  <c r="G73" i="17" s="1"/>
  <c r="G74" i="17" s="1"/>
  <c r="G75" i="17" s="1"/>
  <c r="G76" i="17" s="1"/>
  <c r="G77" i="17" s="1"/>
  <c r="G78" i="17" s="1"/>
  <c r="G79" i="17" s="1"/>
  <c r="G80" i="17" s="1"/>
  <c r="G81" i="17" s="1"/>
  <c r="G56" i="17"/>
  <c r="G57" i="17" s="1"/>
  <c r="G58" i="17" s="1"/>
  <c r="G59" i="17" s="1"/>
  <c r="G60" i="17" s="1"/>
  <c r="G61" i="17" s="1"/>
  <c r="G62" i="17" s="1"/>
  <c r="G63" i="17" s="1"/>
  <c r="G64" i="17" s="1"/>
  <c r="G65" i="17" s="1"/>
  <c r="G40" i="17"/>
  <c r="G41" i="17" s="1"/>
  <c r="G42" i="17" s="1"/>
  <c r="G43" i="17" s="1"/>
  <c r="G44" i="17" s="1"/>
  <c r="G45" i="17" s="1"/>
  <c r="G46" i="17" s="1"/>
  <c r="G47" i="17" s="1"/>
  <c r="G48" i="17" s="1"/>
  <c r="G49" i="17" s="1"/>
  <c r="G24" i="17"/>
  <c r="G25" i="17" s="1"/>
  <c r="G26" i="17" s="1"/>
  <c r="G27" i="17" s="1"/>
  <c r="G28" i="17" s="1"/>
  <c r="G29" i="17" s="1"/>
  <c r="G30" i="17" s="1"/>
  <c r="G31" i="17" s="1"/>
  <c r="G32" i="17" s="1"/>
  <c r="G33" i="17" s="1"/>
  <c r="K18" i="17"/>
  <c r="J18" i="17"/>
  <c r="G8" i="17"/>
  <c r="G9" i="17" s="1"/>
  <c r="A8" i="17"/>
  <c r="A9" i="17" s="1"/>
  <c r="A10" i="17" s="1"/>
  <c r="A11" i="17" s="1"/>
  <c r="A12" i="17" s="1"/>
  <c r="A13" i="17" s="1"/>
  <c r="A14" i="17" s="1"/>
  <c r="A15" i="17" s="1"/>
  <c r="A16" i="17" s="1"/>
  <c r="A17" i="17" s="1"/>
  <c r="K7" i="17"/>
  <c r="J7" i="17"/>
  <c r="K8" i="17" l="1"/>
  <c r="K9" i="17"/>
  <c r="J9" i="17"/>
  <c r="G10" i="17"/>
  <c r="J8" i="17"/>
  <c r="K10" i="17" l="1"/>
  <c r="G11" i="17"/>
  <c r="J10" i="17"/>
  <c r="A8" i="16"/>
  <c r="A9" i="16" s="1"/>
  <c r="A10" i="16" s="1"/>
  <c r="A11" i="16" s="1"/>
  <c r="A12" i="16" s="1"/>
  <c r="A13" i="16" s="1"/>
  <c r="A14" i="16" s="1"/>
  <c r="A15" i="16" s="1"/>
  <c r="A16" i="16" s="1"/>
  <c r="A17" i="16" s="1"/>
  <c r="A42" i="14"/>
  <c r="A43" i="14" s="1"/>
  <c r="A44" i="14" s="1"/>
  <c r="A45" i="14" s="1"/>
  <c r="A46" i="14" s="1"/>
  <c r="A47" i="14" s="1"/>
  <c r="A48" i="14" s="1"/>
  <c r="A49" i="14" s="1"/>
  <c r="A50" i="14" s="1"/>
  <c r="A51" i="14" s="1"/>
  <c r="G25" i="14"/>
  <c r="G26" i="14" s="1"/>
  <c r="G27" i="14" s="1"/>
  <c r="G28" i="14" s="1"/>
  <c r="G29" i="14" s="1"/>
  <c r="G30" i="14" s="1"/>
  <c r="G31" i="14" s="1"/>
  <c r="G32" i="14" s="1"/>
  <c r="G33" i="14" s="1"/>
  <c r="G34" i="14" s="1"/>
  <c r="A25" i="14"/>
  <c r="A26" i="14" s="1"/>
  <c r="A27" i="14" s="1"/>
  <c r="A28" i="14" s="1"/>
  <c r="A29" i="14" s="1"/>
  <c r="A30" i="14" s="1"/>
  <c r="A31" i="14" s="1"/>
  <c r="A32" i="14" s="1"/>
  <c r="A33" i="14" s="1"/>
  <c r="A34" i="14" s="1"/>
  <c r="G9" i="14"/>
  <c r="G10" i="14" s="1"/>
  <c r="G11" i="14" s="1"/>
  <c r="G12" i="14" s="1"/>
  <c r="G13" i="14" s="1"/>
  <c r="G14" i="14" s="1"/>
  <c r="G15" i="14" s="1"/>
  <c r="G16" i="14" s="1"/>
  <c r="G17" i="14" s="1"/>
  <c r="A9" i="14"/>
  <c r="A10" i="14" s="1"/>
  <c r="A11" i="14" s="1"/>
  <c r="A12" i="14" s="1"/>
  <c r="A13" i="14" s="1"/>
  <c r="A14" i="14" s="1"/>
  <c r="A15" i="14" s="1"/>
  <c r="A16" i="14" s="1"/>
  <c r="A17" i="14" s="1"/>
  <c r="G8" i="14"/>
  <c r="A8" i="14"/>
  <c r="K11" i="17" l="1"/>
  <c r="J11" i="17"/>
  <c r="G12" i="17"/>
  <c r="G13" i="17" l="1"/>
  <c r="K12" i="17"/>
  <c r="J12" i="17"/>
  <c r="J13" i="17" l="1"/>
  <c r="G14" i="17"/>
  <c r="K13" i="17"/>
  <c r="G15" i="17" l="1"/>
  <c r="K14" i="17"/>
  <c r="J14" i="17"/>
  <c r="K15" i="17" l="1"/>
  <c r="J15" i="17"/>
  <c r="G16" i="17"/>
  <c r="G17" i="17" l="1"/>
  <c r="K16" i="17"/>
  <c r="J16" i="17"/>
  <c r="K17" i="17" l="1"/>
  <c r="J17" i="17"/>
</calcChain>
</file>

<file path=xl/sharedStrings.xml><?xml version="1.0" encoding="utf-8"?>
<sst xmlns="http://schemas.openxmlformats.org/spreadsheetml/2006/main" count="671" uniqueCount="210">
  <si>
    <t>Replicate 1</t>
  </si>
  <si>
    <t>Replicate 2</t>
  </si>
  <si>
    <t>Replicate 3</t>
  </si>
  <si>
    <t>H3K27me3</t>
  </si>
  <si>
    <t>H3K27</t>
  </si>
  <si>
    <t>Streptavidin</t>
  </si>
  <si>
    <t>Cbx7.V1</t>
  </si>
  <si>
    <t>Cbx7.V2</t>
  </si>
  <si>
    <t>Cbx7.V3</t>
  </si>
  <si>
    <t>Cbx7.V4</t>
  </si>
  <si>
    <t>Cbx7.V5</t>
  </si>
  <si>
    <t>Cbx7.V6</t>
  </si>
  <si>
    <t>Absorbance values measured at 450 nm for binding of each phage-displayed Cbx7 variant to each indicated target peptide</t>
  </si>
  <si>
    <t>Target</t>
  </si>
  <si>
    <t>H3K9me3</t>
  </si>
  <si>
    <t>H3K36me3</t>
  </si>
  <si>
    <t>H4K20me3</t>
  </si>
  <si>
    <t>H3K9</t>
  </si>
  <si>
    <t>H3K36</t>
  </si>
  <si>
    <t>H4K20</t>
  </si>
  <si>
    <t>H3K14</t>
  </si>
  <si>
    <t>H3K14Ac</t>
  </si>
  <si>
    <t>anti-Flag</t>
  </si>
  <si>
    <t>Target peptide</t>
  </si>
  <si>
    <t>Absorbance values measured at 450 nm for binding of each phage-displayed Cbx7 variant to each indicated target peptide and control proteins</t>
  </si>
  <si>
    <t>Data show normalized luminescence intensity.</t>
  </si>
  <si>
    <t>Histone peptides</t>
  </si>
  <si>
    <t>H3K9Ac</t>
  </si>
  <si>
    <t>H3K9me1</t>
  </si>
  <si>
    <t>H3K9me2</t>
  </si>
  <si>
    <t>H3K27me1</t>
  </si>
  <si>
    <t>H3K27me2</t>
  </si>
  <si>
    <t>H3K14ac</t>
  </si>
  <si>
    <t>H3R17me1</t>
  </si>
  <si>
    <t>H3R17</t>
  </si>
  <si>
    <t>Cbx1.wt</t>
  </si>
  <si>
    <t>Cbx1.VD</t>
  </si>
  <si>
    <t>Cbx2.wt</t>
  </si>
  <si>
    <t>Cbx2.VD</t>
  </si>
  <si>
    <t>Cbx3.wt</t>
  </si>
  <si>
    <t>Cbx3.VD</t>
  </si>
  <si>
    <t>Cbx5.wt</t>
  </si>
  <si>
    <t>Cbx5.VD</t>
  </si>
  <si>
    <t>Cbx6.wt</t>
  </si>
  <si>
    <t>Cbx6.VD</t>
  </si>
  <si>
    <t>Cbx7.wt</t>
  </si>
  <si>
    <t>Cbx7.VD</t>
  </si>
  <si>
    <t>Cbx8.wt</t>
  </si>
  <si>
    <t>Cbx8.VD</t>
  </si>
  <si>
    <t>Source data Figure 1c</t>
  </si>
  <si>
    <t>Source data Figure 1d</t>
  </si>
  <si>
    <t>Source data Figure 2b</t>
  </si>
  <si>
    <t>Source Data Figure 4b</t>
  </si>
  <si>
    <t>Relative EGFP levels, HEK293T cells</t>
  </si>
  <si>
    <t>dCas9 fusion</t>
  </si>
  <si>
    <t>Replicate 4</t>
  </si>
  <si>
    <t>Replicate 5</t>
  </si>
  <si>
    <t>Replicate 6</t>
  </si>
  <si>
    <t>Reporter</t>
  </si>
  <si>
    <t>dCas9</t>
  </si>
  <si>
    <t>KOX1</t>
  </si>
  <si>
    <t>Cbx1.wt-KOX1</t>
  </si>
  <si>
    <t>Cbx1.VD-KOX1</t>
  </si>
  <si>
    <t>Cbx2.wt-KOX1</t>
  </si>
  <si>
    <t>Cbx2.VD-KOX1</t>
  </si>
  <si>
    <t>Cbx3.wt-KOX1</t>
  </si>
  <si>
    <t>Cbx3.VD-KOX1</t>
  </si>
  <si>
    <t>Cbx5.wt-KOX1</t>
  </si>
  <si>
    <t>Cbx5.VD-KOX1</t>
  </si>
  <si>
    <t>Cbx6.wt-KOX1</t>
  </si>
  <si>
    <t>Cbx6.VD-KOX1</t>
  </si>
  <si>
    <t>Cbx7.wt-KOX1</t>
  </si>
  <si>
    <t>Cbx7.VD-KOX1</t>
  </si>
  <si>
    <t>Cbx8.wt-KOX1</t>
  </si>
  <si>
    <t>Cbx8.VD-KOX1</t>
  </si>
  <si>
    <t>Cbx3.VD-2x-KOX1</t>
  </si>
  <si>
    <t>Cbx5.VD-2x-KOX1</t>
  </si>
  <si>
    <t>Cbx7.VD-2x-KOX1</t>
  </si>
  <si>
    <t>Source Data Figure 4d</t>
  </si>
  <si>
    <t>ZIM3</t>
  </si>
  <si>
    <t>Cbx3.VD-ZIM3</t>
  </si>
  <si>
    <t>Source Data Figure 5a</t>
  </si>
  <si>
    <t>Relative CD81 surface levels, HEK293T cells</t>
  </si>
  <si>
    <t>gRNA only</t>
  </si>
  <si>
    <t xml:space="preserve">dCas9 only </t>
  </si>
  <si>
    <t>Source Data Figure 5b</t>
  </si>
  <si>
    <t>ERK1</t>
  </si>
  <si>
    <t>ARPC2</t>
  </si>
  <si>
    <t>Sample</t>
  </si>
  <si>
    <t>Cells</t>
  </si>
  <si>
    <t xml:space="preserve">dCas9 </t>
  </si>
  <si>
    <t>ZIM3-dCas9</t>
  </si>
  <si>
    <t>Cbx3.VD-ZIM3-dCas9</t>
  </si>
  <si>
    <t>Source Data Figure 5c</t>
  </si>
  <si>
    <t>Source Data Figure 5d</t>
  </si>
  <si>
    <t>Source Data Figure 5e</t>
  </si>
  <si>
    <t>KD (µM)</t>
  </si>
  <si>
    <t>Domain</t>
  </si>
  <si>
    <t>D8E</t>
  </si>
  <si>
    <t>D9Q</t>
  </si>
  <si>
    <t>&gt;20</t>
  </si>
  <si>
    <t>I10V</t>
  </si>
  <si>
    <t>E33K</t>
  </si>
  <si>
    <t>L37P</t>
  </si>
  <si>
    <t>E38K</t>
  </si>
  <si>
    <t>BLI-measured affinity values of Cbx7.V1 variants</t>
  </si>
  <si>
    <t>Supplementary Figure 1</t>
  </si>
  <si>
    <t>Cbx7</t>
  </si>
  <si>
    <t>MPP8</t>
  </si>
  <si>
    <t>CHD1</t>
  </si>
  <si>
    <t>Cbx5</t>
  </si>
  <si>
    <t>Phage concentration</t>
  </si>
  <si>
    <t xml:space="preserve">Replicate 2 </t>
  </si>
  <si>
    <t>1.9546`</t>
  </si>
  <si>
    <t>Absorbance values at 450 nm for binding of phage-dipslayed chromodomains to H3K27me3 peptides.</t>
  </si>
  <si>
    <t>Cbx7.V1 (µM)</t>
  </si>
  <si>
    <t>Avarage</t>
  </si>
  <si>
    <t>Std dev</t>
  </si>
  <si>
    <t>Cbx7.VD (µM)</t>
  </si>
  <si>
    <t>Cbx7.wt (µM)</t>
  </si>
  <si>
    <t>Cbx7 K33E (µM)</t>
  </si>
  <si>
    <t>Cbx7 Q9D (µM)</t>
  </si>
  <si>
    <t>Source data Supplementary Figure 4. Related to Table 2.</t>
  </si>
  <si>
    <t>Source data Table 2. Related to Supplementary Figure 4.</t>
  </si>
  <si>
    <t>Source data Table 1. Related to Supplementary Figure 3.</t>
  </si>
  <si>
    <t>Source data Supplementary Figure 5.</t>
  </si>
  <si>
    <t>Cbx1.wt (µM)</t>
  </si>
  <si>
    <t>Average</t>
  </si>
  <si>
    <t>Cbx1.VD (µM)</t>
  </si>
  <si>
    <t>Cbx2.wt (µM)</t>
  </si>
  <si>
    <t>Cbx2.VD (µM)</t>
  </si>
  <si>
    <t>Cbx3.wt (µM)</t>
  </si>
  <si>
    <t>Cbx3.VD (µM)</t>
  </si>
  <si>
    <t>Cbx4.wt (µM)</t>
  </si>
  <si>
    <t>Cbx4.VD (µM)</t>
  </si>
  <si>
    <t>Cbx5.wt (µM)</t>
  </si>
  <si>
    <t>Cbx5.VD (µM)</t>
  </si>
  <si>
    <t>Cbx6.wt (µM)</t>
  </si>
  <si>
    <t>Cbx6.VD (µM)</t>
  </si>
  <si>
    <t>Cbx8.wt (µM)</t>
  </si>
  <si>
    <t>Cbx8.VD (µM)</t>
  </si>
  <si>
    <t>Supplementary Figure 7. Related to Table 3.</t>
  </si>
  <si>
    <t>Cbx4.wt</t>
  </si>
  <si>
    <t>Cbx4.VD</t>
  </si>
  <si>
    <t>Temp (°C)</t>
  </si>
  <si>
    <t>% of soluble chromodomains upon heat treatment.</t>
  </si>
  <si>
    <t>Suorce data Supplementary Figure 8b.</t>
  </si>
  <si>
    <t>Log2 normalized EGFP fluorescence relative to Fig. S10 b</t>
  </si>
  <si>
    <t>KOX1-dCas9</t>
  </si>
  <si>
    <t>Cbx3.VD-KOX1-dCas9</t>
  </si>
  <si>
    <t>Time (h)</t>
  </si>
  <si>
    <t>Suorce data Supplementary Figure 10b.</t>
  </si>
  <si>
    <t>Chaetocin (µM)</t>
  </si>
  <si>
    <t>Source data Supplementary Figure 12.</t>
  </si>
  <si>
    <t>Source data Table 3. Related to Supplementary Figure 7.</t>
  </si>
  <si>
    <t>Affinity values of each Cbx chromodomain and its engineered variant for H3K9me3 and H3K27me3 peptides.</t>
  </si>
  <si>
    <t>Chromodomain</t>
  </si>
  <si>
    <t>NB</t>
  </si>
  <si>
    <t>&gt;200</t>
  </si>
  <si>
    <t>&gt;50</t>
  </si>
  <si>
    <t>Table</t>
  </si>
  <si>
    <t>Description</t>
  </si>
  <si>
    <t>Source data Figure 4b</t>
  </si>
  <si>
    <t>Source data Figure 4d</t>
  </si>
  <si>
    <t>Source data Figure 5a</t>
  </si>
  <si>
    <t>Source data Figure 5b</t>
  </si>
  <si>
    <t>Source data Figure 5c</t>
  </si>
  <si>
    <t>Source data Figure 5d</t>
  </si>
  <si>
    <t>Source data Figure 5e</t>
  </si>
  <si>
    <t>Affinity values of Cbx7.V1 variants</t>
  </si>
  <si>
    <t>Source data Table 1</t>
  </si>
  <si>
    <t>Source data Table 2</t>
  </si>
  <si>
    <t xml:space="preserve">Source data Table 3 </t>
  </si>
  <si>
    <t>Absorbance values for binding of isolated Cbx7 variants to H3K27me3 peptides and control proteins</t>
  </si>
  <si>
    <t>Normalized luminescence intesity for binding of each wild-type and engineered Cbx chromodomain to a panel of methylated and non-methylated histone peptides</t>
  </si>
  <si>
    <t>Absorbance values for binding of phage-displayed Cbx7 variant to a panel of histone peptides and control proteins</t>
  </si>
  <si>
    <t>Absorbance values for binding of different phage-displayed chromodomains to H3K27me3 peptides</t>
  </si>
  <si>
    <t>Fluorescence polarization values for binding of Cbx7 variants to H3K9me3 and H3K27me3 peptides</t>
  </si>
  <si>
    <t>Fluorecence polarization values for binding of Cbx7.VD to methylated and non-methylated histone peptides.</t>
  </si>
  <si>
    <t>Fluorescence polarization values for binding of Cbx7.VD to methylated and non-methylated H3K9 and H3K27 peptides</t>
  </si>
  <si>
    <t>Avarage of fluorescence polarization values for binding of Cbx7.wt, Cbx7.wt Q9D, Cbx7 K33E, Cbx7.V1 and Cbx7.VD to H3K9me3 and H3K27me3 peptides.</t>
  </si>
  <si>
    <t>Average of measured fluorescence polarization for binding of Cbx and their engineered variants to H3K9me3 and H3K27me3 peptides</t>
  </si>
  <si>
    <t>Fluorescence polarization values for binding of each Cbx chromodomain and its engineered variant to H3K9me3 and H3K27m3 peptides</t>
  </si>
  <si>
    <t>Densitometry values for Cbx4.wt and Cbx4.VD thermostability</t>
  </si>
  <si>
    <t>Time course of EGFP expression levels upon repression with KOX1-dCas9 and Cbx3.VD-KOX1-dCas9</t>
  </si>
  <si>
    <t>Cbx7 Q9D</t>
  </si>
  <si>
    <t>Affinity values Cbx7 variants for binding to H3K9me3 and H3K27me3 peptides.</t>
  </si>
  <si>
    <t>Cbx7 K33E</t>
  </si>
  <si>
    <t>Affinity values for binding of Cbx7 variants to H3K9me3 and H3K27me3 peptides</t>
  </si>
  <si>
    <t>Measured affinity values for each Cbx chromodomain and its engineered variant to H3K9me3 and H3K27me3 peptides</t>
  </si>
  <si>
    <t>NB indicates no binding detected</t>
  </si>
  <si>
    <t>Data show relative EGFP levels for HEK293T cells transduced with different repressors and cultured in presence or absence of chaetocin</t>
  </si>
  <si>
    <t>% relative ERK1 and ARPC2 levels, HEK293T cells</t>
  </si>
  <si>
    <t>% relative ERK1 and ARPC2 levels, U20S cells</t>
  </si>
  <si>
    <t>% relative ERK1 and ARPC2 levels, HeLa cells</t>
  </si>
  <si>
    <t>Relative EGFP levels upon repression with different Cbx-KOX1-dCas9 fusions</t>
  </si>
  <si>
    <t>Relative EGFP levels upon repression with monomeric or dimeric Cbx-KOX1-dCas9 repressors</t>
  </si>
  <si>
    <t>Relative EGFP levels upon repression with CRISPRi repressors containing different KRAB domain</t>
  </si>
  <si>
    <t>Relative levels of endogenous CD81 expression upon repression with optimized CRISPRi repressors</t>
  </si>
  <si>
    <t>Relative endogenous ERK1 and ARPC2 levels in U20S cells upon repression with Cbx3.VD-ZIM3-dCas9</t>
  </si>
  <si>
    <t>Relative endogenous ERK1 and ARPC2 levels in HEK293T cells upon repression with Cbx3.VD-ZIM3-dCas9</t>
  </si>
  <si>
    <t>Relative endogenous ERK1 and ARPC2 levels in HeLa cells upon repression with Cbx3.VD-ZIM3-dCas9</t>
  </si>
  <si>
    <t>Relative EGFP levels upon CRISPRi with monomeric or dimeric Cbx3.VD-KOX1-dCas9 fusions and treatment with a methyltransferase inhibitor</t>
  </si>
  <si>
    <t>Source data Supplementary Figure 1</t>
  </si>
  <si>
    <t>Source data Supplementary Figure 4</t>
  </si>
  <si>
    <t>Source data Supplementary  Figure 5</t>
  </si>
  <si>
    <t>Source data Supplementary Figure 7</t>
  </si>
  <si>
    <t>Source data Supplementary Figure 8b</t>
  </si>
  <si>
    <t>Source data Supplementary  Figure 11b</t>
  </si>
  <si>
    <t>Source data Supplementary Figure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</si>
</sst>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9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/>
    </xf>
    <xf numFmtId="0" fontId="7" fillId="0" borderId="0" xfId="0" applyFont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16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17BC2-2852-834A-BD48-D75068A30C63}">
  <dimension ref="A1:C21"/>
  <sheetViews>
    <sheetView tabSelected="1" workbookViewId="0">
      <selection activeCell="B27" sqref="B27"/>
    </sheetView>
  </sheetViews>
  <sheetFormatPr baseColWidth="10" defaultRowHeight="16" x14ac:dyDescent="0.2"/>
  <cols>
    <col min="1" max="1" width="37.6640625" bestFit="1" customWidth="1"/>
  </cols>
  <sheetData>
    <row r="1" spans="1:3" ht="19" x14ac:dyDescent="0.25">
      <c r="A1" s="31" t="s">
        <v>160</v>
      </c>
      <c r="B1" s="32" t="s">
        <v>161</v>
      </c>
      <c r="C1" s="33"/>
    </row>
    <row r="2" spans="1:3" x14ac:dyDescent="0.2">
      <c r="A2" s="30" t="s">
        <v>170</v>
      </c>
      <c r="B2" s="2" t="s">
        <v>169</v>
      </c>
    </row>
    <row r="3" spans="1:3" x14ac:dyDescent="0.2">
      <c r="A3" s="30" t="s">
        <v>171</v>
      </c>
      <c r="B3" s="2" t="s">
        <v>188</v>
      </c>
    </row>
    <row r="4" spans="1:3" x14ac:dyDescent="0.2">
      <c r="A4" s="30" t="s">
        <v>172</v>
      </c>
      <c r="B4" s="2" t="s">
        <v>189</v>
      </c>
    </row>
    <row r="5" spans="1:3" x14ac:dyDescent="0.2">
      <c r="A5" s="30" t="s">
        <v>49</v>
      </c>
      <c r="B5" s="2" t="s">
        <v>173</v>
      </c>
    </row>
    <row r="6" spans="1:3" x14ac:dyDescent="0.2">
      <c r="A6" s="30" t="s">
        <v>50</v>
      </c>
      <c r="B6" s="2" t="s">
        <v>175</v>
      </c>
    </row>
    <row r="7" spans="1:3" x14ac:dyDescent="0.2">
      <c r="A7" s="30" t="s">
        <v>51</v>
      </c>
      <c r="B7" s="2" t="s">
        <v>174</v>
      </c>
    </row>
    <row r="8" spans="1:3" x14ac:dyDescent="0.2">
      <c r="A8" s="30" t="s">
        <v>162</v>
      </c>
      <c r="B8" s="2" t="s">
        <v>195</v>
      </c>
    </row>
    <row r="9" spans="1:3" x14ac:dyDescent="0.2">
      <c r="A9" s="30" t="s">
        <v>163</v>
      </c>
      <c r="B9" s="2" t="s">
        <v>196</v>
      </c>
    </row>
    <row r="10" spans="1:3" x14ac:dyDescent="0.2">
      <c r="A10" s="30" t="s">
        <v>164</v>
      </c>
      <c r="B10" s="2" t="s">
        <v>197</v>
      </c>
    </row>
    <row r="11" spans="1:3" x14ac:dyDescent="0.2">
      <c r="A11" s="30" t="s">
        <v>165</v>
      </c>
      <c r="B11" s="2" t="s">
        <v>198</v>
      </c>
    </row>
    <row r="12" spans="1:3" x14ac:dyDescent="0.2">
      <c r="A12" s="30" t="s">
        <v>166</v>
      </c>
      <c r="B12" s="2" t="s">
        <v>200</v>
      </c>
    </row>
    <row r="13" spans="1:3" x14ac:dyDescent="0.2">
      <c r="A13" s="30" t="s">
        <v>167</v>
      </c>
      <c r="B13" s="2" t="s">
        <v>199</v>
      </c>
    </row>
    <row r="14" spans="1:3" x14ac:dyDescent="0.2">
      <c r="A14" s="30" t="s">
        <v>168</v>
      </c>
      <c r="B14" s="2" t="s">
        <v>201</v>
      </c>
    </row>
    <row r="15" spans="1:3" x14ac:dyDescent="0.2">
      <c r="A15" s="30" t="s">
        <v>203</v>
      </c>
      <c r="B15" s="2" t="s">
        <v>176</v>
      </c>
    </row>
    <row r="16" spans="1:3" x14ac:dyDescent="0.2">
      <c r="A16" s="30" t="s">
        <v>204</v>
      </c>
      <c r="B16" s="2" t="s">
        <v>177</v>
      </c>
    </row>
    <row r="17" spans="1:2" x14ac:dyDescent="0.2">
      <c r="A17" s="30" t="s">
        <v>205</v>
      </c>
      <c r="B17" s="2" t="s">
        <v>179</v>
      </c>
    </row>
    <row r="18" spans="1:2" x14ac:dyDescent="0.2">
      <c r="A18" s="30" t="s">
        <v>206</v>
      </c>
      <c r="B18" s="2" t="s">
        <v>182</v>
      </c>
    </row>
    <row r="19" spans="1:2" x14ac:dyDescent="0.2">
      <c r="A19" s="30" t="s">
        <v>207</v>
      </c>
      <c r="B19" s="2" t="s">
        <v>183</v>
      </c>
    </row>
    <row r="20" spans="1:2" x14ac:dyDescent="0.2">
      <c r="A20" s="30" t="s">
        <v>208</v>
      </c>
      <c r="B20" s="2" t="s">
        <v>184</v>
      </c>
    </row>
    <row r="21" spans="1:2" x14ac:dyDescent="0.2">
      <c r="A21" s="30" t="s">
        <v>209</v>
      </c>
      <c r="B21" s="2" t="s">
        <v>202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8DB07-2618-BE4F-A325-C0D9125D4BB7}">
  <dimension ref="A1:E13"/>
  <sheetViews>
    <sheetView workbookViewId="0">
      <selection activeCell="F21" sqref="F21"/>
    </sheetView>
  </sheetViews>
  <sheetFormatPr baseColWidth="10" defaultRowHeight="16" x14ac:dyDescent="0.2"/>
  <cols>
    <col min="2" max="5" width="11.83203125" bestFit="1" customWidth="1"/>
  </cols>
  <sheetData>
    <row r="1" spans="1:5" ht="18" x14ac:dyDescent="0.2">
      <c r="A1" s="13" t="s">
        <v>124</v>
      </c>
      <c r="B1" s="2"/>
      <c r="C1" s="2"/>
      <c r="D1" s="2"/>
      <c r="E1" s="2"/>
    </row>
    <row r="2" spans="1:5" ht="18" x14ac:dyDescent="0.2">
      <c r="A2" s="13" t="s">
        <v>105</v>
      </c>
      <c r="B2" s="2"/>
      <c r="C2" s="2"/>
      <c r="D2" s="2"/>
      <c r="E2" s="2"/>
    </row>
    <row r="3" spans="1:5" x14ac:dyDescent="0.2">
      <c r="A3" s="2"/>
      <c r="B3" s="2"/>
      <c r="C3" s="2"/>
      <c r="D3" s="2"/>
      <c r="E3" s="2"/>
    </row>
    <row r="4" spans="1:5" x14ac:dyDescent="0.2">
      <c r="A4" s="2"/>
      <c r="B4" s="36" t="s">
        <v>96</v>
      </c>
      <c r="C4" s="36"/>
      <c r="D4" s="36"/>
      <c r="E4" s="36"/>
    </row>
    <row r="5" spans="1:5" x14ac:dyDescent="0.2">
      <c r="A5" s="2"/>
      <c r="B5" s="36" t="s">
        <v>14</v>
      </c>
      <c r="C5" s="36"/>
      <c r="D5" s="36" t="s">
        <v>3</v>
      </c>
      <c r="E5" s="36"/>
    </row>
    <row r="6" spans="1:5" x14ac:dyDescent="0.2">
      <c r="A6" s="5" t="s">
        <v>97</v>
      </c>
      <c r="B6" s="7" t="s">
        <v>0</v>
      </c>
      <c r="C6" s="7" t="s">
        <v>1</v>
      </c>
      <c r="D6" s="7" t="s">
        <v>0</v>
      </c>
      <c r="E6" s="7" t="s">
        <v>1</v>
      </c>
    </row>
    <row r="7" spans="1:5" x14ac:dyDescent="0.2">
      <c r="A7" s="14" t="s">
        <v>6</v>
      </c>
      <c r="B7" s="8">
        <v>4.9000000000000004</v>
      </c>
      <c r="C7" s="8">
        <v>4.2</v>
      </c>
      <c r="D7" s="8">
        <v>2</v>
      </c>
      <c r="E7" s="8">
        <v>2.2000000000000002</v>
      </c>
    </row>
    <row r="8" spans="1:5" x14ac:dyDescent="0.2">
      <c r="A8" s="14" t="s">
        <v>98</v>
      </c>
      <c r="B8" s="8">
        <v>5.3</v>
      </c>
      <c r="C8" s="8">
        <v>4.7</v>
      </c>
      <c r="D8" s="8">
        <v>1.9</v>
      </c>
      <c r="E8" s="8">
        <v>2.2000000000000002</v>
      </c>
    </row>
    <row r="9" spans="1:5" x14ac:dyDescent="0.2">
      <c r="A9" s="14" t="s">
        <v>99</v>
      </c>
      <c r="B9" s="8" t="s">
        <v>100</v>
      </c>
      <c r="C9" s="8" t="s">
        <v>100</v>
      </c>
      <c r="D9" s="8">
        <v>2.7</v>
      </c>
      <c r="E9" s="8">
        <v>1.6</v>
      </c>
    </row>
    <row r="10" spans="1:5" x14ac:dyDescent="0.2">
      <c r="A10" s="14" t="s">
        <v>101</v>
      </c>
      <c r="B10" s="8">
        <v>4</v>
      </c>
      <c r="C10" s="8">
        <v>3</v>
      </c>
      <c r="D10" s="8">
        <v>2.8</v>
      </c>
      <c r="E10" s="8">
        <v>1.6</v>
      </c>
    </row>
    <row r="11" spans="1:5" x14ac:dyDescent="0.2">
      <c r="A11" s="14" t="s">
        <v>102</v>
      </c>
      <c r="B11" s="8">
        <v>8.5</v>
      </c>
      <c r="C11" s="8">
        <v>12</v>
      </c>
      <c r="D11" s="8" t="s">
        <v>100</v>
      </c>
      <c r="E11" s="8" t="s">
        <v>100</v>
      </c>
    </row>
    <row r="12" spans="1:5" x14ac:dyDescent="0.2">
      <c r="A12" s="14" t="s">
        <v>103</v>
      </c>
      <c r="B12" s="8">
        <v>2.7</v>
      </c>
      <c r="C12" s="8">
        <v>3.3</v>
      </c>
      <c r="D12" s="8">
        <v>2.8</v>
      </c>
      <c r="E12" s="8">
        <v>2.2000000000000002</v>
      </c>
    </row>
    <row r="13" spans="1:5" x14ac:dyDescent="0.2">
      <c r="A13" s="14" t="s">
        <v>104</v>
      </c>
      <c r="B13" s="8">
        <v>1.9</v>
      </c>
      <c r="C13" s="8">
        <v>2.1</v>
      </c>
      <c r="D13" s="8">
        <v>1.5</v>
      </c>
      <c r="E13" s="8">
        <v>1.7</v>
      </c>
    </row>
  </sheetData>
  <mergeCells count="3">
    <mergeCell ref="B4:E4"/>
    <mergeCell ref="B5:C5"/>
    <mergeCell ref="D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DCEB6-38DC-144B-A7FF-5127DA537407}">
  <dimension ref="A1:G10"/>
  <sheetViews>
    <sheetView workbookViewId="0">
      <selection activeCell="B16" sqref="B16"/>
    </sheetView>
  </sheetViews>
  <sheetFormatPr baseColWidth="10" defaultRowHeight="16" x14ac:dyDescent="0.2"/>
  <cols>
    <col min="1" max="1" width="16.1640625" customWidth="1"/>
    <col min="2" max="5" width="14" bestFit="1" customWidth="1"/>
    <col min="6" max="7" width="11.83203125" bestFit="1" customWidth="1"/>
  </cols>
  <sheetData>
    <row r="1" spans="1:7" ht="18" x14ac:dyDescent="0.2">
      <c r="A1" s="13" t="s">
        <v>123</v>
      </c>
    </row>
    <row r="2" spans="1:7" ht="18" x14ac:dyDescent="0.2">
      <c r="A2" s="13" t="s">
        <v>186</v>
      </c>
    </row>
    <row r="4" spans="1:7" x14ac:dyDescent="0.2">
      <c r="A4" s="2"/>
      <c r="B4" s="36" t="s">
        <v>14</v>
      </c>
      <c r="C4" s="36"/>
      <c r="D4" s="36"/>
      <c r="E4" s="36" t="s">
        <v>3</v>
      </c>
      <c r="F4" s="36"/>
      <c r="G4" s="36"/>
    </row>
    <row r="5" spans="1:7" x14ac:dyDescent="0.2">
      <c r="A5" s="5" t="s">
        <v>97</v>
      </c>
      <c r="B5" s="7" t="s">
        <v>0</v>
      </c>
      <c r="C5" s="7" t="s">
        <v>1</v>
      </c>
      <c r="D5" s="7" t="s">
        <v>2</v>
      </c>
      <c r="E5" s="7" t="s">
        <v>0</v>
      </c>
      <c r="F5" s="7" t="s">
        <v>1</v>
      </c>
      <c r="G5" s="7" t="s">
        <v>2</v>
      </c>
    </row>
    <row r="6" spans="1:7" x14ac:dyDescent="0.2">
      <c r="A6" s="8" t="s">
        <v>45</v>
      </c>
      <c r="B6" s="8">
        <v>41</v>
      </c>
      <c r="C6" s="8">
        <v>27</v>
      </c>
      <c r="D6" s="8">
        <v>23</v>
      </c>
      <c r="E6" s="8">
        <v>115</v>
      </c>
      <c r="F6" s="8">
        <v>79</v>
      </c>
      <c r="G6" s="8">
        <v>143</v>
      </c>
    </row>
    <row r="7" spans="1:7" x14ac:dyDescent="0.2">
      <c r="A7" s="8" t="s">
        <v>185</v>
      </c>
      <c r="B7" s="8">
        <v>11</v>
      </c>
      <c r="C7" s="8">
        <v>9.6999999999999993</v>
      </c>
      <c r="D7" s="8">
        <v>9.4</v>
      </c>
      <c r="E7" s="8">
        <v>115</v>
      </c>
      <c r="F7" s="8">
        <v>101</v>
      </c>
      <c r="G7" s="8">
        <v>84</v>
      </c>
    </row>
    <row r="8" spans="1:7" x14ac:dyDescent="0.2">
      <c r="A8" s="8" t="s">
        <v>187</v>
      </c>
      <c r="B8" s="8">
        <v>24</v>
      </c>
      <c r="C8" s="8">
        <v>18</v>
      </c>
      <c r="D8" s="20">
        <v>19</v>
      </c>
      <c r="E8" s="20">
        <v>17.5</v>
      </c>
      <c r="F8" s="8">
        <v>21</v>
      </c>
      <c r="G8" s="8">
        <v>19</v>
      </c>
    </row>
    <row r="9" spans="1:7" x14ac:dyDescent="0.2">
      <c r="A9" s="8" t="s">
        <v>6</v>
      </c>
      <c r="B9" s="20">
        <v>7.5</v>
      </c>
      <c r="C9" s="8">
        <v>5.7</v>
      </c>
      <c r="D9" s="8">
        <v>7.8</v>
      </c>
      <c r="E9" s="20">
        <v>4.5</v>
      </c>
      <c r="F9" s="8">
        <v>3.9</v>
      </c>
      <c r="G9" s="8">
        <v>3.4</v>
      </c>
    </row>
    <row r="10" spans="1:7" x14ac:dyDescent="0.2">
      <c r="A10" s="8" t="s">
        <v>46</v>
      </c>
      <c r="B10" s="8">
        <v>8.4</v>
      </c>
      <c r="C10" s="8">
        <v>7.4</v>
      </c>
      <c r="D10" s="20">
        <v>8.1999999999999993</v>
      </c>
      <c r="E10" s="20">
        <v>5.0999999999999996</v>
      </c>
      <c r="F10" s="8">
        <v>4.7</v>
      </c>
      <c r="G10" s="8">
        <v>5.2</v>
      </c>
    </row>
  </sheetData>
  <mergeCells count="2">
    <mergeCell ref="B4:D4"/>
    <mergeCell ref="E4:G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39994-4F91-634C-AEFE-736AE83C6976}">
  <dimension ref="A1:G24"/>
  <sheetViews>
    <sheetView workbookViewId="0">
      <selection activeCell="H17" sqref="H17"/>
    </sheetView>
  </sheetViews>
  <sheetFormatPr baseColWidth="10" defaultRowHeight="16" x14ac:dyDescent="0.2"/>
  <cols>
    <col min="1" max="1" width="17.83203125" customWidth="1"/>
    <col min="2" max="7" width="11.83203125" bestFit="1" customWidth="1"/>
  </cols>
  <sheetData>
    <row r="1" spans="1:7" ht="18" x14ac:dyDescent="0.2">
      <c r="A1" s="13" t="s">
        <v>154</v>
      </c>
      <c r="B1" s="2"/>
      <c r="C1" s="2"/>
      <c r="D1" s="2"/>
      <c r="E1" s="2"/>
    </row>
    <row r="2" spans="1:7" ht="18" x14ac:dyDescent="0.2">
      <c r="A2" s="13" t="s">
        <v>155</v>
      </c>
      <c r="B2" s="2"/>
      <c r="C2" s="2"/>
      <c r="D2" s="2"/>
      <c r="E2" s="2"/>
    </row>
    <row r="3" spans="1:7" x14ac:dyDescent="0.2">
      <c r="A3" s="2"/>
      <c r="B3" s="2"/>
      <c r="C3" s="2"/>
      <c r="D3" s="2"/>
      <c r="E3" s="2"/>
    </row>
    <row r="4" spans="1:7" x14ac:dyDescent="0.2">
      <c r="A4" s="2"/>
      <c r="B4" s="36" t="s">
        <v>96</v>
      </c>
      <c r="C4" s="36"/>
      <c r="D4" s="36"/>
      <c r="E4" s="36"/>
      <c r="F4" s="36"/>
      <c r="G4" s="36"/>
    </row>
    <row r="5" spans="1:7" x14ac:dyDescent="0.2">
      <c r="A5" s="2"/>
      <c r="B5" s="37" t="s">
        <v>14</v>
      </c>
      <c r="C5" s="38"/>
      <c r="D5" s="39"/>
      <c r="E5" s="37" t="s">
        <v>3</v>
      </c>
      <c r="F5" s="38"/>
      <c r="G5" s="39"/>
    </row>
    <row r="6" spans="1:7" x14ac:dyDescent="0.2">
      <c r="A6" s="5" t="s">
        <v>156</v>
      </c>
      <c r="B6" s="7" t="s">
        <v>0</v>
      </c>
      <c r="C6" s="7" t="s">
        <v>1</v>
      </c>
      <c r="D6" s="7" t="s">
        <v>2</v>
      </c>
      <c r="E6" s="7" t="s">
        <v>0</v>
      </c>
      <c r="F6" s="7" t="s">
        <v>1</v>
      </c>
      <c r="G6" s="7" t="s">
        <v>2</v>
      </c>
    </row>
    <row r="7" spans="1:7" x14ac:dyDescent="0.2">
      <c r="A7" s="18" t="s">
        <v>35</v>
      </c>
      <c r="B7" s="29">
        <v>0.4526</v>
      </c>
      <c r="C7" s="29">
        <v>0.54330000000000001</v>
      </c>
      <c r="D7" s="29">
        <v>0.52949999999999997</v>
      </c>
      <c r="E7" s="8" t="s">
        <v>157</v>
      </c>
      <c r="F7" s="8" t="s">
        <v>157</v>
      </c>
      <c r="G7" s="8" t="s">
        <v>157</v>
      </c>
    </row>
    <row r="8" spans="1:7" x14ac:dyDescent="0.2">
      <c r="A8" s="18" t="s">
        <v>36</v>
      </c>
      <c r="B8" s="18">
        <v>0.58199999999999996</v>
      </c>
      <c r="C8" s="18">
        <v>0.63200000000000001</v>
      </c>
      <c r="D8" s="18">
        <v>0.6</v>
      </c>
      <c r="E8" s="8" t="s">
        <v>157</v>
      </c>
      <c r="F8" s="8" t="s">
        <v>157</v>
      </c>
      <c r="G8" s="8" t="s">
        <v>157</v>
      </c>
    </row>
    <row r="9" spans="1:7" x14ac:dyDescent="0.2">
      <c r="A9" s="18" t="s">
        <v>37</v>
      </c>
      <c r="B9" s="8" t="s">
        <v>158</v>
      </c>
      <c r="C9" s="8" t="s">
        <v>158</v>
      </c>
      <c r="D9" s="8" t="s">
        <v>158</v>
      </c>
      <c r="E9" s="18">
        <v>117</v>
      </c>
      <c r="F9" s="18">
        <v>101.4</v>
      </c>
      <c r="G9" s="18">
        <v>84</v>
      </c>
    </row>
    <row r="10" spans="1:7" x14ac:dyDescent="0.2">
      <c r="A10" s="18" t="s">
        <v>38</v>
      </c>
      <c r="B10" s="18">
        <v>4</v>
      </c>
      <c r="C10" s="18">
        <v>6</v>
      </c>
      <c r="D10" s="18">
        <v>5</v>
      </c>
      <c r="E10" s="18">
        <v>2.4</v>
      </c>
      <c r="F10" s="18">
        <v>2.1</v>
      </c>
      <c r="G10" s="18">
        <v>4.3</v>
      </c>
    </row>
    <row r="11" spans="1:7" x14ac:dyDescent="0.2">
      <c r="A11" s="18" t="s">
        <v>39</v>
      </c>
      <c r="B11" s="18">
        <v>3</v>
      </c>
      <c r="C11" s="18">
        <v>2</v>
      </c>
      <c r="D11" s="18">
        <v>0.8</v>
      </c>
      <c r="E11" s="8" t="s">
        <v>157</v>
      </c>
      <c r="F11" s="8" t="s">
        <v>157</v>
      </c>
      <c r="G11" s="8" t="s">
        <v>157</v>
      </c>
    </row>
    <row r="12" spans="1:7" x14ac:dyDescent="0.2">
      <c r="A12" s="18" t="s">
        <v>40</v>
      </c>
      <c r="B12" s="18">
        <v>0.39</v>
      </c>
      <c r="C12" s="18">
        <v>0.28999999999999998</v>
      </c>
      <c r="D12" s="18">
        <v>0.37</v>
      </c>
      <c r="E12" s="8" t="s">
        <v>157</v>
      </c>
      <c r="F12" s="8" t="s">
        <v>157</v>
      </c>
      <c r="G12" s="8" t="s">
        <v>157</v>
      </c>
    </row>
    <row r="13" spans="1:7" x14ac:dyDescent="0.2">
      <c r="A13" s="18" t="s">
        <v>142</v>
      </c>
      <c r="B13" s="18">
        <v>92</v>
      </c>
      <c r="C13" s="18">
        <v>77</v>
      </c>
      <c r="D13" s="18">
        <v>80</v>
      </c>
      <c r="E13" s="8" t="s">
        <v>158</v>
      </c>
      <c r="F13" s="8" t="s">
        <v>158</v>
      </c>
      <c r="G13" s="8" t="s">
        <v>158</v>
      </c>
    </row>
    <row r="14" spans="1:7" x14ac:dyDescent="0.2">
      <c r="A14" s="18" t="s">
        <v>143</v>
      </c>
      <c r="B14" s="8" t="s">
        <v>157</v>
      </c>
      <c r="C14" s="8" t="s">
        <v>157</v>
      </c>
      <c r="D14" s="8" t="s">
        <v>157</v>
      </c>
      <c r="E14" s="8" t="s">
        <v>157</v>
      </c>
      <c r="F14" s="8" t="s">
        <v>157</v>
      </c>
      <c r="G14" s="8" t="s">
        <v>157</v>
      </c>
    </row>
    <row r="15" spans="1:7" x14ac:dyDescent="0.2">
      <c r="A15" s="18" t="s">
        <v>41</v>
      </c>
      <c r="B15" s="18">
        <v>5.6</v>
      </c>
      <c r="C15" s="18">
        <v>5</v>
      </c>
      <c r="D15" s="18">
        <v>4.8</v>
      </c>
      <c r="E15" s="8" t="s">
        <v>157</v>
      </c>
      <c r="F15" s="8" t="s">
        <v>157</v>
      </c>
      <c r="G15" s="8" t="s">
        <v>157</v>
      </c>
    </row>
    <row r="16" spans="1:7" x14ac:dyDescent="0.2">
      <c r="A16" s="18" t="s">
        <v>42</v>
      </c>
      <c r="B16" s="18">
        <v>0.56000000000000005</v>
      </c>
      <c r="C16" s="18">
        <v>0.44</v>
      </c>
      <c r="D16" s="18">
        <v>0.51</v>
      </c>
      <c r="E16" s="8" t="s">
        <v>157</v>
      </c>
      <c r="F16" s="8" t="s">
        <v>157</v>
      </c>
      <c r="G16" s="8" t="s">
        <v>157</v>
      </c>
    </row>
    <row r="17" spans="1:7" x14ac:dyDescent="0.2">
      <c r="A17" s="18" t="s">
        <v>43</v>
      </c>
      <c r="B17" s="8" t="s">
        <v>157</v>
      </c>
      <c r="C17" s="8" t="s">
        <v>157</v>
      </c>
      <c r="D17" s="8" t="s">
        <v>157</v>
      </c>
      <c r="E17" s="8" t="s">
        <v>157</v>
      </c>
      <c r="F17" s="8" t="s">
        <v>157</v>
      </c>
      <c r="G17" s="8" t="s">
        <v>157</v>
      </c>
    </row>
    <row r="18" spans="1:7" x14ac:dyDescent="0.2">
      <c r="A18" s="18" t="s">
        <v>44</v>
      </c>
      <c r="B18" s="18" t="s">
        <v>159</v>
      </c>
      <c r="C18" s="18" t="s">
        <v>159</v>
      </c>
      <c r="D18" s="18" t="s">
        <v>159</v>
      </c>
      <c r="E18" s="8" t="s">
        <v>157</v>
      </c>
      <c r="F18" s="8" t="s">
        <v>157</v>
      </c>
      <c r="G18" s="8" t="s">
        <v>157</v>
      </c>
    </row>
    <row r="19" spans="1:7" x14ac:dyDescent="0.2">
      <c r="A19" s="18" t="s">
        <v>45</v>
      </c>
      <c r="B19" s="18">
        <v>33.5</v>
      </c>
      <c r="C19" s="18">
        <v>37</v>
      </c>
      <c r="D19" s="18">
        <v>23</v>
      </c>
      <c r="E19" s="18">
        <v>138</v>
      </c>
      <c r="F19" s="18">
        <v>84</v>
      </c>
      <c r="G19" s="18">
        <v>109.2</v>
      </c>
    </row>
    <row r="20" spans="1:7" x14ac:dyDescent="0.2">
      <c r="A20" s="18" t="s">
        <v>46</v>
      </c>
      <c r="B20" s="18">
        <v>8.6</v>
      </c>
      <c r="C20" s="18">
        <v>7.5</v>
      </c>
      <c r="D20" s="18">
        <v>7.7</v>
      </c>
      <c r="E20" s="18">
        <v>4.8</v>
      </c>
      <c r="F20" s="18">
        <v>4.8</v>
      </c>
      <c r="G20" s="18">
        <v>5.2</v>
      </c>
    </row>
    <row r="21" spans="1:7" x14ac:dyDescent="0.2">
      <c r="A21" s="18" t="s">
        <v>47</v>
      </c>
      <c r="B21" s="8" t="s">
        <v>158</v>
      </c>
      <c r="C21" s="8" t="s">
        <v>158</v>
      </c>
      <c r="D21" s="8" t="s">
        <v>158</v>
      </c>
      <c r="E21" s="8" t="s">
        <v>158</v>
      </c>
      <c r="F21" s="8" t="s">
        <v>158</v>
      </c>
      <c r="G21" s="8" t="s">
        <v>158</v>
      </c>
    </row>
    <row r="22" spans="1:7" x14ac:dyDescent="0.2">
      <c r="A22" s="18" t="s">
        <v>48</v>
      </c>
      <c r="B22" s="18">
        <v>21</v>
      </c>
      <c r="C22" s="18">
        <v>26</v>
      </c>
      <c r="D22" s="18">
        <v>16</v>
      </c>
      <c r="E22" s="18" t="s">
        <v>159</v>
      </c>
      <c r="F22" s="18" t="s">
        <v>159</v>
      </c>
      <c r="G22" s="18" t="s">
        <v>159</v>
      </c>
    </row>
    <row r="24" spans="1:7" x14ac:dyDescent="0.2">
      <c r="A24" s="35" t="s">
        <v>190</v>
      </c>
    </row>
  </sheetData>
  <mergeCells count="3">
    <mergeCell ref="B5:D5"/>
    <mergeCell ref="E5:G5"/>
    <mergeCell ref="B4:G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9B973-E870-374C-A406-845C5B079851}">
  <dimension ref="A1:S237"/>
  <sheetViews>
    <sheetView workbookViewId="0">
      <selection activeCell="B2" sqref="B2"/>
    </sheetView>
  </sheetViews>
  <sheetFormatPr baseColWidth="10" defaultRowHeight="16" x14ac:dyDescent="0.2"/>
  <cols>
    <col min="1" max="1" width="12" style="2" bestFit="1" customWidth="1"/>
    <col min="2" max="19" width="14" style="2" customWidth="1"/>
    <col min="20" max="16384" width="10.83203125" style="2"/>
  </cols>
  <sheetData>
    <row r="1" spans="1:19" ht="18" x14ac:dyDescent="0.2">
      <c r="A1" s="13" t="s">
        <v>49</v>
      </c>
    </row>
    <row r="2" spans="1:19" ht="18" x14ac:dyDescent="0.2">
      <c r="A2" s="13" t="s">
        <v>12</v>
      </c>
    </row>
    <row r="4" spans="1:19" s="4" customFormat="1" x14ac:dyDescent="0.2">
      <c r="A4" s="6"/>
      <c r="B4" s="40" t="s">
        <v>6</v>
      </c>
      <c r="C4" s="40"/>
      <c r="D4" s="40"/>
      <c r="E4" s="40" t="s">
        <v>7</v>
      </c>
      <c r="F4" s="40"/>
      <c r="G4" s="40"/>
      <c r="H4" s="40" t="s">
        <v>8</v>
      </c>
      <c r="I4" s="40"/>
      <c r="J4" s="40"/>
      <c r="K4" s="40" t="s">
        <v>9</v>
      </c>
      <c r="L4" s="40"/>
      <c r="M4" s="40"/>
      <c r="N4" s="40" t="s">
        <v>10</v>
      </c>
      <c r="O4" s="40"/>
      <c r="P4" s="40"/>
      <c r="Q4" s="40" t="s">
        <v>11</v>
      </c>
      <c r="R4" s="40"/>
      <c r="S4" s="40"/>
    </row>
    <row r="5" spans="1:19" x14ac:dyDescent="0.2">
      <c r="A5" s="7" t="s">
        <v>13</v>
      </c>
      <c r="B5" s="7" t="s">
        <v>0</v>
      </c>
      <c r="C5" s="7" t="s">
        <v>1</v>
      </c>
      <c r="D5" s="7" t="s">
        <v>2</v>
      </c>
      <c r="E5" s="7" t="s">
        <v>0</v>
      </c>
      <c r="F5" s="7" t="s">
        <v>1</v>
      </c>
      <c r="G5" s="7" t="s">
        <v>2</v>
      </c>
      <c r="H5" s="7" t="s">
        <v>0</v>
      </c>
      <c r="I5" s="7" t="s">
        <v>1</v>
      </c>
      <c r="J5" s="7" t="s">
        <v>2</v>
      </c>
      <c r="K5" s="7" t="s">
        <v>0</v>
      </c>
      <c r="L5" s="7" t="s">
        <v>1</v>
      </c>
      <c r="M5" s="7" t="s">
        <v>2</v>
      </c>
      <c r="N5" s="7" t="s">
        <v>0</v>
      </c>
      <c r="O5" s="7" t="s">
        <v>1</v>
      </c>
      <c r="P5" s="7" t="s">
        <v>2</v>
      </c>
      <c r="Q5" s="7" t="s">
        <v>0</v>
      </c>
      <c r="R5" s="7" t="s">
        <v>1</v>
      </c>
      <c r="S5" s="7" t="s">
        <v>2</v>
      </c>
    </row>
    <row r="6" spans="1:19" x14ac:dyDescent="0.2">
      <c r="A6" s="8" t="s">
        <v>3</v>
      </c>
      <c r="B6" s="8">
        <v>2.1042559999999999</v>
      </c>
      <c r="C6" s="8">
        <v>2.2162600000000001</v>
      </c>
      <c r="D6" s="8">
        <v>2.0731342000000001</v>
      </c>
      <c r="E6" s="8">
        <v>1.9084449999999999</v>
      </c>
      <c r="F6" s="8">
        <v>1.7036737</v>
      </c>
      <c r="G6" s="8">
        <v>2.0152000000000001</v>
      </c>
      <c r="H6" s="8">
        <v>0.48884450000000002</v>
      </c>
      <c r="I6" s="8">
        <v>0.6236737</v>
      </c>
      <c r="J6" s="8">
        <v>0.41152</v>
      </c>
      <c r="K6" s="8">
        <v>0.39026270000000002</v>
      </c>
      <c r="L6" s="8">
        <v>0.52263780000000004</v>
      </c>
      <c r="M6" s="8">
        <v>0.65781800000000001</v>
      </c>
      <c r="N6" s="8">
        <v>0.49646699999999999</v>
      </c>
      <c r="O6" s="8">
        <v>0.52315599999999995</v>
      </c>
      <c r="P6" s="8">
        <v>0.65781800000000001</v>
      </c>
      <c r="Q6" s="8">
        <v>0.82356099999999999</v>
      </c>
      <c r="R6" s="8">
        <v>0.62467479999999997</v>
      </c>
      <c r="S6" s="8">
        <v>0.76436199999999999</v>
      </c>
    </row>
    <row r="7" spans="1:19" x14ac:dyDescent="0.2">
      <c r="A7" s="8" t="s">
        <v>4</v>
      </c>
      <c r="B7" s="8">
        <v>0.18237300000000001</v>
      </c>
      <c r="C7" s="8">
        <v>0.10252600000000001</v>
      </c>
      <c r="D7" s="8">
        <v>0.11269999999999999</v>
      </c>
      <c r="E7" s="8">
        <v>0.15526000000000001</v>
      </c>
      <c r="F7" s="8">
        <v>0.120793</v>
      </c>
      <c r="G7" s="8">
        <v>0.10252</v>
      </c>
      <c r="H7" s="8">
        <v>0.16925999999999999</v>
      </c>
      <c r="I7" s="8">
        <v>9.920793E-2</v>
      </c>
      <c r="J7" s="8">
        <v>0.1343</v>
      </c>
      <c r="K7" s="8">
        <v>7.2354000000000002E-2</v>
      </c>
      <c r="L7" s="8">
        <v>0.16345609999999999</v>
      </c>
      <c r="M7" s="8">
        <v>8.0530000000000004E-2</v>
      </c>
      <c r="N7" s="8">
        <v>0.10151399999999999</v>
      </c>
      <c r="O7" s="8">
        <v>9.7584000000000004E-2</v>
      </c>
      <c r="P7" s="8">
        <v>9.2350310000000005E-2</v>
      </c>
      <c r="Q7" s="8">
        <v>0.18539</v>
      </c>
      <c r="R7" s="8">
        <v>9.0162999999999993E-2</v>
      </c>
      <c r="S7" s="8">
        <v>0.13628000000000001</v>
      </c>
    </row>
    <row r="8" spans="1:19" x14ac:dyDescent="0.2">
      <c r="A8" s="8" t="s">
        <v>5</v>
      </c>
      <c r="B8" s="8">
        <v>8.4640000000000007E-2</v>
      </c>
      <c r="C8" s="8">
        <v>3.6747000000000002E-2</v>
      </c>
      <c r="D8" s="8">
        <v>8.3738000000000007E-2</v>
      </c>
      <c r="E8" s="8">
        <v>5.3636999999999997E-2</v>
      </c>
      <c r="F8" s="8">
        <v>3.526E-2</v>
      </c>
      <c r="G8" s="8">
        <v>7.2425610000000001E-2</v>
      </c>
      <c r="H8" s="8">
        <v>4.0537000000000004E-3</v>
      </c>
      <c r="I8" s="8">
        <v>1.0153000000000001E-2</v>
      </c>
      <c r="J8" s="8">
        <v>8.0199999999999994E-2</v>
      </c>
      <c r="K8" s="8">
        <v>2.7480000000000001E-2</v>
      </c>
      <c r="L8" s="8">
        <v>3.526E-2</v>
      </c>
      <c r="M8" s="8">
        <v>2.5146000000000002E-2</v>
      </c>
      <c r="N8" s="8">
        <v>4.7219999999999998E-2</v>
      </c>
      <c r="O8" s="8">
        <v>7.6571E-2</v>
      </c>
      <c r="P8" s="8">
        <v>6.4350000000000004E-2</v>
      </c>
      <c r="Q8" s="8">
        <v>5.5280999999999997E-2</v>
      </c>
      <c r="R8" s="8">
        <v>5.4037000000000002E-2</v>
      </c>
      <c r="S8" s="8">
        <v>5.2981E-2</v>
      </c>
    </row>
    <row r="12" spans="1:19" ht="16" customHeight="1" x14ac:dyDescent="0.2"/>
    <row r="13" spans="1:19" ht="16" customHeight="1" x14ac:dyDescent="0.2"/>
    <row r="14" spans="1:19" ht="16" customHeight="1" x14ac:dyDescent="0.2"/>
    <row r="15" spans="1:19" ht="16" customHeight="1" x14ac:dyDescent="0.2"/>
    <row r="16" spans="1:19" ht="16" customHeight="1" x14ac:dyDescent="0.2"/>
    <row r="17" spans="8:15" ht="16" customHeight="1" x14ac:dyDescent="0.2"/>
    <row r="18" spans="8:15" ht="16" customHeight="1" x14ac:dyDescent="0.2"/>
    <row r="19" spans="8:15" ht="16" customHeight="1" x14ac:dyDescent="0.25">
      <c r="H19" s="1"/>
      <c r="I19" s="1"/>
      <c r="J19" s="1"/>
      <c r="K19" s="1"/>
      <c r="L19" s="1"/>
      <c r="M19" s="1"/>
      <c r="N19" s="1"/>
      <c r="O19" s="1"/>
    </row>
    <row r="20" spans="8:15" ht="16" customHeight="1" x14ac:dyDescent="0.25">
      <c r="H20" s="1"/>
      <c r="I20" s="1"/>
      <c r="J20" s="1"/>
      <c r="K20" s="1"/>
      <c r="L20" s="1"/>
      <c r="M20" s="1"/>
      <c r="N20" s="1"/>
      <c r="O20" s="1"/>
    </row>
    <row r="21" spans="8:15" ht="16" customHeight="1" x14ac:dyDescent="0.25">
      <c r="H21" s="1"/>
      <c r="I21" s="1"/>
      <c r="J21" s="1"/>
      <c r="K21" s="1"/>
      <c r="L21" s="1"/>
      <c r="M21" s="1"/>
      <c r="N21" s="1"/>
      <c r="O21" s="1"/>
    </row>
    <row r="22" spans="8:15" ht="16" customHeight="1" x14ac:dyDescent="0.25">
      <c r="H22" s="1"/>
      <c r="I22" s="1"/>
      <c r="J22" s="1"/>
      <c r="K22" s="1"/>
      <c r="L22" s="1"/>
      <c r="M22" s="1"/>
      <c r="N22" s="1"/>
      <c r="O22" s="1"/>
    </row>
    <row r="23" spans="8:15" ht="16" customHeight="1" x14ac:dyDescent="0.25">
      <c r="H23" s="1"/>
      <c r="I23" s="1"/>
      <c r="J23" s="1"/>
      <c r="K23" s="1"/>
      <c r="L23" s="1"/>
      <c r="M23" s="1"/>
      <c r="N23" s="1"/>
      <c r="O23" s="1"/>
    </row>
    <row r="24" spans="8:15" ht="16" customHeight="1" x14ac:dyDescent="0.25">
      <c r="H24" s="1"/>
      <c r="I24" s="1"/>
      <c r="J24" s="1"/>
      <c r="K24" s="1"/>
      <c r="L24" s="1"/>
      <c r="M24" s="1"/>
      <c r="N24" s="1"/>
      <c r="O24" s="1"/>
    </row>
    <row r="25" spans="8:15" ht="16" customHeight="1" x14ac:dyDescent="0.2"/>
    <row r="26" spans="8:15" ht="16" customHeight="1" x14ac:dyDescent="0.2"/>
    <row r="27" spans="8:15" ht="16" customHeight="1" x14ac:dyDescent="0.2"/>
    <row r="28" spans="8:15" ht="16" customHeight="1" x14ac:dyDescent="0.2"/>
    <row r="29" spans="8:15" ht="16" customHeight="1" x14ac:dyDescent="0.2"/>
    <row r="30" spans="8:15" ht="16" customHeight="1" x14ac:dyDescent="0.2"/>
    <row r="31" spans="8:15" ht="16" customHeight="1" x14ac:dyDescent="0.2"/>
    <row r="32" spans="8:15" ht="16" customHeight="1" x14ac:dyDescent="0.2"/>
    <row r="33" ht="16" customHeight="1" x14ac:dyDescent="0.2"/>
    <row r="34" ht="16" customHeight="1" x14ac:dyDescent="0.2"/>
    <row r="35" ht="16" customHeight="1" x14ac:dyDescent="0.2"/>
    <row r="36" ht="16" customHeight="1" x14ac:dyDescent="0.2"/>
    <row r="37" ht="16" customHeight="1" x14ac:dyDescent="0.2"/>
    <row r="38" ht="16" customHeight="1" x14ac:dyDescent="0.2"/>
    <row r="39" ht="16" customHeight="1" x14ac:dyDescent="0.2"/>
    <row r="40" ht="16" customHeight="1" x14ac:dyDescent="0.2"/>
    <row r="41" ht="16" customHeight="1" x14ac:dyDescent="0.2"/>
    <row r="42" ht="16" customHeight="1" x14ac:dyDescent="0.2"/>
    <row r="43" ht="16" customHeight="1" x14ac:dyDescent="0.2"/>
    <row r="44" ht="16" customHeight="1" x14ac:dyDescent="0.2"/>
    <row r="45" ht="16" customHeight="1" x14ac:dyDescent="0.2"/>
    <row r="46" ht="16" customHeight="1" x14ac:dyDescent="0.2"/>
    <row r="47" ht="16" customHeight="1" x14ac:dyDescent="0.2"/>
    <row r="48" ht="16" customHeight="1" x14ac:dyDescent="0.2"/>
    <row r="49" ht="16" customHeight="1" x14ac:dyDescent="0.2"/>
    <row r="50" ht="16" customHeight="1" x14ac:dyDescent="0.2"/>
    <row r="51" ht="16" customHeight="1" x14ac:dyDescent="0.2"/>
    <row r="52" ht="16" customHeight="1" x14ac:dyDescent="0.2"/>
    <row r="53" ht="16" customHeight="1" x14ac:dyDescent="0.2"/>
    <row r="54" ht="16" customHeight="1" x14ac:dyDescent="0.2"/>
    <row r="55" ht="16" customHeight="1" x14ac:dyDescent="0.2"/>
    <row r="56" ht="16" customHeight="1" x14ac:dyDescent="0.2"/>
    <row r="57" ht="16" customHeight="1" x14ac:dyDescent="0.2"/>
    <row r="58" ht="16" customHeight="1" x14ac:dyDescent="0.2"/>
    <row r="59" ht="16" customHeight="1" x14ac:dyDescent="0.2"/>
    <row r="60" ht="16" customHeight="1" x14ac:dyDescent="0.2"/>
    <row r="61" ht="16" customHeight="1" x14ac:dyDescent="0.2"/>
    <row r="62" ht="16" customHeight="1" x14ac:dyDescent="0.2"/>
    <row r="63" ht="16" customHeight="1" x14ac:dyDescent="0.2"/>
    <row r="64" ht="16" customHeight="1" x14ac:dyDescent="0.2"/>
    <row r="65" ht="16" customHeight="1" x14ac:dyDescent="0.2"/>
    <row r="66" ht="16" customHeight="1" x14ac:dyDescent="0.2"/>
    <row r="67" ht="16" customHeight="1" x14ac:dyDescent="0.2"/>
    <row r="68" ht="16" customHeight="1" x14ac:dyDescent="0.2"/>
    <row r="69" ht="16" customHeight="1" x14ac:dyDescent="0.2"/>
    <row r="70" ht="16" customHeight="1" x14ac:dyDescent="0.2"/>
    <row r="71" ht="16" customHeight="1" x14ac:dyDescent="0.2"/>
    <row r="72" ht="16" customHeight="1" x14ac:dyDescent="0.2"/>
    <row r="73" ht="16" customHeight="1" x14ac:dyDescent="0.2"/>
    <row r="74" ht="16" customHeight="1" x14ac:dyDescent="0.2"/>
    <row r="75" ht="16" customHeight="1" x14ac:dyDescent="0.2"/>
    <row r="76" ht="16" customHeight="1" x14ac:dyDescent="0.2"/>
    <row r="77" ht="16" customHeight="1" x14ac:dyDescent="0.2"/>
    <row r="78" ht="16" customHeight="1" x14ac:dyDescent="0.2"/>
    <row r="79" ht="16" customHeight="1" x14ac:dyDescent="0.2"/>
    <row r="80" ht="16" customHeight="1" x14ac:dyDescent="0.2"/>
    <row r="81" ht="16" customHeight="1" x14ac:dyDescent="0.2"/>
    <row r="82" ht="16" customHeight="1" x14ac:dyDescent="0.2"/>
    <row r="83" ht="16" customHeight="1" x14ac:dyDescent="0.2"/>
    <row r="84" ht="16" customHeight="1" x14ac:dyDescent="0.2"/>
    <row r="85" ht="16" customHeight="1" x14ac:dyDescent="0.2"/>
    <row r="86" ht="16" customHeight="1" x14ac:dyDescent="0.2"/>
    <row r="87" ht="16" customHeight="1" x14ac:dyDescent="0.2"/>
    <row r="88" ht="16" customHeight="1" x14ac:dyDescent="0.2"/>
    <row r="89" ht="16" customHeight="1" x14ac:dyDescent="0.2"/>
    <row r="90" ht="16" customHeight="1" x14ac:dyDescent="0.2"/>
    <row r="91" ht="16" customHeight="1" x14ac:dyDescent="0.2"/>
    <row r="92" ht="16" customHeight="1" x14ac:dyDescent="0.2"/>
    <row r="93" ht="16" customHeight="1" x14ac:dyDescent="0.2"/>
    <row r="94" ht="16" customHeight="1" x14ac:dyDescent="0.2"/>
    <row r="95" ht="16" customHeight="1" x14ac:dyDescent="0.2"/>
    <row r="96" ht="16" customHeight="1" x14ac:dyDescent="0.2"/>
    <row r="97" ht="16" customHeight="1" x14ac:dyDescent="0.2"/>
    <row r="98" ht="16" customHeight="1" x14ac:dyDescent="0.2"/>
    <row r="99" ht="16" customHeight="1" x14ac:dyDescent="0.2"/>
    <row r="100" ht="16" customHeight="1" x14ac:dyDescent="0.2"/>
    <row r="101" ht="16" customHeight="1" x14ac:dyDescent="0.2"/>
    <row r="102" ht="16" customHeight="1" x14ac:dyDescent="0.2"/>
    <row r="103" ht="16" customHeight="1" x14ac:dyDescent="0.2"/>
    <row r="104" ht="16" customHeight="1" x14ac:dyDescent="0.2"/>
    <row r="105" ht="16" customHeight="1" x14ac:dyDescent="0.2"/>
    <row r="106" ht="16" customHeight="1" x14ac:dyDescent="0.2"/>
    <row r="107" ht="16" customHeight="1" x14ac:dyDescent="0.2"/>
    <row r="108" ht="16" customHeight="1" x14ac:dyDescent="0.2"/>
    <row r="109" ht="16" customHeight="1" x14ac:dyDescent="0.2"/>
    <row r="110" ht="16" customHeight="1" x14ac:dyDescent="0.2"/>
    <row r="111" ht="16" customHeight="1" x14ac:dyDescent="0.2"/>
    <row r="112" ht="16" customHeight="1" x14ac:dyDescent="0.2"/>
    <row r="113" ht="16" customHeight="1" x14ac:dyDescent="0.2"/>
    <row r="114" ht="16" customHeight="1" x14ac:dyDescent="0.2"/>
    <row r="115" ht="16" customHeight="1" x14ac:dyDescent="0.2"/>
    <row r="116" ht="16" customHeight="1" x14ac:dyDescent="0.2"/>
    <row r="117" ht="16" customHeight="1" x14ac:dyDescent="0.2"/>
    <row r="118" ht="16" customHeight="1" x14ac:dyDescent="0.2"/>
    <row r="119" ht="16" customHeight="1" x14ac:dyDescent="0.2"/>
    <row r="120" ht="16" customHeight="1" x14ac:dyDescent="0.2"/>
    <row r="121" ht="16" customHeight="1" x14ac:dyDescent="0.2"/>
    <row r="122" ht="16" customHeight="1" x14ac:dyDescent="0.2"/>
    <row r="123" ht="16" customHeight="1" x14ac:dyDescent="0.2"/>
    <row r="124" ht="16" customHeight="1" x14ac:dyDescent="0.2"/>
    <row r="125" ht="16" customHeight="1" x14ac:dyDescent="0.2"/>
    <row r="126" ht="16" customHeight="1" x14ac:dyDescent="0.2"/>
    <row r="127" ht="16" customHeight="1" x14ac:dyDescent="0.2"/>
    <row r="128" ht="16" customHeight="1" x14ac:dyDescent="0.2"/>
    <row r="129" ht="16" customHeight="1" x14ac:dyDescent="0.2"/>
    <row r="130" ht="16" customHeight="1" x14ac:dyDescent="0.2"/>
    <row r="131" ht="16" customHeight="1" x14ac:dyDescent="0.2"/>
    <row r="132" ht="16" customHeight="1" x14ac:dyDescent="0.2"/>
    <row r="133" ht="16" customHeight="1" x14ac:dyDescent="0.2"/>
    <row r="134" ht="16" customHeight="1" x14ac:dyDescent="0.2"/>
    <row r="135" ht="16" customHeight="1" x14ac:dyDescent="0.2"/>
    <row r="136" ht="16" customHeight="1" x14ac:dyDescent="0.2"/>
    <row r="137" ht="16" customHeight="1" x14ac:dyDescent="0.2"/>
    <row r="138" ht="16" customHeight="1" x14ac:dyDescent="0.2"/>
    <row r="139" ht="16" customHeight="1" x14ac:dyDescent="0.2"/>
    <row r="140" ht="16" customHeight="1" x14ac:dyDescent="0.2"/>
    <row r="141" ht="16" customHeight="1" x14ac:dyDescent="0.2"/>
    <row r="142" ht="16" customHeight="1" x14ac:dyDescent="0.2"/>
    <row r="143" ht="16" customHeight="1" x14ac:dyDescent="0.2"/>
    <row r="144" ht="16" customHeight="1" x14ac:dyDescent="0.2"/>
    <row r="145" ht="16" customHeight="1" x14ac:dyDescent="0.2"/>
    <row r="146" ht="16" customHeight="1" x14ac:dyDescent="0.2"/>
    <row r="147" ht="16" customHeight="1" x14ac:dyDescent="0.2"/>
    <row r="148" ht="16" customHeight="1" x14ac:dyDescent="0.2"/>
    <row r="149" ht="16" customHeight="1" x14ac:dyDescent="0.2"/>
    <row r="150" ht="16" customHeight="1" x14ac:dyDescent="0.2"/>
    <row r="151" ht="16" customHeight="1" x14ac:dyDescent="0.2"/>
    <row r="152" ht="16" customHeight="1" x14ac:dyDescent="0.2"/>
    <row r="153" ht="16" customHeight="1" x14ac:dyDescent="0.2"/>
    <row r="154" ht="16" customHeight="1" x14ac:dyDescent="0.2"/>
    <row r="155" ht="16" customHeight="1" x14ac:dyDescent="0.2"/>
    <row r="156" ht="16" customHeight="1" x14ac:dyDescent="0.2"/>
    <row r="157" ht="16" customHeight="1" x14ac:dyDescent="0.2"/>
    <row r="158" ht="16" customHeight="1" x14ac:dyDescent="0.2"/>
    <row r="159" ht="16" customHeight="1" x14ac:dyDescent="0.2"/>
    <row r="160" ht="16" customHeight="1" x14ac:dyDescent="0.2"/>
    <row r="161" ht="16" customHeight="1" x14ac:dyDescent="0.2"/>
    <row r="162" ht="16" customHeight="1" x14ac:dyDescent="0.2"/>
    <row r="163" ht="16" customHeight="1" x14ac:dyDescent="0.2"/>
    <row r="164" ht="16" customHeight="1" x14ac:dyDescent="0.2"/>
    <row r="165" ht="16" customHeight="1" x14ac:dyDescent="0.2"/>
    <row r="166" ht="16" customHeight="1" x14ac:dyDescent="0.2"/>
    <row r="167" ht="16" customHeight="1" x14ac:dyDescent="0.2"/>
    <row r="168" ht="16" customHeight="1" x14ac:dyDescent="0.2"/>
    <row r="169" ht="16" customHeight="1" x14ac:dyDescent="0.2"/>
    <row r="170" ht="16" customHeight="1" x14ac:dyDescent="0.2"/>
    <row r="171" ht="16" customHeight="1" x14ac:dyDescent="0.2"/>
    <row r="172" ht="16" customHeight="1" x14ac:dyDescent="0.2"/>
    <row r="173" ht="16" customHeight="1" x14ac:dyDescent="0.2"/>
    <row r="174" ht="16" customHeight="1" x14ac:dyDescent="0.2"/>
    <row r="175" ht="16" customHeight="1" x14ac:dyDescent="0.2"/>
    <row r="176" ht="16" customHeight="1" x14ac:dyDescent="0.2"/>
    <row r="177" ht="16" customHeight="1" x14ac:dyDescent="0.2"/>
    <row r="178" ht="16" customHeight="1" x14ac:dyDescent="0.2"/>
    <row r="179" ht="16" customHeight="1" x14ac:dyDescent="0.2"/>
    <row r="180" ht="16" customHeight="1" x14ac:dyDescent="0.2"/>
    <row r="181" ht="16" customHeight="1" x14ac:dyDescent="0.2"/>
    <row r="182" ht="16" customHeight="1" x14ac:dyDescent="0.2"/>
    <row r="183" ht="16" customHeight="1" x14ac:dyDescent="0.2"/>
    <row r="184" ht="16" customHeight="1" x14ac:dyDescent="0.2"/>
    <row r="185" ht="16" customHeight="1" x14ac:dyDescent="0.2"/>
    <row r="186" ht="16" customHeight="1" x14ac:dyDescent="0.2"/>
    <row r="187" ht="16" customHeight="1" x14ac:dyDescent="0.2"/>
    <row r="188" ht="16" customHeight="1" x14ac:dyDescent="0.2"/>
    <row r="189" ht="16" customHeight="1" x14ac:dyDescent="0.2"/>
    <row r="190" ht="16" customHeight="1" x14ac:dyDescent="0.2"/>
    <row r="191" ht="16" customHeight="1" x14ac:dyDescent="0.2"/>
    <row r="192" ht="16" customHeight="1" x14ac:dyDescent="0.2"/>
    <row r="193" ht="16" customHeight="1" x14ac:dyDescent="0.2"/>
    <row r="194" ht="16" customHeight="1" x14ac:dyDescent="0.2"/>
    <row r="195" ht="16" customHeight="1" x14ac:dyDescent="0.2"/>
    <row r="196" ht="16" customHeight="1" x14ac:dyDescent="0.2"/>
    <row r="197" ht="16" customHeight="1" x14ac:dyDescent="0.2"/>
    <row r="198" ht="16" customHeight="1" x14ac:dyDescent="0.2"/>
    <row r="199" ht="16" customHeight="1" x14ac:dyDescent="0.2"/>
    <row r="200" ht="16" customHeight="1" x14ac:dyDescent="0.2"/>
    <row r="201" ht="16" customHeight="1" x14ac:dyDescent="0.2"/>
    <row r="202" ht="16" customHeight="1" x14ac:dyDescent="0.2"/>
    <row r="203" ht="16" customHeight="1" x14ac:dyDescent="0.2"/>
    <row r="204" ht="16" customHeight="1" x14ac:dyDescent="0.2"/>
    <row r="205" ht="16" customHeight="1" x14ac:dyDescent="0.2"/>
    <row r="206" ht="16" customHeight="1" x14ac:dyDescent="0.2"/>
    <row r="207" ht="16" customHeight="1" x14ac:dyDescent="0.2"/>
    <row r="208" ht="16" customHeight="1" x14ac:dyDescent="0.2"/>
    <row r="209" ht="16" customHeight="1" x14ac:dyDescent="0.2"/>
    <row r="210" ht="16" customHeight="1" x14ac:dyDescent="0.2"/>
    <row r="211" ht="16" customHeight="1" x14ac:dyDescent="0.2"/>
    <row r="212" ht="16" customHeight="1" x14ac:dyDescent="0.2"/>
    <row r="213" ht="16" customHeight="1" x14ac:dyDescent="0.2"/>
    <row r="214" ht="16" customHeight="1" x14ac:dyDescent="0.2"/>
    <row r="215" ht="16" customHeight="1" x14ac:dyDescent="0.2"/>
    <row r="216" ht="16" customHeight="1" x14ac:dyDescent="0.2"/>
    <row r="217" ht="16" customHeight="1" x14ac:dyDescent="0.2"/>
    <row r="218" ht="16" customHeight="1" x14ac:dyDescent="0.2"/>
    <row r="219" ht="16" customHeight="1" x14ac:dyDescent="0.2"/>
    <row r="220" ht="16" customHeight="1" x14ac:dyDescent="0.2"/>
    <row r="221" ht="16" customHeight="1" x14ac:dyDescent="0.2"/>
    <row r="222" ht="16" customHeight="1" x14ac:dyDescent="0.2"/>
    <row r="223" ht="16" customHeight="1" x14ac:dyDescent="0.2"/>
    <row r="224" ht="16" customHeight="1" x14ac:dyDescent="0.2"/>
    <row r="225" ht="16" customHeight="1" x14ac:dyDescent="0.2"/>
    <row r="226" ht="16" customHeight="1" x14ac:dyDescent="0.2"/>
    <row r="227" ht="16" customHeight="1" x14ac:dyDescent="0.2"/>
    <row r="228" ht="16" customHeight="1" x14ac:dyDescent="0.2"/>
    <row r="229" ht="16" customHeight="1" x14ac:dyDescent="0.2"/>
    <row r="230" ht="16" customHeight="1" x14ac:dyDescent="0.2"/>
    <row r="231" ht="16" customHeight="1" x14ac:dyDescent="0.2"/>
    <row r="232" ht="16" customHeight="1" x14ac:dyDescent="0.2"/>
    <row r="233" ht="16" customHeight="1" x14ac:dyDescent="0.2"/>
    <row r="234" ht="16" customHeight="1" x14ac:dyDescent="0.2"/>
    <row r="235" ht="16" customHeight="1" x14ac:dyDescent="0.2"/>
    <row r="236" ht="16" customHeight="1" x14ac:dyDescent="0.2"/>
    <row r="237" ht="16" customHeight="1" x14ac:dyDescent="0.2"/>
  </sheetData>
  <mergeCells count="6">
    <mergeCell ref="Q4:S4"/>
    <mergeCell ref="B4:D4"/>
    <mergeCell ref="E4:G4"/>
    <mergeCell ref="H4:J4"/>
    <mergeCell ref="K4:M4"/>
    <mergeCell ref="N4:P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577D5-49BC-C146-9921-669D6F0F044A}">
  <dimension ref="A1:N32"/>
  <sheetViews>
    <sheetView workbookViewId="0">
      <selection activeCell="D11" sqref="D11"/>
    </sheetView>
  </sheetViews>
  <sheetFormatPr baseColWidth="10" defaultRowHeight="16" x14ac:dyDescent="0.2"/>
  <cols>
    <col min="1" max="1" width="10.83203125" style="2"/>
    <col min="2" max="2" width="11.5" style="2" bestFit="1" customWidth="1"/>
    <col min="3" max="12" width="11.6640625" style="2" customWidth="1"/>
    <col min="13" max="13" width="12.6640625" style="2" bestFit="1" customWidth="1"/>
    <col min="14" max="14" width="11.6640625" style="2" customWidth="1"/>
    <col min="15" max="16384" width="10.83203125" style="2"/>
  </cols>
  <sheetData>
    <row r="1" spans="1:14" s="13" customFormat="1" ht="18" x14ac:dyDescent="0.2">
      <c r="A1" s="13" t="s">
        <v>50</v>
      </c>
    </row>
    <row r="2" spans="1:14" ht="18" x14ac:dyDescent="0.2">
      <c r="A2" s="13" t="s">
        <v>24</v>
      </c>
    </row>
    <row r="4" spans="1:14" x14ac:dyDescent="0.2">
      <c r="C4" s="36" t="s">
        <v>23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x14ac:dyDescent="0.2">
      <c r="C5" s="10" t="s">
        <v>14</v>
      </c>
      <c r="D5" s="10" t="s">
        <v>3</v>
      </c>
      <c r="E5" s="10" t="s">
        <v>15</v>
      </c>
      <c r="F5" s="10" t="s">
        <v>16</v>
      </c>
      <c r="G5" s="10" t="s">
        <v>17</v>
      </c>
      <c r="H5" s="10" t="s">
        <v>4</v>
      </c>
      <c r="I5" s="10" t="s">
        <v>18</v>
      </c>
      <c r="J5" s="10" t="s">
        <v>19</v>
      </c>
      <c r="K5" s="10" t="s">
        <v>20</v>
      </c>
      <c r="L5" s="10" t="s">
        <v>21</v>
      </c>
      <c r="M5" s="11" t="s">
        <v>5</v>
      </c>
      <c r="N5" s="11" t="s">
        <v>22</v>
      </c>
    </row>
    <row r="6" spans="1:14" x14ac:dyDescent="0.2">
      <c r="A6" s="40" t="s">
        <v>6</v>
      </c>
      <c r="B6" s="3" t="s">
        <v>0</v>
      </c>
      <c r="C6" s="8">
        <v>1.36727</v>
      </c>
      <c r="D6" s="8">
        <v>0.99474779999999996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1.2454563999999999</v>
      </c>
    </row>
    <row r="7" spans="1:14" x14ac:dyDescent="0.2">
      <c r="A7" s="40"/>
      <c r="B7" s="3" t="s">
        <v>1</v>
      </c>
      <c r="C7" s="8">
        <v>1.40435</v>
      </c>
      <c r="D7" s="8">
        <v>1.2451566999999999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1.3145260000000001</v>
      </c>
    </row>
    <row r="8" spans="1:14" x14ac:dyDescent="0.2">
      <c r="A8" s="40"/>
      <c r="B8" s="3" t="s">
        <v>2</v>
      </c>
      <c r="C8" s="8">
        <v>1.335267</v>
      </c>
      <c r="D8" s="8">
        <v>1.0342499999999999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1.003563</v>
      </c>
    </row>
    <row r="9" spans="1:14" x14ac:dyDescent="0.2">
      <c r="A9" s="40" t="s">
        <v>7</v>
      </c>
      <c r="B9" s="3" t="s">
        <v>0</v>
      </c>
      <c r="C9" s="8">
        <v>1.189389</v>
      </c>
      <c r="D9" s="8">
        <v>1.1764378339999999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1.0157799999999999</v>
      </c>
    </row>
    <row r="10" spans="1:14" x14ac:dyDescent="0.2">
      <c r="A10" s="40"/>
      <c r="B10" s="3" t="s">
        <v>1</v>
      </c>
      <c r="C10" s="8">
        <v>1.303563</v>
      </c>
      <c r="D10" s="8">
        <v>0.85464600000000002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1.1053599999999999</v>
      </c>
    </row>
    <row r="11" spans="1:14" x14ac:dyDescent="0.2">
      <c r="A11" s="40"/>
      <c r="B11" s="3" t="s">
        <v>2</v>
      </c>
      <c r="C11" s="8">
        <v>1.2637799999999999</v>
      </c>
      <c r="D11" s="8">
        <v>0.94355999999999995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0.93553600000000003</v>
      </c>
    </row>
    <row r="12" spans="1:14" x14ac:dyDescent="0.2">
      <c r="A12" s="40" t="s">
        <v>8</v>
      </c>
      <c r="B12" s="3" t="s">
        <v>0</v>
      </c>
      <c r="C12" s="8">
        <v>0.99363699999999999</v>
      </c>
      <c r="D12" s="8">
        <v>0.86235600000000001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1.253563</v>
      </c>
    </row>
    <row r="13" spans="1:14" x14ac:dyDescent="0.2">
      <c r="A13" s="40"/>
      <c r="B13" s="3" t="s">
        <v>1</v>
      </c>
      <c r="C13" s="8">
        <v>0.92341499999999999</v>
      </c>
      <c r="D13" s="8">
        <v>0.89289390000000002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1.45627</v>
      </c>
    </row>
    <row r="14" spans="1:14" x14ac:dyDescent="0.2">
      <c r="A14" s="40"/>
      <c r="B14" s="3" t="s">
        <v>2</v>
      </c>
      <c r="C14" s="8">
        <v>0.86353999999999997</v>
      </c>
      <c r="D14" s="8">
        <v>0.92637000000000003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1.27484</v>
      </c>
    </row>
    <row r="15" spans="1:14" x14ac:dyDescent="0.2">
      <c r="A15" s="40" t="s">
        <v>9</v>
      </c>
      <c r="B15" s="3" t="s">
        <v>0</v>
      </c>
      <c r="C15" s="8">
        <v>0.64563999999999999</v>
      </c>
      <c r="D15" s="8">
        <v>1.1563673000000001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1.0367470000000001</v>
      </c>
    </row>
    <row r="16" spans="1:14" x14ac:dyDescent="0.2">
      <c r="A16" s="40"/>
      <c r="B16" s="3" t="s">
        <v>1</v>
      </c>
      <c r="C16" s="8">
        <v>0.59363699999999997</v>
      </c>
      <c r="D16" s="8">
        <v>1.0653999999999999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0.99364669999999999</v>
      </c>
    </row>
    <row r="17" spans="1:14" x14ac:dyDescent="0.2">
      <c r="A17" s="40"/>
      <c r="B17" s="3" t="s">
        <v>2</v>
      </c>
      <c r="C17" s="8">
        <v>0.62234</v>
      </c>
      <c r="D17" s="8">
        <v>0.94784000000000002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1.0748</v>
      </c>
    </row>
    <row r="18" spans="1:14" x14ac:dyDescent="0.2">
      <c r="A18" s="40" t="s">
        <v>10</v>
      </c>
      <c r="B18" s="3" t="s">
        <v>0</v>
      </c>
      <c r="C18" s="8">
        <v>0.61038000000000003</v>
      </c>
      <c r="D18" s="8">
        <v>1.1949399999999999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1.2345200000000001</v>
      </c>
    </row>
    <row r="19" spans="1:14" x14ac:dyDescent="0.2">
      <c r="A19" s="40"/>
      <c r="B19" s="3" t="s">
        <v>1</v>
      </c>
      <c r="C19" s="8">
        <v>0.54673000000000005</v>
      </c>
      <c r="D19" s="8">
        <v>0.94674800000000003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1.0356300000000001</v>
      </c>
    </row>
    <row r="20" spans="1:14" x14ac:dyDescent="0.2">
      <c r="A20" s="40"/>
      <c r="B20" s="3" t="s">
        <v>2</v>
      </c>
      <c r="C20" s="8">
        <v>0.603634</v>
      </c>
      <c r="D20" s="8">
        <v>1.0774389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1.1223240000000001</v>
      </c>
    </row>
    <row r="21" spans="1:14" x14ac:dyDescent="0.2">
      <c r="A21" s="40" t="s">
        <v>11</v>
      </c>
      <c r="B21" s="3" t="s">
        <v>0</v>
      </c>
      <c r="C21" s="8">
        <v>1.367478</v>
      </c>
      <c r="D21" s="8">
        <v>1.0536300000000001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1.1947399999999999</v>
      </c>
    </row>
    <row r="22" spans="1:14" x14ac:dyDescent="0.2">
      <c r="A22" s="40"/>
      <c r="B22" s="3" t="s">
        <v>1</v>
      </c>
      <c r="C22" s="8">
        <v>1.1764783999999999</v>
      </c>
      <c r="D22" s="8">
        <v>0.98463999999999996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1.0456749999999999</v>
      </c>
    </row>
    <row r="23" spans="1:14" x14ac:dyDescent="0.2">
      <c r="A23" s="40"/>
      <c r="B23" s="3" t="s">
        <v>2</v>
      </c>
      <c r="C23" s="8">
        <v>1.2658499999999999</v>
      </c>
      <c r="D23" s="8">
        <v>1.28748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1.0045647</v>
      </c>
    </row>
    <row r="28" spans="1:14" x14ac:dyDescent="0.2"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x14ac:dyDescent="0.2"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x14ac:dyDescent="0.2"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x14ac:dyDescent="0.2"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x14ac:dyDescent="0.2"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</sheetData>
  <mergeCells count="7">
    <mergeCell ref="A18:A20"/>
    <mergeCell ref="A21:A23"/>
    <mergeCell ref="C4:N4"/>
    <mergeCell ref="A6:A8"/>
    <mergeCell ref="A9:A11"/>
    <mergeCell ref="A12:A14"/>
    <mergeCell ref="A15:A17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3185E-514F-4746-ACE4-E35EC809637F}">
  <dimension ref="A1:AZ20"/>
  <sheetViews>
    <sheetView workbookViewId="0">
      <selection activeCell="G27" sqref="G27"/>
    </sheetView>
  </sheetViews>
  <sheetFormatPr baseColWidth="10" defaultRowHeight="16" x14ac:dyDescent="0.2"/>
  <cols>
    <col min="1" max="1" width="13" customWidth="1"/>
    <col min="2" max="2" width="14" bestFit="1" customWidth="1"/>
    <col min="3" max="7" width="11.83203125" bestFit="1" customWidth="1"/>
    <col min="8" max="23" width="14" bestFit="1" customWidth="1"/>
    <col min="24" max="25" width="11.83203125" bestFit="1" customWidth="1"/>
    <col min="26" max="27" width="14" bestFit="1" customWidth="1"/>
    <col min="28" max="28" width="12.83203125" bestFit="1" customWidth="1"/>
    <col min="29" max="31" width="14" bestFit="1" customWidth="1"/>
    <col min="32" max="34" width="11.83203125" bestFit="1" customWidth="1"/>
    <col min="35" max="36" width="14" bestFit="1" customWidth="1"/>
    <col min="37" max="37" width="12.83203125" bestFit="1" customWidth="1"/>
    <col min="38" max="38" width="14" bestFit="1" customWidth="1"/>
    <col min="39" max="39" width="12.83203125" bestFit="1" customWidth="1"/>
    <col min="40" max="40" width="11.83203125" bestFit="1" customWidth="1"/>
    <col min="41" max="41" width="14" bestFit="1" customWidth="1"/>
    <col min="42" max="42" width="12.83203125" bestFit="1" customWidth="1"/>
    <col min="43" max="43" width="14" bestFit="1" customWidth="1"/>
    <col min="44" max="46" width="11.83203125" bestFit="1" customWidth="1"/>
    <col min="47" max="47" width="14" bestFit="1" customWidth="1"/>
    <col min="48" max="48" width="12.83203125" bestFit="1" customWidth="1"/>
    <col min="49" max="49" width="14" bestFit="1" customWidth="1"/>
    <col min="50" max="52" width="11.83203125" bestFit="1" customWidth="1"/>
  </cols>
  <sheetData>
    <row r="1" spans="1:52" ht="18" x14ac:dyDescent="0.2">
      <c r="A1" s="13" t="s">
        <v>51</v>
      </c>
    </row>
    <row r="2" spans="1:52" ht="18" x14ac:dyDescent="0.2">
      <c r="A2" s="13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x14ac:dyDescent="0.2">
      <c r="A4" s="2"/>
      <c r="B4" s="36" t="s">
        <v>26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</row>
    <row r="5" spans="1:52" x14ac:dyDescent="0.2">
      <c r="A5" s="2"/>
      <c r="B5" s="36" t="s">
        <v>17</v>
      </c>
      <c r="C5" s="36"/>
      <c r="D5" s="36"/>
      <c r="E5" s="36" t="s">
        <v>27</v>
      </c>
      <c r="F5" s="36"/>
      <c r="G5" s="36"/>
      <c r="H5" s="36" t="s">
        <v>28</v>
      </c>
      <c r="I5" s="36"/>
      <c r="J5" s="36"/>
      <c r="K5" s="36" t="s">
        <v>29</v>
      </c>
      <c r="L5" s="36"/>
      <c r="M5" s="36"/>
      <c r="N5" s="36" t="s">
        <v>14</v>
      </c>
      <c r="O5" s="36"/>
      <c r="P5" s="36"/>
      <c r="Q5" s="36" t="s">
        <v>19</v>
      </c>
      <c r="R5" s="36"/>
      <c r="S5" s="36"/>
      <c r="T5" s="36" t="s">
        <v>16</v>
      </c>
      <c r="U5" s="36"/>
      <c r="V5" s="36"/>
      <c r="W5" s="36" t="s">
        <v>30</v>
      </c>
      <c r="X5" s="36"/>
      <c r="Y5" s="36"/>
      <c r="Z5" s="36" t="s">
        <v>31</v>
      </c>
      <c r="AA5" s="36"/>
      <c r="AB5" s="36"/>
      <c r="AC5" s="3" t="s">
        <v>3</v>
      </c>
      <c r="AD5" s="3"/>
      <c r="AE5" s="3"/>
      <c r="AF5" s="36" t="s">
        <v>4</v>
      </c>
      <c r="AG5" s="36"/>
      <c r="AH5" s="36"/>
      <c r="AI5" s="36" t="s">
        <v>18</v>
      </c>
      <c r="AJ5" s="36"/>
      <c r="AK5" s="36"/>
      <c r="AL5" s="36" t="s">
        <v>15</v>
      </c>
      <c r="AM5" s="36"/>
      <c r="AN5" s="36"/>
      <c r="AO5" s="36" t="s">
        <v>20</v>
      </c>
      <c r="AP5" s="36"/>
      <c r="AQ5" s="36"/>
      <c r="AR5" s="36" t="s">
        <v>32</v>
      </c>
      <c r="AS5" s="36"/>
      <c r="AT5" s="36"/>
      <c r="AU5" s="36" t="s">
        <v>33</v>
      </c>
      <c r="AV5" s="36"/>
      <c r="AW5" s="36"/>
      <c r="AX5" s="36" t="s">
        <v>34</v>
      </c>
      <c r="AY5" s="36"/>
      <c r="AZ5" s="36"/>
    </row>
    <row r="6" spans="1:52" x14ac:dyDescent="0.2">
      <c r="A6" s="2"/>
      <c r="B6" s="5" t="s">
        <v>0</v>
      </c>
      <c r="C6" s="5" t="s">
        <v>1</v>
      </c>
      <c r="D6" s="5" t="s">
        <v>2</v>
      </c>
      <c r="E6" s="5" t="s">
        <v>0</v>
      </c>
      <c r="F6" s="5" t="s">
        <v>1</v>
      </c>
      <c r="G6" s="5" t="s">
        <v>2</v>
      </c>
      <c r="H6" s="5" t="s">
        <v>0</v>
      </c>
      <c r="I6" s="5" t="s">
        <v>1</v>
      </c>
      <c r="J6" s="5" t="s">
        <v>2</v>
      </c>
      <c r="K6" s="5" t="s">
        <v>0</v>
      </c>
      <c r="L6" s="5" t="s">
        <v>1</v>
      </c>
      <c r="M6" s="5" t="s">
        <v>2</v>
      </c>
      <c r="N6" s="5" t="s">
        <v>0</v>
      </c>
      <c r="O6" s="5" t="s">
        <v>1</v>
      </c>
      <c r="P6" s="5" t="s">
        <v>2</v>
      </c>
      <c r="Q6" s="5" t="s">
        <v>0</v>
      </c>
      <c r="R6" s="5" t="s">
        <v>1</v>
      </c>
      <c r="S6" s="5" t="s">
        <v>2</v>
      </c>
      <c r="T6" s="5" t="s">
        <v>0</v>
      </c>
      <c r="U6" s="5" t="s">
        <v>1</v>
      </c>
      <c r="V6" s="5" t="s">
        <v>2</v>
      </c>
      <c r="W6" s="5" t="s">
        <v>0</v>
      </c>
      <c r="X6" s="5" t="s">
        <v>1</v>
      </c>
      <c r="Y6" s="5" t="s">
        <v>2</v>
      </c>
      <c r="Z6" s="5" t="s">
        <v>0</v>
      </c>
      <c r="AA6" s="5" t="s">
        <v>1</v>
      </c>
      <c r="AB6" s="5" t="s">
        <v>2</v>
      </c>
      <c r="AC6" s="5" t="s">
        <v>0</v>
      </c>
      <c r="AD6" s="5" t="s">
        <v>1</v>
      </c>
      <c r="AE6" s="5" t="s">
        <v>2</v>
      </c>
      <c r="AF6" s="5" t="s">
        <v>0</v>
      </c>
      <c r="AG6" s="5" t="s">
        <v>1</v>
      </c>
      <c r="AH6" s="5" t="s">
        <v>2</v>
      </c>
      <c r="AI6" s="5" t="s">
        <v>0</v>
      </c>
      <c r="AJ6" s="5" t="s">
        <v>1</v>
      </c>
      <c r="AK6" s="5" t="s">
        <v>2</v>
      </c>
      <c r="AL6" s="5" t="s">
        <v>0</v>
      </c>
      <c r="AM6" s="5" t="s">
        <v>1</v>
      </c>
      <c r="AN6" s="5" t="s">
        <v>2</v>
      </c>
      <c r="AO6" s="5" t="s">
        <v>0</v>
      </c>
      <c r="AP6" s="5" t="s">
        <v>1</v>
      </c>
      <c r="AQ6" s="5" t="s">
        <v>2</v>
      </c>
      <c r="AR6" s="5" t="s">
        <v>0</v>
      </c>
      <c r="AS6" s="5" t="s">
        <v>1</v>
      </c>
      <c r="AT6" s="5" t="s">
        <v>2</v>
      </c>
      <c r="AU6" s="5" t="s">
        <v>0</v>
      </c>
      <c r="AV6" s="5" t="s">
        <v>1</v>
      </c>
      <c r="AW6" s="5" t="s">
        <v>2</v>
      </c>
      <c r="AX6" s="5" t="s">
        <v>0</v>
      </c>
      <c r="AY6" s="5" t="s">
        <v>1</v>
      </c>
      <c r="AZ6" s="5" t="s">
        <v>2</v>
      </c>
    </row>
    <row r="7" spans="1:52" x14ac:dyDescent="0.2">
      <c r="A7" s="12" t="s">
        <v>35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0.78150081244768299</v>
      </c>
      <c r="I7" s="8">
        <v>0.74627277999999997</v>
      </c>
      <c r="J7" s="8">
        <v>0.80142661999999998</v>
      </c>
      <c r="K7" s="8">
        <v>0.89233837215027823</v>
      </c>
      <c r="L7" s="8">
        <v>0.76567488399999994</v>
      </c>
      <c r="M7" s="8">
        <v>0.93452667300000003</v>
      </c>
      <c r="N7" s="8">
        <v>1</v>
      </c>
      <c r="O7" s="8">
        <v>0.96757389000000005</v>
      </c>
      <c r="P7" s="8">
        <v>1.0464574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</row>
    <row r="8" spans="1:52" x14ac:dyDescent="0.2">
      <c r="A8" s="12" t="s">
        <v>36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0.93427659674316021</v>
      </c>
      <c r="I8" s="8">
        <v>0.98526720000000001</v>
      </c>
      <c r="J8" s="8">
        <v>0.87256278200000004</v>
      </c>
      <c r="K8" s="8">
        <v>0.70967666244309913</v>
      </c>
      <c r="L8" s="8">
        <v>0.73452669999999998</v>
      </c>
      <c r="M8" s="8">
        <v>0.72416782899999999</v>
      </c>
      <c r="N8" s="8">
        <v>1.0374893999999999</v>
      </c>
      <c r="O8" s="8">
        <v>0.99634738</v>
      </c>
      <c r="P8" s="8">
        <v>1.0167373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8">
        <v>0</v>
      </c>
      <c r="AP8" s="8">
        <v>0</v>
      </c>
      <c r="AQ8" s="8">
        <v>0</v>
      </c>
      <c r="AR8" s="8">
        <v>0</v>
      </c>
      <c r="AS8" s="8">
        <v>0</v>
      </c>
      <c r="AT8" s="8">
        <v>0</v>
      </c>
      <c r="AU8" s="8">
        <v>0</v>
      </c>
      <c r="AV8" s="8">
        <v>0</v>
      </c>
      <c r="AW8" s="8">
        <v>0</v>
      </c>
      <c r="AX8" s="8">
        <v>0</v>
      </c>
      <c r="AY8" s="8">
        <v>0</v>
      </c>
      <c r="AZ8" s="8">
        <v>0</v>
      </c>
    </row>
    <row r="9" spans="1:52" x14ac:dyDescent="0.2">
      <c r="A9" s="12" t="s">
        <v>37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1.6378300000000001E-3</v>
      </c>
      <c r="M9" s="8">
        <v>0</v>
      </c>
      <c r="N9" s="8">
        <v>0</v>
      </c>
      <c r="O9" s="8">
        <v>1.6378300000000001E-3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0.3</v>
      </c>
      <c r="AA9" s="8">
        <v>0.26546784899999998</v>
      </c>
      <c r="AB9" s="8">
        <v>0.33871890999999998</v>
      </c>
      <c r="AC9" s="8">
        <v>1.035647</v>
      </c>
      <c r="AD9" s="8">
        <v>1</v>
      </c>
      <c r="AE9" s="8">
        <v>0.95467400000000002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8">
        <v>0</v>
      </c>
      <c r="AO9" s="8">
        <v>0</v>
      </c>
      <c r="AP9" s="8">
        <v>0</v>
      </c>
      <c r="AQ9" s="8">
        <v>0</v>
      </c>
      <c r="AR9" s="8">
        <v>0</v>
      </c>
      <c r="AS9" s="8">
        <v>0</v>
      </c>
      <c r="AT9" s="8">
        <v>0</v>
      </c>
      <c r="AU9" s="8">
        <v>0</v>
      </c>
      <c r="AV9" s="8">
        <v>0</v>
      </c>
      <c r="AW9" s="8">
        <v>0</v>
      </c>
      <c r="AX9" s="8">
        <v>0</v>
      </c>
      <c r="AY9" s="8">
        <v>0</v>
      </c>
      <c r="AZ9" s="8">
        <v>0</v>
      </c>
    </row>
    <row r="10" spans="1:52" x14ac:dyDescent="0.2">
      <c r="A10" s="12" t="s">
        <v>38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0.41</v>
      </c>
      <c r="L10" s="8">
        <v>0.37899359999999999</v>
      </c>
      <c r="M10" s="8">
        <v>0.42367489000000003</v>
      </c>
      <c r="N10" s="8">
        <v>0.84</v>
      </c>
      <c r="O10" s="8">
        <v>0.81526730000000003</v>
      </c>
      <c r="P10" s="8">
        <v>0.78335637000000002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0.64100000000000001</v>
      </c>
      <c r="AA10" s="8">
        <v>0.58435674800000004</v>
      </c>
      <c r="AB10" s="8">
        <v>0.67637829999999999</v>
      </c>
      <c r="AC10" s="8">
        <v>0.93536699999999995</v>
      </c>
      <c r="AD10" s="8">
        <v>0.98367479999999996</v>
      </c>
      <c r="AE10" s="8">
        <v>1.1544678399999999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</v>
      </c>
      <c r="AP10" s="8">
        <v>0</v>
      </c>
      <c r="AQ10" s="8">
        <v>0</v>
      </c>
      <c r="AR10" s="8">
        <v>0</v>
      </c>
      <c r="AS10" s="8">
        <v>0</v>
      </c>
      <c r="AT10" s="8">
        <v>0</v>
      </c>
      <c r="AU10" s="8">
        <v>0</v>
      </c>
      <c r="AV10" s="8">
        <v>0</v>
      </c>
      <c r="AW10" s="8">
        <v>0</v>
      </c>
      <c r="AX10" s="8">
        <v>0</v>
      </c>
      <c r="AY10" s="8">
        <v>0</v>
      </c>
      <c r="AZ10" s="8">
        <v>0</v>
      </c>
    </row>
    <row r="11" spans="1:52" x14ac:dyDescent="0.2">
      <c r="A11" s="12" t="s">
        <v>39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0.41008150248051028</v>
      </c>
      <c r="I11" s="8">
        <v>0.50015266999999997</v>
      </c>
      <c r="J11" s="8">
        <v>0.40265626999999998</v>
      </c>
      <c r="K11" s="8">
        <v>0.41034727143869598</v>
      </c>
      <c r="L11" s="8">
        <v>0.3916537839</v>
      </c>
      <c r="M11" s="8">
        <v>0.45287191999999998</v>
      </c>
      <c r="N11" s="8">
        <v>1.0387489400000001</v>
      </c>
      <c r="O11" s="8">
        <v>0.96345345999999998</v>
      </c>
      <c r="P11" s="8">
        <v>1.046546784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</row>
    <row r="12" spans="1:52" x14ac:dyDescent="0.2">
      <c r="A12" s="12" t="s">
        <v>40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0.75763871132702632</v>
      </c>
      <c r="I12" s="8">
        <v>0.69426270000000001</v>
      </c>
      <c r="J12" s="8">
        <v>0.77525259999999996</v>
      </c>
      <c r="K12" s="8">
        <v>0.91070058808488874</v>
      </c>
      <c r="L12" s="8">
        <v>0.97145523619999996</v>
      </c>
      <c r="M12" s="8">
        <v>0.88545667400000005</v>
      </c>
      <c r="N12" s="8">
        <v>1</v>
      </c>
      <c r="O12" s="8">
        <v>0.94367380000000001</v>
      </c>
      <c r="P12" s="8">
        <v>1.0844678400000001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</row>
    <row r="13" spans="1:52" x14ac:dyDescent="0.2">
      <c r="A13" s="12" t="s">
        <v>41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8.0342545737641102E-2</v>
      </c>
      <c r="I13" s="8">
        <v>5.2672799999999999E-2</v>
      </c>
      <c r="J13" s="8">
        <v>0.117830923</v>
      </c>
      <c r="K13" s="8">
        <v>0.48236667964188401</v>
      </c>
      <c r="L13" s="8">
        <v>0.47253729999999999</v>
      </c>
      <c r="M13" s="8">
        <v>0.51783478829999996</v>
      </c>
      <c r="N13" s="8">
        <v>1.0035636782999999</v>
      </c>
      <c r="O13" s="8">
        <v>1.034256718</v>
      </c>
      <c r="P13" s="8">
        <v>1.0354678399999999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</row>
    <row r="14" spans="1:52" x14ac:dyDescent="0.2">
      <c r="A14" s="12" t="s">
        <v>42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0.11731476107564326</v>
      </c>
      <c r="I14" s="8">
        <v>0.13572909999999999</v>
      </c>
      <c r="J14" s="8">
        <v>0.1063738</v>
      </c>
      <c r="K14" s="8">
        <v>0.3558135035790288</v>
      </c>
      <c r="L14" s="8">
        <v>0.40758548</v>
      </c>
      <c r="M14" s="8">
        <v>0.37153677829999998</v>
      </c>
      <c r="N14" s="8">
        <v>0.95367829999999998</v>
      </c>
      <c r="O14" s="8">
        <v>1.0353673000000001</v>
      </c>
      <c r="P14" s="8">
        <v>1.0435673000000001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</row>
    <row r="15" spans="1:52" x14ac:dyDescent="0.2">
      <c r="A15" s="12" t="s">
        <v>43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7.353783E-3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8">
        <v>0</v>
      </c>
      <c r="AV15" s="8">
        <v>0</v>
      </c>
      <c r="AW15" s="8">
        <v>0</v>
      </c>
      <c r="AX15" s="8">
        <v>0</v>
      </c>
      <c r="AY15" s="8">
        <v>0</v>
      </c>
      <c r="AZ15" s="8">
        <v>0</v>
      </c>
    </row>
    <row r="16" spans="1:52" x14ac:dyDescent="0.2">
      <c r="A16" s="12" t="s">
        <v>44</v>
      </c>
      <c r="B16" s="8">
        <v>1.78596768484908E-2</v>
      </c>
      <c r="C16" s="8">
        <v>3.0279E-2</v>
      </c>
      <c r="D16" s="8">
        <v>1.324E-2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1.4324552999999999E-3</v>
      </c>
      <c r="N16" s="8">
        <v>0.94673830000000003</v>
      </c>
      <c r="O16" s="8">
        <v>1.0536738000000001</v>
      </c>
      <c r="P16" s="8">
        <v>1.05637</v>
      </c>
      <c r="Q16" s="8">
        <v>0.13652202739585501</v>
      </c>
      <c r="R16" s="8">
        <v>0.18920271999999999</v>
      </c>
      <c r="S16" s="8">
        <v>0.10535672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</row>
    <row r="17" spans="1:52" x14ac:dyDescent="0.2">
      <c r="A17" s="12" t="s">
        <v>45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5.1252414840744352E-2</v>
      </c>
      <c r="I17" s="8">
        <v>5.2678000000000003E-2</v>
      </c>
      <c r="J17" s="8">
        <v>3.2426737999999997E-2</v>
      </c>
      <c r="K17" s="8">
        <v>0.14114228159107045</v>
      </c>
      <c r="L17" s="8">
        <v>0.174345636</v>
      </c>
      <c r="M17" s="8">
        <v>0.10964699999999999</v>
      </c>
      <c r="N17" s="8">
        <v>1.0378000000000001</v>
      </c>
      <c r="O17" s="8">
        <v>0.97474870000000002</v>
      </c>
      <c r="P17" s="8">
        <v>1.0967345260000001</v>
      </c>
      <c r="Q17" s="8">
        <v>0.44977211</v>
      </c>
      <c r="R17" s="8">
        <v>0.385678309</v>
      </c>
      <c r="S17" s="8">
        <v>0.43015267200000001</v>
      </c>
      <c r="T17" s="8">
        <v>0.4749756</v>
      </c>
      <c r="U17" s="8">
        <v>0.50256277999999999</v>
      </c>
      <c r="V17" s="8">
        <v>0.50145256699999996</v>
      </c>
      <c r="W17" s="8">
        <v>0.27612568730082726</v>
      </c>
      <c r="X17" s="8">
        <v>0.22567280000000001</v>
      </c>
      <c r="Y17" s="8">
        <v>0.327849</v>
      </c>
      <c r="Z17" s="8">
        <v>0.28722157092614303</v>
      </c>
      <c r="AA17" s="8">
        <v>0.36143567380000002</v>
      </c>
      <c r="AB17" s="8">
        <v>0.32718920000000001</v>
      </c>
      <c r="AC17" s="8">
        <v>0.44175486683288478</v>
      </c>
      <c r="AD17" s="8">
        <v>0.50213456229999998</v>
      </c>
      <c r="AE17" s="8">
        <v>0.40212345630000002</v>
      </c>
      <c r="AF17" s="8">
        <v>0</v>
      </c>
      <c r="AG17" s="8">
        <v>0</v>
      </c>
      <c r="AH17" s="8">
        <v>0</v>
      </c>
      <c r="AI17" s="8">
        <v>0.48980400574608257</v>
      </c>
      <c r="AJ17" s="8">
        <v>0.50546780000000002</v>
      </c>
      <c r="AK17" s="8">
        <v>0.45236730000000003</v>
      </c>
      <c r="AL17" s="8">
        <v>0.2065452504004095</v>
      </c>
      <c r="AM17" s="8">
        <v>0.21094747999999999</v>
      </c>
      <c r="AN17" s="8">
        <v>0.18437890000000001</v>
      </c>
      <c r="AO17" s="8">
        <v>0.16593798900637474</v>
      </c>
      <c r="AP17" s="8">
        <v>0.1245637</v>
      </c>
      <c r="AQ17" s="8">
        <v>0.17735637800000001</v>
      </c>
      <c r="AR17" s="8">
        <v>0</v>
      </c>
      <c r="AS17" s="8">
        <v>0</v>
      </c>
      <c r="AT17" s="8">
        <v>0</v>
      </c>
      <c r="AU17" s="8">
        <v>0.100498324059244</v>
      </c>
      <c r="AV17" s="8">
        <v>8.452672E-2</v>
      </c>
      <c r="AW17" s="8">
        <v>9.3453673000000001E-2</v>
      </c>
      <c r="AX17" s="8">
        <v>0</v>
      </c>
      <c r="AY17" s="8">
        <v>0</v>
      </c>
      <c r="AZ17" s="8">
        <v>0</v>
      </c>
    </row>
    <row r="18" spans="1:52" x14ac:dyDescent="0.2">
      <c r="A18" s="12" t="s">
        <v>46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0.16310958118187033</v>
      </c>
      <c r="I18" s="8">
        <v>0.1753739</v>
      </c>
      <c r="J18" s="8">
        <v>0.15578919999999999</v>
      </c>
      <c r="K18" s="8">
        <v>0.26703958691910501</v>
      </c>
      <c r="L18" s="8">
        <v>0.301334563</v>
      </c>
      <c r="M18" s="8">
        <v>0.28454573999999999</v>
      </c>
      <c r="N18" s="8">
        <v>1.0456738000000001</v>
      </c>
      <c r="O18" s="8">
        <v>1.03536783</v>
      </c>
      <c r="P18" s="8">
        <v>0.97165267738000005</v>
      </c>
      <c r="Q18" s="8">
        <v>0.16902872536867339</v>
      </c>
      <c r="R18" s="8">
        <v>0.20167389299999999</v>
      </c>
      <c r="S18" s="8">
        <v>0.14356730000000001</v>
      </c>
      <c r="T18" s="8">
        <v>0.1450064914770276</v>
      </c>
      <c r="U18" s="8">
        <v>0.175367834</v>
      </c>
      <c r="V18" s="8">
        <v>0.137647834</v>
      </c>
      <c r="W18" s="8">
        <v>0.64205393000573718</v>
      </c>
      <c r="X18" s="8">
        <v>606547382</v>
      </c>
      <c r="Y18" s="8">
        <v>0.68526719999999997</v>
      </c>
      <c r="Z18" s="8">
        <v>0.88600114744693059</v>
      </c>
      <c r="AA18" s="8">
        <v>0.82546783999999995</v>
      </c>
      <c r="AB18" s="8">
        <v>0.90675647000000004</v>
      </c>
      <c r="AC18" s="8">
        <v>1.1681583476764199</v>
      </c>
      <c r="AD18" s="8">
        <v>1.1456478000000001</v>
      </c>
      <c r="AE18" s="8">
        <v>1.0443563</v>
      </c>
      <c r="AF18" s="8">
        <v>0</v>
      </c>
      <c r="AG18" s="8">
        <v>0</v>
      </c>
      <c r="AH18" s="8">
        <v>0</v>
      </c>
      <c r="AI18" s="8">
        <v>0.12463320334870628</v>
      </c>
      <c r="AJ18" s="8">
        <v>0.201435326</v>
      </c>
      <c r="AK18" s="8">
        <v>0.11874894</v>
      </c>
      <c r="AL18" s="8">
        <v>0.21792049300339258</v>
      </c>
      <c r="AM18" s="8">
        <v>0.25467830000000002</v>
      </c>
      <c r="AN18" s="8">
        <v>0.2526718</v>
      </c>
      <c r="AO18" s="8">
        <v>5.0074751488240268E-2</v>
      </c>
      <c r="AP18" s="8">
        <v>0.10324563</v>
      </c>
      <c r="AQ18" s="8">
        <v>4.0324525999999999E-2</v>
      </c>
      <c r="AR18" s="8">
        <v>0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</row>
    <row r="19" spans="1:52" x14ac:dyDescent="0.2">
      <c r="A19" s="12" t="s">
        <v>47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3.5360000000000001E-3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</row>
    <row r="20" spans="1:52" x14ac:dyDescent="0.2">
      <c r="A20" s="12" t="s">
        <v>48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1.0643789299999999</v>
      </c>
      <c r="O20" s="8">
        <v>1.1763783000000001</v>
      </c>
      <c r="P20" s="8">
        <v>0.943435672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</row>
  </sheetData>
  <mergeCells count="17">
    <mergeCell ref="AO5:AQ5"/>
    <mergeCell ref="AR5:AT5"/>
    <mergeCell ref="AU5:AW5"/>
    <mergeCell ref="B4:AZ4"/>
    <mergeCell ref="B5:D5"/>
    <mergeCell ref="E5:G5"/>
    <mergeCell ref="H5:J5"/>
    <mergeCell ref="K5:M5"/>
    <mergeCell ref="N5:P5"/>
    <mergeCell ref="Q5:S5"/>
    <mergeCell ref="T5:V5"/>
    <mergeCell ref="W5:Y5"/>
    <mergeCell ref="Z5:AB5"/>
    <mergeCell ref="AX5:AZ5"/>
    <mergeCell ref="AF5:AH5"/>
    <mergeCell ref="AI5:AK5"/>
    <mergeCell ref="AL5:AN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60DD8-BEA7-1340-8987-BCE78D665080}">
  <dimension ref="A1:G21"/>
  <sheetViews>
    <sheetView workbookViewId="0">
      <selection activeCell="I25" sqref="I25"/>
    </sheetView>
  </sheetViews>
  <sheetFormatPr baseColWidth="10" defaultRowHeight="16" x14ac:dyDescent="0.2"/>
  <cols>
    <col min="1" max="1" width="19.1640625" customWidth="1"/>
    <col min="2" max="7" width="11.83203125" bestFit="1" customWidth="1"/>
  </cols>
  <sheetData>
    <row r="1" spans="1:7" ht="18" x14ac:dyDescent="0.2">
      <c r="A1" s="13" t="s">
        <v>52</v>
      </c>
    </row>
    <row r="2" spans="1:7" ht="18" x14ac:dyDescent="0.2">
      <c r="A2" s="13" t="s">
        <v>53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x14ac:dyDescent="0.2">
      <c r="A4" s="7" t="s">
        <v>54</v>
      </c>
      <c r="B4" s="7" t="s">
        <v>0</v>
      </c>
      <c r="C4" s="7" t="s">
        <v>1</v>
      </c>
      <c r="D4" s="7" t="s">
        <v>2</v>
      </c>
      <c r="E4" s="7" t="s">
        <v>55</v>
      </c>
      <c r="F4" s="7" t="s">
        <v>56</v>
      </c>
      <c r="G4" s="7" t="s">
        <v>57</v>
      </c>
    </row>
    <row r="5" spans="1:7" x14ac:dyDescent="0.2">
      <c r="A5" s="14" t="s">
        <v>58</v>
      </c>
      <c r="B5" s="8">
        <v>0.95403199999999999</v>
      </c>
      <c r="C5" s="8">
        <v>1.045968</v>
      </c>
      <c r="D5" s="8">
        <v>0.95784000000000002</v>
      </c>
      <c r="E5" s="8">
        <v>1.0685</v>
      </c>
      <c r="F5" s="8">
        <v>0.98453000000000002</v>
      </c>
      <c r="G5" s="8">
        <v>0.95740999999999998</v>
      </c>
    </row>
    <row r="6" spans="1:7" x14ac:dyDescent="0.2">
      <c r="A6" s="14" t="s">
        <v>59</v>
      </c>
      <c r="B6" s="8">
        <v>0.94645199999999996</v>
      </c>
      <c r="C6" s="8">
        <v>0.88879300000000006</v>
      </c>
      <c r="D6" s="8">
        <v>1.0357890000000001</v>
      </c>
      <c r="E6" s="8">
        <v>0.86882599999999999</v>
      </c>
      <c r="F6" s="8">
        <v>1.060141</v>
      </c>
      <c r="G6" s="8">
        <v>0.90758000000000005</v>
      </c>
    </row>
    <row r="7" spans="1:7" x14ac:dyDescent="0.2">
      <c r="A7" s="14" t="s">
        <v>60</v>
      </c>
      <c r="B7" s="8">
        <v>0.44156000000000001</v>
      </c>
      <c r="C7" s="8">
        <v>0.48410399999999998</v>
      </c>
      <c r="D7" s="8">
        <v>0.45191300000000001</v>
      </c>
      <c r="E7" s="8">
        <v>0.45725399999999999</v>
      </c>
      <c r="F7" s="8">
        <v>0.43257000000000001</v>
      </c>
      <c r="G7" s="8">
        <v>0.49214000000000002</v>
      </c>
    </row>
    <row r="8" spans="1:7" x14ac:dyDescent="0.2">
      <c r="A8" s="14" t="s">
        <v>61</v>
      </c>
      <c r="B8" s="8">
        <v>0.31711499999999998</v>
      </c>
      <c r="C8" s="8">
        <v>0.317772</v>
      </c>
      <c r="D8" s="8">
        <v>0.22</v>
      </c>
      <c r="E8" s="8">
        <v>0.29814800000000002</v>
      </c>
      <c r="F8" s="8">
        <v>0.246922</v>
      </c>
      <c r="G8" s="8">
        <v>0.21920500000000001</v>
      </c>
    </row>
    <row r="9" spans="1:7" x14ac:dyDescent="0.2">
      <c r="A9" s="14" t="s">
        <v>62</v>
      </c>
      <c r="B9" s="8">
        <v>0.32338099999999997</v>
      </c>
      <c r="C9" s="8">
        <v>0.26204300000000003</v>
      </c>
      <c r="D9" s="8">
        <v>0.33455200000000002</v>
      </c>
      <c r="E9" s="8">
        <v>0.36786400000000002</v>
      </c>
      <c r="F9" s="8">
        <v>0.270841</v>
      </c>
      <c r="G9" s="8">
        <v>0.15027799999999999</v>
      </c>
    </row>
    <row r="10" spans="1:7" x14ac:dyDescent="0.2">
      <c r="A10" s="14" t="s">
        <v>63</v>
      </c>
      <c r="B10" s="8">
        <v>0.63</v>
      </c>
      <c r="C10" s="8">
        <v>0.56000000000000005</v>
      </c>
      <c r="D10" s="8">
        <v>0.57669999999999999</v>
      </c>
      <c r="E10" s="8">
        <v>0.55900000000000005</v>
      </c>
      <c r="F10" s="8">
        <v>0.52172600000000002</v>
      </c>
      <c r="G10" s="8">
        <v>0.49625200000000003</v>
      </c>
    </row>
    <row r="11" spans="1:7" x14ac:dyDescent="0.2">
      <c r="A11" s="14" t="s">
        <v>64</v>
      </c>
      <c r="B11" s="8">
        <v>0.23699999999999999</v>
      </c>
      <c r="C11" s="8">
        <v>0.22140000000000001</v>
      </c>
      <c r="D11" s="8">
        <v>0.21254999999999999</v>
      </c>
      <c r="E11" s="8">
        <v>0.21403</v>
      </c>
      <c r="F11" s="8">
        <v>0.27635300000000002</v>
      </c>
      <c r="G11" s="8">
        <v>0.22646730000000001</v>
      </c>
    </row>
    <row r="12" spans="1:7" x14ac:dyDescent="0.2">
      <c r="A12" s="14" t="s">
        <v>65</v>
      </c>
      <c r="B12" s="8">
        <v>0.25430000000000003</v>
      </c>
      <c r="C12" s="8">
        <v>0.31546999999999997</v>
      </c>
      <c r="D12" s="8">
        <v>0.34126000000000001</v>
      </c>
      <c r="E12" s="8">
        <v>0.32457999999999998</v>
      </c>
      <c r="F12" s="8">
        <v>0.29836400000000002</v>
      </c>
      <c r="G12" s="8">
        <v>0.29917470000000002</v>
      </c>
    </row>
    <row r="13" spans="1:7" x14ac:dyDescent="0.2">
      <c r="A13" s="14" t="s">
        <v>66</v>
      </c>
      <c r="B13" s="8">
        <v>9.9000000000000005E-2</v>
      </c>
      <c r="C13" s="8">
        <v>0.10802</v>
      </c>
      <c r="D13" s="8">
        <v>0.10970000000000001</v>
      </c>
      <c r="E13" s="8">
        <v>9.9984000000000003E-2</v>
      </c>
      <c r="F13" s="8">
        <v>0.10241500000000001</v>
      </c>
      <c r="G13" s="8">
        <v>9.4763E-2</v>
      </c>
    </row>
    <row r="14" spans="1:7" x14ac:dyDescent="0.2">
      <c r="A14" s="14" t="s">
        <v>67</v>
      </c>
      <c r="B14" s="8">
        <v>0.27487600000000001</v>
      </c>
      <c r="C14" s="8">
        <v>0.28263899999999997</v>
      </c>
      <c r="D14" s="8">
        <v>0.36101499999999997</v>
      </c>
      <c r="E14" s="8">
        <v>0.22964699999999999</v>
      </c>
      <c r="F14" s="8">
        <v>0.32194899999999999</v>
      </c>
      <c r="G14" s="8">
        <v>0.41905500000000001</v>
      </c>
    </row>
    <row r="15" spans="1:7" x14ac:dyDescent="0.2">
      <c r="A15" s="14" t="s">
        <v>68</v>
      </c>
      <c r="B15" s="8">
        <v>0.19258400000000001</v>
      </c>
      <c r="C15" s="8">
        <v>0.23399900000000001</v>
      </c>
      <c r="D15" s="8">
        <v>0.16603699999999999</v>
      </c>
      <c r="E15" s="8">
        <v>0.19370599999999999</v>
      </c>
      <c r="F15" s="8">
        <v>0.16536400000000001</v>
      </c>
      <c r="G15" s="8">
        <v>0.18462000000000001</v>
      </c>
    </row>
    <row r="16" spans="1:7" x14ac:dyDescent="0.2">
      <c r="A16" s="14" t="s">
        <v>69</v>
      </c>
      <c r="B16" s="8">
        <v>0.35476000000000002</v>
      </c>
      <c r="C16" s="8">
        <v>0.32541999999999999</v>
      </c>
      <c r="D16" s="8">
        <v>0.33487</v>
      </c>
      <c r="E16" s="8">
        <v>0.37541999999999998</v>
      </c>
      <c r="F16" s="8">
        <v>0.33028299999999999</v>
      </c>
      <c r="G16" s="8">
        <v>0.3627783</v>
      </c>
    </row>
    <row r="17" spans="1:7" x14ac:dyDescent="0.2">
      <c r="A17" s="14" t="s">
        <v>70</v>
      </c>
      <c r="B17" s="8">
        <v>0.26740999999999998</v>
      </c>
      <c r="C17" s="8">
        <v>0.22656999999999999</v>
      </c>
      <c r="D17" s="8">
        <v>0.259413</v>
      </c>
      <c r="E17" s="8">
        <v>0.27689999999999998</v>
      </c>
      <c r="F17" s="8">
        <v>0.29384700000000002</v>
      </c>
      <c r="G17" s="8">
        <v>0.27388400000000002</v>
      </c>
    </row>
    <row r="18" spans="1:7" x14ac:dyDescent="0.2">
      <c r="A18" s="14" t="s">
        <v>71</v>
      </c>
      <c r="B18" s="8">
        <v>0.33289400000000002</v>
      </c>
      <c r="C18" s="8">
        <v>0.26374799999999998</v>
      </c>
      <c r="D18" s="8">
        <v>0.23736399999999999</v>
      </c>
      <c r="E18" s="8">
        <v>0.31907400000000002</v>
      </c>
      <c r="F18" s="8">
        <v>0.392571</v>
      </c>
      <c r="G18" s="8">
        <v>0.37576900000000002</v>
      </c>
    </row>
    <row r="19" spans="1:7" x14ac:dyDescent="0.2">
      <c r="A19" s="14" t="s">
        <v>72</v>
      </c>
      <c r="B19" s="8">
        <v>0.24053769999999999</v>
      </c>
      <c r="C19" s="8">
        <v>0.24346690000000001</v>
      </c>
      <c r="D19" s="8">
        <v>0.2551332</v>
      </c>
      <c r="E19" s="8">
        <v>0.23507610000000001</v>
      </c>
      <c r="F19" s="8">
        <v>0.21653210000000001</v>
      </c>
      <c r="G19" s="8">
        <v>0.22415599999999999</v>
      </c>
    </row>
    <row r="20" spans="1:7" x14ac:dyDescent="0.2">
      <c r="A20" s="14" t="s">
        <v>73</v>
      </c>
      <c r="B20" s="8">
        <v>0.37430000000000002</v>
      </c>
      <c r="C20" s="8">
        <v>0.33147500000000002</v>
      </c>
      <c r="D20" s="8">
        <v>0.3614</v>
      </c>
      <c r="E20" s="8">
        <v>0.34870000000000001</v>
      </c>
      <c r="F20" s="8">
        <v>0.35728300000000002</v>
      </c>
      <c r="G20" s="8">
        <v>0.36728290000000002</v>
      </c>
    </row>
    <row r="21" spans="1:7" x14ac:dyDescent="0.2">
      <c r="A21" s="14" t="s">
        <v>74</v>
      </c>
      <c r="B21" s="8">
        <v>0.28654000000000002</v>
      </c>
      <c r="C21" s="8">
        <v>0.22534999999999999</v>
      </c>
      <c r="D21" s="8">
        <v>0.21193000000000001</v>
      </c>
      <c r="E21" s="8">
        <v>0.20718</v>
      </c>
      <c r="F21" s="8">
        <v>0.23728930000000001</v>
      </c>
      <c r="G21" s="8">
        <v>0.22848489999999999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BDC5A-E84B-8D41-B893-A7BE12DCE2FA}">
  <dimension ref="A1:D13"/>
  <sheetViews>
    <sheetView workbookViewId="0">
      <selection activeCell="C26" sqref="C26"/>
    </sheetView>
  </sheetViews>
  <sheetFormatPr baseColWidth="10" defaultRowHeight="16" x14ac:dyDescent="0.2"/>
  <cols>
    <col min="1" max="1" width="18.33203125" bestFit="1" customWidth="1"/>
    <col min="2" max="4" width="14" bestFit="1" customWidth="1"/>
  </cols>
  <sheetData>
    <row r="1" spans="1:4" ht="18" x14ac:dyDescent="0.2">
      <c r="A1" s="13" t="s">
        <v>78</v>
      </c>
    </row>
    <row r="2" spans="1:4" ht="18" x14ac:dyDescent="0.2">
      <c r="A2" s="13" t="s">
        <v>53</v>
      </c>
    </row>
    <row r="4" spans="1:4" x14ac:dyDescent="0.2">
      <c r="A4" s="5" t="s">
        <v>54</v>
      </c>
      <c r="B4" s="7" t="s">
        <v>0</v>
      </c>
      <c r="C4" s="7" t="s">
        <v>1</v>
      </c>
      <c r="D4" s="7" t="s">
        <v>2</v>
      </c>
    </row>
    <row r="5" spans="1:4" x14ac:dyDescent="0.2">
      <c r="A5" s="15" t="s">
        <v>58</v>
      </c>
      <c r="B5" s="8">
        <v>1.0313827945481444</v>
      </c>
      <c r="C5" s="8">
        <v>1.0265667789354402</v>
      </c>
      <c r="D5" s="8">
        <v>0.94205042651641546</v>
      </c>
    </row>
    <row r="6" spans="1:4" x14ac:dyDescent="0.2">
      <c r="A6" s="15" t="s">
        <v>59</v>
      </c>
      <c r="B6" s="8">
        <v>1.0178398</v>
      </c>
      <c r="C6" s="8">
        <v>0.92817380000000005</v>
      </c>
      <c r="D6" s="8">
        <v>1.0381993</v>
      </c>
    </row>
    <row r="7" spans="1:4" x14ac:dyDescent="0.2">
      <c r="A7" s="15" t="s">
        <v>60</v>
      </c>
      <c r="B7" s="8">
        <v>0.47980735937549185</v>
      </c>
      <c r="C7" s="8">
        <v>0.49425540621360448</v>
      </c>
      <c r="D7" s="8">
        <v>0.56215178318486581</v>
      </c>
    </row>
    <row r="8" spans="1:4" x14ac:dyDescent="0.2">
      <c r="A8" s="15" t="s">
        <v>66</v>
      </c>
      <c r="B8" s="8">
        <v>9.1976455034782342E-2</v>
      </c>
      <c r="C8" s="8">
        <v>9.8775535899776515E-2</v>
      </c>
      <c r="D8" s="8">
        <v>9.4242815323113738E-2</v>
      </c>
    </row>
    <row r="9" spans="1:4" x14ac:dyDescent="0.2">
      <c r="A9" s="15" t="s">
        <v>75</v>
      </c>
      <c r="B9" s="8">
        <v>0.145424785167931</v>
      </c>
      <c r="C9" s="8">
        <v>0.14627467027605529</v>
      </c>
      <c r="D9" s="8">
        <v>0.226401523497749</v>
      </c>
    </row>
    <row r="10" spans="1:4" x14ac:dyDescent="0.2">
      <c r="A10" s="15" t="s">
        <v>68</v>
      </c>
      <c r="B10" s="8">
        <v>0.15515124807201991</v>
      </c>
      <c r="C10" s="8">
        <v>0.16603699999999999</v>
      </c>
      <c r="D10" s="8">
        <v>0.18462000000000001</v>
      </c>
    </row>
    <row r="11" spans="1:4" x14ac:dyDescent="0.2">
      <c r="A11" s="15" t="s">
        <v>76</v>
      </c>
      <c r="B11" s="8">
        <v>0.19614120683685399</v>
      </c>
      <c r="C11" s="8">
        <v>0.136603607290125</v>
      </c>
      <c r="D11" s="8">
        <v>0.195499700966351</v>
      </c>
    </row>
    <row r="12" spans="1:4" x14ac:dyDescent="0.2">
      <c r="A12" s="15" t="s">
        <v>72</v>
      </c>
      <c r="B12" s="8">
        <v>0.2551332</v>
      </c>
      <c r="C12" s="8">
        <v>0.25507609999999997</v>
      </c>
      <c r="D12" s="8">
        <v>0.2465321</v>
      </c>
    </row>
    <row r="13" spans="1:4" x14ac:dyDescent="0.2">
      <c r="A13" s="15" t="s">
        <v>77</v>
      </c>
      <c r="B13" s="8">
        <v>0.30152035002675565</v>
      </c>
      <c r="C13" s="8">
        <v>0.32559067015014598</v>
      </c>
      <c r="D13" s="8">
        <v>0.38622556580314144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A89AF-2358-A24D-90EC-5D2D70D154EC}">
  <dimension ref="A1:D10"/>
  <sheetViews>
    <sheetView workbookViewId="0"/>
  </sheetViews>
  <sheetFormatPr baseColWidth="10" defaultRowHeight="16" x14ac:dyDescent="0.2"/>
  <cols>
    <col min="1" max="1" width="15.1640625" customWidth="1"/>
    <col min="2" max="4" width="14" bestFit="1" customWidth="1"/>
  </cols>
  <sheetData>
    <row r="1" spans="1:4" ht="18" x14ac:dyDescent="0.2">
      <c r="A1" s="13" t="s">
        <v>81</v>
      </c>
    </row>
    <row r="2" spans="1:4" ht="18" x14ac:dyDescent="0.2">
      <c r="A2" s="13" t="s">
        <v>53</v>
      </c>
    </row>
    <row r="4" spans="1:4" x14ac:dyDescent="0.2">
      <c r="A4" s="5" t="s">
        <v>54</v>
      </c>
      <c r="B4" s="7" t="s">
        <v>0</v>
      </c>
      <c r="C4" s="7" t="s">
        <v>1</v>
      </c>
      <c r="D4" s="7" t="s">
        <v>2</v>
      </c>
    </row>
    <row r="5" spans="1:4" x14ac:dyDescent="0.2">
      <c r="A5" s="14" t="s">
        <v>58</v>
      </c>
      <c r="B5" s="8">
        <v>1.0313827945481444</v>
      </c>
      <c r="C5" s="8">
        <v>1.0265667789354402</v>
      </c>
      <c r="D5" s="8">
        <v>0.94205042651641546</v>
      </c>
    </row>
    <row r="6" spans="1:4" x14ac:dyDescent="0.2">
      <c r="A6" s="14" t="s">
        <v>40</v>
      </c>
      <c r="B6" s="8">
        <v>0.54902577984827983</v>
      </c>
      <c r="C6" s="8">
        <v>0.55034782334980648</v>
      </c>
      <c r="D6" s="8">
        <v>0.65006767603638771</v>
      </c>
    </row>
    <row r="7" spans="1:4" x14ac:dyDescent="0.2">
      <c r="A7" s="14" t="s">
        <v>60</v>
      </c>
      <c r="B7" s="8">
        <v>0.47980735937549185</v>
      </c>
      <c r="C7" s="8">
        <v>0.49425540621360448</v>
      </c>
      <c r="D7" s="8">
        <v>0.56215178318486581</v>
      </c>
    </row>
    <row r="8" spans="1:4" x14ac:dyDescent="0.2">
      <c r="A8" s="14" t="s">
        <v>79</v>
      </c>
      <c r="B8" s="8">
        <v>0.16488085869873101</v>
      </c>
      <c r="C8" s="8">
        <v>0.176675060593661</v>
      </c>
      <c r="D8" s="8">
        <v>0.24205420378356299</v>
      </c>
    </row>
    <row r="9" spans="1:4" x14ac:dyDescent="0.2">
      <c r="A9" s="14" t="s">
        <v>80</v>
      </c>
      <c r="B9" s="8">
        <v>7.7906134911391617E-2</v>
      </c>
      <c r="C9" s="8">
        <v>7.9417041770279209E-2</v>
      </c>
      <c r="D9" s="8">
        <v>6.6952060184456555E-2</v>
      </c>
    </row>
    <row r="10" spans="1:4" x14ac:dyDescent="0.2">
      <c r="A10" s="2"/>
      <c r="B10" s="2"/>
      <c r="C10" s="2"/>
      <c r="D10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70A20-63C0-204F-9DE8-12748C92B9D7}">
  <dimension ref="A1:D10"/>
  <sheetViews>
    <sheetView workbookViewId="0"/>
  </sheetViews>
  <sheetFormatPr baseColWidth="10" defaultRowHeight="16" x14ac:dyDescent="0.2"/>
  <cols>
    <col min="1" max="1" width="17.5" customWidth="1"/>
    <col min="2" max="4" width="14" bestFit="1" customWidth="1"/>
  </cols>
  <sheetData>
    <row r="1" spans="1:4" ht="18" x14ac:dyDescent="0.2">
      <c r="A1" s="13" t="s">
        <v>85</v>
      </c>
    </row>
    <row r="2" spans="1:4" ht="18" x14ac:dyDescent="0.2">
      <c r="A2" s="13" t="s">
        <v>82</v>
      </c>
      <c r="B2" s="2"/>
      <c r="C2" s="2"/>
      <c r="D2" s="2"/>
    </row>
    <row r="3" spans="1:4" x14ac:dyDescent="0.2">
      <c r="A3" s="2"/>
      <c r="B3" s="2"/>
      <c r="C3" s="2"/>
      <c r="D3" s="2"/>
    </row>
    <row r="4" spans="1:4" x14ac:dyDescent="0.2">
      <c r="A4" s="5" t="s">
        <v>54</v>
      </c>
      <c r="B4" s="7" t="s">
        <v>0</v>
      </c>
      <c r="C4" s="7" t="s">
        <v>1</v>
      </c>
      <c r="D4" s="7" t="s">
        <v>2</v>
      </c>
    </row>
    <row r="5" spans="1:4" x14ac:dyDescent="0.2">
      <c r="A5" s="14" t="s">
        <v>83</v>
      </c>
      <c r="B5" s="8">
        <v>0.93124396618710115</v>
      </c>
      <c r="C5" s="8">
        <v>1.1607525489180344</v>
      </c>
      <c r="D5" s="8">
        <v>0.90800348489486449</v>
      </c>
    </row>
    <row r="6" spans="1:4" x14ac:dyDescent="0.2">
      <c r="A6" s="14" t="s">
        <v>84</v>
      </c>
      <c r="B6" s="8">
        <v>0.97080223221644013</v>
      </c>
      <c r="C6" s="8">
        <v>1.2328757446608114</v>
      </c>
      <c r="D6" s="8">
        <v>1.0051331559490451</v>
      </c>
    </row>
    <row r="7" spans="1:4" x14ac:dyDescent="0.2">
      <c r="A7" s="14" t="s">
        <v>60</v>
      </c>
      <c r="B7" s="8">
        <v>0.19503637947679484</v>
      </c>
      <c r="C7" s="8">
        <v>0.21276695942923071</v>
      </c>
      <c r="D7" s="8">
        <v>0.20866985330476345</v>
      </c>
    </row>
    <row r="8" spans="1:4" x14ac:dyDescent="0.2">
      <c r="A8" s="14" t="s">
        <v>66</v>
      </c>
      <c r="B8" s="8">
        <v>6.4070263015375925E-2</v>
      </c>
      <c r="C8" s="8">
        <v>6.5836257034542836E-2</v>
      </c>
      <c r="D8" s="8">
        <v>7.0781040288210223E-2</v>
      </c>
    </row>
    <row r="9" spans="1:4" x14ac:dyDescent="0.2">
      <c r="A9" s="14" t="s">
        <v>79</v>
      </c>
      <c r="B9" s="8">
        <v>0.10920907014528243</v>
      </c>
      <c r="C9" s="8">
        <v>0.13089547670065224</v>
      </c>
      <c r="D9" s="8">
        <v>0.10115613741788128</v>
      </c>
    </row>
    <row r="10" spans="1:4" x14ac:dyDescent="0.2">
      <c r="A10" s="14" t="s">
        <v>80</v>
      </c>
      <c r="B10" s="8">
        <v>5.0578068708940639E-2</v>
      </c>
      <c r="C10" s="8">
        <v>5.0295509665873928E-2</v>
      </c>
      <c r="D10" s="8">
        <v>5.4110056747274482E-2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FDAEA-35CE-7B4D-9F6E-CAC58CF90651}">
  <dimension ref="A1:E9"/>
  <sheetViews>
    <sheetView workbookViewId="0">
      <selection activeCell="H20" sqref="H20"/>
    </sheetView>
  </sheetViews>
  <sheetFormatPr baseColWidth="10" defaultRowHeight="16" x14ac:dyDescent="0.2"/>
  <cols>
    <col min="1" max="1" width="21.33203125" customWidth="1"/>
    <col min="2" max="5" width="14" bestFit="1" customWidth="1"/>
  </cols>
  <sheetData>
    <row r="1" spans="1:5" ht="18" x14ac:dyDescent="0.2">
      <c r="A1" s="13" t="s">
        <v>93</v>
      </c>
    </row>
    <row r="2" spans="1:5" ht="18" x14ac:dyDescent="0.2">
      <c r="A2" s="13" t="s">
        <v>192</v>
      </c>
      <c r="B2" s="2"/>
      <c r="C2" s="2"/>
    </row>
    <row r="3" spans="1:5" x14ac:dyDescent="0.2">
      <c r="A3" s="2"/>
      <c r="B3" s="2"/>
      <c r="C3" s="2"/>
    </row>
    <row r="4" spans="1:5" x14ac:dyDescent="0.2">
      <c r="A4" s="2"/>
      <c r="B4" s="37" t="s">
        <v>86</v>
      </c>
      <c r="C4" s="39"/>
      <c r="D4" s="37" t="s">
        <v>87</v>
      </c>
      <c r="E4" s="39"/>
    </row>
    <row r="5" spans="1:5" x14ac:dyDescent="0.2">
      <c r="A5" s="16" t="s">
        <v>88</v>
      </c>
      <c r="B5" s="7" t="s">
        <v>0</v>
      </c>
      <c r="C5" s="7" t="s">
        <v>1</v>
      </c>
      <c r="D5" s="7" t="s">
        <v>0</v>
      </c>
      <c r="E5" s="7" t="s">
        <v>1</v>
      </c>
    </row>
    <row r="6" spans="1:5" x14ac:dyDescent="0.2">
      <c r="A6" s="17" t="s">
        <v>89</v>
      </c>
      <c r="B6" s="18">
        <v>104.77446539613193</v>
      </c>
      <c r="C6" s="18">
        <v>95.22553460386807</v>
      </c>
      <c r="D6" s="18">
        <v>100.35594372704773</v>
      </c>
      <c r="E6" s="18">
        <v>99.644056272952312</v>
      </c>
    </row>
    <row r="7" spans="1:5" x14ac:dyDescent="0.2">
      <c r="A7" s="17" t="s">
        <v>90</v>
      </c>
      <c r="B7" s="18">
        <v>63.743479190854572</v>
      </c>
      <c r="C7" s="18">
        <v>68.925798044618418</v>
      </c>
      <c r="D7" s="18">
        <v>64.399095016103985</v>
      </c>
      <c r="E7" s="18">
        <v>65.09750417489029</v>
      </c>
    </row>
    <row r="8" spans="1:5" x14ac:dyDescent="0.2">
      <c r="A8" s="17" t="s">
        <v>91</v>
      </c>
      <c r="B8" s="18">
        <v>25.689069139024351</v>
      </c>
      <c r="C8" s="18">
        <v>30.530471738145398</v>
      </c>
      <c r="D8" s="18">
        <v>41.13795345775349</v>
      </c>
      <c r="E8" s="18">
        <v>45.150761533263491</v>
      </c>
    </row>
    <row r="9" spans="1:5" x14ac:dyDescent="0.2">
      <c r="A9" s="17" t="s">
        <v>92</v>
      </c>
      <c r="B9" s="18">
        <v>9.8761361502917477</v>
      </c>
      <c r="C9" s="18">
        <v>9.3377676938930527</v>
      </c>
      <c r="D9" s="18">
        <v>28.857494442554653</v>
      </c>
      <c r="E9" s="18">
        <v>31.449109641887453</v>
      </c>
    </row>
  </sheetData>
  <mergeCells count="2">
    <mergeCell ref="B4:C4"/>
    <mergeCell ref="D4:E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4F74F-3FE0-A044-A968-DF36910FD5E1}">
  <dimension ref="A1:E9"/>
  <sheetViews>
    <sheetView workbookViewId="0">
      <selection activeCell="D11" sqref="D11"/>
    </sheetView>
  </sheetViews>
  <sheetFormatPr baseColWidth="10" defaultRowHeight="16" x14ac:dyDescent="0.2"/>
  <cols>
    <col min="1" max="1" width="22.83203125" customWidth="1"/>
    <col min="2" max="5" width="14" bestFit="1" customWidth="1"/>
  </cols>
  <sheetData>
    <row r="1" spans="1:5" ht="18" x14ac:dyDescent="0.2">
      <c r="A1" s="13" t="s">
        <v>94</v>
      </c>
    </row>
    <row r="2" spans="1:5" ht="18" x14ac:dyDescent="0.2">
      <c r="A2" s="13" t="s">
        <v>193</v>
      </c>
    </row>
    <row r="4" spans="1:5" x14ac:dyDescent="0.2">
      <c r="A4" s="2"/>
      <c r="B4" s="36" t="s">
        <v>86</v>
      </c>
      <c r="C4" s="36"/>
      <c r="D4" s="36" t="s">
        <v>87</v>
      </c>
      <c r="E4" s="36"/>
    </row>
    <row r="5" spans="1:5" x14ac:dyDescent="0.2">
      <c r="A5" s="16" t="s">
        <v>88</v>
      </c>
      <c r="B5" s="7" t="s">
        <v>0</v>
      </c>
      <c r="C5" s="7" t="s">
        <v>1</v>
      </c>
      <c r="D5" s="7" t="s">
        <v>0</v>
      </c>
      <c r="E5" s="7" t="s">
        <v>1</v>
      </c>
    </row>
    <row r="6" spans="1:5" x14ac:dyDescent="0.2">
      <c r="A6" s="17" t="s">
        <v>89</v>
      </c>
      <c r="B6" s="18">
        <v>102.28774171596751</v>
      </c>
      <c r="C6" s="18">
        <v>97.712258284032487</v>
      </c>
      <c r="D6" s="18">
        <v>97.648267769675556</v>
      </c>
      <c r="E6" s="18">
        <v>102.35173223032443</v>
      </c>
    </row>
    <row r="7" spans="1:5" x14ac:dyDescent="0.2">
      <c r="A7" s="17" t="s">
        <v>90</v>
      </c>
      <c r="B7" s="18">
        <v>82.152138111436784</v>
      </c>
      <c r="C7" s="18">
        <v>80.663277241465352</v>
      </c>
      <c r="D7" s="18">
        <v>80.906410040296052</v>
      </c>
      <c r="E7" s="18">
        <v>79.78246818391375</v>
      </c>
    </row>
    <row r="8" spans="1:5" x14ac:dyDescent="0.2">
      <c r="A8" s="17" t="s">
        <v>91</v>
      </c>
      <c r="B8" s="18">
        <v>21.215166614583595</v>
      </c>
      <c r="C8" s="18">
        <v>25.297796353768653</v>
      </c>
      <c r="D8" s="18">
        <v>65.784949991170194</v>
      </c>
      <c r="E8" s="18">
        <v>55.855959552330923</v>
      </c>
    </row>
    <row r="9" spans="1:5" x14ac:dyDescent="0.2">
      <c r="A9" s="17" t="s">
        <v>92</v>
      </c>
      <c r="B9" s="18">
        <v>8.7514012968565886</v>
      </c>
      <c r="C9" s="18">
        <v>7.8845089752187265</v>
      </c>
      <c r="D9" s="18">
        <v>49.441333943392898</v>
      </c>
      <c r="E9" s="18">
        <v>40.154761193641228</v>
      </c>
    </row>
  </sheetData>
  <mergeCells count="2">
    <mergeCell ref="B4:C4"/>
    <mergeCell ref="D4:E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8E348-26D4-A644-8ADE-B9D9FA3AC97F}">
  <dimension ref="A1:E9"/>
  <sheetViews>
    <sheetView workbookViewId="0">
      <selection activeCell="I17" sqref="I17"/>
    </sheetView>
  </sheetViews>
  <sheetFormatPr baseColWidth="10" defaultRowHeight="16" x14ac:dyDescent="0.2"/>
  <cols>
    <col min="1" max="1" width="21.1640625" customWidth="1"/>
    <col min="2" max="5" width="11.83203125" bestFit="1" customWidth="1"/>
  </cols>
  <sheetData>
    <row r="1" spans="1:5" ht="18" x14ac:dyDescent="0.2">
      <c r="A1" s="13" t="s">
        <v>95</v>
      </c>
    </row>
    <row r="2" spans="1:5" ht="18" x14ac:dyDescent="0.2">
      <c r="A2" s="13" t="s">
        <v>194</v>
      </c>
    </row>
    <row r="4" spans="1:5" x14ac:dyDescent="0.2">
      <c r="A4" s="2"/>
      <c r="B4" s="36" t="s">
        <v>86</v>
      </c>
      <c r="C4" s="36"/>
      <c r="D4" s="36" t="s">
        <v>87</v>
      </c>
      <c r="E4" s="36"/>
    </row>
    <row r="5" spans="1:5" x14ac:dyDescent="0.2">
      <c r="A5" s="16" t="s">
        <v>88</v>
      </c>
      <c r="B5" s="7" t="s">
        <v>0</v>
      </c>
      <c r="C5" s="7" t="s">
        <v>1</v>
      </c>
      <c r="D5" s="7" t="s">
        <v>0</v>
      </c>
      <c r="E5" s="7" t="s">
        <v>1</v>
      </c>
    </row>
    <row r="6" spans="1:5" x14ac:dyDescent="0.2">
      <c r="A6" s="17" t="s">
        <v>89</v>
      </c>
      <c r="B6" s="18">
        <v>104.6373</v>
      </c>
      <c r="C6" s="18">
        <v>95.738929999999996</v>
      </c>
      <c r="D6" s="18">
        <v>101.64790000000001</v>
      </c>
      <c r="E6" s="18">
        <v>98.673699999999997</v>
      </c>
    </row>
    <row r="7" spans="1:5" x14ac:dyDescent="0.2">
      <c r="A7" s="17" t="s">
        <v>90</v>
      </c>
      <c r="B7" s="18">
        <v>76.637829999999994</v>
      </c>
      <c r="C7" s="18">
        <v>81.647829999999999</v>
      </c>
      <c r="D7" s="18">
        <v>84.737830000000002</v>
      </c>
      <c r="E7" s="18">
        <v>88.634772999999996</v>
      </c>
    </row>
    <row r="8" spans="1:5" x14ac:dyDescent="0.2">
      <c r="A8" s="17" t="s">
        <v>91</v>
      </c>
      <c r="B8" s="18">
        <v>27.74849</v>
      </c>
      <c r="C8" s="18">
        <v>21.839929999999999</v>
      </c>
      <c r="D8" s="18">
        <v>64.764784000000006</v>
      </c>
      <c r="E8" s="18">
        <v>59.737830000000002</v>
      </c>
    </row>
    <row r="9" spans="1:5" x14ac:dyDescent="0.2">
      <c r="A9" s="17" t="s">
        <v>92</v>
      </c>
      <c r="B9" s="18">
        <v>7.6237830000000004</v>
      </c>
      <c r="C9" s="18">
        <v>4.5367300000000004</v>
      </c>
      <c r="D9" s="18">
        <v>28.737829999999999</v>
      </c>
      <c r="E9" s="18">
        <v>32.747839999999997</v>
      </c>
    </row>
  </sheetData>
  <mergeCells count="2">
    <mergeCell ref="B4:C4"/>
    <mergeCell ref="D4:E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95504-9DA9-3843-82FD-5428F01A4971}">
  <dimension ref="A1:M11"/>
  <sheetViews>
    <sheetView workbookViewId="0">
      <selection activeCell="A7" sqref="A7"/>
    </sheetView>
  </sheetViews>
  <sheetFormatPr baseColWidth="10" defaultRowHeight="16" x14ac:dyDescent="0.2"/>
  <cols>
    <col min="1" max="1" width="15.83203125" customWidth="1"/>
    <col min="2" max="2" width="11.83203125" bestFit="1" customWidth="1"/>
    <col min="3" max="3" width="12.33203125" bestFit="1" customWidth="1"/>
    <col min="4" max="4" width="11.83203125" bestFit="1" customWidth="1"/>
    <col min="5" max="5" width="12.83203125" bestFit="1" customWidth="1"/>
    <col min="6" max="6" width="12.33203125" bestFit="1" customWidth="1"/>
    <col min="7" max="7" width="11.83203125" bestFit="1" customWidth="1"/>
    <col min="8" max="8" width="12.83203125" bestFit="1" customWidth="1"/>
    <col min="9" max="9" width="12.33203125" bestFit="1" customWidth="1"/>
    <col min="10" max="10" width="11.83203125" bestFit="1" customWidth="1"/>
    <col min="11" max="12" width="12.83203125" bestFit="1" customWidth="1"/>
  </cols>
  <sheetData>
    <row r="1" spans="1:13" ht="18" x14ac:dyDescent="0.2">
      <c r="A1" s="13" t="s">
        <v>106</v>
      </c>
    </row>
    <row r="2" spans="1:13" ht="18" x14ac:dyDescent="0.2">
      <c r="A2" s="13" t="s">
        <v>114</v>
      </c>
    </row>
    <row r="4" spans="1:13" x14ac:dyDescent="0.2">
      <c r="A4" s="2"/>
      <c r="B4" s="41" t="s">
        <v>107</v>
      </c>
      <c r="C4" s="41"/>
      <c r="D4" s="41"/>
      <c r="E4" s="41" t="s">
        <v>108</v>
      </c>
      <c r="F4" s="41"/>
      <c r="G4" s="41"/>
      <c r="H4" s="41" t="s">
        <v>109</v>
      </c>
      <c r="I4" s="41"/>
      <c r="J4" s="41"/>
      <c r="K4" s="41" t="s">
        <v>110</v>
      </c>
      <c r="L4" s="41"/>
      <c r="M4" s="41"/>
    </row>
    <row r="5" spans="1:13" ht="34" x14ac:dyDescent="0.2">
      <c r="A5" s="19" t="s">
        <v>111</v>
      </c>
      <c r="B5" s="7" t="s">
        <v>0</v>
      </c>
      <c r="C5" s="7" t="s">
        <v>112</v>
      </c>
      <c r="D5" s="7" t="s">
        <v>2</v>
      </c>
      <c r="E5" s="7" t="s">
        <v>0</v>
      </c>
      <c r="F5" s="7" t="s">
        <v>112</v>
      </c>
      <c r="G5" s="7" t="s">
        <v>2</v>
      </c>
      <c r="H5" s="7" t="s">
        <v>0</v>
      </c>
      <c r="I5" s="7" t="s">
        <v>112</v>
      </c>
      <c r="J5" s="7" t="s">
        <v>2</v>
      </c>
      <c r="K5" s="7" t="s">
        <v>0</v>
      </c>
      <c r="L5" s="7" t="s">
        <v>112</v>
      </c>
      <c r="M5" s="7" t="s">
        <v>2</v>
      </c>
    </row>
    <row r="6" spans="1:13" x14ac:dyDescent="0.2">
      <c r="A6" s="20">
        <v>100</v>
      </c>
      <c r="B6" s="8" t="s">
        <v>113</v>
      </c>
      <c r="C6" s="8">
        <v>1.8353600000000001</v>
      </c>
      <c r="D6" s="8">
        <v>2.0163700000000002</v>
      </c>
      <c r="E6" s="8">
        <v>0.66345356</v>
      </c>
      <c r="F6" s="8">
        <v>0.42176370000000002</v>
      </c>
      <c r="G6" s="8">
        <v>0.59256370000000003</v>
      </c>
      <c r="H6" s="8">
        <v>0.17546700000000001</v>
      </c>
      <c r="I6" s="8">
        <v>0.15839</v>
      </c>
      <c r="J6" s="8">
        <v>0.17053499999999999</v>
      </c>
      <c r="K6" s="8">
        <v>9.4632670000000002E-2</v>
      </c>
      <c r="L6" s="8">
        <v>9.5363000000000003E-2</v>
      </c>
      <c r="M6" s="20">
        <v>9.1637700000000002E-2</v>
      </c>
    </row>
    <row r="7" spans="1:13" x14ac:dyDescent="0.2">
      <c r="A7" s="20">
        <v>50</v>
      </c>
      <c r="B7" s="8">
        <v>1.802</v>
      </c>
      <c r="C7" s="8">
        <v>1.7543</v>
      </c>
      <c r="D7" s="8">
        <v>1.7013400000000001</v>
      </c>
      <c r="E7" s="8">
        <v>0.31674780000000002</v>
      </c>
      <c r="F7" s="8">
        <v>0.299564</v>
      </c>
      <c r="G7" s="8">
        <v>0.30173</v>
      </c>
      <c r="H7" s="8">
        <v>9.2627829999999994E-2</v>
      </c>
      <c r="I7" s="8">
        <v>8.6360000000000006E-2</v>
      </c>
      <c r="J7" s="8">
        <v>8.8487399999999994E-2</v>
      </c>
      <c r="K7" s="8">
        <v>4.1737799999999999E-2</v>
      </c>
      <c r="L7" s="8">
        <v>4.2564699999999997E-2</v>
      </c>
      <c r="M7" s="20">
        <v>4.3562700000000003E-2</v>
      </c>
    </row>
    <row r="8" spans="1:13" x14ac:dyDescent="0.2">
      <c r="A8" s="20">
        <v>25</v>
      </c>
      <c r="B8" s="8">
        <v>1.5302</v>
      </c>
      <c r="C8" s="8">
        <v>1.5231441999999999</v>
      </c>
      <c r="D8" s="8">
        <v>1.5167379999999999</v>
      </c>
      <c r="E8" s="8">
        <v>0.25440000000000002</v>
      </c>
      <c r="F8" s="8">
        <v>0.22647</v>
      </c>
      <c r="G8" s="8">
        <v>0.23313400000000001</v>
      </c>
      <c r="H8" s="8">
        <v>4.9476800000000001E-2</v>
      </c>
      <c r="I8" s="8">
        <v>4.1563700000000002E-2</v>
      </c>
      <c r="J8" s="8">
        <v>4.3526700000000002E-2</v>
      </c>
      <c r="K8" s="8">
        <v>3.7569999999999999E-2</v>
      </c>
      <c r="L8" s="8">
        <v>3.61637E-2</v>
      </c>
      <c r="M8" s="20">
        <v>2.84674E-2</v>
      </c>
    </row>
    <row r="9" spans="1:13" x14ac:dyDescent="0.2">
      <c r="A9" s="20">
        <v>12.5</v>
      </c>
      <c r="B9" s="8">
        <v>0.79497399999999996</v>
      </c>
      <c r="C9" s="8">
        <v>0.86253000000000002</v>
      </c>
      <c r="D9" s="8">
        <v>0.89435299999999995</v>
      </c>
      <c r="E9" s="8">
        <v>0.1156456</v>
      </c>
      <c r="F9" s="8">
        <v>0.13164699999999999</v>
      </c>
      <c r="G9" s="8">
        <v>0.11845</v>
      </c>
      <c r="H9" s="8">
        <v>2.1739999999999999E-2</v>
      </c>
      <c r="I9" s="8">
        <v>2.0556000000000001E-2</v>
      </c>
      <c r="J9" s="8">
        <v>2.4535000000000001E-2</v>
      </c>
      <c r="K9" s="8">
        <v>1.401637E-2</v>
      </c>
      <c r="L9" s="8">
        <v>1.6542629999999999E-2</v>
      </c>
      <c r="M9" s="20">
        <v>1.8464700000000001E-2</v>
      </c>
    </row>
    <row r="10" spans="1:13" x14ac:dyDescent="0.2">
      <c r="A10" s="20">
        <v>0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</row>
    <row r="11" spans="1:13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</sheetData>
  <mergeCells count="4">
    <mergeCell ref="B4:D4"/>
    <mergeCell ref="E4:G4"/>
    <mergeCell ref="H4:J4"/>
    <mergeCell ref="K4:M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A1F6E-0576-2447-83F0-92AC9103A518}">
  <dimension ref="A1:K52"/>
  <sheetViews>
    <sheetView workbookViewId="0">
      <selection activeCell="P23" sqref="P23"/>
    </sheetView>
  </sheetViews>
  <sheetFormatPr baseColWidth="10" defaultRowHeight="16" x14ac:dyDescent="0.2"/>
  <cols>
    <col min="1" max="1" width="16.1640625" customWidth="1"/>
    <col min="7" max="7" width="19" bestFit="1" customWidth="1"/>
  </cols>
  <sheetData>
    <row r="1" spans="1:11" ht="18" x14ac:dyDescent="0.2">
      <c r="A1" s="13" t="s">
        <v>122</v>
      </c>
    </row>
    <row r="2" spans="1:11" ht="18" x14ac:dyDescent="0.2">
      <c r="A2" s="13" t="s">
        <v>180</v>
      </c>
    </row>
    <row r="4" spans="1:11" x14ac:dyDescent="0.2">
      <c r="A4" s="22"/>
      <c r="B4" s="40" t="s">
        <v>23</v>
      </c>
      <c r="C4" s="40"/>
      <c r="D4" s="40"/>
      <c r="E4" s="40"/>
      <c r="F4" s="22"/>
      <c r="G4" s="22"/>
      <c r="H4" s="40" t="s">
        <v>23</v>
      </c>
      <c r="I4" s="40"/>
      <c r="J4" s="40"/>
      <c r="K4" s="40"/>
    </row>
    <row r="5" spans="1:11" x14ac:dyDescent="0.2">
      <c r="A5" s="22"/>
      <c r="B5" s="40" t="s">
        <v>14</v>
      </c>
      <c r="C5" s="40"/>
      <c r="D5" s="40" t="s">
        <v>3</v>
      </c>
      <c r="E5" s="40"/>
      <c r="F5" s="22"/>
      <c r="G5" s="22"/>
      <c r="H5" s="40" t="s">
        <v>14</v>
      </c>
      <c r="I5" s="40"/>
      <c r="J5" s="40" t="s">
        <v>3</v>
      </c>
      <c r="K5" s="40"/>
    </row>
    <row r="6" spans="1:11" x14ac:dyDescent="0.2">
      <c r="A6" s="7" t="s">
        <v>115</v>
      </c>
      <c r="B6" s="7" t="s">
        <v>116</v>
      </c>
      <c r="C6" s="7" t="s">
        <v>117</v>
      </c>
      <c r="D6" s="7" t="s">
        <v>116</v>
      </c>
      <c r="E6" s="7" t="s">
        <v>117</v>
      </c>
      <c r="F6" s="22"/>
      <c r="G6" s="7" t="s">
        <v>118</v>
      </c>
      <c r="H6" s="7" t="s">
        <v>116</v>
      </c>
      <c r="I6" s="7" t="s">
        <v>117</v>
      </c>
      <c r="J6" s="7" t="s">
        <v>116</v>
      </c>
      <c r="K6" s="7" t="s">
        <v>117</v>
      </c>
    </row>
    <row r="7" spans="1:11" x14ac:dyDescent="0.2">
      <c r="A7" s="8">
        <v>50</v>
      </c>
      <c r="B7" s="8">
        <v>129.13333333333333</v>
      </c>
      <c r="C7" s="8">
        <v>7.0038084877681603</v>
      </c>
      <c r="D7" s="20">
        <v>124.13330000000001</v>
      </c>
      <c r="E7" s="20">
        <v>1.87826</v>
      </c>
      <c r="F7" s="22"/>
      <c r="G7" s="21">
        <v>50</v>
      </c>
      <c r="H7" s="21">
        <v>103.56666666666666</v>
      </c>
      <c r="I7" s="21">
        <v>4.1186567389542601</v>
      </c>
      <c r="J7" s="20">
        <v>137</v>
      </c>
      <c r="K7" s="20">
        <v>2.828427</v>
      </c>
    </row>
    <row r="8" spans="1:11" x14ac:dyDescent="0.2">
      <c r="A8" s="8">
        <f>+A7/2</f>
        <v>25</v>
      </c>
      <c r="B8" s="8">
        <v>112.96666666666665</v>
      </c>
      <c r="C8" s="8">
        <v>8.0002083306207297</v>
      </c>
      <c r="D8" s="20">
        <v>122.852</v>
      </c>
      <c r="E8" s="20">
        <v>2.6339999999999999</v>
      </c>
      <c r="F8" s="22"/>
      <c r="G8" s="21">
        <f>+G7/2</f>
        <v>25</v>
      </c>
      <c r="H8" s="21">
        <v>90.166666666666671</v>
      </c>
      <c r="I8" s="21">
        <v>3.3291640592396963</v>
      </c>
      <c r="J8" s="20">
        <v>123.5</v>
      </c>
      <c r="K8" s="20">
        <v>0.70710700000000004</v>
      </c>
    </row>
    <row r="9" spans="1:11" x14ac:dyDescent="0.2">
      <c r="A9" s="8">
        <f t="shared" ref="A9:A17" si="0">+A8/2</f>
        <v>12.5</v>
      </c>
      <c r="B9" s="8">
        <v>97.633333333333326</v>
      </c>
      <c r="C9" s="8">
        <v>3.5076107727815713</v>
      </c>
      <c r="D9" s="20">
        <v>98.625370000000004</v>
      </c>
      <c r="E9" s="20">
        <v>2.8173889999999999</v>
      </c>
      <c r="F9" s="22"/>
      <c r="G9" s="21">
        <f t="shared" ref="G9:G17" si="1">+G8/2</f>
        <v>12.5</v>
      </c>
      <c r="H9" s="21">
        <v>73.2</v>
      </c>
      <c r="I9" s="21">
        <v>2.0784609690826494</v>
      </c>
      <c r="J9" s="20">
        <v>103.5</v>
      </c>
      <c r="K9" s="20">
        <v>6.3639609999999998</v>
      </c>
    </row>
    <row r="10" spans="1:11" x14ac:dyDescent="0.2">
      <c r="A10" s="8">
        <f t="shared" si="0"/>
        <v>6.25</v>
      </c>
      <c r="B10" s="8">
        <v>79.600000000000009</v>
      </c>
      <c r="C10" s="8">
        <v>4.0595566260368878</v>
      </c>
      <c r="D10" s="20">
        <v>73.750240000000005</v>
      </c>
      <c r="E10" s="20">
        <v>2.8173889999999999</v>
      </c>
      <c r="F10" s="22"/>
      <c r="G10" s="21">
        <f t="shared" si="1"/>
        <v>6.25</v>
      </c>
      <c r="H10" s="21">
        <v>48.466666666666669</v>
      </c>
      <c r="I10" s="21">
        <v>3.1069813860616113</v>
      </c>
      <c r="J10" s="20">
        <v>95.5</v>
      </c>
      <c r="K10" s="20">
        <v>10.6066</v>
      </c>
    </row>
    <row r="11" spans="1:11" x14ac:dyDescent="0.2">
      <c r="A11" s="8">
        <f t="shared" si="0"/>
        <v>3.125</v>
      </c>
      <c r="B11" s="8">
        <v>59.933333333333337</v>
      </c>
      <c r="C11" s="8">
        <v>5.5868894148115498</v>
      </c>
      <c r="D11" s="20">
        <v>40.851709999999997</v>
      </c>
      <c r="E11" s="20">
        <v>2.8173889999999999</v>
      </c>
      <c r="F11" s="22"/>
      <c r="G11" s="21">
        <f t="shared" si="1"/>
        <v>3.125</v>
      </c>
      <c r="H11" s="21">
        <v>28.5</v>
      </c>
      <c r="I11" s="21">
        <v>2.5</v>
      </c>
      <c r="J11" s="20">
        <v>69.5</v>
      </c>
      <c r="K11" s="20">
        <v>10.6066</v>
      </c>
    </row>
    <row r="12" spans="1:11" x14ac:dyDescent="0.2">
      <c r="A12" s="8">
        <f t="shared" si="0"/>
        <v>1.5625</v>
      </c>
      <c r="B12" s="8">
        <v>43.066666666666663</v>
      </c>
      <c r="C12" s="8">
        <v>2.0033305601755624</v>
      </c>
      <c r="D12" s="20">
        <v>23.586020000000001</v>
      </c>
      <c r="E12" s="20">
        <v>1.87826</v>
      </c>
      <c r="F12" s="22"/>
      <c r="G12" s="21">
        <f t="shared" si="1"/>
        <v>1.5625</v>
      </c>
      <c r="H12" s="21">
        <v>16.3</v>
      </c>
      <c r="I12" s="21">
        <v>2.8583211855912833</v>
      </c>
      <c r="J12" s="20">
        <v>42.65</v>
      </c>
      <c r="K12" s="20">
        <v>0.494975</v>
      </c>
    </row>
    <row r="13" spans="1:11" x14ac:dyDescent="0.2">
      <c r="A13" s="8">
        <f t="shared" si="0"/>
        <v>0.78125</v>
      </c>
      <c r="B13" s="8">
        <v>33</v>
      </c>
      <c r="C13" s="8">
        <v>2</v>
      </c>
      <c r="D13" s="20">
        <v>13.2813</v>
      </c>
      <c r="E13" s="20">
        <v>1.87826</v>
      </c>
      <c r="F13" s="22"/>
      <c r="G13" s="21">
        <f t="shared" si="1"/>
        <v>0.78125</v>
      </c>
      <c r="H13" s="21">
        <v>9.7333333333333325</v>
      </c>
      <c r="I13" s="21">
        <v>9.3388079182159718</v>
      </c>
      <c r="J13" s="20">
        <v>37</v>
      </c>
      <c r="K13" s="20">
        <v>1.4142140000000001</v>
      </c>
    </row>
    <row r="14" spans="1:11" x14ac:dyDescent="0.2">
      <c r="A14" s="8">
        <f t="shared" si="0"/>
        <v>0.390625</v>
      </c>
      <c r="B14" s="8">
        <v>21.966666666666665</v>
      </c>
      <c r="C14" s="8">
        <v>3.0005555041247685</v>
      </c>
      <c r="D14" s="20">
        <v>3.9921950000000002</v>
      </c>
      <c r="E14" s="20">
        <v>1.87826</v>
      </c>
      <c r="F14" s="22"/>
      <c r="G14" s="21">
        <f t="shared" si="1"/>
        <v>0.390625</v>
      </c>
      <c r="H14" s="21">
        <v>2.6666666666666665</v>
      </c>
      <c r="I14" s="21">
        <v>2.0816659994661331</v>
      </c>
      <c r="J14" s="20">
        <v>22.5</v>
      </c>
      <c r="K14" s="20">
        <v>2.1213199999999999</v>
      </c>
    </row>
    <row r="15" spans="1:11" x14ac:dyDescent="0.2">
      <c r="A15" s="8">
        <f t="shared" si="0"/>
        <v>0.1953125</v>
      </c>
      <c r="B15" s="8">
        <v>11.333333333333334</v>
      </c>
      <c r="C15" s="8">
        <v>6.5064070986477125</v>
      </c>
      <c r="D15" s="20">
        <v>0.32032500000000003</v>
      </c>
      <c r="E15" s="20">
        <v>1.87826</v>
      </c>
      <c r="F15" s="22"/>
      <c r="G15" s="21">
        <f t="shared" si="1"/>
        <v>0.1953125</v>
      </c>
      <c r="H15" s="21">
        <v>2.2666666666666666</v>
      </c>
      <c r="I15" s="21">
        <v>2.5324559884296773</v>
      </c>
      <c r="J15" s="20">
        <v>16.5</v>
      </c>
      <c r="K15" s="20">
        <v>2.1213199999999999</v>
      </c>
    </row>
    <row r="16" spans="1:11" x14ac:dyDescent="0.2">
      <c r="A16" s="8">
        <f t="shared" si="0"/>
        <v>9.765625E-2</v>
      </c>
      <c r="B16" s="8">
        <v>7.6333333333333302</v>
      </c>
      <c r="C16" s="8">
        <v>3.5076107727815709</v>
      </c>
      <c r="D16" s="20">
        <v>0</v>
      </c>
      <c r="E16" s="20">
        <v>1.87826</v>
      </c>
      <c r="F16" s="22"/>
      <c r="G16" s="21">
        <f t="shared" si="1"/>
        <v>9.765625E-2</v>
      </c>
      <c r="H16" s="21">
        <v>-0.3</v>
      </c>
      <c r="I16" s="21">
        <v>0.60827625302982191</v>
      </c>
      <c r="J16" s="20">
        <v>9.5</v>
      </c>
      <c r="K16" s="20">
        <v>0.70710700000000004</v>
      </c>
    </row>
    <row r="17" spans="1:11" x14ac:dyDescent="0.2">
      <c r="A17" s="8">
        <f t="shared" si="0"/>
        <v>4.8828125E-2</v>
      </c>
      <c r="B17" s="8">
        <v>11.033333333333331</v>
      </c>
      <c r="C17" s="8">
        <v>2.6274195198584742</v>
      </c>
      <c r="D17" s="20">
        <v>0</v>
      </c>
      <c r="E17" s="20">
        <v>5.634779</v>
      </c>
      <c r="F17" s="22"/>
      <c r="G17" s="21">
        <f t="shared" si="1"/>
        <v>4.8828125E-2</v>
      </c>
      <c r="H17" s="21">
        <v>-1.4666666666666668</v>
      </c>
      <c r="I17" s="21">
        <v>2.3352373184182658</v>
      </c>
      <c r="J17" s="20">
        <v>7.35</v>
      </c>
      <c r="K17" s="20">
        <v>1.9091880000000001</v>
      </c>
    </row>
    <row r="18" spans="1:11" x14ac:dyDescent="0.2">
      <c r="A18" s="8">
        <v>0</v>
      </c>
      <c r="B18" s="8">
        <v>0</v>
      </c>
      <c r="C18" s="8">
        <v>0</v>
      </c>
      <c r="D18" s="20">
        <v>0</v>
      </c>
      <c r="E18" s="20">
        <v>2.8173889999999999</v>
      </c>
      <c r="F18" s="22"/>
      <c r="G18" s="21">
        <v>0</v>
      </c>
      <c r="H18" s="21">
        <v>0</v>
      </c>
      <c r="I18" s="21">
        <v>0</v>
      </c>
      <c r="J18" s="20">
        <v>0</v>
      </c>
      <c r="K18" s="20">
        <v>0</v>
      </c>
    </row>
    <row r="19" spans="1:11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</row>
    <row r="21" spans="1:11" x14ac:dyDescent="0.2">
      <c r="A21" s="22"/>
      <c r="B21" s="40" t="s">
        <v>23</v>
      </c>
      <c r="C21" s="40"/>
      <c r="D21" s="40"/>
      <c r="E21" s="40"/>
      <c r="F21" s="22"/>
      <c r="G21" s="22"/>
      <c r="H21" s="40" t="s">
        <v>23</v>
      </c>
      <c r="I21" s="40"/>
      <c r="J21" s="40"/>
      <c r="K21" s="40"/>
    </row>
    <row r="22" spans="1:11" x14ac:dyDescent="0.2">
      <c r="A22" s="22"/>
      <c r="B22" s="40" t="s">
        <v>14</v>
      </c>
      <c r="C22" s="40"/>
      <c r="D22" s="40" t="s">
        <v>3</v>
      </c>
      <c r="E22" s="40"/>
      <c r="F22" s="22"/>
      <c r="G22" s="22"/>
      <c r="H22" s="40" t="s">
        <v>14</v>
      </c>
      <c r="I22" s="40"/>
      <c r="J22" s="40" t="s">
        <v>3</v>
      </c>
      <c r="K22" s="40"/>
    </row>
    <row r="23" spans="1:11" x14ac:dyDescent="0.2">
      <c r="A23" s="7" t="s">
        <v>119</v>
      </c>
      <c r="B23" s="7" t="s">
        <v>116</v>
      </c>
      <c r="C23" s="7" t="s">
        <v>117</v>
      </c>
      <c r="D23" s="7" t="s">
        <v>116</v>
      </c>
      <c r="E23" s="7" t="s">
        <v>117</v>
      </c>
      <c r="F23" s="22"/>
      <c r="G23" s="7" t="s">
        <v>120</v>
      </c>
      <c r="H23" s="7" t="s">
        <v>116</v>
      </c>
      <c r="I23" s="7" t="s">
        <v>117</v>
      </c>
      <c r="J23" s="7" t="s">
        <v>116</v>
      </c>
      <c r="K23" s="7" t="s">
        <v>117</v>
      </c>
    </row>
    <row r="24" spans="1:11" x14ac:dyDescent="0.2">
      <c r="A24" s="8">
        <v>200</v>
      </c>
      <c r="B24" s="20">
        <v>54.5</v>
      </c>
      <c r="C24" s="20">
        <v>3.4350299999999998</v>
      </c>
      <c r="D24" s="8">
        <v>65.899999999999991</v>
      </c>
      <c r="E24" s="8">
        <v>2.0074859899884729</v>
      </c>
      <c r="F24" s="22"/>
      <c r="G24" s="8">
        <v>60</v>
      </c>
      <c r="H24" s="8">
        <v>44.255560000000003</v>
      </c>
      <c r="I24" s="8">
        <v>6.1639030000000004</v>
      </c>
      <c r="J24" s="8">
        <v>46.666666666666664</v>
      </c>
      <c r="K24" s="8">
        <v>4.6500896048714289</v>
      </c>
    </row>
    <row r="25" spans="1:11" x14ac:dyDescent="0.2">
      <c r="A25" s="8">
        <f>+A24/2</f>
        <v>100</v>
      </c>
      <c r="B25" s="20">
        <v>47.5</v>
      </c>
      <c r="C25" s="20">
        <v>2.1213199999999999</v>
      </c>
      <c r="D25" s="8">
        <v>53.533333333333331</v>
      </c>
      <c r="E25" s="8">
        <v>2.5006665778014736</v>
      </c>
      <c r="F25" s="22"/>
      <c r="G25" s="8">
        <f>+G24/2</f>
        <v>30</v>
      </c>
      <c r="H25" s="8">
        <v>37.77778</v>
      </c>
      <c r="I25" s="8">
        <v>3.05505</v>
      </c>
      <c r="J25" s="8">
        <v>40</v>
      </c>
      <c r="K25" s="8">
        <v>2</v>
      </c>
    </row>
    <row r="26" spans="1:11" x14ac:dyDescent="0.2">
      <c r="A26" s="8">
        <f t="shared" ref="A26:A34" si="2">+A25/2</f>
        <v>50</v>
      </c>
      <c r="B26" s="20">
        <v>41</v>
      </c>
      <c r="C26" s="20">
        <v>11.31371</v>
      </c>
      <c r="D26" s="8">
        <v>41.966666666666669</v>
      </c>
      <c r="E26" s="8">
        <v>2.6274195198584738</v>
      </c>
      <c r="F26" s="22"/>
      <c r="G26" s="8">
        <f t="shared" ref="G26:G34" si="3">+G25/2</f>
        <v>15</v>
      </c>
      <c r="H26" s="8">
        <v>27.05556</v>
      </c>
      <c r="I26" s="8">
        <v>0.92155299999999996</v>
      </c>
      <c r="J26" s="8">
        <v>29</v>
      </c>
      <c r="K26" s="8">
        <v>4.5825756949558398</v>
      </c>
    </row>
    <row r="27" spans="1:11" x14ac:dyDescent="0.2">
      <c r="A27" s="8">
        <f t="shared" si="2"/>
        <v>25</v>
      </c>
      <c r="B27" s="20">
        <v>36</v>
      </c>
      <c r="C27" s="20">
        <v>11.31371</v>
      </c>
      <c r="D27" s="8">
        <v>24.099999999999998</v>
      </c>
      <c r="E27" s="8">
        <v>3.0049958402633394</v>
      </c>
      <c r="F27" s="22"/>
      <c r="G27" s="8">
        <f t="shared" si="3"/>
        <v>7.5</v>
      </c>
      <c r="H27" s="8">
        <v>19.033329999999999</v>
      </c>
      <c r="I27" s="8">
        <v>2.943228</v>
      </c>
      <c r="J27" s="8">
        <v>20.266666666666666</v>
      </c>
      <c r="K27" s="8">
        <v>6.7685547447984336</v>
      </c>
    </row>
    <row r="28" spans="1:11" x14ac:dyDescent="0.2">
      <c r="A28" s="8">
        <f t="shared" si="2"/>
        <v>12.5</v>
      </c>
      <c r="B28" s="20">
        <v>19</v>
      </c>
      <c r="C28" s="20">
        <v>2.828427</v>
      </c>
      <c r="D28" s="8">
        <v>20.900000000000002</v>
      </c>
      <c r="E28" s="8">
        <v>1.1532562594670801</v>
      </c>
      <c r="F28" s="22"/>
      <c r="G28" s="8">
        <f t="shared" si="3"/>
        <v>3.75</v>
      </c>
      <c r="H28" s="8">
        <v>15.11111</v>
      </c>
      <c r="I28" s="8">
        <v>0.57735000000000003</v>
      </c>
      <c r="J28" s="8">
        <v>13.666666666666666</v>
      </c>
      <c r="K28" s="8">
        <v>1.5275252316519468</v>
      </c>
    </row>
    <row r="29" spans="1:11" x14ac:dyDescent="0.2">
      <c r="A29" s="8">
        <f t="shared" si="2"/>
        <v>6.25</v>
      </c>
      <c r="B29" s="20">
        <v>11.5</v>
      </c>
      <c r="C29" s="20">
        <v>6.3639609999999998</v>
      </c>
      <c r="D29" s="8">
        <v>16.5</v>
      </c>
      <c r="E29" s="8">
        <v>1.8027756377319946</v>
      </c>
      <c r="F29" s="22"/>
      <c r="G29" s="8">
        <f t="shared" si="3"/>
        <v>1.875</v>
      </c>
      <c r="H29" s="8">
        <v>8</v>
      </c>
      <c r="I29" s="8">
        <v>3.5013230000000002</v>
      </c>
      <c r="J29" s="8">
        <v>6.666666666666667</v>
      </c>
      <c r="K29" s="8">
        <v>2.0816659994661317</v>
      </c>
    </row>
    <row r="30" spans="1:11" x14ac:dyDescent="0.2">
      <c r="A30" s="8">
        <f t="shared" si="2"/>
        <v>3.125</v>
      </c>
      <c r="B30" s="20">
        <v>12.5</v>
      </c>
      <c r="C30" s="20">
        <v>9.1923879999999993</v>
      </c>
      <c r="D30" s="8">
        <v>8.6666666666666661</v>
      </c>
      <c r="E30" s="8">
        <v>1.5275252316519452</v>
      </c>
      <c r="F30" s="22"/>
      <c r="G30" s="8">
        <f t="shared" si="3"/>
        <v>0.9375</v>
      </c>
      <c r="H30" s="8">
        <v>3.9888889999999999</v>
      </c>
      <c r="I30" s="8">
        <v>0.52949999999999997</v>
      </c>
      <c r="J30" s="8">
        <v>5.6333333333333329</v>
      </c>
      <c r="K30" s="8">
        <v>1.1846237095944616</v>
      </c>
    </row>
    <row r="31" spans="1:11" x14ac:dyDescent="0.2">
      <c r="A31" s="8">
        <f t="shared" si="2"/>
        <v>1.5625</v>
      </c>
      <c r="B31" s="20">
        <v>5</v>
      </c>
      <c r="C31" s="20">
        <v>2.828427</v>
      </c>
      <c r="D31" s="8">
        <v>2.3333333333333335</v>
      </c>
      <c r="E31" s="8">
        <v>0.57735026918962629</v>
      </c>
      <c r="F31" s="22"/>
      <c r="G31" s="8">
        <f t="shared" si="3"/>
        <v>0.46875</v>
      </c>
      <c r="H31" s="8">
        <v>2.233333</v>
      </c>
      <c r="I31" s="8">
        <v>0.90082300000000004</v>
      </c>
      <c r="J31" s="8">
        <v>2.6</v>
      </c>
      <c r="K31" s="8">
        <v>0.52915026221291916</v>
      </c>
    </row>
    <row r="32" spans="1:11" x14ac:dyDescent="0.2">
      <c r="A32" s="8">
        <f t="shared" si="2"/>
        <v>0.78125</v>
      </c>
      <c r="B32" s="20">
        <v>7.5</v>
      </c>
      <c r="C32" s="20">
        <v>6.3639609999999998</v>
      </c>
      <c r="D32" s="8">
        <v>3.3333333333333335</v>
      </c>
      <c r="E32" s="8">
        <v>1.154700538379251</v>
      </c>
      <c r="F32" s="22"/>
      <c r="G32" s="8">
        <f t="shared" si="3"/>
        <v>0.234375</v>
      </c>
      <c r="H32" s="8">
        <v>1.6666669999999999</v>
      </c>
      <c r="I32" s="8">
        <v>0.800925</v>
      </c>
      <c r="J32" s="8">
        <v>2.3333333333333335</v>
      </c>
      <c r="K32" s="8">
        <v>0.57735026918962629</v>
      </c>
    </row>
    <row r="33" spans="1:11" x14ac:dyDescent="0.2">
      <c r="A33" s="8">
        <f t="shared" si="2"/>
        <v>0.390625</v>
      </c>
      <c r="B33" s="20">
        <v>1.5</v>
      </c>
      <c r="C33" s="20">
        <v>3.5355340000000002</v>
      </c>
      <c r="D33" s="8">
        <v>1.6666666666666667</v>
      </c>
      <c r="E33" s="8">
        <v>1.5275252316519465</v>
      </c>
      <c r="F33" s="22"/>
      <c r="G33" s="8">
        <f t="shared" si="3"/>
        <v>0.1171875</v>
      </c>
      <c r="H33" s="8">
        <v>0.62222200000000005</v>
      </c>
      <c r="I33" s="8">
        <v>0.264575</v>
      </c>
      <c r="J33" s="8">
        <v>0.6</v>
      </c>
      <c r="K33" s="8">
        <v>0.1000000000000006</v>
      </c>
    </row>
    <row r="34" spans="1:11" x14ac:dyDescent="0.2">
      <c r="A34" s="8">
        <f t="shared" si="2"/>
        <v>0.1953125</v>
      </c>
      <c r="B34" s="20">
        <v>5</v>
      </c>
      <c r="C34" s="20">
        <v>2.828427</v>
      </c>
      <c r="D34" s="8">
        <v>1</v>
      </c>
      <c r="E34" s="8">
        <v>0</v>
      </c>
      <c r="F34" s="22"/>
      <c r="G34" s="8">
        <f t="shared" si="3"/>
        <v>5.859375E-2</v>
      </c>
      <c r="H34" s="8">
        <v>0.92222199999999999</v>
      </c>
      <c r="I34" s="8">
        <v>0.25458799999999998</v>
      </c>
      <c r="J34" s="8">
        <v>0.56666666666666665</v>
      </c>
      <c r="K34" s="8">
        <v>0.11547005383792529</v>
      </c>
    </row>
    <row r="35" spans="1:11" x14ac:dyDescent="0.2">
      <c r="A35" s="8">
        <v>0</v>
      </c>
      <c r="B35" s="20">
        <v>0</v>
      </c>
      <c r="C35" s="20">
        <v>0</v>
      </c>
      <c r="D35" s="8">
        <v>0</v>
      </c>
      <c r="E35" s="8">
        <v>0</v>
      </c>
      <c r="F35" s="22"/>
      <c r="G35" s="8">
        <v>0</v>
      </c>
      <c r="H35" s="8">
        <v>0</v>
      </c>
      <c r="I35" s="8">
        <v>0</v>
      </c>
      <c r="J35" s="8">
        <v>0</v>
      </c>
      <c r="K35" s="8">
        <v>0</v>
      </c>
    </row>
    <row r="36" spans="1:11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</row>
    <row r="37" spans="1:11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</row>
    <row r="38" spans="1:11" x14ac:dyDescent="0.2">
      <c r="A38" s="22"/>
      <c r="B38" s="40" t="s">
        <v>23</v>
      </c>
      <c r="C38" s="40"/>
      <c r="D38" s="40"/>
      <c r="E38" s="40"/>
      <c r="F38" s="22"/>
      <c r="G38" s="22"/>
      <c r="H38" s="22"/>
      <c r="I38" s="22"/>
      <c r="J38" s="22"/>
      <c r="K38" s="22"/>
    </row>
    <row r="39" spans="1:11" x14ac:dyDescent="0.2">
      <c r="A39" s="22"/>
      <c r="B39" s="40" t="s">
        <v>14</v>
      </c>
      <c r="C39" s="40"/>
      <c r="D39" s="40" t="s">
        <v>3</v>
      </c>
      <c r="E39" s="40"/>
      <c r="F39" s="22"/>
      <c r="G39" s="22"/>
      <c r="H39" s="22"/>
      <c r="I39" s="22"/>
      <c r="J39" s="22"/>
      <c r="K39" s="22"/>
    </row>
    <row r="40" spans="1:11" x14ac:dyDescent="0.2">
      <c r="A40" s="7" t="s">
        <v>121</v>
      </c>
      <c r="B40" s="7" t="s">
        <v>116</v>
      </c>
      <c r="C40" s="7" t="s">
        <v>117</v>
      </c>
      <c r="D40" s="7" t="s">
        <v>116</v>
      </c>
      <c r="E40" s="7" t="s">
        <v>117</v>
      </c>
      <c r="F40" s="22"/>
      <c r="G40" s="22"/>
      <c r="H40" s="22"/>
      <c r="I40" s="22"/>
      <c r="J40" s="22"/>
      <c r="K40" s="22"/>
    </row>
    <row r="41" spans="1:11" x14ac:dyDescent="0.2">
      <c r="A41" s="8">
        <v>60</v>
      </c>
      <c r="B41" s="8">
        <v>81</v>
      </c>
      <c r="C41" s="8">
        <v>7.9372539331937721</v>
      </c>
      <c r="D41" s="8">
        <v>43.630780012078063</v>
      </c>
      <c r="E41" s="8">
        <v>8.5064539883116375</v>
      </c>
      <c r="F41" s="22"/>
      <c r="G41" s="22"/>
      <c r="H41" s="22"/>
      <c r="I41" s="22"/>
      <c r="J41" s="22"/>
      <c r="K41" s="22"/>
    </row>
    <row r="42" spans="1:11" x14ac:dyDescent="0.2">
      <c r="A42" s="8">
        <f>+A41/2</f>
        <v>30</v>
      </c>
      <c r="B42" s="8">
        <v>69</v>
      </c>
      <c r="C42" s="8">
        <v>2.6457513110645907</v>
      </c>
      <c r="D42" s="8">
        <v>33.614467031376847</v>
      </c>
      <c r="E42" s="8">
        <v>0.37823151952037365</v>
      </c>
      <c r="F42" s="22"/>
      <c r="G42" s="22"/>
      <c r="H42" s="22"/>
      <c r="I42" s="22"/>
      <c r="J42" s="22"/>
      <c r="K42" s="22"/>
    </row>
    <row r="43" spans="1:11" x14ac:dyDescent="0.2">
      <c r="A43" s="8">
        <f t="shared" ref="A43:A51" si="4">+A42/2</f>
        <v>15</v>
      </c>
      <c r="B43" s="8">
        <v>54.666666666666664</v>
      </c>
      <c r="C43" s="8">
        <v>3.214550253664318</v>
      </c>
      <c r="D43" s="8">
        <v>25.624724090887934</v>
      </c>
      <c r="E43" s="8">
        <v>1.8822972044064452</v>
      </c>
      <c r="F43" s="22"/>
      <c r="G43" s="22"/>
      <c r="H43" s="22"/>
      <c r="I43" s="22"/>
      <c r="J43" s="22"/>
      <c r="K43" s="22"/>
    </row>
    <row r="44" spans="1:11" x14ac:dyDescent="0.2">
      <c r="A44" s="8">
        <f t="shared" si="4"/>
        <v>7.5</v>
      </c>
      <c r="B44" s="8">
        <v>32.333333333333336</v>
      </c>
      <c r="C44" s="8">
        <v>4.1633319989322564</v>
      </c>
      <c r="D44" s="8">
        <v>15.028492740287188</v>
      </c>
      <c r="E44" s="8">
        <v>0.51327131797968051</v>
      </c>
      <c r="F44" s="22"/>
      <c r="G44" s="22"/>
      <c r="H44" s="22"/>
      <c r="I44" s="22"/>
      <c r="J44" s="22"/>
      <c r="K44" s="22"/>
    </row>
    <row r="45" spans="1:11" x14ac:dyDescent="0.2">
      <c r="A45" s="8">
        <f t="shared" si="4"/>
        <v>3.75</v>
      </c>
      <c r="B45" s="8">
        <v>16.333333333333332</v>
      </c>
      <c r="C45" s="8">
        <v>7.5718777944003639</v>
      </c>
      <c r="D45" s="8">
        <v>7.8348163362224383</v>
      </c>
      <c r="E45" s="8">
        <v>1.9566880276560585</v>
      </c>
      <c r="F45" s="22"/>
      <c r="G45" s="22"/>
      <c r="H45" s="22"/>
      <c r="I45" s="22"/>
      <c r="J45" s="22"/>
      <c r="K45" s="22"/>
    </row>
    <row r="46" spans="1:11" x14ac:dyDescent="0.2">
      <c r="A46" s="8">
        <f t="shared" si="4"/>
        <v>1.875</v>
      </c>
      <c r="B46" s="8">
        <v>8.3333333333333339</v>
      </c>
      <c r="C46" s="8">
        <v>4.0414518843273797</v>
      </c>
      <c r="D46" s="8">
        <v>4.0184339773317683</v>
      </c>
      <c r="E46" s="8">
        <v>1.0344893416630292</v>
      </c>
      <c r="F46" s="22"/>
      <c r="G46" s="22"/>
      <c r="H46" s="22"/>
      <c r="I46" s="22"/>
      <c r="J46" s="22"/>
      <c r="K46" s="22"/>
    </row>
    <row r="47" spans="1:11" x14ac:dyDescent="0.2">
      <c r="A47" s="8">
        <f t="shared" si="4"/>
        <v>0.9375</v>
      </c>
      <c r="B47" s="8">
        <v>2.6333333333333333</v>
      </c>
      <c r="C47" s="8">
        <v>3.1785741037976973</v>
      </c>
      <c r="D47" s="8">
        <v>1.7092652574554974</v>
      </c>
      <c r="E47" s="8">
        <v>0.76443506973747477</v>
      </c>
      <c r="F47" s="22"/>
      <c r="G47" s="22"/>
      <c r="H47" s="22"/>
      <c r="I47" s="22"/>
      <c r="J47" s="22"/>
      <c r="K47" s="22"/>
    </row>
    <row r="48" spans="1:11" x14ac:dyDescent="0.2">
      <c r="A48" s="8">
        <f t="shared" si="4"/>
        <v>0.46875</v>
      </c>
      <c r="B48" s="8">
        <v>2.6666666666666665</v>
      </c>
      <c r="C48" s="8">
        <v>1.5275252316519468</v>
      </c>
      <c r="D48" s="8">
        <v>1.3267585763966403</v>
      </c>
      <c r="E48" s="8">
        <v>0.32181191831836109</v>
      </c>
      <c r="F48" s="22"/>
      <c r="G48" s="22"/>
      <c r="H48" s="22"/>
      <c r="I48" s="22"/>
      <c r="J48" s="22"/>
      <c r="K48" s="22"/>
    </row>
    <row r="49" spans="1:11" x14ac:dyDescent="0.2">
      <c r="A49" s="8">
        <f t="shared" si="4"/>
        <v>0.234375</v>
      </c>
      <c r="B49" s="8">
        <v>2.2666666666666666</v>
      </c>
      <c r="C49" s="8">
        <v>0.70237691685685044</v>
      </c>
      <c r="D49" s="8">
        <v>1.0660464689884752</v>
      </c>
      <c r="E49" s="8">
        <v>2.4886276955381165E-3</v>
      </c>
      <c r="F49" s="22"/>
      <c r="G49" s="22"/>
      <c r="H49" s="22"/>
      <c r="I49" s="22"/>
      <c r="J49" s="22"/>
      <c r="K49" s="22"/>
    </row>
    <row r="50" spans="1:11" x14ac:dyDescent="0.2">
      <c r="A50" s="8">
        <f t="shared" si="4"/>
        <v>0.1171875</v>
      </c>
      <c r="B50" s="8">
        <v>2.3333333333333335</v>
      </c>
      <c r="C50" s="8">
        <v>4.5092497528228943</v>
      </c>
      <c r="D50" s="8">
        <v>2.2579926809679134</v>
      </c>
      <c r="E50" s="8">
        <v>8.7583444818486164E-2</v>
      </c>
      <c r="F50" s="22"/>
      <c r="G50" s="22"/>
      <c r="H50" s="22"/>
      <c r="I50" s="22"/>
      <c r="J50" s="22"/>
      <c r="K50" s="22"/>
    </row>
    <row r="51" spans="1:11" x14ac:dyDescent="0.2">
      <c r="A51" s="8">
        <f t="shared" si="4"/>
        <v>5.859375E-2</v>
      </c>
      <c r="B51" s="8">
        <v>0.76666666666666661</v>
      </c>
      <c r="C51" s="8">
        <v>1.6623276853055577</v>
      </c>
      <c r="D51" s="8">
        <v>0.81644471511112138</v>
      </c>
      <c r="E51" s="8">
        <v>1.8033088097702783E-2</v>
      </c>
      <c r="F51" s="22"/>
      <c r="G51" s="22"/>
      <c r="H51" s="22"/>
      <c r="I51" s="22"/>
      <c r="J51" s="22"/>
      <c r="K51" s="22"/>
    </row>
    <row r="52" spans="1:11" x14ac:dyDescent="0.2">
      <c r="A52" s="8">
        <v>0</v>
      </c>
      <c r="B52" s="8">
        <v>0</v>
      </c>
      <c r="C52" s="8">
        <v>0</v>
      </c>
      <c r="D52" s="8">
        <v>0</v>
      </c>
      <c r="E52" s="8">
        <v>0</v>
      </c>
      <c r="F52" s="22"/>
      <c r="G52" s="22"/>
      <c r="H52" s="22"/>
      <c r="I52" s="22"/>
      <c r="J52" s="22"/>
      <c r="K52" s="22"/>
    </row>
  </sheetData>
  <mergeCells count="15">
    <mergeCell ref="B38:E38"/>
    <mergeCell ref="B39:C39"/>
    <mergeCell ref="D39:E39"/>
    <mergeCell ref="B21:E21"/>
    <mergeCell ref="H21:K21"/>
    <mergeCell ref="B22:C22"/>
    <mergeCell ref="D22:E22"/>
    <mergeCell ref="H22:I22"/>
    <mergeCell ref="J22:K22"/>
    <mergeCell ref="B4:E4"/>
    <mergeCell ref="H4:K4"/>
    <mergeCell ref="B5:C5"/>
    <mergeCell ref="D5:E5"/>
    <mergeCell ref="H5:I5"/>
    <mergeCell ref="J5:K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80516-25A1-FE4F-BC3C-17FE766826C1}">
  <dimension ref="A1:M20"/>
  <sheetViews>
    <sheetView workbookViewId="0">
      <selection activeCell="H31" sqref="H31"/>
    </sheetView>
  </sheetViews>
  <sheetFormatPr baseColWidth="10" defaultRowHeight="16" x14ac:dyDescent="0.2"/>
  <cols>
    <col min="1" max="1" width="14.6640625" customWidth="1"/>
    <col min="2" max="13" width="11.83203125" bestFit="1" customWidth="1"/>
  </cols>
  <sheetData>
    <row r="1" spans="1:13" ht="18" x14ac:dyDescent="0.2">
      <c r="A1" s="13" t="s">
        <v>125</v>
      </c>
    </row>
    <row r="2" spans="1:13" ht="18" x14ac:dyDescent="0.2">
      <c r="A2" s="13" t="s">
        <v>178</v>
      </c>
    </row>
    <row r="4" spans="1:13" x14ac:dyDescent="0.2">
      <c r="A4" s="2"/>
      <c r="B4" s="36" t="s">
        <v>23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3" x14ac:dyDescent="0.2">
      <c r="A5" s="2"/>
      <c r="B5" s="36" t="s">
        <v>14</v>
      </c>
      <c r="C5" s="36"/>
      <c r="D5" s="36"/>
      <c r="E5" s="36" t="s">
        <v>17</v>
      </c>
      <c r="F5" s="36"/>
      <c r="G5" s="36"/>
      <c r="H5" s="36" t="s">
        <v>3</v>
      </c>
      <c r="I5" s="36"/>
      <c r="J5" s="36"/>
      <c r="K5" s="36" t="s">
        <v>4</v>
      </c>
      <c r="L5" s="36"/>
      <c r="M5" s="36"/>
    </row>
    <row r="6" spans="1:13" x14ac:dyDescent="0.2">
      <c r="A6" s="5" t="s">
        <v>118</v>
      </c>
      <c r="B6" s="7" t="s">
        <v>0</v>
      </c>
      <c r="C6" s="7" t="s">
        <v>1</v>
      </c>
      <c r="D6" s="7" t="s">
        <v>2</v>
      </c>
      <c r="E6" s="7" t="s">
        <v>0</v>
      </c>
      <c r="F6" s="7" t="s">
        <v>1</v>
      </c>
      <c r="G6" s="7" t="s">
        <v>2</v>
      </c>
      <c r="H6" s="7" t="s">
        <v>0</v>
      </c>
      <c r="I6" s="7" t="s">
        <v>1</v>
      </c>
      <c r="J6" s="7" t="s">
        <v>2</v>
      </c>
      <c r="K6" s="7" t="s">
        <v>0</v>
      </c>
      <c r="L6" s="7" t="s">
        <v>1</v>
      </c>
      <c r="M6" s="7" t="s">
        <v>2</v>
      </c>
    </row>
    <row r="7" spans="1:13" x14ac:dyDescent="0.2">
      <c r="A7" s="8">
        <v>50</v>
      </c>
      <c r="B7" s="23">
        <v>124.27465152297367</v>
      </c>
      <c r="C7" s="23">
        <v>111.48167268972638</v>
      </c>
      <c r="D7" s="23">
        <v>118.24367578729992</v>
      </c>
      <c r="E7" s="24">
        <v>-2</v>
      </c>
      <c r="F7" s="24">
        <v>-1</v>
      </c>
      <c r="G7" s="24">
        <v>4</v>
      </c>
      <c r="H7" s="34">
        <v>109.771050623251</v>
      </c>
      <c r="I7" s="34">
        <v>126.168913762401</v>
      </c>
      <c r="J7" s="34">
        <v>122.060035614347</v>
      </c>
      <c r="K7" s="24">
        <v>0</v>
      </c>
      <c r="L7" s="24">
        <v>-1</v>
      </c>
      <c r="M7" s="24">
        <v>0.7</v>
      </c>
    </row>
    <row r="8" spans="1:13" x14ac:dyDescent="0.2">
      <c r="A8" s="8">
        <f>+A7/2</f>
        <v>25</v>
      </c>
      <c r="B8" s="23">
        <v>110.56788848735157</v>
      </c>
      <c r="C8" s="23">
        <v>95.947341249354665</v>
      </c>
      <c r="D8" s="23">
        <v>103.16623644811563</v>
      </c>
      <c r="E8" s="24">
        <v>-4</v>
      </c>
      <c r="F8" s="24">
        <v>4</v>
      </c>
      <c r="G8" s="24">
        <v>3</v>
      </c>
      <c r="H8" s="34">
        <v>110.76570847112694</v>
      </c>
      <c r="I8" s="34">
        <v>111.66624268633936</v>
      </c>
      <c r="J8" s="34">
        <v>119.68099720172985</v>
      </c>
      <c r="K8" s="24">
        <v>1</v>
      </c>
      <c r="L8" s="24">
        <v>0</v>
      </c>
      <c r="M8" s="24">
        <v>0</v>
      </c>
    </row>
    <row r="9" spans="1:13" x14ac:dyDescent="0.2">
      <c r="A9" s="8">
        <f t="shared" ref="A9:A17" si="0">+A8/2</f>
        <v>12.5</v>
      </c>
      <c r="B9" s="23">
        <v>92.292204439855439</v>
      </c>
      <c r="C9" s="23">
        <v>85.895715023231801</v>
      </c>
      <c r="D9" s="23">
        <v>89.459473412493537</v>
      </c>
      <c r="E9" s="24">
        <v>1</v>
      </c>
      <c r="F9" s="24">
        <v>2</v>
      </c>
      <c r="G9" s="24">
        <v>0</v>
      </c>
      <c r="H9" s="34">
        <v>93.152887306029001</v>
      </c>
      <c r="I9" s="34">
        <v>97.257695242940727</v>
      </c>
      <c r="J9" s="34">
        <v>99.058763673365561</v>
      </c>
      <c r="K9" s="24">
        <v>1</v>
      </c>
      <c r="L9" s="24">
        <v>2</v>
      </c>
      <c r="M9" s="24">
        <v>-1</v>
      </c>
    </row>
    <row r="10" spans="1:13" x14ac:dyDescent="0.2">
      <c r="A10" s="8">
        <f t="shared" si="0"/>
        <v>6.25</v>
      </c>
      <c r="B10" s="23">
        <v>76.757872999483737</v>
      </c>
      <c r="C10" s="23">
        <v>69.447599380485286</v>
      </c>
      <c r="D10" s="23">
        <v>72.006195147134733</v>
      </c>
      <c r="E10" s="24">
        <v>2</v>
      </c>
      <c r="F10" s="24">
        <v>2</v>
      </c>
      <c r="G10" s="24">
        <v>-5</v>
      </c>
      <c r="H10" s="34">
        <v>92.755024166878655</v>
      </c>
      <c r="I10" s="34">
        <v>79.247010938692455</v>
      </c>
      <c r="J10" s="34">
        <v>79.517171203256169</v>
      </c>
      <c r="K10" s="24">
        <v>1</v>
      </c>
      <c r="L10" s="24">
        <v>3</v>
      </c>
      <c r="M10" s="24">
        <v>8</v>
      </c>
    </row>
    <row r="11" spans="1:13" x14ac:dyDescent="0.2">
      <c r="A11" s="8">
        <f t="shared" si="0"/>
        <v>3.125</v>
      </c>
      <c r="B11" s="23">
        <v>60.309757356737222</v>
      </c>
      <c r="C11" s="23">
        <v>50.258131130614352</v>
      </c>
      <c r="D11" s="23">
        <v>53.730511099638612</v>
      </c>
      <c r="E11" s="24">
        <v>1</v>
      </c>
      <c r="F11" s="24">
        <v>-7</v>
      </c>
      <c r="G11" s="24">
        <v>3</v>
      </c>
      <c r="H11" s="34">
        <v>55.83312134316968</v>
      </c>
      <c r="I11" s="34">
        <v>69.341134571355894</v>
      </c>
      <c r="J11" s="34">
        <v>59.345204782498101</v>
      </c>
      <c r="K11" s="24">
        <v>0</v>
      </c>
      <c r="L11" s="24">
        <v>2</v>
      </c>
      <c r="M11" s="24">
        <v>3</v>
      </c>
    </row>
    <row r="12" spans="1:13" x14ac:dyDescent="0.2">
      <c r="A12" s="8">
        <f t="shared" si="0"/>
        <v>1.5625</v>
      </c>
      <c r="B12" s="23">
        <v>41.120289106866288</v>
      </c>
      <c r="C12" s="23">
        <v>37.465152297367062</v>
      </c>
      <c r="D12" s="23">
        <v>39.475477542591641</v>
      </c>
      <c r="E12" s="24">
        <v>0</v>
      </c>
      <c r="F12" s="24">
        <v>0</v>
      </c>
      <c r="G12" s="24">
        <v>1</v>
      </c>
      <c r="H12" s="34">
        <v>38.092597303485121</v>
      </c>
      <c r="I12" s="34">
        <v>38.72297125413381</v>
      </c>
      <c r="J12" s="34">
        <v>44.036123123887052</v>
      </c>
      <c r="K12" s="24">
        <v>0</v>
      </c>
      <c r="L12" s="24">
        <v>0</v>
      </c>
      <c r="M12" s="24">
        <v>1</v>
      </c>
    </row>
    <row r="13" spans="1:13" x14ac:dyDescent="0.2">
      <c r="A13" s="8">
        <f t="shared" si="0"/>
        <v>0.78125</v>
      </c>
      <c r="B13" s="23">
        <v>31.982447083118224</v>
      </c>
      <c r="C13" s="23">
        <v>28.327310273618998</v>
      </c>
      <c r="D13" s="23">
        <v>30.154878678368611</v>
      </c>
      <c r="E13" s="24">
        <v>1</v>
      </c>
      <c r="F13" s="24">
        <v>-2</v>
      </c>
      <c r="G13" s="24">
        <v>0</v>
      </c>
      <c r="H13" s="34">
        <v>34.220300178071739</v>
      </c>
      <c r="I13" s="34">
        <v>32.419231747646911</v>
      </c>
      <c r="J13" s="34">
        <v>30.438056474179596</v>
      </c>
      <c r="K13" s="24">
        <v>1</v>
      </c>
      <c r="L13" s="24">
        <v>0.5</v>
      </c>
      <c r="M13" s="24">
        <v>0</v>
      </c>
    </row>
    <row r="14" spans="1:13" x14ac:dyDescent="0.2">
      <c r="A14" s="8">
        <f t="shared" si="0"/>
        <v>0.390625</v>
      </c>
      <c r="B14" s="23">
        <v>22.84460505937016</v>
      </c>
      <c r="C14" s="23">
        <v>17.361899845121322</v>
      </c>
      <c r="D14" s="23">
        <v>20.011874032008251</v>
      </c>
      <c r="E14" s="24">
        <v>3</v>
      </c>
      <c r="F14" s="24">
        <v>-2</v>
      </c>
      <c r="G14" s="24">
        <v>0</v>
      </c>
      <c r="H14" s="34">
        <v>22.513355380310355</v>
      </c>
      <c r="I14" s="34">
        <v>25.214958025947599</v>
      </c>
      <c r="J14" s="34">
        <v>20.802340371406768</v>
      </c>
      <c r="K14" s="24">
        <v>3</v>
      </c>
      <c r="L14" s="24">
        <v>-0.5</v>
      </c>
      <c r="M14" s="24">
        <v>1</v>
      </c>
    </row>
    <row r="15" spans="1:13" x14ac:dyDescent="0.2">
      <c r="A15" s="8">
        <f t="shared" si="0"/>
        <v>0.1953125</v>
      </c>
      <c r="B15" s="23">
        <v>16.448115642746515</v>
      </c>
      <c r="C15" s="23">
        <v>4.568921011874032</v>
      </c>
      <c r="D15" s="23">
        <v>10.05162622612287</v>
      </c>
      <c r="E15" s="24">
        <v>-4</v>
      </c>
      <c r="F15" s="24">
        <v>3</v>
      </c>
      <c r="G15" s="24">
        <v>2</v>
      </c>
      <c r="H15" s="34">
        <v>13.508013228186213</v>
      </c>
      <c r="I15" s="34">
        <v>16.209615873823456</v>
      </c>
      <c r="J15" s="34">
        <v>15.759348766217249</v>
      </c>
      <c r="K15" s="24">
        <v>0.6</v>
      </c>
      <c r="L15" s="24">
        <v>1</v>
      </c>
      <c r="M15" s="24">
        <v>1</v>
      </c>
    </row>
    <row r="16" spans="1:13" x14ac:dyDescent="0.2">
      <c r="A16" s="8">
        <f t="shared" si="0"/>
        <v>9.765625E-2</v>
      </c>
      <c r="B16" s="23">
        <v>10.05162622612287</v>
      </c>
      <c r="C16" s="23">
        <v>3.6551368094992256</v>
      </c>
      <c r="D16" s="23">
        <v>7.2188951987609622</v>
      </c>
      <c r="E16" s="24">
        <v>0</v>
      </c>
      <c r="F16" s="24">
        <v>1.5</v>
      </c>
      <c r="G16" s="24">
        <v>0.5</v>
      </c>
      <c r="H16" s="34">
        <v>9.0053421521241415</v>
      </c>
      <c r="I16" s="34">
        <v>8.1048079369117279</v>
      </c>
      <c r="J16" s="34">
        <v>7.654540829305521</v>
      </c>
      <c r="K16" s="24">
        <v>0.5</v>
      </c>
      <c r="L16" s="24">
        <v>1</v>
      </c>
      <c r="M16" s="24">
        <v>0.5</v>
      </c>
    </row>
    <row r="17" spans="1:13" x14ac:dyDescent="0.2">
      <c r="A17" s="8">
        <f t="shared" si="0"/>
        <v>4.8828125E-2</v>
      </c>
      <c r="B17" s="23">
        <v>12.79297883324729</v>
      </c>
      <c r="C17" s="23">
        <v>8.2240578213732576</v>
      </c>
      <c r="D17" s="23">
        <v>9.2292204439855396</v>
      </c>
      <c r="E17" s="24">
        <v>-1</v>
      </c>
      <c r="F17" s="24">
        <v>0.5</v>
      </c>
      <c r="G17" s="24">
        <v>-1</v>
      </c>
      <c r="H17" s="34">
        <v>7.8346476723480025</v>
      </c>
      <c r="I17" s="34">
        <v>5.4032052912744852</v>
      </c>
      <c r="J17" s="34">
        <v>1.89112185194607</v>
      </c>
      <c r="K17" s="24">
        <v>0</v>
      </c>
      <c r="L17" s="24">
        <v>0.5</v>
      </c>
      <c r="M17" s="24">
        <v>0.3</v>
      </c>
    </row>
    <row r="18" spans="1:13" x14ac:dyDescent="0.2">
      <c r="A18" s="8">
        <v>0</v>
      </c>
      <c r="B18" s="23">
        <v>0</v>
      </c>
      <c r="C18" s="23">
        <v>0</v>
      </c>
      <c r="D18" s="23">
        <v>0</v>
      </c>
      <c r="E18" s="24">
        <v>0</v>
      </c>
      <c r="F18" s="24">
        <v>0</v>
      </c>
      <c r="G18" s="24">
        <v>0</v>
      </c>
      <c r="H18" s="34">
        <v>0</v>
      </c>
      <c r="I18" s="34">
        <v>0</v>
      </c>
      <c r="J18" s="34">
        <v>0</v>
      </c>
      <c r="K18" s="24">
        <v>0</v>
      </c>
      <c r="L18" s="24">
        <v>0</v>
      </c>
      <c r="M18" s="24">
        <v>0</v>
      </c>
    </row>
    <row r="19" spans="1:13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</sheetData>
  <mergeCells count="5">
    <mergeCell ref="B4:M4"/>
    <mergeCell ref="B5:D5"/>
    <mergeCell ref="E5:G5"/>
    <mergeCell ref="H5:J5"/>
    <mergeCell ref="K5:M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79A0D-C2E2-FE4B-A39F-EDE035782CD0}">
  <dimension ref="A1:K130"/>
  <sheetViews>
    <sheetView workbookViewId="0"/>
  </sheetViews>
  <sheetFormatPr baseColWidth="10" defaultRowHeight="16" x14ac:dyDescent="0.2"/>
  <cols>
    <col min="1" max="1" width="14" customWidth="1"/>
    <col min="7" max="7" width="15.33203125" customWidth="1"/>
  </cols>
  <sheetData>
    <row r="1" spans="1:11" ht="18" x14ac:dyDescent="0.2">
      <c r="A1" s="13" t="s">
        <v>141</v>
      </c>
    </row>
    <row r="2" spans="1:11" ht="18" x14ac:dyDescent="0.2">
      <c r="A2" s="13" t="s">
        <v>181</v>
      </c>
    </row>
    <row r="4" spans="1:11" x14ac:dyDescent="0.2">
      <c r="A4" s="22"/>
      <c r="B4" s="40" t="s">
        <v>23</v>
      </c>
      <c r="C4" s="40"/>
      <c r="D4" s="40"/>
      <c r="E4" s="40"/>
      <c r="F4" s="25"/>
      <c r="G4" s="22"/>
      <c r="H4" s="40" t="s">
        <v>23</v>
      </c>
      <c r="I4" s="40"/>
      <c r="J4" s="40"/>
      <c r="K4" s="40"/>
    </row>
    <row r="5" spans="1:11" x14ac:dyDescent="0.2">
      <c r="A5" s="22"/>
      <c r="B5" s="40" t="s">
        <v>14</v>
      </c>
      <c r="C5" s="40"/>
      <c r="D5" s="40" t="s">
        <v>3</v>
      </c>
      <c r="E5" s="40"/>
      <c r="F5" s="25"/>
      <c r="G5" s="22"/>
      <c r="H5" s="40" t="s">
        <v>14</v>
      </c>
      <c r="I5" s="40"/>
      <c r="J5" s="40" t="s">
        <v>3</v>
      </c>
      <c r="K5" s="40"/>
    </row>
    <row r="6" spans="1:11" x14ac:dyDescent="0.2">
      <c r="A6" s="7" t="s">
        <v>126</v>
      </c>
      <c r="B6" s="7" t="s">
        <v>127</v>
      </c>
      <c r="C6" s="7" t="s">
        <v>117</v>
      </c>
      <c r="D6" s="7" t="s">
        <v>127</v>
      </c>
      <c r="E6" s="7" t="s">
        <v>117</v>
      </c>
      <c r="F6" s="25"/>
      <c r="G6" s="7" t="s">
        <v>128</v>
      </c>
      <c r="H6" s="7" t="s">
        <v>127</v>
      </c>
      <c r="I6" s="7" t="s">
        <v>117</v>
      </c>
      <c r="J6" s="7" t="s">
        <v>127</v>
      </c>
      <c r="K6" s="7" t="s">
        <v>117</v>
      </c>
    </row>
    <row r="7" spans="1:11" x14ac:dyDescent="0.2">
      <c r="A7" s="8">
        <v>200</v>
      </c>
      <c r="B7" s="20">
        <v>25</v>
      </c>
      <c r="C7" s="20">
        <v>2.1213199999999999</v>
      </c>
      <c r="D7" s="20">
        <v>0</v>
      </c>
      <c r="E7" s="20">
        <v>0</v>
      </c>
      <c r="F7" s="25"/>
      <c r="G7" s="8">
        <v>50</v>
      </c>
      <c r="H7" s="20">
        <v>34</v>
      </c>
      <c r="I7" s="20">
        <v>4.9497470000000003</v>
      </c>
      <c r="J7" s="8">
        <f>AVERAGE(F7:H7)</f>
        <v>42</v>
      </c>
      <c r="K7" s="8">
        <f>STDEV(F7:H7)</f>
        <v>11.313708498984761</v>
      </c>
    </row>
    <row r="8" spans="1:11" x14ac:dyDescent="0.2">
      <c r="A8" s="8">
        <f>+A7/2</f>
        <v>100</v>
      </c>
      <c r="B8" s="20">
        <v>33</v>
      </c>
      <c r="C8" s="20">
        <v>6.3639609999999998</v>
      </c>
      <c r="D8" s="20">
        <v>0</v>
      </c>
      <c r="E8" s="20">
        <v>5.656854</v>
      </c>
      <c r="F8" s="25"/>
      <c r="G8" s="8">
        <f>+G7/2</f>
        <v>25</v>
      </c>
      <c r="H8" s="20">
        <v>28.5</v>
      </c>
      <c r="I8" s="20">
        <v>5.656854</v>
      </c>
      <c r="J8" s="8">
        <f t="shared" ref="J8:J18" si="0">AVERAGE(F8:H8)</f>
        <v>26.75</v>
      </c>
      <c r="K8" s="8">
        <f t="shared" ref="K8:K18" si="1">STDEV(F8:H8)</f>
        <v>2.4748737341529163</v>
      </c>
    </row>
    <row r="9" spans="1:11" x14ac:dyDescent="0.2">
      <c r="A9" s="8">
        <f t="shared" ref="A9:A17" si="2">+A8/2</f>
        <v>50</v>
      </c>
      <c r="B9" s="20">
        <v>36</v>
      </c>
      <c r="C9" s="20">
        <v>2.1213199999999999</v>
      </c>
      <c r="D9" s="20">
        <v>1</v>
      </c>
      <c r="E9" s="20">
        <v>2.1213199999999999</v>
      </c>
      <c r="F9" s="25"/>
      <c r="G9" s="8">
        <f t="shared" ref="G9:G17" si="3">+G8/2</f>
        <v>12.5</v>
      </c>
      <c r="H9" s="20">
        <v>28</v>
      </c>
      <c r="I9" s="20">
        <v>3.5355340000000002</v>
      </c>
      <c r="J9" s="8">
        <f t="shared" si="0"/>
        <v>20.25</v>
      </c>
      <c r="K9" s="8">
        <f t="shared" si="1"/>
        <v>10.960155108391486</v>
      </c>
    </row>
    <row r="10" spans="1:11" x14ac:dyDescent="0.2">
      <c r="A10" s="8">
        <f t="shared" si="2"/>
        <v>25</v>
      </c>
      <c r="B10" s="20">
        <v>34.5</v>
      </c>
      <c r="C10" s="20">
        <v>5.656854</v>
      </c>
      <c r="D10" s="20">
        <v>0</v>
      </c>
      <c r="E10" s="20">
        <v>1.4142140000000001</v>
      </c>
      <c r="F10" s="25"/>
      <c r="G10" s="8">
        <f t="shared" si="3"/>
        <v>6.25</v>
      </c>
      <c r="H10" s="20">
        <v>25</v>
      </c>
      <c r="I10" s="20">
        <v>3.5355340000000002</v>
      </c>
      <c r="J10" s="8">
        <f t="shared" si="0"/>
        <v>15.625</v>
      </c>
      <c r="K10" s="8">
        <f t="shared" si="1"/>
        <v>13.258252147247767</v>
      </c>
    </row>
    <row r="11" spans="1:11" x14ac:dyDescent="0.2">
      <c r="A11" s="8">
        <f t="shared" si="2"/>
        <v>12.5</v>
      </c>
      <c r="B11" s="20">
        <v>33</v>
      </c>
      <c r="C11" s="20">
        <v>3.5355340000000002</v>
      </c>
      <c r="D11" s="20">
        <v>0</v>
      </c>
      <c r="E11" s="20">
        <v>1.4142140000000001</v>
      </c>
      <c r="F11" s="25"/>
      <c r="G11" s="8">
        <f t="shared" si="3"/>
        <v>3.125</v>
      </c>
      <c r="H11" s="20">
        <v>24.5</v>
      </c>
      <c r="I11" s="20">
        <v>3.5355340000000002</v>
      </c>
      <c r="J11" s="8">
        <f t="shared" si="0"/>
        <v>13.8125</v>
      </c>
      <c r="K11" s="8">
        <f t="shared" si="1"/>
        <v>15.114407447862453</v>
      </c>
    </row>
    <row r="12" spans="1:11" x14ac:dyDescent="0.2">
      <c r="A12" s="8">
        <f t="shared" si="2"/>
        <v>6.25</v>
      </c>
      <c r="B12" s="20">
        <v>32.5</v>
      </c>
      <c r="C12" s="20">
        <v>1.4142140000000001</v>
      </c>
      <c r="D12" s="20">
        <v>0</v>
      </c>
      <c r="E12" s="20">
        <v>3.5355340000000002</v>
      </c>
      <c r="F12" s="25"/>
      <c r="G12" s="8">
        <f t="shared" si="3"/>
        <v>1.5625</v>
      </c>
      <c r="H12" s="20">
        <v>24</v>
      </c>
      <c r="I12" s="20">
        <v>1.4142140000000001</v>
      </c>
      <c r="J12" s="8">
        <f t="shared" si="0"/>
        <v>12.78125</v>
      </c>
      <c r="K12" s="8">
        <f t="shared" si="1"/>
        <v>15.86570840287316</v>
      </c>
    </row>
    <row r="13" spans="1:11" x14ac:dyDescent="0.2">
      <c r="A13" s="8">
        <f t="shared" si="2"/>
        <v>3.125</v>
      </c>
      <c r="B13" s="20">
        <v>31</v>
      </c>
      <c r="C13" s="20">
        <v>0.70710700000000004</v>
      </c>
      <c r="D13" s="20">
        <v>0</v>
      </c>
      <c r="E13" s="20">
        <v>3.5355340000000002</v>
      </c>
      <c r="F13" s="25"/>
      <c r="G13" s="8">
        <f t="shared" si="3"/>
        <v>0.78125</v>
      </c>
      <c r="H13" s="20">
        <v>24.5</v>
      </c>
      <c r="I13" s="20">
        <v>0.70710700000000004</v>
      </c>
      <c r="J13" s="8">
        <f t="shared" si="0"/>
        <v>12.640625</v>
      </c>
      <c r="K13" s="8">
        <f t="shared" si="1"/>
        <v>16.771688966268425</v>
      </c>
    </row>
    <row r="14" spans="1:11" x14ac:dyDescent="0.2">
      <c r="A14" s="8">
        <f t="shared" si="2"/>
        <v>1.5625</v>
      </c>
      <c r="B14" s="20">
        <v>24</v>
      </c>
      <c r="C14" s="20">
        <v>4.9497470000000003</v>
      </c>
      <c r="D14" s="20">
        <v>0</v>
      </c>
      <c r="E14" s="20">
        <v>4.2426409999999999</v>
      </c>
      <c r="F14" s="25"/>
      <c r="G14" s="8">
        <f t="shared" si="3"/>
        <v>0.390625</v>
      </c>
      <c r="H14" s="20">
        <v>22</v>
      </c>
      <c r="I14" s="20">
        <v>0.70710700000000004</v>
      </c>
      <c r="J14" s="8">
        <f t="shared" si="0"/>
        <v>11.1953125</v>
      </c>
      <c r="K14" s="8">
        <f t="shared" si="1"/>
        <v>15.280135599703051</v>
      </c>
    </row>
    <row r="15" spans="1:11" x14ac:dyDescent="0.2">
      <c r="A15" s="8">
        <f t="shared" si="2"/>
        <v>0.78125</v>
      </c>
      <c r="B15" s="20">
        <v>19</v>
      </c>
      <c r="C15" s="20">
        <v>3.5355340000000002</v>
      </c>
      <c r="D15" s="20">
        <v>0</v>
      </c>
      <c r="E15" s="20">
        <v>2.1213199999999999</v>
      </c>
      <c r="F15" s="25"/>
      <c r="G15" s="8">
        <f t="shared" si="3"/>
        <v>0.1953125</v>
      </c>
      <c r="H15" s="20">
        <v>18.5</v>
      </c>
      <c r="I15" s="20">
        <v>2.828427</v>
      </c>
      <c r="J15" s="8">
        <f t="shared" si="0"/>
        <v>9.34765625</v>
      </c>
      <c r="K15" s="8">
        <f t="shared" si="1"/>
        <v>12.943368658750632</v>
      </c>
    </row>
    <row r="16" spans="1:11" x14ac:dyDescent="0.2">
      <c r="A16" s="8">
        <f t="shared" si="2"/>
        <v>0.390625</v>
      </c>
      <c r="B16" s="20">
        <v>13.5</v>
      </c>
      <c r="C16" s="20">
        <v>2.828427</v>
      </c>
      <c r="D16" s="20">
        <v>0</v>
      </c>
      <c r="E16" s="20">
        <v>1.4142140000000001</v>
      </c>
      <c r="F16" s="25"/>
      <c r="G16" s="8">
        <f t="shared" si="3"/>
        <v>9.765625E-2</v>
      </c>
      <c r="H16" s="20">
        <v>18</v>
      </c>
      <c r="I16" s="20">
        <v>2.1213199999999999</v>
      </c>
      <c r="J16" s="8">
        <f t="shared" si="0"/>
        <v>9.048828125</v>
      </c>
      <c r="K16" s="8">
        <f t="shared" si="1"/>
        <v>12.658868664757607</v>
      </c>
    </row>
    <row r="17" spans="1:11" x14ac:dyDescent="0.2">
      <c r="A17" s="8">
        <f t="shared" si="2"/>
        <v>0.1953125</v>
      </c>
      <c r="B17" s="20">
        <v>8.5</v>
      </c>
      <c r="C17" s="20">
        <v>5.656854</v>
      </c>
      <c r="D17" s="20">
        <v>1.5</v>
      </c>
      <c r="E17" s="20">
        <v>7.0710680000000004</v>
      </c>
      <c r="F17" s="25"/>
      <c r="G17" s="8">
        <f t="shared" si="3"/>
        <v>4.8828125E-2</v>
      </c>
      <c r="H17" s="20">
        <v>12</v>
      </c>
      <c r="I17" s="20">
        <v>3.5355340000000002</v>
      </c>
      <c r="J17" s="8">
        <f t="shared" si="0"/>
        <v>6.0244140625</v>
      </c>
      <c r="K17" s="8">
        <f t="shared" si="1"/>
        <v>8.4507546759384464</v>
      </c>
    </row>
    <row r="18" spans="1:11" x14ac:dyDescent="0.2">
      <c r="A18" s="8">
        <v>0</v>
      </c>
      <c r="B18" s="20">
        <v>0</v>
      </c>
      <c r="C18" s="20">
        <v>2.1213199999999999</v>
      </c>
      <c r="D18" s="20">
        <v>0</v>
      </c>
      <c r="E18" s="20">
        <v>3.5355340000000002</v>
      </c>
      <c r="F18" s="25"/>
      <c r="G18" s="8">
        <v>0</v>
      </c>
      <c r="H18" s="20">
        <v>0</v>
      </c>
      <c r="I18" s="20">
        <v>4.9497470000000003</v>
      </c>
      <c r="J18" s="8">
        <f t="shared" si="0"/>
        <v>0</v>
      </c>
      <c r="K18" s="8">
        <f t="shared" si="1"/>
        <v>0</v>
      </c>
    </row>
    <row r="19" spans="1:11" x14ac:dyDescent="0.2">
      <c r="A19" s="25"/>
      <c r="B19" s="25"/>
      <c r="C19" s="25"/>
      <c r="D19" s="25"/>
      <c r="E19" s="25"/>
      <c r="F19" s="25"/>
      <c r="G19" s="22"/>
      <c r="H19" s="25"/>
      <c r="I19" s="25"/>
      <c r="J19" s="25"/>
      <c r="K19" s="25"/>
    </row>
    <row r="20" spans="1:11" x14ac:dyDescent="0.2">
      <c r="A20" s="22"/>
      <c r="B20" s="40" t="s">
        <v>23</v>
      </c>
      <c r="C20" s="40"/>
      <c r="D20" s="40"/>
      <c r="E20" s="40"/>
      <c r="F20" s="25"/>
      <c r="G20" s="22"/>
      <c r="H20" s="40" t="s">
        <v>23</v>
      </c>
      <c r="I20" s="40"/>
      <c r="J20" s="40"/>
      <c r="K20" s="40"/>
    </row>
    <row r="21" spans="1:11" x14ac:dyDescent="0.2">
      <c r="A21" s="22"/>
      <c r="B21" s="40" t="s">
        <v>14</v>
      </c>
      <c r="C21" s="40"/>
      <c r="D21" s="40" t="s">
        <v>3</v>
      </c>
      <c r="E21" s="40"/>
      <c r="F21" s="25"/>
      <c r="G21" s="22"/>
      <c r="H21" s="40" t="s">
        <v>14</v>
      </c>
      <c r="I21" s="40"/>
      <c r="J21" s="40" t="s">
        <v>3</v>
      </c>
      <c r="K21" s="40"/>
    </row>
    <row r="22" spans="1:11" x14ac:dyDescent="0.2">
      <c r="A22" s="7" t="s">
        <v>129</v>
      </c>
      <c r="B22" s="7" t="s">
        <v>127</v>
      </c>
      <c r="C22" s="7" t="s">
        <v>117</v>
      </c>
      <c r="D22" s="7" t="s">
        <v>127</v>
      </c>
      <c r="E22" s="7" t="s">
        <v>117</v>
      </c>
      <c r="F22" s="25"/>
      <c r="G22" s="7" t="s">
        <v>130</v>
      </c>
      <c r="H22" s="7" t="s">
        <v>127</v>
      </c>
      <c r="I22" s="7" t="s">
        <v>117</v>
      </c>
      <c r="J22" s="7" t="s">
        <v>127</v>
      </c>
      <c r="K22" s="7" t="s">
        <v>117</v>
      </c>
    </row>
    <row r="23" spans="1:11" x14ac:dyDescent="0.2">
      <c r="A23" s="8">
        <v>200</v>
      </c>
      <c r="B23" s="20">
        <v>51</v>
      </c>
      <c r="C23" s="20">
        <v>3.5355340000000002</v>
      </c>
      <c r="D23" s="20">
        <v>82.5</v>
      </c>
      <c r="E23" s="20">
        <v>0</v>
      </c>
      <c r="F23" s="25"/>
      <c r="G23" s="8">
        <v>50</v>
      </c>
      <c r="H23" s="20">
        <v>114.5</v>
      </c>
      <c r="I23" s="20">
        <v>4.2426409999999999</v>
      </c>
      <c r="J23" s="20">
        <v>128</v>
      </c>
      <c r="K23" s="20">
        <v>3.5355340000000002</v>
      </c>
    </row>
    <row r="24" spans="1:11" x14ac:dyDescent="0.2">
      <c r="A24" s="8">
        <f>+A23/2</f>
        <v>100</v>
      </c>
      <c r="B24" s="20">
        <v>30.5</v>
      </c>
      <c r="C24" s="20">
        <v>4.2426409999999999</v>
      </c>
      <c r="D24" s="20">
        <v>60</v>
      </c>
      <c r="E24" s="20">
        <v>7.0710680000000004</v>
      </c>
      <c r="F24" s="25"/>
      <c r="G24" s="8">
        <f>+G23/2</f>
        <v>25</v>
      </c>
      <c r="H24" s="20">
        <v>108.5</v>
      </c>
      <c r="I24" s="20">
        <v>5.656854</v>
      </c>
      <c r="J24" s="20">
        <v>128</v>
      </c>
      <c r="K24" s="20">
        <v>0.70710700000000004</v>
      </c>
    </row>
    <row r="25" spans="1:11" x14ac:dyDescent="0.2">
      <c r="A25" s="8">
        <f t="shared" ref="A25:A33" si="4">+A24/2</f>
        <v>50</v>
      </c>
      <c r="B25" s="20">
        <v>25.5</v>
      </c>
      <c r="C25" s="20">
        <v>4.2426409999999999</v>
      </c>
      <c r="D25" s="20">
        <v>37.5</v>
      </c>
      <c r="E25" s="20">
        <v>0</v>
      </c>
      <c r="F25" s="25"/>
      <c r="G25" s="8">
        <f t="shared" ref="G25:G33" si="5">+G24/2</f>
        <v>12.5</v>
      </c>
      <c r="H25" s="20">
        <v>90</v>
      </c>
      <c r="I25" s="20">
        <v>2.1213199999999999</v>
      </c>
      <c r="J25" s="20">
        <v>111.5</v>
      </c>
      <c r="K25" s="20">
        <v>1.4142140000000001</v>
      </c>
    </row>
    <row r="26" spans="1:11" x14ac:dyDescent="0.2">
      <c r="A26" s="8">
        <f t="shared" si="4"/>
        <v>25</v>
      </c>
      <c r="B26" s="20">
        <v>14.5</v>
      </c>
      <c r="C26" s="20">
        <v>7.0710680000000004</v>
      </c>
      <c r="D26" s="20">
        <v>22.5</v>
      </c>
      <c r="E26" s="20">
        <v>4.2426409999999999</v>
      </c>
      <c r="F26" s="25"/>
      <c r="G26" s="8">
        <f t="shared" si="5"/>
        <v>6.25</v>
      </c>
      <c r="H26" s="20">
        <v>71</v>
      </c>
      <c r="I26" s="20">
        <v>2.1213199999999999</v>
      </c>
      <c r="J26" s="20">
        <v>96.5</v>
      </c>
      <c r="K26" s="20">
        <v>5.656854</v>
      </c>
    </row>
    <row r="27" spans="1:11" x14ac:dyDescent="0.2">
      <c r="A27" s="8">
        <f t="shared" si="4"/>
        <v>12.5</v>
      </c>
      <c r="B27" s="20">
        <v>14</v>
      </c>
      <c r="C27" s="20">
        <v>4.9497470000000003</v>
      </c>
      <c r="D27" s="20">
        <v>12.5</v>
      </c>
      <c r="E27" s="20">
        <v>2.828427</v>
      </c>
      <c r="F27" s="25"/>
      <c r="G27" s="8">
        <f t="shared" si="5"/>
        <v>3.125</v>
      </c>
      <c r="H27" s="20">
        <v>54</v>
      </c>
      <c r="I27" s="20">
        <v>2.1213199999999999</v>
      </c>
      <c r="J27" s="20">
        <v>72.5</v>
      </c>
      <c r="K27" s="20">
        <v>5.656854</v>
      </c>
    </row>
    <row r="28" spans="1:11" x14ac:dyDescent="0.2">
      <c r="A28" s="8">
        <f t="shared" si="4"/>
        <v>6.25</v>
      </c>
      <c r="B28" s="20">
        <v>9</v>
      </c>
      <c r="C28" s="20">
        <v>6.3639609999999998</v>
      </c>
      <c r="D28" s="20">
        <v>2.5</v>
      </c>
      <c r="E28" s="20">
        <v>2.828427</v>
      </c>
      <c r="F28" s="25"/>
      <c r="G28" s="8">
        <f t="shared" si="5"/>
        <v>1.5625</v>
      </c>
      <c r="H28" s="20">
        <v>34</v>
      </c>
      <c r="I28" s="20">
        <v>0.70710700000000004</v>
      </c>
      <c r="J28" s="20">
        <v>50.5</v>
      </c>
      <c r="K28" s="20">
        <v>0</v>
      </c>
    </row>
    <row r="29" spans="1:11" x14ac:dyDescent="0.2">
      <c r="A29" s="8">
        <f t="shared" si="4"/>
        <v>3.125</v>
      </c>
      <c r="B29" s="20">
        <v>5</v>
      </c>
      <c r="C29" s="20">
        <v>0.70710700000000004</v>
      </c>
      <c r="D29" s="20">
        <v>4</v>
      </c>
      <c r="E29" s="20">
        <v>0.70710700000000004</v>
      </c>
      <c r="F29" s="25"/>
      <c r="G29" s="8">
        <f t="shared" si="5"/>
        <v>0.78125</v>
      </c>
      <c r="H29" s="20">
        <v>20.5</v>
      </c>
      <c r="I29" s="20">
        <v>2.1213199999999999</v>
      </c>
      <c r="J29" s="20">
        <v>29.5</v>
      </c>
      <c r="K29" s="20">
        <v>5.656854</v>
      </c>
    </row>
    <row r="30" spans="1:11" x14ac:dyDescent="0.2">
      <c r="A30" s="8">
        <f t="shared" si="4"/>
        <v>1.5625</v>
      </c>
      <c r="B30" s="20">
        <v>5</v>
      </c>
      <c r="C30" s="20">
        <v>0.70710700000000004</v>
      </c>
      <c r="D30" s="20">
        <v>0</v>
      </c>
      <c r="E30" s="20">
        <v>2.828427</v>
      </c>
      <c r="F30" s="25"/>
      <c r="G30" s="8">
        <f t="shared" si="5"/>
        <v>0.390625</v>
      </c>
      <c r="H30" s="20">
        <v>17</v>
      </c>
      <c r="I30" s="20">
        <v>0.70710700000000004</v>
      </c>
      <c r="J30" s="20">
        <v>13.5</v>
      </c>
      <c r="K30" s="20">
        <v>5.656854</v>
      </c>
    </row>
    <row r="31" spans="1:11" x14ac:dyDescent="0.2">
      <c r="A31" s="8">
        <f t="shared" si="4"/>
        <v>0.78125</v>
      </c>
      <c r="B31" s="20">
        <v>4</v>
      </c>
      <c r="C31" s="20">
        <v>0.70710700000000004</v>
      </c>
      <c r="D31" s="20">
        <v>0</v>
      </c>
      <c r="E31" s="20">
        <v>3.5355340000000002</v>
      </c>
      <c r="F31" s="25"/>
      <c r="G31" s="8">
        <f t="shared" si="5"/>
        <v>0.1953125</v>
      </c>
      <c r="H31" s="20">
        <v>10</v>
      </c>
      <c r="I31" s="20">
        <v>0.70710700000000004</v>
      </c>
      <c r="J31" s="20">
        <v>8</v>
      </c>
      <c r="K31" s="20">
        <v>2.1213199999999999</v>
      </c>
    </row>
    <row r="32" spans="1:11" x14ac:dyDescent="0.2">
      <c r="A32" s="8">
        <f t="shared" si="4"/>
        <v>0.390625</v>
      </c>
      <c r="B32" s="20">
        <v>2</v>
      </c>
      <c r="C32" s="20">
        <v>4.9497470000000003</v>
      </c>
      <c r="D32" s="20">
        <v>0</v>
      </c>
      <c r="E32" s="20">
        <v>8.4852810000000005</v>
      </c>
      <c r="F32" s="25"/>
      <c r="G32" s="8">
        <f t="shared" si="5"/>
        <v>9.765625E-2</v>
      </c>
      <c r="H32" s="20">
        <v>0</v>
      </c>
      <c r="I32" s="20">
        <v>0.70710700000000004</v>
      </c>
      <c r="J32" s="20">
        <v>5</v>
      </c>
      <c r="K32" s="20">
        <v>0.70710700000000004</v>
      </c>
    </row>
    <row r="33" spans="1:11" x14ac:dyDescent="0.2">
      <c r="A33" s="8">
        <f t="shared" si="4"/>
        <v>0.1953125</v>
      </c>
      <c r="B33" s="20">
        <v>4</v>
      </c>
      <c r="C33" s="20">
        <v>2.1213199999999999</v>
      </c>
      <c r="D33" s="20">
        <v>0</v>
      </c>
      <c r="E33" s="20">
        <v>5.656854</v>
      </c>
      <c r="F33" s="25"/>
      <c r="G33" s="8">
        <f t="shared" si="5"/>
        <v>4.8828125E-2</v>
      </c>
      <c r="H33" s="20">
        <v>8</v>
      </c>
      <c r="I33" s="20">
        <v>0.70710700000000004</v>
      </c>
      <c r="J33" s="20">
        <v>5</v>
      </c>
      <c r="K33" s="20">
        <v>2.1213199999999999</v>
      </c>
    </row>
    <row r="34" spans="1:11" x14ac:dyDescent="0.2">
      <c r="A34" s="8">
        <v>0</v>
      </c>
      <c r="B34" s="20">
        <v>0</v>
      </c>
      <c r="C34" s="20">
        <v>4.9497470000000003</v>
      </c>
      <c r="D34" s="20">
        <v>0</v>
      </c>
      <c r="E34" s="20">
        <v>10.6066</v>
      </c>
      <c r="F34" s="25"/>
      <c r="G34" s="8">
        <v>0</v>
      </c>
      <c r="H34" s="20">
        <v>0</v>
      </c>
      <c r="I34" s="20">
        <v>3.5355340000000002</v>
      </c>
      <c r="J34" s="20">
        <v>0</v>
      </c>
      <c r="K34" s="20">
        <v>0.70710700000000004</v>
      </c>
    </row>
    <row r="35" spans="1:11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</row>
    <row r="36" spans="1:11" x14ac:dyDescent="0.2">
      <c r="A36" s="26"/>
      <c r="B36" s="42" t="s">
        <v>23</v>
      </c>
      <c r="C36" s="43"/>
      <c r="D36" s="43"/>
      <c r="E36" s="44"/>
      <c r="F36" s="25"/>
      <c r="G36" s="25"/>
      <c r="H36" s="40" t="s">
        <v>23</v>
      </c>
      <c r="I36" s="40"/>
      <c r="J36" s="40"/>
      <c r="K36" s="40"/>
    </row>
    <row r="37" spans="1:11" x14ac:dyDescent="0.2">
      <c r="A37" s="26"/>
      <c r="B37" s="42" t="s">
        <v>14</v>
      </c>
      <c r="C37" s="44"/>
      <c r="D37" s="42" t="s">
        <v>3</v>
      </c>
      <c r="E37" s="44"/>
      <c r="F37" s="25"/>
      <c r="G37" s="22"/>
      <c r="H37" s="40" t="s">
        <v>14</v>
      </c>
      <c r="I37" s="40"/>
      <c r="J37" s="40" t="s">
        <v>3</v>
      </c>
      <c r="K37" s="40"/>
    </row>
    <row r="38" spans="1:11" x14ac:dyDescent="0.2">
      <c r="A38" s="27" t="s">
        <v>131</v>
      </c>
      <c r="B38" s="28" t="s">
        <v>127</v>
      </c>
      <c r="C38" s="28" t="s">
        <v>117</v>
      </c>
      <c r="D38" s="28" t="s">
        <v>127</v>
      </c>
      <c r="E38" s="28" t="s">
        <v>117</v>
      </c>
      <c r="F38" s="25"/>
      <c r="G38" s="7" t="s">
        <v>132</v>
      </c>
      <c r="H38" s="7" t="s">
        <v>127</v>
      </c>
      <c r="I38" s="7" t="s">
        <v>117</v>
      </c>
      <c r="J38" s="7" t="s">
        <v>127</v>
      </c>
      <c r="K38" s="7" t="s">
        <v>117</v>
      </c>
    </row>
    <row r="39" spans="1:11" x14ac:dyDescent="0.2">
      <c r="A39" s="8">
        <v>200</v>
      </c>
      <c r="B39" s="20">
        <v>40</v>
      </c>
      <c r="C39" s="20">
        <v>7.0710680000000004</v>
      </c>
      <c r="D39" s="20">
        <v>6</v>
      </c>
      <c r="E39" s="20">
        <v>5.9497470000000003</v>
      </c>
      <c r="F39" s="25"/>
      <c r="G39" s="8">
        <v>50</v>
      </c>
      <c r="H39" s="20">
        <v>37.5</v>
      </c>
      <c r="I39" s="20">
        <v>3.5355340000000002</v>
      </c>
      <c r="J39" s="20">
        <v>6.5</v>
      </c>
      <c r="K39" s="20">
        <v>4.9497470000000003</v>
      </c>
    </row>
    <row r="40" spans="1:11" x14ac:dyDescent="0.2">
      <c r="A40" s="8">
        <f>+A39/2</f>
        <v>100</v>
      </c>
      <c r="B40" s="20">
        <v>44.5</v>
      </c>
      <c r="C40" s="20">
        <v>2.1213199999999999</v>
      </c>
      <c r="D40" s="20">
        <v>2.5</v>
      </c>
      <c r="E40" s="20">
        <v>0</v>
      </c>
      <c r="F40" s="25"/>
      <c r="G40" s="8">
        <f>+G39/2</f>
        <v>25</v>
      </c>
      <c r="H40" s="20">
        <v>31</v>
      </c>
      <c r="I40" s="20">
        <v>1.4142140000000001</v>
      </c>
      <c r="J40" s="20">
        <v>7</v>
      </c>
      <c r="K40" s="20">
        <v>4.2426409999999999</v>
      </c>
    </row>
    <row r="41" spans="1:11" x14ac:dyDescent="0.2">
      <c r="A41" s="8">
        <f t="shared" ref="A41:A49" si="6">+A40/2</f>
        <v>50</v>
      </c>
      <c r="B41" s="20">
        <v>43</v>
      </c>
      <c r="C41" s="20">
        <v>1.4142140000000001</v>
      </c>
      <c r="D41" s="20">
        <v>3.5</v>
      </c>
      <c r="E41" s="20">
        <v>1.4142140000000001</v>
      </c>
      <c r="F41" s="25"/>
      <c r="G41" s="8">
        <f t="shared" ref="G41:G49" si="7">+G40/2</f>
        <v>12.5</v>
      </c>
      <c r="H41" s="20">
        <v>33</v>
      </c>
      <c r="I41" s="20">
        <v>1.4142140000000001</v>
      </c>
      <c r="J41" s="20">
        <v>2.5</v>
      </c>
      <c r="K41" s="20">
        <v>6.3639609999999998</v>
      </c>
    </row>
    <row r="42" spans="1:11" x14ac:dyDescent="0.2">
      <c r="A42" s="8">
        <f t="shared" si="6"/>
        <v>25</v>
      </c>
      <c r="B42" s="20">
        <v>41.5</v>
      </c>
      <c r="C42" s="20">
        <v>0.70710700000000004</v>
      </c>
      <c r="D42" s="20">
        <v>4.5</v>
      </c>
      <c r="E42" s="20">
        <v>2.828427</v>
      </c>
      <c r="F42" s="25"/>
      <c r="G42" s="8">
        <f t="shared" si="7"/>
        <v>6.25</v>
      </c>
      <c r="H42" s="20">
        <v>32</v>
      </c>
      <c r="I42" s="20">
        <v>1.4142140000000001</v>
      </c>
      <c r="J42" s="20">
        <v>2.5</v>
      </c>
      <c r="K42" s="20">
        <v>2.1213199999999999</v>
      </c>
    </row>
    <row r="43" spans="1:11" x14ac:dyDescent="0.2">
      <c r="A43" s="8">
        <f t="shared" si="6"/>
        <v>12.5</v>
      </c>
      <c r="B43" s="20">
        <v>39</v>
      </c>
      <c r="C43" s="20">
        <v>0</v>
      </c>
      <c r="D43" s="20">
        <v>0.5</v>
      </c>
      <c r="E43" s="20">
        <v>7.0710680000000004</v>
      </c>
      <c r="F43" s="25"/>
      <c r="G43" s="8">
        <f t="shared" si="7"/>
        <v>3.125</v>
      </c>
      <c r="H43" s="20">
        <v>34</v>
      </c>
      <c r="I43" s="20">
        <v>1.4142140000000001</v>
      </c>
      <c r="J43" s="20">
        <v>3</v>
      </c>
      <c r="K43" s="20">
        <v>2.1213199999999999</v>
      </c>
    </row>
    <row r="44" spans="1:11" x14ac:dyDescent="0.2">
      <c r="A44" s="8">
        <f t="shared" si="6"/>
        <v>6.25</v>
      </c>
      <c r="B44" s="20">
        <v>34</v>
      </c>
      <c r="C44" s="20">
        <v>0</v>
      </c>
      <c r="D44" s="20">
        <v>6.5</v>
      </c>
      <c r="E44" s="20">
        <v>5.656854</v>
      </c>
      <c r="F44" s="25"/>
      <c r="G44" s="8">
        <f t="shared" si="7"/>
        <v>1.5625</v>
      </c>
      <c r="H44" s="20">
        <v>28</v>
      </c>
      <c r="I44" s="20">
        <v>1.4142140000000001</v>
      </c>
      <c r="J44" s="20">
        <v>2</v>
      </c>
      <c r="K44" s="20">
        <v>2.828427</v>
      </c>
    </row>
    <row r="45" spans="1:11" x14ac:dyDescent="0.2">
      <c r="A45" s="8">
        <f t="shared" si="6"/>
        <v>3.125</v>
      </c>
      <c r="B45" s="20">
        <v>30</v>
      </c>
      <c r="C45" s="20">
        <v>1.4142140000000001</v>
      </c>
      <c r="D45" s="20">
        <v>5</v>
      </c>
      <c r="E45" s="20">
        <v>4.9497470000000003</v>
      </c>
      <c r="F45" s="25"/>
      <c r="G45" s="8">
        <f t="shared" si="7"/>
        <v>0.78125</v>
      </c>
      <c r="H45" s="20">
        <v>22.5</v>
      </c>
      <c r="I45" s="20">
        <v>0</v>
      </c>
      <c r="J45" s="20">
        <v>0</v>
      </c>
      <c r="K45" s="20">
        <v>2.828427</v>
      </c>
    </row>
    <row r="46" spans="1:11" x14ac:dyDescent="0.2">
      <c r="A46" s="8">
        <f t="shared" si="6"/>
        <v>1.5625</v>
      </c>
      <c r="B46" s="20">
        <v>21</v>
      </c>
      <c r="C46" s="20">
        <v>4.2426409999999999</v>
      </c>
      <c r="D46" s="20">
        <v>3.5</v>
      </c>
      <c r="E46" s="20">
        <v>5.656854</v>
      </c>
      <c r="F46" s="25"/>
      <c r="G46" s="8">
        <f t="shared" si="7"/>
        <v>0.390625</v>
      </c>
      <c r="H46" s="20">
        <v>17.5</v>
      </c>
      <c r="I46" s="20">
        <v>0.70710700000000004</v>
      </c>
      <c r="J46" s="20">
        <v>0</v>
      </c>
      <c r="K46" s="20">
        <v>4.2426409999999999</v>
      </c>
    </row>
    <row r="47" spans="1:11" x14ac:dyDescent="0.2">
      <c r="A47" s="8">
        <f t="shared" si="6"/>
        <v>0.78125</v>
      </c>
      <c r="B47" s="20">
        <v>11</v>
      </c>
      <c r="C47" s="20">
        <v>5.656854</v>
      </c>
      <c r="D47" s="20">
        <v>1.5</v>
      </c>
      <c r="E47" s="20">
        <v>1.4142140000000001</v>
      </c>
      <c r="F47" s="25"/>
      <c r="G47" s="8">
        <f t="shared" si="7"/>
        <v>0.1953125</v>
      </c>
      <c r="H47" s="20">
        <v>13.5</v>
      </c>
      <c r="I47" s="20">
        <v>0.70710700000000004</v>
      </c>
      <c r="J47" s="20">
        <v>0.5</v>
      </c>
      <c r="K47" s="20">
        <v>3.5355340000000002</v>
      </c>
    </row>
    <row r="48" spans="1:11" x14ac:dyDescent="0.2">
      <c r="A48" s="8">
        <f t="shared" si="6"/>
        <v>0.390625</v>
      </c>
      <c r="B48" s="20">
        <v>9.5</v>
      </c>
      <c r="C48" s="20">
        <v>3.5355340000000002</v>
      </c>
      <c r="D48" s="20">
        <v>0.5</v>
      </c>
      <c r="E48" s="20">
        <v>1.4142140000000001</v>
      </c>
      <c r="F48" s="25"/>
      <c r="G48" s="8">
        <f t="shared" si="7"/>
        <v>9.765625E-2</v>
      </c>
      <c r="H48" s="20">
        <v>10</v>
      </c>
      <c r="I48" s="20">
        <v>0</v>
      </c>
      <c r="J48" s="20">
        <v>0.5</v>
      </c>
      <c r="K48" s="20">
        <v>6.3639609999999998</v>
      </c>
    </row>
    <row r="49" spans="1:11" x14ac:dyDescent="0.2">
      <c r="A49" s="8">
        <f t="shared" si="6"/>
        <v>0.1953125</v>
      </c>
      <c r="B49" s="20">
        <v>3.5</v>
      </c>
      <c r="C49" s="20">
        <v>3.5355340000000002</v>
      </c>
      <c r="D49" s="20">
        <v>3.5</v>
      </c>
      <c r="E49" s="20">
        <v>5.656854</v>
      </c>
      <c r="F49" s="25"/>
      <c r="G49" s="8">
        <f t="shared" si="7"/>
        <v>4.8828125E-2</v>
      </c>
      <c r="H49" s="20">
        <v>2</v>
      </c>
      <c r="I49" s="20">
        <v>0</v>
      </c>
      <c r="J49" s="20">
        <v>2.5</v>
      </c>
      <c r="K49" s="20">
        <v>0.70710700000000004</v>
      </c>
    </row>
    <row r="50" spans="1:11" x14ac:dyDescent="0.2">
      <c r="A50" s="8">
        <v>0</v>
      </c>
      <c r="B50" s="20">
        <v>0</v>
      </c>
      <c r="C50" s="20">
        <v>1.4142140000000001</v>
      </c>
      <c r="D50" s="20">
        <v>0</v>
      </c>
      <c r="E50" s="20">
        <v>4.9497470000000003</v>
      </c>
      <c r="F50" s="25"/>
      <c r="G50" s="8">
        <v>0</v>
      </c>
      <c r="H50" s="20">
        <v>0</v>
      </c>
      <c r="I50" s="20">
        <v>2.828427</v>
      </c>
      <c r="J50" s="20">
        <v>0</v>
      </c>
      <c r="K50" s="20">
        <v>1.4142140000000001</v>
      </c>
    </row>
    <row r="51" spans="1:11" x14ac:dyDescent="0.2">
      <c r="A51" s="25"/>
      <c r="B51" s="20"/>
      <c r="C51" s="20"/>
      <c r="D51" s="25"/>
      <c r="E51" s="25"/>
      <c r="F51" s="25"/>
      <c r="G51" s="22"/>
      <c r="H51" s="25"/>
      <c r="I51" s="25"/>
      <c r="J51" s="25"/>
      <c r="K51" s="25"/>
    </row>
    <row r="52" spans="1:11" x14ac:dyDescent="0.2">
      <c r="A52" s="26"/>
      <c r="B52" s="42" t="s">
        <v>23</v>
      </c>
      <c r="C52" s="43"/>
      <c r="D52" s="43"/>
      <c r="E52" s="44"/>
      <c r="F52" s="25"/>
      <c r="G52" s="25"/>
      <c r="H52" s="40" t="s">
        <v>23</v>
      </c>
      <c r="I52" s="40"/>
      <c r="J52" s="40"/>
      <c r="K52" s="40"/>
    </row>
    <row r="53" spans="1:11" x14ac:dyDescent="0.2">
      <c r="A53" s="26"/>
      <c r="B53" s="42" t="s">
        <v>14</v>
      </c>
      <c r="C53" s="44"/>
      <c r="D53" s="42" t="s">
        <v>3</v>
      </c>
      <c r="E53" s="44"/>
      <c r="F53" s="25"/>
      <c r="G53" s="25"/>
      <c r="H53" s="40" t="s">
        <v>14</v>
      </c>
      <c r="I53" s="40"/>
      <c r="J53" s="40" t="s">
        <v>3</v>
      </c>
      <c r="K53" s="40"/>
    </row>
    <row r="54" spans="1:11" x14ac:dyDescent="0.2">
      <c r="A54" s="27" t="s">
        <v>133</v>
      </c>
      <c r="B54" s="28" t="s">
        <v>127</v>
      </c>
      <c r="C54" s="28" t="s">
        <v>117</v>
      </c>
      <c r="D54" s="28" t="s">
        <v>127</v>
      </c>
      <c r="E54" s="28" t="s">
        <v>117</v>
      </c>
      <c r="F54" s="25"/>
      <c r="G54" s="7" t="s">
        <v>134</v>
      </c>
      <c r="H54" s="7" t="s">
        <v>127</v>
      </c>
      <c r="I54" s="7" t="s">
        <v>117</v>
      </c>
      <c r="J54" s="7" t="s">
        <v>127</v>
      </c>
      <c r="K54" s="7" t="s">
        <v>117</v>
      </c>
    </row>
    <row r="55" spans="1:11" x14ac:dyDescent="0.2">
      <c r="A55" s="8">
        <v>200</v>
      </c>
      <c r="B55" s="20">
        <v>53</v>
      </c>
      <c r="C55" s="20">
        <v>4.9497470000000003</v>
      </c>
      <c r="D55" s="20">
        <v>65.5</v>
      </c>
      <c r="E55" s="20">
        <v>5.656854</v>
      </c>
      <c r="F55" s="25"/>
      <c r="G55" s="8">
        <v>50</v>
      </c>
      <c r="H55" s="20">
        <v>0</v>
      </c>
      <c r="I55" s="20">
        <v>3.5355340000000002</v>
      </c>
      <c r="J55" s="20">
        <v>6</v>
      </c>
      <c r="K55" s="20">
        <v>4.2426409999999999</v>
      </c>
    </row>
    <row r="56" spans="1:11" x14ac:dyDescent="0.2">
      <c r="A56" s="8">
        <f>+A55/2</f>
        <v>100</v>
      </c>
      <c r="B56" s="20">
        <v>36</v>
      </c>
      <c r="C56" s="20">
        <v>0.70710700000000004</v>
      </c>
      <c r="D56" s="20">
        <v>32</v>
      </c>
      <c r="E56" s="20">
        <v>3.5355340000000002</v>
      </c>
      <c r="F56" s="25"/>
      <c r="G56" s="8">
        <f>+G55/2</f>
        <v>25</v>
      </c>
      <c r="H56" s="20">
        <v>0.5</v>
      </c>
      <c r="I56" s="20">
        <v>4.2426409999999999</v>
      </c>
      <c r="J56" s="20">
        <v>3.5</v>
      </c>
      <c r="K56" s="20">
        <v>0.70710700000000004</v>
      </c>
    </row>
    <row r="57" spans="1:11" x14ac:dyDescent="0.2">
      <c r="A57" s="8">
        <f t="shared" ref="A57:A65" si="8">+A56/2</f>
        <v>50</v>
      </c>
      <c r="B57" s="20">
        <v>22.5</v>
      </c>
      <c r="C57" s="20">
        <v>2.828427</v>
      </c>
      <c r="D57" s="20">
        <v>15.5</v>
      </c>
      <c r="E57" s="20">
        <v>4.2426409999999999</v>
      </c>
      <c r="F57" s="25"/>
      <c r="G57" s="8">
        <f t="shared" ref="G57:G65" si="9">+G56/2</f>
        <v>12.5</v>
      </c>
      <c r="H57" s="20">
        <v>3</v>
      </c>
      <c r="I57" s="20">
        <v>0.70710700000000004</v>
      </c>
      <c r="J57" s="20">
        <v>2.5</v>
      </c>
      <c r="K57" s="20">
        <v>0.70710700000000004</v>
      </c>
    </row>
    <row r="58" spans="1:11" x14ac:dyDescent="0.2">
      <c r="A58" s="8">
        <f t="shared" si="8"/>
        <v>25</v>
      </c>
      <c r="B58" s="20">
        <v>6</v>
      </c>
      <c r="C58" s="20">
        <v>0.70710700000000004</v>
      </c>
      <c r="D58" s="20">
        <v>10.5</v>
      </c>
      <c r="E58" s="20">
        <v>0</v>
      </c>
      <c r="F58" s="25"/>
      <c r="G58" s="8">
        <f t="shared" si="9"/>
        <v>6.25</v>
      </c>
      <c r="H58" s="20">
        <v>0</v>
      </c>
      <c r="I58" s="20">
        <v>0.70710700000000004</v>
      </c>
      <c r="J58" s="20">
        <v>0</v>
      </c>
      <c r="K58" s="20">
        <v>3.5355340000000002</v>
      </c>
    </row>
    <row r="59" spans="1:11" x14ac:dyDescent="0.2">
      <c r="A59" s="8">
        <f t="shared" si="8"/>
        <v>12.5</v>
      </c>
      <c r="B59" s="20">
        <v>3</v>
      </c>
      <c r="C59" s="20">
        <v>4.9497470000000003</v>
      </c>
      <c r="D59" s="20">
        <v>5</v>
      </c>
      <c r="E59" s="20">
        <v>6.3639609999999998</v>
      </c>
      <c r="F59" s="25"/>
      <c r="G59" s="8">
        <f t="shared" si="9"/>
        <v>3.125</v>
      </c>
      <c r="H59" s="20">
        <v>0</v>
      </c>
      <c r="I59" s="20">
        <v>0.70710700000000004</v>
      </c>
      <c r="J59" s="20">
        <v>2.5</v>
      </c>
      <c r="K59" s="20">
        <v>3.5355340000000002</v>
      </c>
    </row>
    <row r="60" spans="1:11" x14ac:dyDescent="0.2">
      <c r="A60" s="8">
        <f t="shared" si="8"/>
        <v>6.25</v>
      </c>
      <c r="B60" s="20">
        <v>0.5</v>
      </c>
      <c r="C60" s="20">
        <v>1.4142140000000001</v>
      </c>
      <c r="D60" s="20">
        <v>7.5</v>
      </c>
      <c r="E60" s="20">
        <v>2.828427</v>
      </c>
      <c r="F60" s="25"/>
      <c r="G60" s="8">
        <f t="shared" si="9"/>
        <v>1.5625</v>
      </c>
      <c r="H60" s="20">
        <v>0</v>
      </c>
      <c r="I60" s="20">
        <v>3.5355340000000002</v>
      </c>
      <c r="J60" s="20">
        <v>-3</v>
      </c>
      <c r="K60" s="20">
        <v>0.70710700000000004</v>
      </c>
    </row>
    <row r="61" spans="1:11" x14ac:dyDescent="0.2">
      <c r="A61" s="8">
        <f t="shared" si="8"/>
        <v>3.125</v>
      </c>
      <c r="B61" s="20">
        <v>0</v>
      </c>
      <c r="C61" s="20">
        <v>6.3639609999999998</v>
      </c>
      <c r="D61" s="20">
        <v>3.5</v>
      </c>
      <c r="E61" s="20">
        <v>2.828427</v>
      </c>
      <c r="F61" s="25"/>
      <c r="G61" s="8">
        <f t="shared" si="9"/>
        <v>0.78125</v>
      </c>
      <c r="H61" s="20">
        <v>0.5</v>
      </c>
      <c r="I61" s="20">
        <v>2.1213199999999999</v>
      </c>
      <c r="J61" s="20">
        <v>0.5</v>
      </c>
      <c r="K61" s="20">
        <v>0</v>
      </c>
    </row>
    <row r="62" spans="1:11" x14ac:dyDescent="0.2">
      <c r="A62" s="8">
        <f t="shared" si="8"/>
        <v>1.5625</v>
      </c>
      <c r="B62" s="20">
        <v>0</v>
      </c>
      <c r="C62" s="20">
        <v>0.70710700000000004</v>
      </c>
      <c r="D62" s="20">
        <v>5.5</v>
      </c>
      <c r="E62" s="20">
        <v>1.4142140000000001</v>
      </c>
      <c r="F62" s="25"/>
      <c r="G62" s="8">
        <f t="shared" si="9"/>
        <v>0.390625</v>
      </c>
      <c r="H62" s="20">
        <v>0</v>
      </c>
      <c r="I62" s="20">
        <v>0.70710700000000004</v>
      </c>
      <c r="J62" s="20">
        <v>2</v>
      </c>
      <c r="K62" s="20">
        <v>4.2426409999999999</v>
      </c>
    </row>
    <row r="63" spans="1:11" x14ac:dyDescent="0.2">
      <c r="A63" s="8">
        <f t="shared" si="8"/>
        <v>0.78125</v>
      </c>
      <c r="B63" s="20">
        <v>2</v>
      </c>
      <c r="C63" s="20">
        <v>2.1213199999999999</v>
      </c>
      <c r="D63" s="20">
        <v>7</v>
      </c>
      <c r="E63" s="20">
        <v>4.9497470000000003</v>
      </c>
      <c r="F63" s="25"/>
      <c r="G63" s="8">
        <f t="shared" si="9"/>
        <v>0.1953125</v>
      </c>
      <c r="H63" s="20">
        <v>4</v>
      </c>
      <c r="I63" s="20">
        <v>2.1213199999999999</v>
      </c>
      <c r="J63" s="20">
        <v>0</v>
      </c>
      <c r="K63" s="20">
        <v>0.70710700000000004</v>
      </c>
    </row>
    <row r="64" spans="1:11" x14ac:dyDescent="0.2">
      <c r="A64" s="8">
        <f t="shared" si="8"/>
        <v>0.390625</v>
      </c>
      <c r="B64" s="20">
        <v>2</v>
      </c>
      <c r="C64" s="20">
        <v>0.70710700000000004</v>
      </c>
      <c r="D64" s="20">
        <v>1</v>
      </c>
      <c r="E64" s="20">
        <v>9.1923879999999993</v>
      </c>
      <c r="F64" s="25"/>
      <c r="G64" s="8">
        <f t="shared" si="9"/>
        <v>9.765625E-2</v>
      </c>
      <c r="H64" s="20">
        <v>0</v>
      </c>
      <c r="I64" s="20">
        <v>1.4142140000000001</v>
      </c>
      <c r="J64" s="20">
        <v>0</v>
      </c>
      <c r="K64" s="20">
        <v>4.9497470000000003</v>
      </c>
    </row>
    <row r="65" spans="1:11" x14ac:dyDescent="0.2">
      <c r="A65" s="8">
        <f t="shared" si="8"/>
        <v>0.1953125</v>
      </c>
      <c r="B65" s="20">
        <v>1</v>
      </c>
      <c r="C65" s="20">
        <v>4.9497470000000003</v>
      </c>
      <c r="D65" s="20">
        <v>8</v>
      </c>
      <c r="E65" s="20">
        <v>2.1213199999999999</v>
      </c>
      <c r="F65" s="25"/>
      <c r="G65" s="8">
        <f t="shared" si="9"/>
        <v>4.8828125E-2</v>
      </c>
      <c r="H65" s="20">
        <v>0</v>
      </c>
      <c r="I65" s="20">
        <v>1.4142140000000001</v>
      </c>
      <c r="J65" s="20">
        <v>3.5</v>
      </c>
      <c r="K65" s="20">
        <v>2.1213199999999999</v>
      </c>
    </row>
    <row r="66" spans="1:11" x14ac:dyDescent="0.2">
      <c r="A66" s="8">
        <v>0</v>
      </c>
      <c r="B66" s="20">
        <v>0</v>
      </c>
      <c r="C66" s="20">
        <v>3.5355340000000002</v>
      </c>
      <c r="D66" s="20">
        <v>0</v>
      </c>
      <c r="E66" s="20">
        <v>4.9497470000000003</v>
      </c>
      <c r="F66" s="25"/>
      <c r="G66" s="8">
        <v>0</v>
      </c>
      <c r="H66" s="20">
        <v>0</v>
      </c>
      <c r="I66" s="20">
        <v>3.5355340000000002</v>
      </c>
      <c r="J66" s="20">
        <v>0</v>
      </c>
      <c r="K66" s="20">
        <v>4.2426409999999999</v>
      </c>
    </row>
    <row r="67" spans="1:11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</row>
    <row r="68" spans="1:11" x14ac:dyDescent="0.2">
      <c r="A68" s="26"/>
      <c r="B68" s="42" t="s">
        <v>23</v>
      </c>
      <c r="C68" s="43"/>
      <c r="D68" s="43"/>
      <c r="E68" s="44"/>
      <c r="F68" s="25"/>
      <c r="G68" s="25"/>
      <c r="H68" s="40" t="s">
        <v>23</v>
      </c>
      <c r="I68" s="40"/>
      <c r="J68" s="40"/>
      <c r="K68" s="40"/>
    </row>
    <row r="69" spans="1:11" x14ac:dyDescent="0.2">
      <c r="A69" s="26"/>
      <c r="B69" s="42" t="s">
        <v>14</v>
      </c>
      <c r="C69" s="44"/>
      <c r="D69" s="42" t="s">
        <v>3</v>
      </c>
      <c r="E69" s="44"/>
      <c r="F69" s="25"/>
      <c r="G69" s="25"/>
      <c r="H69" s="40" t="s">
        <v>14</v>
      </c>
      <c r="I69" s="40"/>
      <c r="J69" s="40" t="s">
        <v>3</v>
      </c>
      <c r="K69" s="40"/>
    </row>
    <row r="70" spans="1:11" x14ac:dyDescent="0.2">
      <c r="A70" s="27" t="s">
        <v>135</v>
      </c>
      <c r="B70" s="28" t="s">
        <v>127</v>
      </c>
      <c r="C70" s="28" t="s">
        <v>117</v>
      </c>
      <c r="D70" s="28" t="s">
        <v>127</v>
      </c>
      <c r="E70" s="28" t="s">
        <v>117</v>
      </c>
      <c r="F70" s="25"/>
      <c r="G70" s="7" t="s">
        <v>136</v>
      </c>
      <c r="H70" s="7" t="s">
        <v>127</v>
      </c>
      <c r="I70" s="7" t="s">
        <v>117</v>
      </c>
      <c r="J70" s="7" t="s">
        <v>127</v>
      </c>
      <c r="K70" s="7" t="s">
        <v>117</v>
      </c>
    </row>
    <row r="71" spans="1:11" x14ac:dyDescent="0.2">
      <c r="A71" s="8">
        <v>200</v>
      </c>
      <c r="B71" s="20">
        <v>53.5</v>
      </c>
      <c r="C71" s="20">
        <v>2.828427</v>
      </c>
      <c r="D71" s="20">
        <v>6.5</v>
      </c>
      <c r="E71" s="20">
        <v>1.7071069999999999</v>
      </c>
      <c r="F71" s="25"/>
      <c r="G71" s="8">
        <v>50</v>
      </c>
      <c r="H71" s="20">
        <v>52.5</v>
      </c>
      <c r="I71" s="20">
        <v>0</v>
      </c>
      <c r="J71" s="20">
        <v>3</v>
      </c>
      <c r="K71" s="20">
        <v>4.2426409999999999</v>
      </c>
    </row>
    <row r="72" spans="1:11" x14ac:dyDescent="0.2">
      <c r="A72" s="8">
        <f>+A71/2</f>
        <v>100</v>
      </c>
      <c r="B72" s="20">
        <v>58.5</v>
      </c>
      <c r="C72" s="20">
        <v>1.4142140000000001</v>
      </c>
      <c r="D72" s="20">
        <v>8</v>
      </c>
      <c r="E72" s="20">
        <v>2.828427</v>
      </c>
      <c r="F72" s="25"/>
      <c r="G72" s="8">
        <f>+G71/2</f>
        <v>25</v>
      </c>
      <c r="H72" s="20">
        <v>53.5</v>
      </c>
      <c r="I72" s="20">
        <v>4.2426409999999999</v>
      </c>
      <c r="J72" s="20">
        <v>2</v>
      </c>
      <c r="K72" s="20">
        <v>0</v>
      </c>
    </row>
    <row r="73" spans="1:11" x14ac:dyDescent="0.2">
      <c r="A73" s="8">
        <f t="shared" ref="A73:A81" si="10">+A72/2</f>
        <v>50</v>
      </c>
      <c r="B73" s="20">
        <v>57.5</v>
      </c>
      <c r="C73" s="20">
        <v>4.2426409999999999</v>
      </c>
      <c r="D73" s="20">
        <v>5.5</v>
      </c>
      <c r="E73" s="20">
        <v>2.1213199999999999</v>
      </c>
      <c r="F73" s="25"/>
      <c r="G73" s="8">
        <f t="shared" ref="G73:G81" si="11">+G72/2</f>
        <v>12.5</v>
      </c>
      <c r="H73" s="20">
        <v>49.5</v>
      </c>
      <c r="I73" s="20">
        <v>2.828427</v>
      </c>
      <c r="J73" s="20">
        <v>0</v>
      </c>
      <c r="K73" s="20">
        <v>0.70710700000000004</v>
      </c>
    </row>
    <row r="74" spans="1:11" x14ac:dyDescent="0.2">
      <c r="A74" s="8">
        <f t="shared" si="10"/>
        <v>25</v>
      </c>
      <c r="B74" s="20">
        <v>49.5</v>
      </c>
      <c r="C74" s="20">
        <v>0</v>
      </c>
      <c r="D74" s="20">
        <v>4</v>
      </c>
      <c r="E74" s="20">
        <v>0</v>
      </c>
      <c r="F74" s="25"/>
      <c r="G74" s="8">
        <f t="shared" si="11"/>
        <v>6.25</v>
      </c>
      <c r="H74" s="20">
        <v>52</v>
      </c>
      <c r="I74" s="20">
        <v>4.9497470000000003</v>
      </c>
      <c r="J74" s="20">
        <v>2</v>
      </c>
      <c r="K74" s="20">
        <v>1.4142140000000001</v>
      </c>
    </row>
    <row r="75" spans="1:11" x14ac:dyDescent="0.2">
      <c r="A75" s="8">
        <f t="shared" si="10"/>
        <v>12.5</v>
      </c>
      <c r="B75" s="20">
        <v>40</v>
      </c>
      <c r="C75" s="20">
        <v>6.3639609999999998</v>
      </c>
      <c r="D75" s="20">
        <v>5.5</v>
      </c>
      <c r="E75" s="20">
        <v>3.5355340000000002</v>
      </c>
      <c r="F75" s="25"/>
      <c r="G75" s="8">
        <f t="shared" si="11"/>
        <v>3.125</v>
      </c>
      <c r="H75" s="20">
        <v>44.5</v>
      </c>
      <c r="I75" s="20">
        <v>4.9497470000000003</v>
      </c>
      <c r="J75" s="20">
        <v>0</v>
      </c>
      <c r="K75" s="20">
        <v>1.4142140000000001</v>
      </c>
    </row>
    <row r="76" spans="1:11" x14ac:dyDescent="0.2">
      <c r="A76" s="8">
        <f t="shared" si="10"/>
        <v>6.25</v>
      </c>
      <c r="B76" s="20">
        <v>31.5</v>
      </c>
      <c r="C76" s="20">
        <v>1.4142140000000001</v>
      </c>
      <c r="D76" s="20">
        <v>5.5</v>
      </c>
      <c r="E76" s="20">
        <v>3.5355340000000002</v>
      </c>
      <c r="F76" s="25"/>
      <c r="G76" s="8">
        <f t="shared" si="11"/>
        <v>1.5625</v>
      </c>
      <c r="H76" s="20">
        <v>39</v>
      </c>
      <c r="I76" s="20">
        <v>0</v>
      </c>
      <c r="J76" s="20">
        <v>1</v>
      </c>
      <c r="K76" s="20">
        <v>0</v>
      </c>
    </row>
    <row r="77" spans="1:11" x14ac:dyDescent="0.2">
      <c r="A77" s="8">
        <f t="shared" si="10"/>
        <v>3.125</v>
      </c>
      <c r="B77" s="20">
        <v>22.5</v>
      </c>
      <c r="C77" s="20">
        <v>2.828427</v>
      </c>
      <c r="D77" s="20">
        <v>6</v>
      </c>
      <c r="E77" s="20">
        <v>1.4142140000000001</v>
      </c>
      <c r="F77" s="25"/>
      <c r="G77" s="8">
        <f t="shared" si="11"/>
        <v>0.78125</v>
      </c>
      <c r="H77" s="20">
        <v>32</v>
      </c>
      <c r="I77" s="20">
        <v>3.5355340000000002</v>
      </c>
      <c r="J77" s="20">
        <v>0.5</v>
      </c>
      <c r="K77" s="20">
        <v>1.4142140000000001</v>
      </c>
    </row>
    <row r="78" spans="1:11" x14ac:dyDescent="0.2">
      <c r="A78" s="8">
        <f t="shared" si="10"/>
        <v>1.5625</v>
      </c>
      <c r="B78" s="20">
        <v>14.5</v>
      </c>
      <c r="C78" s="20">
        <v>2.828427</v>
      </c>
      <c r="D78" s="20">
        <v>4</v>
      </c>
      <c r="E78" s="20">
        <v>1.4142140000000001</v>
      </c>
      <c r="F78" s="25"/>
      <c r="G78" s="8">
        <f t="shared" si="11"/>
        <v>0.390625</v>
      </c>
      <c r="H78" s="20">
        <v>24.5</v>
      </c>
      <c r="I78" s="20">
        <v>1.4142140000000001</v>
      </c>
      <c r="J78" s="20">
        <v>0</v>
      </c>
      <c r="K78" s="20">
        <v>2.1213199999999999</v>
      </c>
    </row>
    <row r="79" spans="1:11" x14ac:dyDescent="0.2">
      <c r="A79" s="8">
        <f t="shared" si="10"/>
        <v>0.78125</v>
      </c>
      <c r="B79" s="20">
        <v>9</v>
      </c>
      <c r="C79" s="20">
        <v>0.70710700000000004</v>
      </c>
      <c r="D79" s="20">
        <v>7</v>
      </c>
      <c r="E79" s="20">
        <v>5.656854</v>
      </c>
      <c r="F79" s="25"/>
      <c r="G79" s="8">
        <f t="shared" si="11"/>
        <v>0.1953125</v>
      </c>
      <c r="H79" s="20">
        <v>19.5</v>
      </c>
      <c r="I79" s="20">
        <v>5.656854</v>
      </c>
      <c r="J79" s="20">
        <v>0.5</v>
      </c>
      <c r="K79" s="20">
        <v>6.3639609999999998</v>
      </c>
    </row>
    <row r="80" spans="1:11" x14ac:dyDescent="0.2">
      <c r="A80" s="8">
        <f t="shared" si="10"/>
        <v>0.390625</v>
      </c>
      <c r="B80" s="20">
        <v>5.5</v>
      </c>
      <c r="C80" s="20">
        <v>4.2426409999999999</v>
      </c>
      <c r="D80" s="20">
        <v>0.5</v>
      </c>
      <c r="E80" s="20">
        <v>2.1213199999999999</v>
      </c>
      <c r="F80" s="25"/>
      <c r="G80" s="8">
        <f t="shared" si="11"/>
        <v>9.765625E-2</v>
      </c>
      <c r="H80" s="20">
        <v>9.5</v>
      </c>
      <c r="I80" s="20">
        <v>0</v>
      </c>
      <c r="J80" s="20">
        <v>0</v>
      </c>
      <c r="K80" s="20">
        <v>3.5355340000000002</v>
      </c>
    </row>
    <row r="81" spans="1:11" x14ac:dyDescent="0.2">
      <c r="A81" s="8">
        <f t="shared" si="10"/>
        <v>0.1953125</v>
      </c>
      <c r="B81" s="20">
        <v>3.5</v>
      </c>
      <c r="C81" s="20">
        <v>5.656854</v>
      </c>
      <c r="D81" s="20">
        <v>6.5</v>
      </c>
      <c r="E81" s="20">
        <v>7.7781750000000001</v>
      </c>
      <c r="F81" s="25"/>
      <c r="G81" s="8">
        <f t="shared" si="11"/>
        <v>4.8828125E-2</v>
      </c>
      <c r="H81" s="20">
        <v>6</v>
      </c>
      <c r="I81" s="20">
        <v>0.70710700000000004</v>
      </c>
      <c r="J81" s="20">
        <v>0</v>
      </c>
      <c r="K81" s="20">
        <v>0.70710700000000004</v>
      </c>
    </row>
    <row r="82" spans="1:11" x14ac:dyDescent="0.2">
      <c r="A82" s="8">
        <v>0</v>
      </c>
      <c r="B82" s="20">
        <v>0</v>
      </c>
      <c r="C82" s="20">
        <v>4.9497470000000003</v>
      </c>
      <c r="D82" s="20">
        <v>0</v>
      </c>
      <c r="E82" s="20">
        <v>1.4142140000000001</v>
      </c>
      <c r="F82" s="25"/>
      <c r="G82" s="8">
        <v>0</v>
      </c>
      <c r="H82" s="20">
        <v>0</v>
      </c>
      <c r="I82" s="20">
        <v>0.70710700000000004</v>
      </c>
      <c r="J82" s="20">
        <v>0</v>
      </c>
      <c r="K82" s="20">
        <v>11.31371</v>
      </c>
    </row>
    <row r="83" spans="1:11" x14ac:dyDescent="0.2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</row>
    <row r="84" spans="1:11" x14ac:dyDescent="0.2">
      <c r="A84" s="26"/>
      <c r="B84" s="42" t="s">
        <v>23</v>
      </c>
      <c r="C84" s="43"/>
      <c r="D84" s="43"/>
      <c r="E84" s="44"/>
      <c r="F84" s="25"/>
      <c r="G84" s="25"/>
      <c r="H84" s="40" t="s">
        <v>23</v>
      </c>
      <c r="I84" s="40"/>
      <c r="J84" s="40"/>
      <c r="K84" s="40"/>
    </row>
    <row r="85" spans="1:11" x14ac:dyDescent="0.2">
      <c r="A85" s="26"/>
      <c r="B85" s="42" t="s">
        <v>14</v>
      </c>
      <c r="C85" s="44"/>
      <c r="D85" s="42" t="s">
        <v>3</v>
      </c>
      <c r="E85" s="44"/>
      <c r="F85" s="25"/>
      <c r="G85" s="25"/>
      <c r="H85" s="40" t="s">
        <v>14</v>
      </c>
      <c r="I85" s="40"/>
      <c r="J85" s="40" t="s">
        <v>3</v>
      </c>
      <c r="K85" s="40"/>
    </row>
    <row r="86" spans="1:11" x14ac:dyDescent="0.2">
      <c r="A86" s="27" t="s">
        <v>137</v>
      </c>
      <c r="B86" s="28" t="s">
        <v>127</v>
      </c>
      <c r="C86" s="28" t="s">
        <v>117</v>
      </c>
      <c r="D86" s="28" t="s">
        <v>127</v>
      </c>
      <c r="E86" s="28" t="s">
        <v>117</v>
      </c>
      <c r="F86" s="25"/>
      <c r="G86" s="7" t="s">
        <v>138</v>
      </c>
      <c r="H86" s="7" t="s">
        <v>127</v>
      </c>
      <c r="I86" s="7" t="s">
        <v>117</v>
      </c>
      <c r="J86" s="7" t="s">
        <v>127</v>
      </c>
      <c r="K86" s="7" t="s">
        <v>117</v>
      </c>
    </row>
    <row r="87" spans="1:11" x14ac:dyDescent="0.2">
      <c r="A87" s="8">
        <v>200</v>
      </c>
      <c r="B87" s="20">
        <v>0</v>
      </c>
      <c r="C87" s="20">
        <v>2.1213199999999999</v>
      </c>
      <c r="D87" s="20">
        <v>0.5</v>
      </c>
      <c r="E87" s="20">
        <v>2.1213199999999999</v>
      </c>
      <c r="F87" s="25"/>
      <c r="G87" s="8">
        <v>50</v>
      </c>
      <c r="H87" s="20">
        <v>23</v>
      </c>
      <c r="I87" s="20">
        <v>4.2426409999999999</v>
      </c>
      <c r="J87" s="20">
        <v>0.5</v>
      </c>
      <c r="K87" s="20">
        <v>2.1213199999999999</v>
      </c>
    </row>
    <row r="88" spans="1:11" x14ac:dyDescent="0.2">
      <c r="A88" s="8">
        <f>+A87/2</f>
        <v>100</v>
      </c>
      <c r="B88" s="20">
        <v>0</v>
      </c>
      <c r="C88" s="20">
        <v>1.4142140000000001</v>
      </c>
      <c r="D88" s="20">
        <v>3.5</v>
      </c>
      <c r="E88" s="20">
        <v>3.5355340000000002</v>
      </c>
      <c r="F88" s="25"/>
      <c r="G88" s="8">
        <f>+G87/2</f>
        <v>25</v>
      </c>
      <c r="H88" s="20">
        <v>6</v>
      </c>
      <c r="I88" s="20">
        <v>2.828427</v>
      </c>
      <c r="J88" s="20">
        <v>5</v>
      </c>
      <c r="K88" s="20">
        <v>5.656854</v>
      </c>
    </row>
    <row r="89" spans="1:11" x14ac:dyDescent="0.2">
      <c r="A89" s="8">
        <f t="shared" ref="A89:A97" si="12">+A88/2</f>
        <v>50</v>
      </c>
      <c r="B89" s="20">
        <v>0</v>
      </c>
      <c r="C89" s="20">
        <v>1.4142140000000001</v>
      </c>
      <c r="D89" s="20">
        <v>0</v>
      </c>
      <c r="E89" s="20">
        <v>1.4142140000000001</v>
      </c>
      <c r="F89" s="25"/>
      <c r="G89" s="8">
        <f t="shared" ref="G89:G97" si="13">+G88/2</f>
        <v>12.5</v>
      </c>
      <c r="H89" s="20">
        <v>4</v>
      </c>
      <c r="I89" s="20">
        <v>2.828427</v>
      </c>
      <c r="J89" s="20">
        <v>4</v>
      </c>
      <c r="K89" s="20">
        <v>0</v>
      </c>
    </row>
    <row r="90" spans="1:11" x14ac:dyDescent="0.2">
      <c r="A90" s="8">
        <f t="shared" si="12"/>
        <v>25</v>
      </c>
      <c r="B90" s="20">
        <v>0</v>
      </c>
      <c r="C90" s="20">
        <v>0.70710700000000004</v>
      </c>
      <c r="D90" s="20">
        <v>0</v>
      </c>
      <c r="E90" s="20">
        <v>4.9497470000000003</v>
      </c>
      <c r="F90" s="25"/>
      <c r="G90" s="8">
        <f t="shared" si="13"/>
        <v>6.25</v>
      </c>
      <c r="H90" s="20">
        <v>1</v>
      </c>
      <c r="I90" s="20">
        <v>4.2426409999999999</v>
      </c>
      <c r="J90" s="20">
        <v>3</v>
      </c>
      <c r="K90" s="20">
        <v>1.4142140000000001</v>
      </c>
    </row>
    <row r="91" spans="1:11" x14ac:dyDescent="0.2">
      <c r="A91" s="8">
        <f t="shared" si="12"/>
        <v>12.5</v>
      </c>
      <c r="B91" s="20">
        <v>0</v>
      </c>
      <c r="C91" s="20">
        <v>1.4142140000000001</v>
      </c>
      <c r="D91" s="20">
        <v>0</v>
      </c>
      <c r="E91" s="20">
        <v>2.1213199999999999</v>
      </c>
      <c r="F91" s="25"/>
      <c r="G91" s="8">
        <f t="shared" si="13"/>
        <v>3.125</v>
      </c>
      <c r="H91" s="20">
        <v>0</v>
      </c>
      <c r="I91" s="20">
        <v>4.2426409999999999</v>
      </c>
      <c r="J91" s="20">
        <v>4</v>
      </c>
      <c r="K91" s="20">
        <v>1.4142140000000001</v>
      </c>
    </row>
    <row r="92" spans="1:11" x14ac:dyDescent="0.2">
      <c r="A92" s="8">
        <f t="shared" si="12"/>
        <v>6.25</v>
      </c>
      <c r="B92" s="20">
        <v>2</v>
      </c>
      <c r="C92" s="20">
        <v>0</v>
      </c>
      <c r="D92" s="20">
        <v>0</v>
      </c>
      <c r="E92" s="20">
        <v>2.1213199999999999</v>
      </c>
      <c r="F92" s="25"/>
      <c r="G92" s="8">
        <f t="shared" si="13"/>
        <v>1.5625</v>
      </c>
      <c r="H92" s="20">
        <v>0</v>
      </c>
      <c r="I92" s="20">
        <v>0.70710700000000004</v>
      </c>
      <c r="J92" s="20">
        <v>1.5</v>
      </c>
      <c r="K92" s="20">
        <v>2.828427</v>
      </c>
    </row>
    <row r="93" spans="1:11" x14ac:dyDescent="0.2">
      <c r="A93" s="8">
        <f t="shared" si="12"/>
        <v>3.125</v>
      </c>
      <c r="B93" s="20">
        <v>0</v>
      </c>
      <c r="C93" s="20">
        <v>6.3639609999999998</v>
      </c>
      <c r="D93" s="20">
        <v>0</v>
      </c>
      <c r="E93" s="20">
        <v>0.70710700000000004</v>
      </c>
      <c r="F93" s="25"/>
      <c r="G93" s="8">
        <f t="shared" si="13"/>
        <v>0.78125</v>
      </c>
      <c r="H93" s="20">
        <v>1.5</v>
      </c>
      <c r="I93" s="20">
        <v>0.70710700000000004</v>
      </c>
      <c r="J93" s="20">
        <v>0.5</v>
      </c>
      <c r="K93" s="20">
        <v>4.9497470000000003</v>
      </c>
    </row>
    <row r="94" spans="1:11" x14ac:dyDescent="0.2">
      <c r="A94" s="8">
        <f t="shared" si="12"/>
        <v>1.5625</v>
      </c>
      <c r="B94" s="20">
        <v>0.5</v>
      </c>
      <c r="C94" s="20">
        <v>3.5355340000000002</v>
      </c>
      <c r="D94" s="20">
        <v>2</v>
      </c>
      <c r="E94" s="20">
        <v>1.4142140000000001</v>
      </c>
      <c r="F94" s="25"/>
      <c r="G94" s="8">
        <f t="shared" si="13"/>
        <v>0.390625</v>
      </c>
      <c r="H94" s="20">
        <v>1</v>
      </c>
      <c r="I94" s="20">
        <v>4.2426409999999999</v>
      </c>
      <c r="J94" s="20">
        <v>3</v>
      </c>
      <c r="K94" s="20">
        <v>0</v>
      </c>
    </row>
    <row r="95" spans="1:11" x14ac:dyDescent="0.2">
      <c r="A95" s="8">
        <f t="shared" si="12"/>
        <v>0.78125</v>
      </c>
      <c r="B95" s="20">
        <v>2</v>
      </c>
      <c r="C95" s="20">
        <v>2.828427</v>
      </c>
      <c r="D95" s="20">
        <v>0</v>
      </c>
      <c r="E95" s="20">
        <v>0</v>
      </c>
      <c r="F95" s="25"/>
      <c r="G95" s="8">
        <f t="shared" si="13"/>
        <v>0.1953125</v>
      </c>
      <c r="H95" s="20">
        <v>0</v>
      </c>
      <c r="I95" s="20">
        <v>2.828427</v>
      </c>
      <c r="J95" s="20">
        <v>0</v>
      </c>
      <c r="K95" s="20">
        <v>2.828427</v>
      </c>
    </row>
    <row r="96" spans="1:11" x14ac:dyDescent="0.2">
      <c r="A96" s="8">
        <f t="shared" si="12"/>
        <v>0.390625</v>
      </c>
      <c r="B96" s="20">
        <v>0</v>
      </c>
      <c r="C96" s="20">
        <v>2.828427</v>
      </c>
      <c r="D96" s="20">
        <v>0</v>
      </c>
      <c r="E96" s="20">
        <v>1.4142140000000001</v>
      </c>
      <c r="F96" s="25"/>
      <c r="G96" s="8">
        <f t="shared" si="13"/>
        <v>9.765625E-2</v>
      </c>
      <c r="H96" s="20">
        <v>1</v>
      </c>
      <c r="I96" s="20">
        <v>1.4142140000000001</v>
      </c>
      <c r="J96" s="20">
        <v>3.5</v>
      </c>
      <c r="K96" s="20">
        <v>2.1213199999999999</v>
      </c>
    </row>
    <row r="97" spans="1:11" x14ac:dyDescent="0.2">
      <c r="A97" s="8">
        <f t="shared" si="12"/>
        <v>0.1953125</v>
      </c>
      <c r="B97" s="20">
        <v>0</v>
      </c>
      <c r="C97" s="20">
        <v>1.4142140000000001</v>
      </c>
      <c r="D97" s="20">
        <v>0</v>
      </c>
      <c r="E97" s="20">
        <v>2.828427</v>
      </c>
      <c r="F97" s="25"/>
      <c r="G97" s="8">
        <f t="shared" si="13"/>
        <v>4.8828125E-2</v>
      </c>
      <c r="H97" s="20">
        <v>0</v>
      </c>
      <c r="I97" s="20">
        <v>0</v>
      </c>
      <c r="J97" s="20">
        <v>0.5</v>
      </c>
      <c r="K97" s="20">
        <v>0.70710700000000004</v>
      </c>
    </row>
    <row r="98" spans="1:11" x14ac:dyDescent="0.2">
      <c r="A98" s="8">
        <v>0</v>
      </c>
      <c r="B98" s="20">
        <v>0</v>
      </c>
      <c r="C98" s="20">
        <v>1.4142140000000001</v>
      </c>
      <c r="D98" s="20">
        <v>0</v>
      </c>
      <c r="E98" s="20">
        <v>1.4142140000000001</v>
      </c>
      <c r="F98" s="25"/>
      <c r="G98" s="8">
        <v>0</v>
      </c>
      <c r="H98" s="20">
        <v>0</v>
      </c>
      <c r="I98" s="20">
        <v>2.828427</v>
      </c>
      <c r="J98" s="20">
        <v>0</v>
      </c>
      <c r="K98" s="20">
        <v>1.4142140000000001</v>
      </c>
    </row>
    <row r="99" spans="1:11" x14ac:dyDescent="0.2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</row>
    <row r="100" spans="1:11" x14ac:dyDescent="0.2">
      <c r="A100" s="26"/>
      <c r="B100" s="42" t="s">
        <v>23</v>
      </c>
      <c r="C100" s="43"/>
      <c r="D100" s="43"/>
      <c r="E100" s="44"/>
      <c r="F100" s="25"/>
      <c r="G100" s="25"/>
      <c r="H100" s="40" t="s">
        <v>23</v>
      </c>
      <c r="I100" s="40"/>
      <c r="J100" s="40"/>
      <c r="K100" s="40"/>
    </row>
    <row r="101" spans="1:11" x14ac:dyDescent="0.2">
      <c r="A101" s="26"/>
      <c r="B101" s="42" t="s">
        <v>14</v>
      </c>
      <c r="C101" s="44"/>
      <c r="D101" s="42" t="s">
        <v>3</v>
      </c>
      <c r="E101" s="44"/>
      <c r="F101" s="25"/>
      <c r="G101" s="22"/>
      <c r="H101" s="40" t="s">
        <v>14</v>
      </c>
      <c r="I101" s="40"/>
      <c r="J101" s="40" t="s">
        <v>3</v>
      </c>
      <c r="K101" s="40"/>
    </row>
    <row r="102" spans="1:11" x14ac:dyDescent="0.2">
      <c r="A102" s="27" t="s">
        <v>119</v>
      </c>
      <c r="B102" s="28" t="s">
        <v>127</v>
      </c>
      <c r="C102" s="28" t="s">
        <v>117</v>
      </c>
      <c r="D102" s="28" t="s">
        <v>127</v>
      </c>
      <c r="E102" s="28" t="s">
        <v>117</v>
      </c>
      <c r="F102" s="25"/>
      <c r="G102" s="7" t="s">
        <v>118</v>
      </c>
      <c r="H102" s="7" t="s">
        <v>127</v>
      </c>
      <c r="I102" s="7" t="s">
        <v>117</v>
      </c>
      <c r="J102" s="7" t="s">
        <v>127</v>
      </c>
      <c r="K102" s="7" t="s">
        <v>117</v>
      </c>
    </row>
    <row r="103" spans="1:11" x14ac:dyDescent="0.2">
      <c r="A103" s="8">
        <v>200</v>
      </c>
      <c r="B103" s="20">
        <v>52.5</v>
      </c>
      <c r="C103" s="20">
        <v>7.0710680000000004</v>
      </c>
      <c r="D103" s="20">
        <v>64.900000000000006</v>
      </c>
      <c r="E103" s="20">
        <v>2.0074860000000001</v>
      </c>
      <c r="F103" s="25"/>
      <c r="G103" s="8">
        <v>50</v>
      </c>
      <c r="H103" s="20">
        <v>102.5</v>
      </c>
      <c r="I103" s="20">
        <v>1.4142140000000001</v>
      </c>
      <c r="J103" s="20">
        <v>106</v>
      </c>
      <c r="K103" s="20">
        <v>7.7781750000000001</v>
      </c>
    </row>
    <row r="104" spans="1:11" x14ac:dyDescent="0.2">
      <c r="A104" s="8">
        <f>+A103/2</f>
        <v>100</v>
      </c>
      <c r="B104" s="20">
        <v>50.5</v>
      </c>
      <c r="C104" s="20">
        <v>5.656854</v>
      </c>
      <c r="D104" s="20">
        <v>52.533329999999999</v>
      </c>
      <c r="E104" s="20">
        <v>2.500667</v>
      </c>
      <c r="F104" s="25"/>
      <c r="G104" s="8">
        <f>+G103/2</f>
        <v>25</v>
      </c>
      <c r="H104" s="20">
        <v>92.5</v>
      </c>
      <c r="I104" s="20">
        <v>4.2426409999999999</v>
      </c>
      <c r="J104" s="20">
        <v>98.5</v>
      </c>
      <c r="K104" s="20">
        <v>2.828427</v>
      </c>
    </row>
    <row r="105" spans="1:11" x14ac:dyDescent="0.2">
      <c r="A105" s="8">
        <f t="shared" ref="A105:A113" si="14">+A104/2</f>
        <v>50</v>
      </c>
      <c r="B105" s="20">
        <v>43</v>
      </c>
      <c r="C105" s="20">
        <v>0.70710700000000004</v>
      </c>
      <c r="D105" s="20">
        <v>38.666699999999999</v>
      </c>
      <c r="E105" s="20">
        <v>2.6274199999999999</v>
      </c>
      <c r="F105" s="25"/>
      <c r="G105" s="8">
        <f t="shared" ref="G105:G113" si="15">+G104/2</f>
        <v>12.5</v>
      </c>
      <c r="H105" s="20">
        <v>72</v>
      </c>
      <c r="I105" s="20">
        <v>2.1213199999999999</v>
      </c>
      <c r="J105" s="20">
        <v>82</v>
      </c>
      <c r="K105" s="20">
        <v>2.1213199999999999</v>
      </c>
    </row>
    <row r="106" spans="1:11" x14ac:dyDescent="0.2">
      <c r="A106" s="8">
        <f t="shared" si="14"/>
        <v>25</v>
      </c>
      <c r="B106" s="20">
        <v>29</v>
      </c>
      <c r="C106" s="20">
        <v>2.1213199999999999</v>
      </c>
      <c r="D106" s="20">
        <v>26.3</v>
      </c>
      <c r="E106" s="20">
        <v>3.0049959999999998</v>
      </c>
      <c r="F106" s="25"/>
      <c r="G106" s="8">
        <f t="shared" si="15"/>
        <v>6.25</v>
      </c>
      <c r="H106" s="20">
        <v>48</v>
      </c>
      <c r="I106" s="20">
        <v>2.1213199999999999</v>
      </c>
      <c r="J106" s="20">
        <v>63.5</v>
      </c>
      <c r="K106" s="20">
        <v>2.828427</v>
      </c>
    </row>
    <row r="107" spans="1:11" x14ac:dyDescent="0.2">
      <c r="A107" s="8">
        <f t="shared" si="14"/>
        <v>12.5</v>
      </c>
      <c r="B107" s="20">
        <v>16</v>
      </c>
      <c r="C107" s="20">
        <v>3.5355340000000002</v>
      </c>
      <c r="D107" s="20">
        <v>19.5</v>
      </c>
      <c r="E107" s="20">
        <v>1.1532560000000001</v>
      </c>
      <c r="F107" s="25"/>
      <c r="G107" s="8">
        <f t="shared" si="15"/>
        <v>3.125</v>
      </c>
      <c r="H107" s="20">
        <v>28.5</v>
      </c>
      <c r="I107" s="20">
        <v>2.1213199999999999</v>
      </c>
      <c r="J107" s="20">
        <v>41</v>
      </c>
      <c r="K107" s="20">
        <v>2.828427</v>
      </c>
    </row>
    <row r="108" spans="1:11" x14ac:dyDescent="0.2">
      <c r="A108" s="8">
        <f t="shared" si="14"/>
        <v>6.25</v>
      </c>
      <c r="B108" s="20">
        <v>14.5</v>
      </c>
      <c r="C108" s="20">
        <v>0</v>
      </c>
      <c r="D108" s="20">
        <v>16.7</v>
      </c>
      <c r="E108" s="20">
        <v>1.8027759999999999</v>
      </c>
      <c r="F108" s="25"/>
      <c r="G108" s="8">
        <f t="shared" si="15"/>
        <v>1.5625</v>
      </c>
      <c r="H108" s="20">
        <v>15.5</v>
      </c>
      <c r="I108" s="20">
        <v>1.4142140000000001</v>
      </c>
      <c r="J108" s="20">
        <v>23.5</v>
      </c>
      <c r="K108" s="20">
        <v>2.1213199999999999</v>
      </c>
    </row>
    <row r="109" spans="1:11" x14ac:dyDescent="0.2">
      <c r="A109" s="8">
        <f t="shared" si="14"/>
        <v>3.125</v>
      </c>
      <c r="B109" s="20">
        <v>10.5</v>
      </c>
      <c r="C109" s="20">
        <v>2.828427</v>
      </c>
      <c r="D109" s="20">
        <v>7.8666669999999996</v>
      </c>
      <c r="E109" s="20">
        <v>1.527525</v>
      </c>
      <c r="F109" s="25"/>
      <c r="G109" s="8">
        <f t="shared" si="15"/>
        <v>0.78125</v>
      </c>
      <c r="H109" s="20">
        <v>10</v>
      </c>
      <c r="I109" s="20">
        <v>1.4142140000000001</v>
      </c>
      <c r="J109" s="20">
        <v>9</v>
      </c>
      <c r="K109" s="20">
        <v>1.4142140000000001</v>
      </c>
    </row>
    <row r="110" spans="1:11" x14ac:dyDescent="0.2">
      <c r="A110" s="8">
        <f t="shared" si="14"/>
        <v>1.5625</v>
      </c>
      <c r="B110" s="20">
        <v>5.5</v>
      </c>
      <c r="C110" s="20">
        <v>3.5355340000000002</v>
      </c>
      <c r="D110" s="20">
        <v>2.8333330000000001</v>
      </c>
      <c r="E110" s="20">
        <v>0.57735000000000003</v>
      </c>
      <c r="F110" s="25"/>
      <c r="G110" s="8">
        <f t="shared" si="15"/>
        <v>0.390625</v>
      </c>
      <c r="H110" s="20">
        <v>1.5</v>
      </c>
      <c r="I110" s="20">
        <v>1.4142140000000001</v>
      </c>
      <c r="J110" s="20">
        <v>5.5</v>
      </c>
      <c r="K110" s="20">
        <v>1.4142140000000001</v>
      </c>
    </row>
    <row r="111" spans="1:11" x14ac:dyDescent="0.2">
      <c r="A111" s="8">
        <f t="shared" si="14"/>
        <v>0.78125</v>
      </c>
      <c r="B111" s="20">
        <v>3.5</v>
      </c>
      <c r="C111" s="20">
        <v>0</v>
      </c>
      <c r="D111" s="20">
        <v>1.6333329999999999</v>
      </c>
      <c r="E111" s="20">
        <v>1.154701</v>
      </c>
      <c r="F111" s="25"/>
      <c r="G111" s="8">
        <f t="shared" si="15"/>
        <v>0.1953125</v>
      </c>
      <c r="H111" s="20">
        <v>2.5</v>
      </c>
      <c r="I111" s="20">
        <v>1.4142140000000001</v>
      </c>
      <c r="J111" s="20">
        <v>1</v>
      </c>
      <c r="K111" s="20">
        <v>3.5355340000000002</v>
      </c>
    </row>
    <row r="112" spans="1:11" x14ac:dyDescent="0.2">
      <c r="A112" s="8">
        <f t="shared" si="14"/>
        <v>0.390625</v>
      </c>
      <c r="B112" s="20">
        <v>1.5</v>
      </c>
      <c r="C112" s="20">
        <v>2.828427</v>
      </c>
      <c r="D112" s="20">
        <v>1.9666999999999999</v>
      </c>
      <c r="E112" s="20">
        <v>1.527525</v>
      </c>
      <c r="F112" s="25"/>
      <c r="G112" s="8">
        <f t="shared" si="15"/>
        <v>9.765625E-2</v>
      </c>
      <c r="H112" s="20">
        <v>0</v>
      </c>
      <c r="I112" s="20">
        <v>1.4142140000000001</v>
      </c>
      <c r="J112" s="20">
        <v>0</v>
      </c>
      <c r="K112" s="20">
        <v>2.1213199999999999</v>
      </c>
    </row>
    <row r="113" spans="1:11" x14ac:dyDescent="0.2">
      <c r="A113" s="8">
        <f t="shared" si="14"/>
        <v>0.1953125</v>
      </c>
      <c r="B113" s="20">
        <v>5</v>
      </c>
      <c r="C113" s="20">
        <v>9.1923879999999993</v>
      </c>
      <c r="D113" s="20">
        <v>1</v>
      </c>
      <c r="E113" s="20">
        <v>0</v>
      </c>
      <c r="F113" s="25"/>
      <c r="G113" s="8">
        <f t="shared" si="15"/>
        <v>4.8828125E-2</v>
      </c>
      <c r="H113" s="20">
        <v>0</v>
      </c>
      <c r="I113" s="20">
        <v>4.2426409999999999</v>
      </c>
      <c r="J113" s="20">
        <v>0</v>
      </c>
      <c r="K113" s="20">
        <v>4.9497470000000003</v>
      </c>
    </row>
    <row r="114" spans="1:11" x14ac:dyDescent="0.2">
      <c r="A114" s="8">
        <v>0</v>
      </c>
      <c r="B114" s="20">
        <v>0</v>
      </c>
      <c r="C114" s="20">
        <v>6.3639609999999998</v>
      </c>
      <c r="D114" s="20">
        <v>0</v>
      </c>
      <c r="E114" s="20">
        <v>0</v>
      </c>
      <c r="F114" s="25"/>
      <c r="G114" s="8">
        <v>0</v>
      </c>
      <c r="H114" s="20">
        <v>0</v>
      </c>
      <c r="I114" s="20">
        <v>2.1213199999999999</v>
      </c>
      <c r="J114" s="20">
        <v>0</v>
      </c>
      <c r="K114" s="20">
        <v>0.70710700000000004</v>
      </c>
    </row>
    <row r="115" spans="1:11" x14ac:dyDescent="0.2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</row>
    <row r="116" spans="1:11" x14ac:dyDescent="0.2">
      <c r="A116" s="26"/>
      <c r="B116" s="42" t="s">
        <v>23</v>
      </c>
      <c r="C116" s="43"/>
      <c r="D116" s="43"/>
      <c r="E116" s="44"/>
      <c r="F116" s="25"/>
      <c r="G116" s="25"/>
      <c r="H116" s="40" t="s">
        <v>23</v>
      </c>
      <c r="I116" s="40"/>
      <c r="J116" s="40"/>
      <c r="K116" s="40"/>
    </row>
    <row r="117" spans="1:11" x14ac:dyDescent="0.2">
      <c r="A117" s="26"/>
      <c r="B117" s="42" t="s">
        <v>14</v>
      </c>
      <c r="C117" s="44"/>
      <c r="D117" s="42" t="s">
        <v>3</v>
      </c>
      <c r="E117" s="44"/>
      <c r="F117" s="25"/>
      <c r="G117" s="25"/>
      <c r="H117" s="40" t="s">
        <v>14</v>
      </c>
      <c r="I117" s="40"/>
      <c r="J117" s="40" t="s">
        <v>3</v>
      </c>
      <c r="K117" s="40"/>
    </row>
    <row r="118" spans="1:11" x14ac:dyDescent="0.2">
      <c r="A118" s="27" t="s">
        <v>139</v>
      </c>
      <c r="B118" s="28" t="s">
        <v>127</v>
      </c>
      <c r="C118" s="28" t="s">
        <v>117</v>
      </c>
      <c r="D118" s="28" t="s">
        <v>127</v>
      </c>
      <c r="E118" s="28" t="s">
        <v>117</v>
      </c>
      <c r="F118" s="25"/>
      <c r="G118" s="7" t="s">
        <v>140</v>
      </c>
      <c r="H118" s="7" t="s">
        <v>127</v>
      </c>
      <c r="I118" s="7" t="s">
        <v>117</v>
      </c>
      <c r="J118" s="7" t="s">
        <v>127</v>
      </c>
      <c r="K118" s="7" t="s">
        <v>117</v>
      </c>
    </row>
    <row r="119" spans="1:11" x14ac:dyDescent="0.2">
      <c r="A119" s="8">
        <v>200</v>
      </c>
      <c r="B119" s="20">
        <v>13.5</v>
      </c>
      <c r="C119" s="20">
        <v>1.192388</v>
      </c>
      <c r="D119" s="20">
        <v>16</v>
      </c>
      <c r="E119" s="20">
        <v>2.1213199999999999</v>
      </c>
      <c r="F119" s="25"/>
      <c r="G119" s="8">
        <v>50</v>
      </c>
      <c r="H119" s="20">
        <v>33</v>
      </c>
      <c r="I119" s="20">
        <v>4.9497470000000003</v>
      </c>
      <c r="J119" s="20">
        <v>28</v>
      </c>
      <c r="K119" s="20">
        <v>2.1213199999999999</v>
      </c>
    </row>
    <row r="120" spans="1:11" x14ac:dyDescent="0.2">
      <c r="A120" s="8">
        <f>+A119/2</f>
        <v>100</v>
      </c>
      <c r="B120" s="20">
        <v>5</v>
      </c>
      <c r="C120" s="20">
        <v>6.7279200000000001</v>
      </c>
      <c r="D120" s="20">
        <v>13</v>
      </c>
      <c r="E120" s="20">
        <v>3.5355340000000002</v>
      </c>
      <c r="F120" s="25"/>
      <c r="G120" s="8">
        <f>+G119/2</f>
        <v>25</v>
      </c>
      <c r="H120" s="20">
        <v>27.5</v>
      </c>
      <c r="I120" s="20">
        <v>5.656854</v>
      </c>
      <c r="J120" s="20">
        <v>14</v>
      </c>
      <c r="K120" s="20">
        <v>2.1213199999999999</v>
      </c>
    </row>
    <row r="121" spans="1:11" x14ac:dyDescent="0.2">
      <c r="A121" s="8">
        <f t="shared" ref="A121:A129" si="16">+A120/2</f>
        <v>50</v>
      </c>
      <c r="B121" s="20">
        <v>6</v>
      </c>
      <c r="C121" s="20">
        <v>1.4142140000000001</v>
      </c>
      <c r="D121" s="20">
        <v>2.5</v>
      </c>
      <c r="E121" s="20">
        <v>4.2426409999999999</v>
      </c>
      <c r="F121" s="25"/>
      <c r="G121" s="8">
        <f t="shared" ref="G121:G129" si="17">+G120/2</f>
        <v>12.5</v>
      </c>
      <c r="H121" s="20">
        <v>26</v>
      </c>
      <c r="I121" s="20">
        <v>3.5355340000000002</v>
      </c>
      <c r="J121" s="20">
        <v>12</v>
      </c>
      <c r="K121" s="20">
        <v>2.1213199999999999</v>
      </c>
    </row>
    <row r="122" spans="1:11" x14ac:dyDescent="0.2">
      <c r="A122" s="8">
        <f t="shared" si="16"/>
        <v>25</v>
      </c>
      <c r="B122" s="20">
        <v>0</v>
      </c>
      <c r="C122" s="20">
        <v>0.70710700000000004</v>
      </c>
      <c r="D122" s="20">
        <v>0</v>
      </c>
      <c r="E122" s="20">
        <v>0</v>
      </c>
      <c r="F122" s="25"/>
      <c r="G122" s="8">
        <f t="shared" si="17"/>
        <v>6.25</v>
      </c>
      <c r="H122" s="20">
        <v>26</v>
      </c>
      <c r="I122" s="20">
        <v>3.5355340000000002</v>
      </c>
      <c r="J122" s="20">
        <v>4</v>
      </c>
      <c r="K122" s="20">
        <v>0.70710700000000004</v>
      </c>
    </row>
    <row r="123" spans="1:11" x14ac:dyDescent="0.2">
      <c r="A123" s="8">
        <f t="shared" si="16"/>
        <v>12.5</v>
      </c>
      <c r="B123" s="20">
        <v>0</v>
      </c>
      <c r="C123" s="20">
        <v>7.7781750000000001</v>
      </c>
      <c r="D123" s="20">
        <v>1</v>
      </c>
      <c r="E123" s="20">
        <v>4.9497470000000003</v>
      </c>
      <c r="F123" s="25"/>
      <c r="G123" s="8">
        <f t="shared" si="17"/>
        <v>3.125</v>
      </c>
      <c r="H123" s="20">
        <v>24.5</v>
      </c>
      <c r="I123" s="20">
        <v>3.5355340000000002</v>
      </c>
      <c r="J123" s="20">
        <v>4</v>
      </c>
      <c r="K123" s="20">
        <v>0.70710700000000004</v>
      </c>
    </row>
    <row r="124" spans="1:11" x14ac:dyDescent="0.2">
      <c r="A124" s="8">
        <f t="shared" si="16"/>
        <v>6.25</v>
      </c>
      <c r="B124" s="20">
        <v>0</v>
      </c>
      <c r="C124" s="20">
        <v>0.70710700000000004</v>
      </c>
      <c r="D124" s="20">
        <v>0</v>
      </c>
      <c r="E124" s="20">
        <v>1.4142140000000001</v>
      </c>
      <c r="F124" s="25"/>
      <c r="G124" s="8">
        <f t="shared" si="17"/>
        <v>1.5625</v>
      </c>
      <c r="H124" s="20">
        <v>22</v>
      </c>
      <c r="I124" s="20">
        <v>1.4142140000000001</v>
      </c>
      <c r="J124" s="20">
        <v>2.5</v>
      </c>
      <c r="K124" s="20">
        <v>9.1923879999999993</v>
      </c>
    </row>
    <row r="125" spans="1:11" x14ac:dyDescent="0.2">
      <c r="A125" s="8">
        <f t="shared" si="16"/>
        <v>3.125</v>
      </c>
      <c r="B125" s="20">
        <v>0</v>
      </c>
      <c r="C125" s="20">
        <v>5.656854</v>
      </c>
      <c r="D125" s="20">
        <v>0</v>
      </c>
      <c r="E125" s="20">
        <v>4.9497470000000003</v>
      </c>
      <c r="F125" s="25"/>
      <c r="G125" s="8">
        <f t="shared" si="17"/>
        <v>0.78125</v>
      </c>
      <c r="H125" s="20">
        <v>21.5</v>
      </c>
      <c r="I125" s="20">
        <v>0.70710700000000004</v>
      </c>
      <c r="J125" s="20">
        <v>0</v>
      </c>
      <c r="K125" s="20">
        <v>5.656854</v>
      </c>
    </row>
    <row r="126" spans="1:11" x14ac:dyDescent="0.2">
      <c r="A126" s="8">
        <f t="shared" si="16"/>
        <v>1.5625</v>
      </c>
      <c r="B126" s="20">
        <v>2</v>
      </c>
      <c r="C126" s="20">
        <v>2.828427</v>
      </c>
      <c r="D126" s="20">
        <v>1.5</v>
      </c>
      <c r="E126" s="20">
        <v>0</v>
      </c>
      <c r="F126" s="25"/>
      <c r="G126" s="8">
        <f t="shared" si="17"/>
        <v>0.390625</v>
      </c>
      <c r="H126" s="20">
        <v>18.5</v>
      </c>
      <c r="I126" s="20">
        <v>0.70710700000000004</v>
      </c>
      <c r="J126" s="20">
        <v>0</v>
      </c>
      <c r="K126" s="20">
        <v>2.828427</v>
      </c>
    </row>
    <row r="127" spans="1:11" x14ac:dyDescent="0.2">
      <c r="A127" s="8">
        <f t="shared" si="16"/>
        <v>0.78125</v>
      </c>
      <c r="B127" s="20">
        <v>0</v>
      </c>
      <c r="C127" s="20">
        <v>0.70710700000000004</v>
      </c>
      <c r="D127" s="20">
        <v>0</v>
      </c>
      <c r="E127" s="20">
        <v>0.70710700000000004</v>
      </c>
      <c r="F127" s="25"/>
      <c r="G127" s="8">
        <f t="shared" si="17"/>
        <v>0.1953125</v>
      </c>
      <c r="H127" s="20">
        <v>18.5</v>
      </c>
      <c r="I127" s="20">
        <v>2.828427</v>
      </c>
      <c r="J127" s="20">
        <v>1</v>
      </c>
      <c r="K127" s="20">
        <v>3.5355340000000002</v>
      </c>
    </row>
    <row r="128" spans="1:11" x14ac:dyDescent="0.2">
      <c r="A128" s="8">
        <f t="shared" si="16"/>
        <v>0.390625</v>
      </c>
      <c r="B128" s="20">
        <v>0</v>
      </c>
      <c r="C128" s="20">
        <v>4.2426409999999999</v>
      </c>
      <c r="D128" s="20">
        <v>0</v>
      </c>
      <c r="E128" s="20">
        <v>1.4142140000000001</v>
      </c>
      <c r="F128" s="25"/>
      <c r="G128" s="8">
        <f t="shared" si="17"/>
        <v>9.765625E-2</v>
      </c>
      <c r="H128" s="20">
        <v>18</v>
      </c>
      <c r="I128" s="20">
        <v>2.1213199999999999</v>
      </c>
      <c r="J128" s="20">
        <v>0</v>
      </c>
      <c r="K128" s="20">
        <v>5.656854</v>
      </c>
    </row>
    <row r="129" spans="1:11" x14ac:dyDescent="0.2">
      <c r="A129" s="8">
        <f t="shared" si="16"/>
        <v>0.1953125</v>
      </c>
      <c r="B129" s="20">
        <v>0.5</v>
      </c>
      <c r="C129" s="20">
        <v>0.70710700000000004</v>
      </c>
      <c r="D129" s="20">
        <v>0</v>
      </c>
      <c r="E129" s="20">
        <v>1.4142140000000001</v>
      </c>
      <c r="F129" s="25"/>
      <c r="G129" s="8">
        <f t="shared" si="17"/>
        <v>4.8828125E-2</v>
      </c>
      <c r="H129" s="20">
        <v>12</v>
      </c>
      <c r="I129" s="20">
        <v>3.5355340000000002</v>
      </c>
      <c r="J129" s="20">
        <v>3.5</v>
      </c>
      <c r="K129" s="20">
        <v>5.656854</v>
      </c>
    </row>
    <row r="130" spans="1:11" x14ac:dyDescent="0.2">
      <c r="A130" s="8">
        <v>0</v>
      </c>
      <c r="B130" s="20">
        <v>0</v>
      </c>
      <c r="C130" s="20">
        <v>2.828427</v>
      </c>
      <c r="D130" s="20">
        <v>0</v>
      </c>
      <c r="E130" s="20">
        <v>3.5355340000000002</v>
      </c>
      <c r="F130" s="25"/>
      <c r="G130" s="8">
        <v>0</v>
      </c>
      <c r="H130" s="20">
        <v>0</v>
      </c>
      <c r="I130" s="20">
        <v>4.9497470000000003</v>
      </c>
      <c r="J130" s="20">
        <v>0</v>
      </c>
      <c r="K130" s="20">
        <v>2.1213199999999999</v>
      </c>
    </row>
  </sheetData>
  <mergeCells count="48">
    <mergeCell ref="B116:E116"/>
    <mergeCell ref="H116:K116"/>
    <mergeCell ref="B117:C117"/>
    <mergeCell ref="D117:E117"/>
    <mergeCell ref="H117:I117"/>
    <mergeCell ref="J117:K117"/>
    <mergeCell ref="B100:E100"/>
    <mergeCell ref="H100:K100"/>
    <mergeCell ref="B101:C101"/>
    <mergeCell ref="D101:E101"/>
    <mergeCell ref="H101:I101"/>
    <mergeCell ref="J101:K101"/>
    <mergeCell ref="B84:E84"/>
    <mergeCell ref="H84:K84"/>
    <mergeCell ref="B85:C85"/>
    <mergeCell ref="D85:E85"/>
    <mergeCell ref="H85:I85"/>
    <mergeCell ref="J85:K85"/>
    <mergeCell ref="B68:E68"/>
    <mergeCell ref="H68:K68"/>
    <mergeCell ref="B69:C69"/>
    <mergeCell ref="D69:E69"/>
    <mergeCell ref="H69:I69"/>
    <mergeCell ref="J69:K69"/>
    <mergeCell ref="B52:E52"/>
    <mergeCell ref="H52:K52"/>
    <mergeCell ref="B53:C53"/>
    <mergeCell ref="D53:E53"/>
    <mergeCell ref="H53:I53"/>
    <mergeCell ref="J53:K53"/>
    <mergeCell ref="B36:E36"/>
    <mergeCell ref="H36:K36"/>
    <mergeCell ref="B37:C37"/>
    <mergeCell ref="D37:E37"/>
    <mergeCell ref="H37:I37"/>
    <mergeCell ref="J37:K37"/>
    <mergeCell ref="B20:E20"/>
    <mergeCell ref="H20:K20"/>
    <mergeCell ref="B21:C21"/>
    <mergeCell ref="D21:E21"/>
    <mergeCell ref="H21:I21"/>
    <mergeCell ref="J21:K21"/>
    <mergeCell ref="B4:E4"/>
    <mergeCell ref="H4:K4"/>
    <mergeCell ref="B5:C5"/>
    <mergeCell ref="D5:E5"/>
    <mergeCell ref="H5:I5"/>
    <mergeCell ref="J5:K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FF4A5-238F-A041-8CE3-631DEC49082F}">
  <dimension ref="A1:G12"/>
  <sheetViews>
    <sheetView workbookViewId="0">
      <selection activeCell="A14" sqref="A14"/>
    </sheetView>
  </sheetViews>
  <sheetFormatPr baseColWidth="10" defaultRowHeight="16" x14ac:dyDescent="0.2"/>
  <cols>
    <col min="2" max="2" width="14" bestFit="1" customWidth="1"/>
    <col min="3" max="3" width="11.83203125" bestFit="1" customWidth="1"/>
    <col min="4" max="4" width="12.83203125" bestFit="1" customWidth="1"/>
    <col min="5" max="7" width="11.83203125" bestFit="1" customWidth="1"/>
  </cols>
  <sheetData>
    <row r="1" spans="1:7" ht="18" x14ac:dyDescent="0.2">
      <c r="A1" s="13" t="s">
        <v>146</v>
      </c>
    </row>
    <row r="2" spans="1:7" ht="18" x14ac:dyDescent="0.2">
      <c r="A2" s="13" t="s">
        <v>145</v>
      </c>
    </row>
    <row r="5" spans="1:7" ht="18" x14ac:dyDescent="0.2">
      <c r="A5" s="22"/>
      <c r="B5" s="45" t="s">
        <v>142</v>
      </c>
      <c r="C5" s="45"/>
      <c r="D5" s="45"/>
      <c r="E5" s="45" t="s">
        <v>143</v>
      </c>
      <c r="F5" s="45"/>
      <c r="G5" s="45"/>
    </row>
    <row r="6" spans="1:7" x14ac:dyDescent="0.2">
      <c r="A6" s="7" t="s">
        <v>144</v>
      </c>
      <c r="B6" s="7" t="s">
        <v>0</v>
      </c>
      <c r="C6" s="7" t="s">
        <v>1</v>
      </c>
      <c r="D6" s="7" t="s">
        <v>2</v>
      </c>
      <c r="E6" s="7" t="s">
        <v>0</v>
      </c>
      <c r="F6" s="7" t="s">
        <v>1</v>
      </c>
      <c r="G6" s="7" t="s">
        <v>2</v>
      </c>
    </row>
    <row r="7" spans="1:7" x14ac:dyDescent="0.2">
      <c r="A7" s="8">
        <v>25</v>
      </c>
      <c r="B7" s="8">
        <v>92.15504153868298</v>
      </c>
      <c r="C7" s="8">
        <v>98.323239999999998</v>
      </c>
      <c r="D7" s="8">
        <v>90.144199999999998</v>
      </c>
      <c r="E7" s="8">
        <v>100</v>
      </c>
      <c r="F7" s="8">
        <v>90.234560000000002</v>
      </c>
      <c r="G7" s="8">
        <v>103.7655</v>
      </c>
    </row>
    <row r="8" spans="1:7" x14ac:dyDescent="0.2">
      <c r="A8" s="8">
        <v>40</v>
      </c>
      <c r="B8" s="8">
        <v>97.124474825575561</v>
      </c>
      <c r="C8" s="8">
        <v>93.536299999999997</v>
      </c>
      <c r="D8" s="8">
        <v>103.5363</v>
      </c>
      <c r="E8" s="8">
        <v>66.748949999999994</v>
      </c>
      <c r="F8" s="8">
        <v>68.652630000000002</v>
      </c>
      <c r="G8" s="8">
        <v>62.936300000000003</v>
      </c>
    </row>
    <row r="9" spans="1:7" x14ac:dyDescent="0.2">
      <c r="A9" s="8">
        <v>50</v>
      </c>
      <c r="B9" s="8">
        <v>99.409306077222027</v>
      </c>
      <c r="C9" s="8">
        <v>95.737830000000002</v>
      </c>
      <c r="D9" s="8">
        <v>102.453563</v>
      </c>
      <c r="E9" s="8">
        <v>51.534500000000001</v>
      </c>
      <c r="F9" s="8">
        <v>49.857579999999999</v>
      </c>
      <c r="G9" s="8">
        <v>53.153669999999998</v>
      </c>
    </row>
    <row r="10" spans="1:7" x14ac:dyDescent="0.2">
      <c r="A10" s="8">
        <v>70</v>
      </c>
      <c r="B10" s="8">
        <v>102.80111131932506</v>
      </c>
      <c r="C10" s="8">
        <v>101.63773</v>
      </c>
      <c r="D10" s="8">
        <v>90.76885</v>
      </c>
      <c r="E10" s="8">
        <v>21.105599999999999</v>
      </c>
      <c r="F10" s="8">
        <v>24.854669999999999</v>
      </c>
      <c r="G10" s="8">
        <v>18.246400000000001</v>
      </c>
    </row>
    <row r="11" spans="1:7" x14ac:dyDescent="0.2">
      <c r="A11" s="8">
        <v>90</v>
      </c>
      <c r="B11" s="8">
        <v>108.51006623919437</v>
      </c>
      <c r="C11" s="8">
        <v>95.677340000000001</v>
      </c>
      <c r="D11" s="8">
        <v>99.876544999999993</v>
      </c>
      <c r="E11" s="8">
        <v>6.7073330000000002</v>
      </c>
      <c r="F11" s="8">
        <v>8.6353000000000009</v>
      </c>
      <c r="G11" s="8">
        <v>5.2236370000000001</v>
      </c>
    </row>
    <row r="12" spans="1:7" x14ac:dyDescent="0.2">
      <c r="A12" s="22"/>
    </row>
  </sheetData>
  <mergeCells count="2">
    <mergeCell ref="B5:D5"/>
    <mergeCell ref="E5:G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74FDB-8950-EA48-A63E-6E2FE83B5AA9}">
  <dimension ref="A1:M32"/>
  <sheetViews>
    <sheetView workbookViewId="0">
      <selection activeCell="Q14" sqref="Q14"/>
    </sheetView>
  </sheetViews>
  <sheetFormatPr baseColWidth="10" defaultRowHeight="16" x14ac:dyDescent="0.2"/>
  <cols>
    <col min="2" max="13" width="14" bestFit="1" customWidth="1"/>
  </cols>
  <sheetData>
    <row r="1" spans="1:13" ht="18" x14ac:dyDescent="0.2">
      <c r="A1" s="13" t="s">
        <v>151</v>
      </c>
    </row>
    <row r="2" spans="1:13" ht="18" x14ac:dyDescent="0.2">
      <c r="A2" s="13" t="s">
        <v>147</v>
      </c>
    </row>
    <row r="4" spans="1:13" x14ac:dyDescent="0.2">
      <c r="B4" s="40" t="s">
        <v>58</v>
      </c>
      <c r="C4" s="40"/>
      <c r="D4" s="40"/>
      <c r="E4" s="40" t="s">
        <v>59</v>
      </c>
      <c r="F4" s="40"/>
      <c r="G4" s="40"/>
      <c r="H4" s="40" t="s">
        <v>148</v>
      </c>
      <c r="I4" s="40"/>
      <c r="J4" s="40"/>
      <c r="K4" s="40" t="s">
        <v>149</v>
      </c>
      <c r="L4" s="40"/>
      <c r="M4" s="40"/>
    </row>
    <row r="5" spans="1:13" x14ac:dyDescent="0.2">
      <c r="A5" s="7" t="s">
        <v>150</v>
      </c>
      <c r="B5" s="7" t="s">
        <v>0</v>
      </c>
      <c r="C5" s="7" t="s">
        <v>1</v>
      </c>
      <c r="D5" s="7" t="s">
        <v>2</v>
      </c>
      <c r="E5" s="7" t="s">
        <v>0</v>
      </c>
      <c r="F5" s="7" t="s">
        <v>1</v>
      </c>
      <c r="G5" s="7" t="s">
        <v>2</v>
      </c>
      <c r="H5" s="7" t="s">
        <v>0</v>
      </c>
      <c r="I5" s="7" t="s">
        <v>1</v>
      </c>
      <c r="J5" s="7" t="s">
        <v>2</v>
      </c>
      <c r="K5" s="7" t="s">
        <v>0</v>
      </c>
      <c r="L5" s="7" t="s">
        <v>1</v>
      </c>
      <c r="M5" s="7" t="s">
        <v>2</v>
      </c>
    </row>
    <row r="6" spans="1:13" x14ac:dyDescent="0.2">
      <c r="A6" s="8">
        <v>12</v>
      </c>
      <c r="B6" s="8">
        <v>0.99982711690295301</v>
      </c>
      <c r="C6" s="8">
        <v>0.99050629610237995</v>
      </c>
      <c r="D6" s="8">
        <v>1.0081087933925299</v>
      </c>
      <c r="E6" s="8">
        <v>1.0437781911877886</v>
      </c>
      <c r="F6" s="8">
        <v>0.82690571677582902</v>
      </c>
      <c r="G6" s="8">
        <v>0.98769358167467491</v>
      </c>
      <c r="H6" s="8">
        <v>1.1570845230036</v>
      </c>
      <c r="I6" s="8">
        <v>1.0060665134700415</v>
      </c>
      <c r="J6" s="8">
        <v>1.0195427891201174</v>
      </c>
      <c r="K6" s="8">
        <v>0.91471818931937199</v>
      </c>
      <c r="L6" s="8">
        <v>0.93071403869267799</v>
      </c>
      <c r="M6" s="8">
        <v>1.0106631616378201</v>
      </c>
    </row>
    <row r="7" spans="1:13" x14ac:dyDescent="0.2">
      <c r="A7" s="8">
        <v>18</v>
      </c>
      <c r="B7" s="8">
        <v>1.05209745728569</v>
      </c>
      <c r="C7" s="8">
        <v>0.95178787134346399</v>
      </c>
      <c r="D7" s="8">
        <v>0.98313899134446403</v>
      </c>
      <c r="E7" s="8">
        <v>0.98696698739929301</v>
      </c>
      <c r="F7" s="8">
        <v>0.94821650803808566</v>
      </c>
      <c r="G7" s="8">
        <v>0.90684988196624905</v>
      </c>
      <c r="H7" s="8">
        <v>1.1934614175596689</v>
      </c>
      <c r="I7" s="8">
        <v>0.97829224452550534</v>
      </c>
      <c r="J7" s="8">
        <v>1.1283472175119895</v>
      </c>
      <c r="K7" s="8">
        <v>0.98010726634608702</v>
      </c>
      <c r="L7" s="8">
        <v>0.94189846301870339</v>
      </c>
      <c r="M7" s="8">
        <v>0.973601470700173</v>
      </c>
    </row>
    <row r="8" spans="1:13" x14ac:dyDescent="0.2">
      <c r="A8" s="8">
        <v>24</v>
      </c>
      <c r="B8" s="8">
        <v>1.0451217906902162</v>
      </c>
      <c r="C8" s="8">
        <v>0.97315366496260503</v>
      </c>
      <c r="D8" s="8">
        <v>1.01390069844174</v>
      </c>
      <c r="E8" s="8">
        <v>0.92005735949332801</v>
      </c>
      <c r="F8" s="8">
        <v>0.9526301959227409</v>
      </c>
      <c r="G8" s="8">
        <v>0.98246424615891204</v>
      </c>
      <c r="H8" s="8">
        <v>1.0897552385265727</v>
      </c>
      <c r="I8" s="8">
        <v>0.85748386225951112</v>
      </c>
      <c r="J8" s="8">
        <v>1.1908816756957423</v>
      </c>
      <c r="K8" s="8">
        <v>0.95644225583887699</v>
      </c>
      <c r="L8" s="8">
        <v>0.97596861636360399</v>
      </c>
      <c r="M8" s="8">
        <v>0.932211097048529</v>
      </c>
    </row>
    <row r="9" spans="1:13" x14ac:dyDescent="0.2">
      <c r="A9" s="8">
        <v>30</v>
      </c>
      <c r="B9" s="8">
        <v>1.0094337474113591</v>
      </c>
      <c r="C9" s="8">
        <v>0.98472872220875995</v>
      </c>
      <c r="D9" s="8">
        <v>1.01524560247929</v>
      </c>
      <c r="E9" s="8">
        <v>0.91188391868677066</v>
      </c>
      <c r="F9" s="8">
        <v>0.80233797554556641</v>
      </c>
      <c r="G9" s="8">
        <v>0.91673043955308997</v>
      </c>
      <c r="H9" s="8">
        <v>1.1593787678210021</v>
      </c>
      <c r="I9" s="8">
        <v>0.8253613292021037</v>
      </c>
      <c r="J9" s="8">
        <v>1.0730881826927827</v>
      </c>
      <c r="K9" s="8">
        <v>0.90221617758882</v>
      </c>
      <c r="L9" s="8">
        <v>0.95518445834885335</v>
      </c>
      <c r="M9" s="8">
        <v>0.98179054299599</v>
      </c>
    </row>
    <row r="10" spans="1:13" x14ac:dyDescent="0.2">
      <c r="A10" s="8">
        <v>36</v>
      </c>
      <c r="B10" s="8">
        <v>1.0409391421499938</v>
      </c>
      <c r="C10" s="8">
        <v>0.77183246132682526</v>
      </c>
      <c r="D10" s="8">
        <v>1.2077703155765147</v>
      </c>
      <c r="E10" s="8">
        <v>0.96734620225094969</v>
      </c>
      <c r="F10" s="8">
        <v>0.97165811301863403</v>
      </c>
      <c r="G10" s="8">
        <v>0.96604851095209998</v>
      </c>
      <c r="H10" s="8">
        <v>1.0749717067462343</v>
      </c>
      <c r="I10" s="8">
        <v>0.70186728304490331</v>
      </c>
      <c r="J10" s="8">
        <v>1.1065521628026154</v>
      </c>
      <c r="K10" s="8">
        <v>0.90035143775562798</v>
      </c>
      <c r="L10" s="8">
        <v>0.917445244155914</v>
      </c>
      <c r="M10" s="8">
        <v>0.95218706287404997</v>
      </c>
    </row>
    <row r="11" spans="1:13" x14ac:dyDescent="0.2">
      <c r="A11" s="8">
        <v>42</v>
      </c>
      <c r="B11" s="8">
        <v>1.0558227525390624</v>
      </c>
      <c r="C11" s="8">
        <v>0.71991016320421708</v>
      </c>
      <c r="D11" s="8">
        <v>1.2066516723755436</v>
      </c>
      <c r="E11" s="8">
        <v>0.94687876996901721</v>
      </c>
      <c r="F11" s="8">
        <v>0.90680067600915604</v>
      </c>
      <c r="G11" s="8">
        <v>0.97550788949529899</v>
      </c>
      <c r="H11" s="8">
        <v>1.0525875458814682</v>
      </c>
      <c r="I11" s="8">
        <v>0.61562333063597618</v>
      </c>
      <c r="J11" s="8">
        <v>0.9853366327946792</v>
      </c>
      <c r="K11" s="8">
        <v>0.89915368676922647</v>
      </c>
      <c r="L11" s="8">
        <v>0.90653781363536701</v>
      </c>
      <c r="M11" s="8">
        <v>0.89049988409066005</v>
      </c>
    </row>
    <row r="12" spans="1:13" x14ac:dyDescent="0.2">
      <c r="A12" s="8">
        <v>48</v>
      </c>
      <c r="B12" s="8">
        <v>0.99075643434315996</v>
      </c>
      <c r="C12" s="8">
        <v>0.98379464820609797</v>
      </c>
      <c r="D12" s="8">
        <v>1.0302307689981201</v>
      </c>
      <c r="E12" s="8">
        <v>0.94952778211080102</v>
      </c>
      <c r="F12" s="8">
        <v>0.94921297009375205</v>
      </c>
      <c r="G12" s="8">
        <v>0.93912220822009096</v>
      </c>
      <c r="H12" s="8">
        <v>0.98696536767298049</v>
      </c>
      <c r="I12" s="8">
        <v>0.56164435969494086</v>
      </c>
      <c r="J12" s="8">
        <v>0.94017225340544619</v>
      </c>
      <c r="K12" s="8">
        <v>0.8885845630065623</v>
      </c>
      <c r="L12" s="8">
        <v>0.81720121241300703</v>
      </c>
      <c r="M12" s="8">
        <v>0.83301784087931996</v>
      </c>
    </row>
    <row r="13" spans="1:13" x14ac:dyDescent="0.2">
      <c r="A13" s="8">
        <v>54</v>
      </c>
      <c r="B13" s="8">
        <v>0.99512644836137998</v>
      </c>
      <c r="C13" s="8">
        <v>0.98677308423877597</v>
      </c>
      <c r="D13" s="8">
        <v>0.98706585427378901</v>
      </c>
      <c r="E13" s="8">
        <v>0.93465597338400952</v>
      </c>
      <c r="F13" s="8">
        <v>0.94832907408168299</v>
      </c>
      <c r="G13" s="8">
        <v>0.98244879336722468</v>
      </c>
      <c r="H13" s="8">
        <v>0.90962869134411239</v>
      </c>
      <c r="I13" s="8">
        <v>0.50467962505365194</v>
      </c>
      <c r="J13" s="8">
        <v>0.91315995947901496</v>
      </c>
      <c r="K13" s="8">
        <v>0.76722899777994902</v>
      </c>
      <c r="L13" s="8">
        <v>0.76573477813980395</v>
      </c>
      <c r="M13" s="8">
        <v>0.79582516447698703</v>
      </c>
    </row>
    <row r="14" spans="1:13" x14ac:dyDescent="0.2">
      <c r="A14" s="8">
        <v>60</v>
      </c>
      <c r="B14" s="8">
        <v>0.97852895409860996</v>
      </c>
      <c r="C14" s="8">
        <v>0.96577174046398595</v>
      </c>
      <c r="D14" s="8">
        <v>0.96379113700333996</v>
      </c>
      <c r="E14" s="8">
        <v>0.95144203110815417</v>
      </c>
      <c r="F14" s="8">
        <v>0.951200384136626</v>
      </c>
      <c r="G14" s="8">
        <v>0.97284898146229104</v>
      </c>
      <c r="H14" s="8">
        <v>0.9120564271004834</v>
      </c>
      <c r="I14" s="8">
        <v>0.48095451306819975</v>
      </c>
      <c r="J14" s="8">
        <v>0.896707949722649</v>
      </c>
      <c r="K14" s="8">
        <v>0.78491673484006197</v>
      </c>
      <c r="L14" s="8">
        <v>0.69237327243942304</v>
      </c>
      <c r="M14" s="8">
        <v>0.73546178753326696</v>
      </c>
    </row>
    <row r="15" spans="1:13" x14ac:dyDescent="0.2">
      <c r="A15" s="8">
        <v>66</v>
      </c>
      <c r="B15" s="8">
        <v>0.97383524206567196</v>
      </c>
      <c r="C15" s="8">
        <v>0.96574519873657005</v>
      </c>
      <c r="D15" s="8">
        <v>0.97740686277585997</v>
      </c>
      <c r="E15" s="8">
        <v>0.943716303251386</v>
      </c>
      <c r="F15" s="8">
        <v>0.95053608071141105</v>
      </c>
      <c r="G15" s="8">
        <v>0.95398750731176096</v>
      </c>
      <c r="H15" s="8">
        <v>0.86485781489679281</v>
      </c>
      <c r="I15" s="8">
        <v>0.47898096537207191</v>
      </c>
      <c r="J15" s="8">
        <v>0.89566773817211387</v>
      </c>
      <c r="K15" s="8">
        <v>0.74417876945429595</v>
      </c>
      <c r="L15" s="8">
        <v>0.70750876975286303</v>
      </c>
      <c r="M15" s="8">
        <v>0.73813754578802904</v>
      </c>
    </row>
    <row r="16" spans="1:13" x14ac:dyDescent="0.2">
      <c r="A16" s="8">
        <v>72</v>
      </c>
      <c r="B16" s="8">
        <v>0.97447493209995595</v>
      </c>
      <c r="C16" s="8">
        <v>0.96622480873168504</v>
      </c>
      <c r="D16" s="8">
        <v>0.96555974516063003</v>
      </c>
      <c r="E16" s="8">
        <v>0.97270388020837195</v>
      </c>
      <c r="F16" s="8">
        <v>0.95223567530521303</v>
      </c>
      <c r="G16" s="8">
        <v>0.95407455630158</v>
      </c>
      <c r="H16" s="8">
        <v>0.87239130524590935</v>
      </c>
      <c r="I16" s="8">
        <v>0.48681815473205015</v>
      </c>
      <c r="J16" s="8">
        <v>0.87355580592066739</v>
      </c>
      <c r="K16" s="8">
        <v>0.68805374357620097</v>
      </c>
      <c r="L16" s="8">
        <v>0.64819232418069495</v>
      </c>
      <c r="M16" s="8">
        <v>0.69423578058701296</v>
      </c>
    </row>
    <row r="17" spans="1:13" x14ac:dyDescent="0.2">
      <c r="A17" s="8">
        <v>78</v>
      </c>
      <c r="B17" s="8">
        <v>0.97400988947007405</v>
      </c>
      <c r="C17" s="8">
        <v>0.96633250400837001</v>
      </c>
      <c r="D17" s="8">
        <v>0.96931389440569005</v>
      </c>
      <c r="E17" s="8">
        <v>0.96230286378080998</v>
      </c>
      <c r="F17" s="8">
        <v>0.92314980522067502</v>
      </c>
      <c r="G17" s="8">
        <v>0.90473487503317895</v>
      </c>
      <c r="H17" s="8">
        <v>0.88311074043723625</v>
      </c>
      <c r="I17" s="8">
        <v>0.48801401307909981</v>
      </c>
      <c r="J17" s="8">
        <v>0.88075411301824946</v>
      </c>
      <c r="K17" s="8">
        <v>0.67597006109963997</v>
      </c>
      <c r="L17" s="8">
        <v>0.66031133135144204</v>
      </c>
      <c r="M17" s="8">
        <v>0.67169294472542895</v>
      </c>
    </row>
    <row r="18" spans="1:13" x14ac:dyDescent="0.2">
      <c r="A18" s="8">
        <v>84</v>
      </c>
      <c r="B18" s="8">
        <v>0.97331495410800395</v>
      </c>
      <c r="C18" s="8">
        <v>0.96741276004656396</v>
      </c>
      <c r="D18" s="8">
        <v>0.98188039948512995</v>
      </c>
      <c r="E18" s="8">
        <v>0.92299702912788995</v>
      </c>
      <c r="F18" s="8">
        <v>0.92045992938509702</v>
      </c>
      <c r="G18" s="8">
        <v>0.93834796771315998</v>
      </c>
      <c r="H18" s="8">
        <v>0.89591509551999693</v>
      </c>
      <c r="I18" s="8">
        <v>0.49757512361215617</v>
      </c>
      <c r="J18" s="8">
        <v>0.89593800317470274</v>
      </c>
      <c r="K18" s="8">
        <v>0.62684973326059401</v>
      </c>
      <c r="L18" s="8">
        <v>0.68798825297656796</v>
      </c>
      <c r="M18" s="8">
        <v>0.640535271824486</v>
      </c>
    </row>
    <row r="19" spans="1:13" x14ac:dyDescent="0.2">
      <c r="A19" s="8">
        <v>90</v>
      </c>
      <c r="B19" s="8">
        <v>0.96068519540098996</v>
      </c>
      <c r="C19" s="8">
        <v>0.96959895465485801</v>
      </c>
      <c r="D19" s="8">
        <v>0.98913067215403105</v>
      </c>
      <c r="E19" s="8">
        <v>0.95840005846862697</v>
      </c>
      <c r="F19" s="8">
        <v>0.92057422167142</v>
      </c>
      <c r="G19" s="8">
        <v>0.94983722436391005</v>
      </c>
      <c r="H19" s="8">
        <v>0.97330436938015252</v>
      </c>
      <c r="I19" s="8">
        <v>0.51528397934934245</v>
      </c>
      <c r="J19" s="8">
        <v>0.85678377610858614</v>
      </c>
      <c r="K19" s="8">
        <v>0.62750301332352798</v>
      </c>
      <c r="L19" s="8">
        <v>0.63772269335277598</v>
      </c>
      <c r="M19" s="8">
        <v>0.60551376129818502</v>
      </c>
    </row>
    <row r="20" spans="1:13" x14ac:dyDescent="0.2">
      <c r="A20" s="8">
        <v>96</v>
      </c>
      <c r="B20" s="8">
        <v>0.97504396481456401</v>
      </c>
      <c r="C20" s="8">
        <v>0.97027329354238401</v>
      </c>
      <c r="D20" s="8">
        <v>0.98211156477695205</v>
      </c>
      <c r="E20" s="8">
        <v>0.92081903661545705</v>
      </c>
      <c r="F20" s="8">
        <v>0.949866945675513</v>
      </c>
      <c r="G20" s="8">
        <v>0.95487752687927396</v>
      </c>
      <c r="H20" s="8">
        <v>0.98463199084889796</v>
      </c>
      <c r="I20" s="8">
        <v>0.52928177063673343</v>
      </c>
      <c r="J20" s="8">
        <v>0.88398160348063481</v>
      </c>
      <c r="K20" s="8">
        <v>0.58245020052091501</v>
      </c>
      <c r="L20" s="8">
        <v>0.57089015005600496</v>
      </c>
      <c r="M20" s="8">
        <v>0.588091317738899</v>
      </c>
    </row>
    <row r="21" spans="1:13" x14ac:dyDescent="0.2">
      <c r="A21" s="8">
        <v>102</v>
      </c>
      <c r="B21" s="8">
        <v>0.93913373616837104</v>
      </c>
      <c r="C21" s="8">
        <v>0.95246823798165803</v>
      </c>
      <c r="D21" s="8">
        <v>0.96127625263937999</v>
      </c>
      <c r="E21" s="8">
        <v>1.06056805895908</v>
      </c>
      <c r="F21" s="8">
        <v>0.95078692268978904</v>
      </c>
      <c r="G21" s="8">
        <v>1.01968936342328</v>
      </c>
      <c r="H21" s="8">
        <v>0.75259104338125804</v>
      </c>
      <c r="I21" s="8">
        <v>0.74669837876397871</v>
      </c>
      <c r="J21" s="8">
        <v>0.79011916037431995</v>
      </c>
      <c r="K21" s="8">
        <v>0.56504187419529295</v>
      </c>
      <c r="L21" s="8">
        <v>0.54783865270256604</v>
      </c>
      <c r="M21" s="8">
        <v>0.51146069921156301</v>
      </c>
    </row>
    <row r="22" spans="1:13" x14ac:dyDescent="0.2">
      <c r="A22" s="8">
        <v>108</v>
      </c>
      <c r="B22" s="8">
        <v>0.95119838032450998</v>
      </c>
      <c r="C22" s="8">
        <v>0.95153082102472197</v>
      </c>
      <c r="D22" s="8">
        <v>0.95465977545803005</v>
      </c>
      <c r="E22" s="8">
        <v>0.96653405311421003</v>
      </c>
      <c r="F22" s="8">
        <v>0.95168383454420102</v>
      </c>
      <c r="G22" s="8">
        <v>0.97406370153072797</v>
      </c>
      <c r="H22" s="8">
        <v>0.67683943031659999</v>
      </c>
      <c r="I22" s="8">
        <v>0.70321559594218297</v>
      </c>
      <c r="J22" s="8">
        <v>0.74754498059632002</v>
      </c>
      <c r="K22" s="8">
        <v>0.49980716737734598</v>
      </c>
      <c r="L22" s="8">
        <v>0.49554401175347501</v>
      </c>
      <c r="M22" s="8">
        <v>0.50839726828618903</v>
      </c>
    </row>
    <row r="23" spans="1:13" x14ac:dyDescent="0.2">
      <c r="A23" s="8">
        <v>114</v>
      </c>
      <c r="B23" s="8">
        <v>0.97823629813455304</v>
      </c>
      <c r="C23" s="8">
        <v>0.95712861792780002</v>
      </c>
      <c r="D23" s="8">
        <v>0.982651952603117</v>
      </c>
      <c r="E23" s="8">
        <v>1.0666784816150592</v>
      </c>
      <c r="F23" s="8">
        <v>0.975259823262555</v>
      </c>
      <c r="G23" s="8">
        <v>1.0042339631260964</v>
      </c>
      <c r="H23" s="8">
        <v>0.67017124170155196</v>
      </c>
      <c r="I23" s="8">
        <v>0.65858504589160505</v>
      </c>
      <c r="J23" s="8">
        <v>0.68309596327298805</v>
      </c>
      <c r="K23" s="8">
        <v>0.49239679031990102</v>
      </c>
      <c r="L23" s="8">
        <v>0.49499851191717398</v>
      </c>
      <c r="M23" s="8">
        <v>0.491516133369786</v>
      </c>
    </row>
    <row r="24" spans="1:13" x14ac:dyDescent="0.2">
      <c r="A24" s="8">
        <v>120</v>
      </c>
      <c r="B24" s="8">
        <v>0.99129315265841433</v>
      </c>
      <c r="C24" s="8">
        <v>0.90506456627683896</v>
      </c>
      <c r="D24" s="8">
        <v>0.98373851305365401</v>
      </c>
      <c r="E24" s="8">
        <v>1.0533876200849825</v>
      </c>
      <c r="F24" s="8">
        <v>0.98366539160156596</v>
      </c>
      <c r="G24" s="8">
        <v>0.98022718435043799</v>
      </c>
      <c r="H24" s="8">
        <v>0.702887798831625</v>
      </c>
      <c r="I24" s="8">
        <v>0.68230353089801898</v>
      </c>
      <c r="J24" s="8">
        <v>0.68327297702592105</v>
      </c>
      <c r="K24" s="8">
        <v>0.50318179322496104</v>
      </c>
      <c r="L24" s="8">
        <v>0.50207857456798199</v>
      </c>
      <c r="M24" s="8">
        <v>0.51377298104262503</v>
      </c>
    </row>
    <row r="25" spans="1:13" x14ac:dyDescent="0.2">
      <c r="A25" s="8">
        <v>126</v>
      </c>
      <c r="B25" s="8">
        <v>0.97143818227887602</v>
      </c>
      <c r="C25" s="8">
        <v>0.95157743151934004</v>
      </c>
      <c r="D25" s="8">
        <v>0.93703196248420095</v>
      </c>
      <c r="E25" s="8">
        <v>0.96976010004619795</v>
      </c>
      <c r="F25" s="8">
        <v>0.97540043809005605</v>
      </c>
      <c r="G25" s="8">
        <v>0.93010456814653997</v>
      </c>
      <c r="H25" s="8">
        <v>0.64798606986688001</v>
      </c>
      <c r="I25" s="8">
        <v>0.61095219458842098</v>
      </c>
      <c r="J25" s="8">
        <v>0.66700710423791199</v>
      </c>
      <c r="K25" s="8">
        <v>0.54489045863503305</v>
      </c>
      <c r="L25" s="8">
        <v>0.49711846176699398</v>
      </c>
      <c r="M25" s="8">
        <v>0.53594422660299301</v>
      </c>
    </row>
    <row r="26" spans="1:13" x14ac:dyDescent="0.2">
      <c r="A26" s="8">
        <v>132</v>
      </c>
      <c r="B26" s="8">
        <v>0.96925204619656902</v>
      </c>
      <c r="C26" s="8">
        <v>0.94106030915461003</v>
      </c>
      <c r="D26" s="8">
        <v>0.98697464021848003</v>
      </c>
      <c r="E26" s="8">
        <v>0.96122912870353305</v>
      </c>
      <c r="F26" s="8">
        <v>0.95516607448796498</v>
      </c>
      <c r="G26" s="8">
        <v>0.962909200371872</v>
      </c>
      <c r="H26" s="8">
        <v>0.69063501576470698</v>
      </c>
      <c r="I26" s="8">
        <v>0.650777844876955</v>
      </c>
      <c r="J26" s="8">
        <v>0.65773922364687998</v>
      </c>
      <c r="K26" s="8">
        <v>0.57322803048309401</v>
      </c>
      <c r="L26" s="8">
        <v>0.58794277520921001</v>
      </c>
      <c r="M26" s="8">
        <v>0.58626861259696605</v>
      </c>
    </row>
    <row r="27" spans="1:13" x14ac:dyDescent="0.2">
      <c r="A27" s="8">
        <v>138</v>
      </c>
      <c r="B27" s="8">
        <v>0.96548603798132004</v>
      </c>
      <c r="C27" s="8">
        <v>0.98789946391403605</v>
      </c>
      <c r="D27" s="8">
        <v>0.97648359943208496</v>
      </c>
      <c r="E27" s="8">
        <v>0.95873117872489</v>
      </c>
      <c r="F27" s="8">
        <v>0.95538392088141699</v>
      </c>
      <c r="G27" s="8">
        <v>0.97336026542932996</v>
      </c>
      <c r="H27" s="8">
        <v>0.70345170508890698</v>
      </c>
      <c r="I27" s="8">
        <v>0.70317293024028305</v>
      </c>
      <c r="J27" s="8">
        <v>0.64630396740404095</v>
      </c>
      <c r="K27" s="8">
        <v>0.69059641700908003</v>
      </c>
      <c r="L27" s="8">
        <v>0.689345514209591</v>
      </c>
      <c r="M27" s="8">
        <v>0.69907408162381601</v>
      </c>
    </row>
    <row r="28" spans="1:13" x14ac:dyDescent="0.2">
      <c r="A28" s="8">
        <v>144</v>
      </c>
      <c r="B28" s="8">
        <v>0.90125445768990098</v>
      </c>
      <c r="C28" s="8">
        <v>0.94178248609021009</v>
      </c>
      <c r="D28" s="8">
        <v>0.96763881908674598</v>
      </c>
      <c r="E28" s="8">
        <v>0.92230143118836005</v>
      </c>
      <c r="F28" s="8">
        <v>0.95081453511496405</v>
      </c>
      <c r="G28" s="8">
        <v>0.94905098636484397</v>
      </c>
      <c r="H28" s="8">
        <v>0.71643568000000002</v>
      </c>
      <c r="I28" s="8">
        <v>0.731737621210925</v>
      </c>
      <c r="J28" s="8">
        <v>0.73489267559092097</v>
      </c>
      <c r="K28" s="8">
        <v>0.71683712727951998</v>
      </c>
      <c r="L28" s="8">
        <v>0.71451879960924503</v>
      </c>
      <c r="M28" s="8">
        <v>0.73133994808047398</v>
      </c>
    </row>
    <row r="29" spans="1:13" x14ac:dyDescent="0.2">
      <c r="A29" s="8">
        <v>150</v>
      </c>
      <c r="B29" s="8">
        <v>0.97949764512887005</v>
      </c>
      <c r="C29" s="8">
        <v>0.96861506353429305</v>
      </c>
      <c r="D29" s="8">
        <v>0.95112120086540397</v>
      </c>
      <c r="E29" s="8">
        <v>0.92624432463788997</v>
      </c>
      <c r="F29" s="8">
        <v>0.91966159770531697</v>
      </c>
      <c r="G29" s="8">
        <v>0.91881940941940299</v>
      </c>
      <c r="H29" s="8">
        <v>0.81897397751627199</v>
      </c>
      <c r="I29" s="8">
        <v>0.84687184447045405</v>
      </c>
      <c r="J29" s="8">
        <v>0.92084124035598103</v>
      </c>
      <c r="K29" s="8">
        <v>0.79978799067718398</v>
      </c>
      <c r="L29" s="8">
        <v>0.79520042550544201</v>
      </c>
      <c r="M29" s="8">
        <v>0.78044881600080596</v>
      </c>
    </row>
    <row r="30" spans="1:13" x14ac:dyDescent="0.2">
      <c r="A30" s="8">
        <v>156</v>
      </c>
      <c r="B30" s="8">
        <v>0.97419542133871395</v>
      </c>
      <c r="C30" s="8">
        <v>0.95030904458192</v>
      </c>
      <c r="D30" s="8">
        <v>0.95399509953283002</v>
      </c>
      <c r="E30" s="8">
        <v>0.96340347026350004</v>
      </c>
      <c r="F30" s="8">
        <v>0.96206921231041498</v>
      </c>
      <c r="G30" s="8">
        <v>0.97931362777491904</v>
      </c>
      <c r="H30" s="8">
        <v>0.94131387765565555</v>
      </c>
      <c r="I30" s="8">
        <v>0.89049438497751299</v>
      </c>
      <c r="J30" s="8">
        <v>0.90575579023319597</v>
      </c>
      <c r="K30" s="8">
        <v>0.87154512425034403</v>
      </c>
      <c r="L30" s="8">
        <v>0.90198717189609001</v>
      </c>
      <c r="M30" s="8">
        <v>0.84340565795985101</v>
      </c>
    </row>
    <row r="31" spans="1:13" x14ac:dyDescent="0.2">
      <c r="A31" s="8">
        <v>162</v>
      </c>
      <c r="B31" s="8">
        <v>0.96381866341693001</v>
      </c>
      <c r="C31" s="8">
        <v>0.97896461204686314</v>
      </c>
      <c r="D31" s="8">
        <v>0.95858257565294203</v>
      </c>
      <c r="E31" s="8">
        <v>0.98759563025015995</v>
      </c>
      <c r="F31" s="8">
        <v>0.96682272933678404</v>
      </c>
      <c r="G31" s="8">
        <v>0.983732305615444</v>
      </c>
      <c r="H31" s="8">
        <v>0.93974711756148543</v>
      </c>
      <c r="I31" s="8">
        <v>0.98089252912755298</v>
      </c>
      <c r="J31" s="8">
        <v>0.95913883998718596</v>
      </c>
      <c r="K31" s="8">
        <v>0.88301605909187197</v>
      </c>
      <c r="L31" s="8">
        <v>0.83017367568172218</v>
      </c>
      <c r="M31" s="8">
        <v>0.91967162004744796</v>
      </c>
    </row>
    <row r="32" spans="1:13" x14ac:dyDescent="0.2">
      <c r="A32" s="8">
        <v>168</v>
      </c>
      <c r="B32" s="8">
        <v>0.96674920774928896</v>
      </c>
      <c r="C32" s="8">
        <v>0.97518842762590696</v>
      </c>
      <c r="D32" s="8">
        <v>0.95949770905603704</v>
      </c>
      <c r="E32" s="8">
        <v>0.95428589045323997</v>
      </c>
      <c r="F32" s="8">
        <v>0.96481289346946197</v>
      </c>
      <c r="G32" s="8">
        <v>0.98672590177219055</v>
      </c>
      <c r="H32" s="8">
        <v>1.0632167829856101</v>
      </c>
      <c r="I32" s="8">
        <v>0.95226586664971602</v>
      </c>
      <c r="J32" s="8">
        <v>0.93526689235090699</v>
      </c>
      <c r="K32" s="8">
        <v>0.90611730380755096</v>
      </c>
      <c r="L32" s="8">
        <v>0.88495751423090996</v>
      </c>
      <c r="M32" s="8">
        <v>0.87995788723313395</v>
      </c>
    </row>
  </sheetData>
  <mergeCells count="4">
    <mergeCell ref="B4:D4"/>
    <mergeCell ref="E4:G4"/>
    <mergeCell ref="H4:J4"/>
    <mergeCell ref="K4:M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7A55D-DE47-9B43-B6BF-FEC0F47540DF}">
  <dimension ref="A1:E10"/>
  <sheetViews>
    <sheetView workbookViewId="0">
      <selection activeCell="M16" sqref="M16"/>
    </sheetView>
  </sheetViews>
  <sheetFormatPr baseColWidth="10" defaultRowHeight="16" x14ac:dyDescent="0.2"/>
  <cols>
    <col min="1" max="1" width="19.83203125" customWidth="1"/>
    <col min="2" max="2" width="18.33203125" bestFit="1" customWidth="1"/>
    <col min="3" max="5" width="12.83203125" bestFit="1" customWidth="1"/>
  </cols>
  <sheetData>
    <row r="1" spans="1:5" ht="18" x14ac:dyDescent="0.2">
      <c r="A1" s="13" t="s">
        <v>153</v>
      </c>
    </row>
    <row r="2" spans="1:5" ht="18" x14ac:dyDescent="0.2">
      <c r="A2" s="13" t="s">
        <v>191</v>
      </c>
      <c r="B2" s="2"/>
      <c r="C2" s="2"/>
      <c r="D2" s="2"/>
      <c r="E2" s="2"/>
    </row>
    <row r="3" spans="1:5" x14ac:dyDescent="0.2">
      <c r="B3" s="2"/>
      <c r="C3" s="2"/>
      <c r="D3" s="2"/>
      <c r="E3" s="2"/>
    </row>
    <row r="4" spans="1:5" x14ac:dyDescent="0.2">
      <c r="A4" s="5" t="s">
        <v>152</v>
      </c>
      <c r="B4" s="5" t="s">
        <v>54</v>
      </c>
      <c r="C4" s="7" t="s">
        <v>0</v>
      </c>
      <c r="D4" s="7" t="s">
        <v>1</v>
      </c>
      <c r="E4" s="7" t="s">
        <v>2</v>
      </c>
    </row>
    <row r="5" spans="1:5" x14ac:dyDescent="0.2">
      <c r="A5" s="8">
        <v>0</v>
      </c>
      <c r="B5" s="8" t="s">
        <v>58</v>
      </c>
      <c r="C5" s="8">
        <v>1.0529011699999999</v>
      </c>
      <c r="D5" s="8">
        <v>1.04839707</v>
      </c>
      <c r="E5" s="8">
        <v>0.89870176000000002</v>
      </c>
    </row>
    <row r="6" spans="1:5" x14ac:dyDescent="0.2">
      <c r="A6" s="18">
        <v>0</v>
      </c>
      <c r="B6" s="18" t="s">
        <v>60</v>
      </c>
      <c r="C6" s="8">
        <v>0.45596376</v>
      </c>
      <c r="D6" s="8">
        <v>0.50829753</v>
      </c>
      <c r="E6" s="8">
        <v>0.59974450000000001</v>
      </c>
    </row>
    <row r="7" spans="1:5" x14ac:dyDescent="0.2">
      <c r="A7" s="8">
        <v>0</v>
      </c>
      <c r="B7" s="8" t="s">
        <v>66</v>
      </c>
      <c r="C7" s="8">
        <v>8.2536490000000004E-2</v>
      </c>
      <c r="D7" s="8">
        <v>7.9689999999999997E-2</v>
      </c>
      <c r="E7" s="8">
        <v>9.9056599999999995E-2</v>
      </c>
    </row>
    <row r="8" spans="1:5" x14ac:dyDescent="0.2">
      <c r="A8" s="8">
        <v>10</v>
      </c>
      <c r="B8" s="8" t="s">
        <v>66</v>
      </c>
      <c r="C8" s="8">
        <v>0.13630263000000001</v>
      </c>
      <c r="D8" s="8">
        <v>0.11170078</v>
      </c>
      <c r="E8" s="8">
        <v>0.12529481000000001</v>
      </c>
    </row>
    <row r="9" spans="1:5" x14ac:dyDescent="0.2">
      <c r="A9" s="8">
        <v>0</v>
      </c>
      <c r="B9" s="8" t="s">
        <v>75</v>
      </c>
      <c r="C9" s="8">
        <v>0.13722529999999999</v>
      </c>
      <c r="D9" s="8">
        <v>0.12787465000000001</v>
      </c>
      <c r="E9" s="8">
        <v>0.19772012999999999</v>
      </c>
    </row>
    <row r="10" spans="1:5" x14ac:dyDescent="0.2">
      <c r="A10" s="8">
        <v>10</v>
      </c>
      <c r="B10" s="8" t="s">
        <v>75</v>
      </c>
      <c r="C10" s="8">
        <v>0.27696694999999999</v>
      </c>
      <c r="D10" s="8">
        <v>0.30351275999999999</v>
      </c>
      <c r="E10" s="8">
        <v>0.36517295999999999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Legend</vt:lpstr>
      <vt:lpstr>Table 1</vt:lpstr>
      <vt:lpstr>Table 2</vt:lpstr>
      <vt:lpstr>Table 3</vt:lpstr>
      <vt:lpstr>Fig. 1c</vt:lpstr>
      <vt:lpstr>Fig. 1d</vt:lpstr>
      <vt:lpstr>Fig. 2b</vt:lpstr>
      <vt:lpstr>Fig. 4b</vt:lpstr>
      <vt:lpstr>Fig. 4d</vt:lpstr>
      <vt:lpstr>Fig. 5a</vt:lpstr>
      <vt:lpstr>Fig. 5b</vt:lpstr>
      <vt:lpstr>Fig. 5c</vt:lpstr>
      <vt:lpstr>Fig. 5d</vt:lpstr>
      <vt:lpstr>Fig. 5e</vt:lpstr>
      <vt:lpstr>Supplementary Fig. 1</vt:lpstr>
      <vt:lpstr>Supplementary Fig. 4</vt:lpstr>
      <vt:lpstr>Supplementary Fig. 5</vt:lpstr>
      <vt:lpstr>Supplementary Fig. 7</vt:lpstr>
      <vt:lpstr>Supplementary Fig. 8b</vt:lpstr>
      <vt:lpstr>Supplementary Fig. 11b</vt:lpstr>
      <vt:lpstr>Supplementray Fig.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2022-08-25T13:49:43Z</dcterms:created>
  <dcterms:modified xsi:type="dcterms:W3CDTF">2022-11-11T22:09:47Z</dcterms:modified>
</cp:coreProperties>
</file>