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es-storage\Group Jonkers\data\JHouthuijzen\data D-schijf\Julia\CAFs\Data\Origins of CAFs\manuscript\figures final\revised figures\"/>
    </mc:Choice>
  </mc:AlternateContent>
  <bookViews>
    <workbookView xWindow="0" yWindow="0" windowWidth="19155" windowHeight="6855" tabRatio="767" firstSheet="29" activeTab="34"/>
  </bookViews>
  <sheets>
    <sheet name="Figure 1B" sheetId="9" r:id="rId1"/>
    <sheet name="Figure 2BCD" sheetId="10" r:id="rId2"/>
    <sheet name="Figure 3H" sheetId="11" r:id="rId3"/>
    <sheet name="Figure 3I (blots)" sheetId="27" r:id="rId4"/>
    <sheet name="Figure 3J" sheetId="5" r:id="rId5"/>
    <sheet name="Figure 4KL" sheetId="16" r:id="rId6"/>
    <sheet name="Figure 5D" sheetId="17" r:id="rId7"/>
    <sheet name="Figure 6C" sheetId="20" r:id="rId8"/>
    <sheet name="Figure 6E" sheetId="7" r:id="rId9"/>
    <sheet name="Figure 7C" sheetId="1" r:id="rId10"/>
    <sheet name="Figure 7EFG" sheetId="2" r:id="rId11"/>
    <sheet name="Figure 7K" sheetId="3" r:id="rId12"/>
    <sheet name="Figure 7L" sheetId="4" r:id="rId13"/>
    <sheet name="Figure 8C" sheetId="21" r:id="rId14"/>
    <sheet name="Figure 8D" sheetId="15" r:id="rId15"/>
    <sheet name="Figure 8F" sheetId="22" r:id="rId16"/>
    <sheet name="Figure 8G" sheetId="23" r:id="rId17"/>
    <sheet name="Sup Figure 3B" sheetId="24" r:id="rId18"/>
    <sheet name="Sup Figure 3E" sheetId="25" r:id="rId19"/>
    <sheet name="Sup Figure 3F" sheetId="8" r:id="rId20"/>
    <sheet name="Sup Figure 3G" sheetId="26" r:id="rId21"/>
    <sheet name="Sup Figure 3H (genoPCR)" sheetId="36" r:id="rId22"/>
    <sheet name="Sup Figure 4F" sheetId="28" r:id="rId23"/>
    <sheet name="Sup Figure 5B" sheetId="30" r:id="rId24"/>
    <sheet name="Sup Figure 5D" sheetId="31" r:id="rId25"/>
    <sheet name="Sup Figure 5E" sheetId="29" r:id="rId26"/>
    <sheet name="Sup Figure 5G" sheetId="32" r:id="rId27"/>
    <sheet name="Sup Figure 6B" sheetId="33" r:id="rId28"/>
    <sheet name="Sup Figure 7D" sheetId="12" r:id="rId29"/>
    <sheet name="Sup Figure 11" sheetId="18" r:id="rId30"/>
    <sheet name="Sup Figure 12C" sheetId="19" r:id="rId31"/>
    <sheet name="Sup Figure 12E" sheetId="6" r:id="rId32"/>
    <sheet name="Sup Figure 14DH" sheetId="34" r:id="rId33"/>
    <sheet name="Sup Figure 15B" sheetId="13" r:id="rId34"/>
    <sheet name="Sup Figure 15CD" sheetId="14" r:id="rId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4" l="1"/>
  <c r="H3" i="13"/>
  <c r="O87" i="13"/>
  <c r="H87" i="13"/>
  <c r="O86" i="13"/>
  <c r="H86" i="13"/>
  <c r="O85" i="13"/>
  <c r="H85" i="13"/>
  <c r="O84" i="13"/>
  <c r="H84" i="13"/>
  <c r="O83" i="13"/>
  <c r="H83" i="13"/>
  <c r="O82" i="13"/>
  <c r="H82" i="13"/>
  <c r="O81" i="13"/>
  <c r="H81" i="13"/>
  <c r="O80" i="13"/>
  <c r="H80" i="13"/>
  <c r="O79" i="13"/>
  <c r="H79" i="13"/>
  <c r="O78" i="13"/>
  <c r="H78" i="13"/>
  <c r="O77" i="13"/>
  <c r="H77" i="13"/>
  <c r="O76" i="13"/>
  <c r="H76" i="13"/>
  <c r="O75" i="13"/>
  <c r="H75" i="13"/>
  <c r="O74" i="13"/>
  <c r="H74" i="13"/>
  <c r="O73" i="13"/>
  <c r="H73" i="13"/>
  <c r="O72" i="13"/>
  <c r="H72" i="13"/>
  <c r="O71" i="13"/>
  <c r="H71" i="13"/>
  <c r="O70" i="13"/>
  <c r="H70" i="13"/>
  <c r="O69" i="13"/>
  <c r="H69" i="13"/>
  <c r="O68" i="13"/>
  <c r="H68" i="13"/>
  <c r="O67" i="13"/>
  <c r="H67" i="13"/>
  <c r="O66" i="13"/>
  <c r="H66" i="13"/>
  <c r="O65" i="13"/>
  <c r="H65" i="13"/>
  <c r="O64" i="13"/>
  <c r="H64" i="13"/>
  <c r="O63" i="13"/>
  <c r="H63" i="13"/>
  <c r="O62" i="13"/>
  <c r="H62" i="13"/>
  <c r="O61" i="13"/>
  <c r="H61" i="13"/>
  <c r="O60" i="13"/>
  <c r="H60" i="13"/>
  <c r="O59" i="13"/>
  <c r="H59" i="13"/>
  <c r="O58" i="13"/>
  <c r="H58" i="13"/>
  <c r="O57" i="13"/>
  <c r="H57" i="13"/>
  <c r="O56" i="13"/>
  <c r="H56" i="13"/>
  <c r="O55" i="13"/>
  <c r="H55" i="13"/>
  <c r="O54" i="13"/>
  <c r="H54" i="13"/>
  <c r="O53" i="13"/>
  <c r="H53" i="13"/>
  <c r="O52" i="13"/>
  <c r="H52" i="13"/>
  <c r="O51" i="13"/>
  <c r="H51" i="13"/>
  <c r="O50" i="13"/>
  <c r="H50" i="13"/>
  <c r="O49" i="13"/>
  <c r="H49" i="13"/>
  <c r="O48" i="13"/>
  <c r="H48" i="13"/>
  <c r="O47" i="13"/>
  <c r="H47" i="13"/>
  <c r="O46" i="13"/>
  <c r="H46" i="13"/>
  <c r="O45" i="13"/>
  <c r="H45" i="13"/>
  <c r="O44" i="13"/>
  <c r="H44" i="13"/>
  <c r="O43" i="13"/>
  <c r="H43" i="13"/>
  <c r="O42" i="13"/>
  <c r="H42" i="13"/>
  <c r="O41" i="13"/>
  <c r="H41" i="13"/>
  <c r="O40" i="13"/>
  <c r="H40" i="13"/>
  <c r="O39" i="13"/>
  <c r="H39" i="13"/>
  <c r="O38" i="13"/>
  <c r="H38" i="13"/>
  <c r="O37" i="13"/>
  <c r="H37" i="13"/>
  <c r="O36" i="13"/>
  <c r="H36" i="13"/>
  <c r="O35" i="13"/>
  <c r="H35" i="13"/>
  <c r="O34" i="13"/>
  <c r="H34" i="13"/>
  <c r="O33" i="13"/>
  <c r="H33" i="13"/>
  <c r="O32" i="13"/>
  <c r="H32" i="13"/>
  <c r="O31" i="13"/>
  <c r="H31" i="13"/>
  <c r="O30" i="13"/>
  <c r="H30" i="13"/>
  <c r="O29" i="13"/>
  <c r="H29" i="13"/>
  <c r="O28" i="13"/>
  <c r="H28" i="13"/>
  <c r="O27" i="13"/>
  <c r="H27" i="13"/>
  <c r="O26" i="13"/>
  <c r="H26" i="13"/>
  <c r="O25" i="13"/>
  <c r="H25" i="13"/>
  <c r="O24" i="13"/>
  <c r="H24" i="13"/>
  <c r="O23" i="13"/>
  <c r="H23" i="13"/>
  <c r="O22" i="13"/>
  <c r="H22" i="13"/>
  <c r="O21" i="13"/>
  <c r="H21" i="13"/>
  <c r="O20" i="13"/>
  <c r="H20" i="13"/>
  <c r="O19" i="13"/>
  <c r="H19" i="13"/>
  <c r="O18" i="13"/>
  <c r="H18" i="13"/>
  <c r="O17" i="13"/>
  <c r="H17" i="13"/>
  <c r="O16" i="13"/>
  <c r="H16" i="13"/>
  <c r="O15" i="13"/>
  <c r="H15" i="13"/>
  <c r="O14" i="13"/>
  <c r="H14" i="13"/>
  <c r="O13" i="13"/>
  <c r="H13" i="13"/>
  <c r="O12" i="13"/>
  <c r="H12" i="13"/>
  <c r="O11" i="13"/>
  <c r="H11" i="13"/>
  <c r="O10" i="13"/>
  <c r="H10" i="13"/>
  <c r="O9" i="13"/>
  <c r="H9" i="13"/>
  <c r="O8" i="13"/>
  <c r="H8" i="13"/>
  <c r="O7" i="13"/>
  <c r="H7" i="13"/>
  <c r="O6" i="13"/>
  <c r="H6" i="13"/>
  <c r="O5" i="13"/>
  <c r="H5" i="13"/>
  <c r="O4" i="13"/>
  <c r="H4" i="13"/>
  <c r="O3" i="13"/>
</calcChain>
</file>

<file path=xl/sharedStrings.xml><?xml version="1.0" encoding="utf-8"?>
<sst xmlns="http://schemas.openxmlformats.org/spreadsheetml/2006/main" count="585" uniqueCount="319">
  <si>
    <t>EN1+</t>
  </si>
  <si>
    <t>double -</t>
  </si>
  <si>
    <t>CD26+</t>
  </si>
  <si>
    <t>double+</t>
  </si>
  <si>
    <t>Control gland</t>
  </si>
  <si>
    <t>Tx gland</t>
  </si>
  <si>
    <t>control</t>
  </si>
  <si>
    <t>+/+</t>
  </si>
  <si>
    <t>-/-</t>
  </si>
  <si>
    <t>15x15</t>
  </si>
  <si>
    <t>WB1P tumors (15x15)</t>
  </si>
  <si>
    <t>WEPtn tumors (end-stage)</t>
  </si>
  <si>
    <t>WB1P-Myc tumors (15x15)</t>
  </si>
  <si>
    <t>CD26- NFs</t>
  </si>
  <si>
    <t>CD26- CAFs</t>
  </si>
  <si>
    <t>CD26+ NFs</t>
  </si>
  <si>
    <t>CD26+ CAFs</t>
  </si>
  <si>
    <t>iCAF singscore</t>
  </si>
  <si>
    <t>iCAFs</t>
  </si>
  <si>
    <t>iCAF singscores</t>
  </si>
  <si>
    <t>myCAF singscores</t>
  </si>
  <si>
    <t>myCAFs</t>
  </si>
  <si>
    <t>tumor cells</t>
  </si>
  <si>
    <t>percentage contraction compared to no-cells control</t>
  </si>
  <si>
    <t>CD45+</t>
  </si>
  <si>
    <t>CD31+</t>
  </si>
  <si>
    <t>PDGFRb+</t>
  </si>
  <si>
    <t>PDGFRb-</t>
  </si>
  <si>
    <t>tumor cells
only</t>
  </si>
  <si>
    <t>invasion in um</t>
  </si>
  <si>
    <t>tumor cells only</t>
  </si>
  <si>
    <t>EpCAM+</t>
  </si>
  <si>
    <t>EMT</t>
  </si>
  <si>
    <t>CD49f+</t>
  </si>
  <si>
    <t>Tom+ CAFs</t>
  </si>
  <si>
    <t>EpCAM- tumor cells</t>
  </si>
  <si>
    <t>EpCAM+ tumor cells</t>
  </si>
  <si>
    <t>CD49f+ cells</t>
  </si>
  <si>
    <t>WB1P</t>
  </si>
  <si>
    <t>WB1P-Myc</t>
  </si>
  <si>
    <t>mammary epithelium</t>
  </si>
  <si>
    <t>fibro's</t>
  </si>
  <si>
    <t>3x3</t>
  </si>
  <si>
    <t>8x8</t>
  </si>
  <si>
    <t>mouse model</t>
  </si>
  <si>
    <t>time point</t>
  </si>
  <si>
    <t>WEPtn</t>
  </si>
  <si>
    <t>WEH1047R</t>
  </si>
  <si>
    <t>early</t>
  </si>
  <si>
    <t>advanced</t>
  </si>
  <si>
    <t>late</t>
  </si>
  <si>
    <t>end-stage</t>
  </si>
  <si>
    <t>transplantation</t>
  </si>
  <si>
    <t>BM transplantation</t>
  </si>
  <si>
    <t>tomato+</t>
  </si>
  <si>
    <t>tomato-</t>
  </si>
  <si>
    <t>whole MG transplantation</t>
  </si>
  <si>
    <t>MMEC transplantation</t>
  </si>
  <si>
    <t>relative expression compared to GAPDH</t>
  </si>
  <si>
    <t>iCAFs (CD34+)</t>
  </si>
  <si>
    <t>myCAFs (CD34-)</t>
  </si>
  <si>
    <t>genes</t>
  </si>
  <si>
    <t>Cxcl12</t>
  </si>
  <si>
    <t>S100a4</t>
  </si>
  <si>
    <t>C3</t>
  </si>
  <si>
    <t>Dpp4</t>
  </si>
  <si>
    <t>Tnc</t>
  </si>
  <si>
    <t>Acta2</t>
  </si>
  <si>
    <t>Tgfb1</t>
  </si>
  <si>
    <t>Serpine2</t>
  </si>
  <si>
    <t>Fgf7</t>
  </si>
  <si>
    <t>C4b</t>
  </si>
  <si>
    <t>Cyp7b1</t>
  </si>
  <si>
    <t>Emb</t>
  </si>
  <si>
    <t>Chl1</t>
  </si>
  <si>
    <t>Steap4</t>
  </si>
  <si>
    <t>Cfb</t>
  </si>
  <si>
    <t>Spp1</t>
  </si>
  <si>
    <t>Pmepa1</t>
  </si>
  <si>
    <t>Dkk3</t>
  </si>
  <si>
    <t>Spon1</t>
  </si>
  <si>
    <t>Tum + CD26- NFs</t>
  </si>
  <si>
    <t>Tum + CD26+ NFs</t>
  </si>
  <si>
    <t>spot on array</t>
  </si>
  <si>
    <t>cytokine</t>
  </si>
  <si>
    <t>spot</t>
  </si>
  <si>
    <t>area</t>
  </si>
  <si>
    <t>Mean</t>
  </si>
  <si>
    <t>IntDen</t>
  </si>
  <si>
    <t>RawIntDen</t>
  </si>
  <si>
    <t>RawIntDen-background</t>
  </si>
  <si>
    <t>A1</t>
  </si>
  <si>
    <t>reference</t>
  </si>
  <si>
    <t>A2</t>
  </si>
  <si>
    <t>A23</t>
  </si>
  <si>
    <t>A24</t>
  </si>
  <si>
    <t>B1</t>
  </si>
  <si>
    <t>CXCL13</t>
  </si>
  <si>
    <t>B2</t>
  </si>
  <si>
    <t>B3</t>
  </si>
  <si>
    <t>C5/C5a</t>
  </si>
  <si>
    <t>B4</t>
  </si>
  <si>
    <t>B5</t>
  </si>
  <si>
    <t>G-CSF</t>
  </si>
  <si>
    <t>B6</t>
  </si>
  <si>
    <t>B7</t>
  </si>
  <si>
    <t>GM-CSF</t>
  </si>
  <si>
    <t>B8</t>
  </si>
  <si>
    <t>B9</t>
  </si>
  <si>
    <t>CCL1</t>
  </si>
  <si>
    <t>B10</t>
  </si>
  <si>
    <t>B11</t>
  </si>
  <si>
    <t>CCL11</t>
  </si>
  <si>
    <t>B12</t>
  </si>
  <si>
    <t>B13</t>
  </si>
  <si>
    <t>CD54</t>
  </si>
  <si>
    <t>B14</t>
  </si>
  <si>
    <t>B15</t>
  </si>
  <si>
    <t>IFN-y</t>
  </si>
  <si>
    <t>B16</t>
  </si>
  <si>
    <t>B17</t>
  </si>
  <si>
    <t>IL1a</t>
  </si>
  <si>
    <t>B18</t>
  </si>
  <si>
    <t>B19</t>
  </si>
  <si>
    <t>IL1b</t>
  </si>
  <si>
    <t>B20</t>
  </si>
  <si>
    <t>B21</t>
  </si>
  <si>
    <t>IL1-ra</t>
  </si>
  <si>
    <t>B22</t>
  </si>
  <si>
    <t>B23</t>
  </si>
  <si>
    <t>IL2</t>
  </si>
  <si>
    <t>B24</t>
  </si>
  <si>
    <t>C1</t>
  </si>
  <si>
    <t>IL3</t>
  </si>
  <si>
    <t>C2</t>
  </si>
  <si>
    <t>IL4</t>
  </si>
  <si>
    <t>C4</t>
  </si>
  <si>
    <t>C5</t>
  </si>
  <si>
    <t>IL5</t>
  </si>
  <si>
    <t>C6</t>
  </si>
  <si>
    <t>C7</t>
  </si>
  <si>
    <t>IL6</t>
  </si>
  <si>
    <t>C8</t>
  </si>
  <si>
    <t>C9</t>
  </si>
  <si>
    <t>IL7</t>
  </si>
  <si>
    <t>C10</t>
  </si>
  <si>
    <t>C11</t>
  </si>
  <si>
    <t>IL10</t>
  </si>
  <si>
    <t>C12</t>
  </si>
  <si>
    <t>C13</t>
  </si>
  <si>
    <t>IL13</t>
  </si>
  <si>
    <t>C14</t>
  </si>
  <si>
    <t>C15</t>
  </si>
  <si>
    <t>IL12 p70</t>
  </si>
  <si>
    <t>C16</t>
  </si>
  <si>
    <t>C17</t>
  </si>
  <si>
    <t>IL16</t>
  </si>
  <si>
    <t>C18</t>
  </si>
  <si>
    <t>C19</t>
  </si>
  <si>
    <t>IL17</t>
  </si>
  <si>
    <t>C20</t>
  </si>
  <si>
    <t>C21</t>
  </si>
  <si>
    <t>IL23</t>
  </si>
  <si>
    <t>C22</t>
  </si>
  <si>
    <t>C23</t>
  </si>
  <si>
    <t>IL27</t>
  </si>
  <si>
    <t>C24</t>
  </si>
  <si>
    <t>D1</t>
  </si>
  <si>
    <t>CXCL10</t>
  </si>
  <si>
    <t>D2</t>
  </si>
  <si>
    <t>D3</t>
  </si>
  <si>
    <t>CXCL11</t>
  </si>
  <si>
    <t>D4</t>
  </si>
  <si>
    <t>D5</t>
  </si>
  <si>
    <t>CXCL1</t>
  </si>
  <si>
    <t>D6</t>
  </si>
  <si>
    <t>D7</t>
  </si>
  <si>
    <t>M-CSF</t>
  </si>
  <si>
    <t>D8</t>
  </si>
  <si>
    <t>D9</t>
  </si>
  <si>
    <t>CCL2</t>
  </si>
  <si>
    <t>D10</t>
  </si>
  <si>
    <t>D11</t>
  </si>
  <si>
    <t>CCL12</t>
  </si>
  <si>
    <t>D12</t>
  </si>
  <si>
    <t>CCl12</t>
  </si>
  <si>
    <t>D13</t>
  </si>
  <si>
    <t>CXCL9</t>
  </si>
  <si>
    <t>D14</t>
  </si>
  <si>
    <t>D15</t>
  </si>
  <si>
    <t>CCL3</t>
  </si>
  <si>
    <t>D16</t>
  </si>
  <si>
    <t>D17</t>
  </si>
  <si>
    <t>CCL4</t>
  </si>
  <si>
    <t>D18</t>
  </si>
  <si>
    <t>D19</t>
  </si>
  <si>
    <t>CXCL2</t>
  </si>
  <si>
    <t>D20</t>
  </si>
  <si>
    <t>D21</t>
  </si>
  <si>
    <t>CCL5</t>
  </si>
  <si>
    <t>D22</t>
  </si>
  <si>
    <t>D23</t>
  </si>
  <si>
    <t>CXCL12</t>
  </si>
  <si>
    <t>D24</t>
  </si>
  <si>
    <t>E1</t>
  </si>
  <si>
    <t>CCL17</t>
  </si>
  <si>
    <t>E2</t>
  </si>
  <si>
    <t>E3</t>
  </si>
  <si>
    <t>TIMP-1</t>
  </si>
  <si>
    <t>E4</t>
  </si>
  <si>
    <t>E5</t>
  </si>
  <si>
    <t>TNF-a</t>
  </si>
  <si>
    <t>E6</t>
  </si>
  <si>
    <t>E7</t>
  </si>
  <si>
    <t>TREM-1</t>
  </si>
  <si>
    <t>E8</t>
  </si>
  <si>
    <t>F23</t>
  </si>
  <si>
    <t>negative control</t>
  </si>
  <si>
    <t>F24</t>
  </si>
  <si>
    <t>TUM</t>
  </si>
  <si>
    <t>TUM + CD26-</t>
  </si>
  <si>
    <t>TUM + CD26+</t>
  </si>
  <si>
    <t>CD3+ T-cells</t>
  </si>
  <si>
    <t>% of live single cells</t>
  </si>
  <si>
    <t>B220+ B-cells</t>
  </si>
  <si>
    <t>a-CXCL12</t>
  </si>
  <si>
    <t>a-CXCL2</t>
  </si>
  <si>
    <t>% CD11b+ cells (from live single cells)</t>
  </si>
  <si>
    <t>ILC tumor epithelium</t>
  </si>
  <si>
    <t>ILC tumor stroma</t>
  </si>
  <si>
    <t>myCAF singscore</t>
  </si>
  <si>
    <t>IDC tumor epithelium</t>
  </si>
  <si>
    <t>IDC tumor stroma</t>
  </si>
  <si>
    <t>normal MG</t>
  </si>
  <si>
    <t>H1047R</t>
  </si>
  <si>
    <t xml:space="preserve">CD26- </t>
  </si>
  <si>
    <t>CD26-</t>
  </si>
  <si>
    <t>fibroblasts</t>
  </si>
  <si>
    <t>0,2% FCS</t>
  </si>
  <si>
    <t>20% FCS</t>
  </si>
  <si>
    <t>WEPtn tumor cells</t>
  </si>
  <si>
    <t>CD26- NFs mixed with CD26+ NFs</t>
  </si>
  <si>
    <t>WB1P tumor cells</t>
  </si>
  <si>
    <t>CM TUM + CD26- NFs</t>
  </si>
  <si>
    <t>CM TUM + CD26+ NFs</t>
  </si>
  <si>
    <t>TUM only</t>
  </si>
  <si>
    <t>TUM + CD26- NFs</t>
  </si>
  <si>
    <t>TUM + CD26+ NFs</t>
  </si>
  <si>
    <t>+ anti-CXCL12</t>
  </si>
  <si>
    <t>+ Marimastat</t>
  </si>
  <si>
    <t>rep1</t>
  </si>
  <si>
    <t>rep2</t>
  </si>
  <si>
    <t>rep3</t>
  </si>
  <si>
    <t>rep4</t>
  </si>
  <si>
    <t>rep5</t>
  </si>
  <si>
    <t>rep6</t>
  </si>
  <si>
    <t>Mmp1b</t>
  </si>
  <si>
    <t>Mmp1a</t>
  </si>
  <si>
    <t>Mmp8</t>
  </si>
  <si>
    <t>Mmp10</t>
  </si>
  <si>
    <t>Mmp3</t>
  </si>
  <si>
    <t>Mmp21</t>
  </si>
  <si>
    <t>Mmp13</t>
  </si>
  <si>
    <t>Mmp27</t>
  </si>
  <si>
    <t>Mmp16</t>
  </si>
  <si>
    <t>Mmp12</t>
  </si>
  <si>
    <t>Mmp9</t>
  </si>
  <si>
    <t>Mmp11</t>
  </si>
  <si>
    <t>Mmp19</t>
  </si>
  <si>
    <t>Mmp23</t>
  </si>
  <si>
    <t>Mmp20</t>
  </si>
  <si>
    <t>Mmp7</t>
  </si>
  <si>
    <t>Mmp2</t>
  </si>
  <si>
    <t>Mmp14</t>
  </si>
  <si>
    <t>Mmp24</t>
  </si>
  <si>
    <t>Mmp17</t>
  </si>
  <si>
    <t>Mmp28</t>
  </si>
  <si>
    <t>Mmp15</t>
  </si>
  <si>
    <t>Mmp25</t>
  </si>
  <si>
    <t>EpCAM+/Ecad+/CD49f+</t>
  </si>
  <si>
    <t>Myc</t>
  </si>
  <si>
    <t>T=18</t>
  </si>
  <si>
    <t>T=24</t>
  </si>
  <si>
    <t>T=40</t>
  </si>
  <si>
    <t>CAF1</t>
  </si>
  <si>
    <t>CAF2</t>
  </si>
  <si>
    <t>EpCAM-</t>
  </si>
  <si>
    <t>CAFs</t>
  </si>
  <si>
    <t>% of no-cells control</t>
  </si>
  <si>
    <t>no cells control</t>
  </si>
  <si>
    <t>CD26 + NFs</t>
  </si>
  <si>
    <t>replicates</t>
  </si>
  <si>
    <t>% contraction compared to no-cells control</t>
  </si>
  <si>
    <t>EpCAM- 1</t>
  </si>
  <si>
    <t>days post injection</t>
  </si>
  <si>
    <t>EpCAM- 2</t>
  </si>
  <si>
    <t>EpCAM+ 1</t>
  </si>
  <si>
    <t>EpCAM+ 2</t>
  </si>
  <si>
    <t>tumor volumes</t>
  </si>
  <si>
    <t>Log2FC compared to respective mono-cultures of fibroblasts alone</t>
  </si>
  <si>
    <t>out</t>
  </si>
  <si>
    <t>Tomato-</t>
  </si>
  <si>
    <t>Tomato+</t>
  </si>
  <si>
    <t>percentage</t>
  </si>
  <si>
    <t>GFP-</t>
  </si>
  <si>
    <t>GFP+</t>
  </si>
  <si>
    <t>EpCAM+/GFP+</t>
  </si>
  <si>
    <t>EpCAM-/GFP+</t>
  </si>
  <si>
    <t>EpCAM+/Tom+</t>
  </si>
  <si>
    <t>tumor</t>
  </si>
  <si>
    <t>replicates (mice)</t>
  </si>
  <si>
    <t>Tx whole MG</t>
  </si>
  <si>
    <t>endogenous MG</t>
  </si>
  <si>
    <t>CD26- NFs in CM</t>
  </si>
  <si>
    <t>CD26+ NFs in CM</t>
  </si>
  <si>
    <t>panel D</t>
  </si>
  <si>
    <t>panel H</t>
  </si>
  <si>
    <t>CD26- NFs + TUM</t>
  </si>
  <si>
    <t>CD26+ NFs + 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</si>
</sst>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  <font>
      <sz val="22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0" fillId="0" borderId="0" xfId="0" applyBorder="1"/>
    <xf numFmtId="0" fontId="2" fillId="7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0" fillId="0" borderId="6" xfId="0" applyBorder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0" fillId="20" borderId="0" xfId="0" applyFill="1" applyAlignment="1">
      <alignment horizontal="center"/>
    </xf>
    <xf numFmtId="0" fontId="0" fillId="12" borderId="0" xfId="0" applyFill="1"/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 wrapText="1"/>
    </xf>
    <xf numFmtId="0" fontId="0" fillId="0" borderId="0" xfId="0" applyNumberFormat="1"/>
    <xf numFmtId="1" fontId="0" fillId="0" borderId="0" xfId="0" applyNumberFormat="1"/>
    <xf numFmtId="164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/>
    <xf numFmtId="0" fontId="0" fillId="0" borderId="8" xfId="0" applyBorder="1"/>
    <xf numFmtId="0" fontId="2" fillId="17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2" fillId="11" borderId="4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0" fillId="17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5" fillId="0" borderId="0" xfId="0" applyFont="1" applyAlignment="1">
      <alignment horizontal="center" vertical="center" textRotation="90"/>
    </xf>
    <xf numFmtId="0" fontId="4" fillId="4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1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2" fillId="14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4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" fontId="1" fillId="0" borderId="0" xfId="0" applyNumberFormat="1" applyFont="1" applyAlignment="1">
      <alignment horizontal="center" vertical="center" wrapText="1"/>
    </xf>
    <xf numFmtId="0" fontId="4" fillId="17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18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14" borderId="9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20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2" fillId="2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CCFF"/>
      <color rgb="FFCC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19049</xdr:rowOff>
    </xdr:from>
    <xdr:to>
      <xdr:col>16</xdr:col>
      <xdr:colOff>604810</xdr:colOff>
      <xdr:row>78</xdr:row>
      <xdr:rowOff>19050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209549"/>
          <a:ext cx="9729761" cy="14668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28574</xdr:rowOff>
    </xdr:from>
    <xdr:to>
      <xdr:col>14</xdr:col>
      <xdr:colOff>419100</xdr:colOff>
      <xdr:row>76</xdr:row>
      <xdr:rowOff>89679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19074"/>
          <a:ext cx="8334375" cy="14348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workbookViewId="0">
      <selection activeCell="A2" sqref="A2:A16"/>
    </sheetView>
  </sheetViews>
  <sheetFormatPr defaultRowHeight="15" x14ac:dyDescent="0.25"/>
  <cols>
    <col min="1" max="1" width="14.85546875" customWidth="1"/>
    <col min="2" max="2" width="11.85546875" customWidth="1"/>
  </cols>
  <sheetData>
    <row r="1" spans="1:50" s="17" customFormat="1" x14ac:dyDescent="0.25">
      <c r="A1" s="17" t="s">
        <v>44</v>
      </c>
      <c r="B1" s="17" t="s">
        <v>45</v>
      </c>
      <c r="C1" s="52" t="s">
        <v>40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  <c r="O1" s="55" t="s">
        <v>24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6" t="s">
        <v>25</v>
      </c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8"/>
      <c r="AM1" s="45" t="s">
        <v>41</v>
      </c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7"/>
    </row>
    <row r="2" spans="1:50" s="22" customFormat="1" x14ac:dyDescent="0.25">
      <c r="A2" s="48" t="s">
        <v>38</v>
      </c>
      <c r="B2" s="18" t="s">
        <v>42</v>
      </c>
      <c r="C2" s="19">
        <v>42.5</v>
      </c>
      <c r="D2" s="20">
        <v>44.8</v>
      </c>
      <c r="E2" s="20">
        <v>34.700000000000003</v>
      </c>
      <c r="F2" s="20">
        <v>11.3</v>
      </c>
      <c r="G2" s="20">
        <v>53.2</v>
      </c>
      <c r="H2" s="20">
        <v>53.4</v>
      </c>
      <c r="I2" s="20">
        <v>40.299999999999997</v>
      </c>
      <c r="J2" s="20"/>
      <c r="K2" s="20"/>
      <c r="L2" s="20"/>
      <c r="M2" s="20"/>
      <c r="N2" s="21"/>
      <c r="O2" s="20">
        <v>46.7</v>
      </c>
      <c r="P2" s="20">
        <v>17.5</v>
      </c>
      <c r="Q2" s="20">
        <v>49.2</v>
      </c>
      <c r="R2" s="20">
        <v>57.9</v>
      </c>
      <c r="S2" s="20">
        <v>29.8</v>
      </c>
      <c r="T2" s="20">
        <v>36.6</v>
      </c>
      <c r="U2" s="20">
        <v>46</v>
      </c>
      <c r="V2" s="20"/>
      <c r="W2" s="20"/>
      <c r="X2" s="20"/>
      <c r="Y2" s="20"/>
      <c r="Z2" s="20"/>
      <c r="AA2" s="19">
        <v>2.15</v>
      </c>
      <c r="AB2" s="20">
        <v>2.2000000000000002</v>
      </c>
      <c r="AC2" s="20">
        <v>3.4</v>
      </c>
      <c r="AD2" s="20">
        <v>6.5</v>
      </c>
      <c r="AE2" s="20">
        <v>3.3</v>
      </c>
      <c r="AF2" s="20">
        <v>2.2999999999999998</v>
      </c>
      <c r="AG2" s="20">
        <v>1.9</v>
      </c>
      <c r="AH2" s="20"/>
      <c r="AI2" s="20"/>
      <c r="AJ2" s="20"/>
      <c r="AK2" s="20"/>
      <c r="AL2" s="21"/>
      <c r="AM2" s="19">
        <v>5.15</v>
      </c>
      <c r="AN2" s="20">
        <v>33.4</v>
      </c>
      <c r="AO2" s="20">
        <v>8.9</v>
      </c>
      <c r="AP2" s="20">
        <v>19.7</v>
      </c>
      <c r="AQ2" s="20">
        <v>11.1</v>
      </c>
      <c r="AR2" s="20">
        <v>5.3</v>
      </c>
      <c r="AS2" s="20">
        <v>9.6999999999999993</v>
      </c>
      <c r="AT2" s="20"/>
      <c r="AU2" s="20"/>
      <c r="AV2" s="20"/>
      <c r="AW2" s="20"/>
      <c r="AX2" s="21"/>
    </row>
    <row r="3" spans="1:50" x14ac:dyDescent="0.25">
      <c r="A3" s="48"/>
      <c r="B3" s="2" t="s">
        <v>43</v>
      </c>
      <c r="C3" s="13">
        <v>50.3</v>
      </c>
      <c r="D3" s="10">
        <v>50</v>
      </c>
      <c r="E3" s="10">
        <v>54.8</v>
      </c>
      <c r="F3" s="10">
        <v>20.100000000000001</v>
      </c>
      <c r="G3" s="10">
        <v>53.1</v>
      </c>
      <c r="H3" s="10">
        <v>59.9</v>
      </c>
      <c r="I3" s="10">
        <v>60.1</v>
      </c>
      <c r="J3" s="10">
        <v>57.1</v>
      </c>
      <c r="K3" s="10">
        <v>56.2</v>
      </c>
      <c r="L3" s="10">
        <v>50.7</v>
      </c>
      <c r="M3" s="10">
        <v>73.8</v>
      </c>
      <c r="N3" s="14">
        <v>69.599999999999994</v>
      </c>
      <c r="O3" s="1">
        <v>37.299999999999997</v>
      </c>
      <c r="P3" s="1">
        <v>39.799999999999997</v>
      </c>
      <c r="Q3" s="1">
        <v>29.2</v>
      </c>
      <c r="R3" s="1">
        <v>53.3</v>
      </c>
      <c r="S3" s="1">
        <v>27.4</v>
      </c>
      <c r="T3" s="1">
        <v>13.9</v>
      </c>
      <c r="U3" s="1">
        <v>21.5</v>
      </c>
      <c r="V3" s="1">
        <v>29.2</v>
      </c>
      <c r="W3" s="1">
        <v>30.6</v>
      </c>
      <c r="X3" s="1">
        <v>40.700000000000003</v>
      </c>
      <c r="Y3" s="1">
        <v>8.5</v>
      </c>
      <c r="Z3" s="1">
        <v>13</v>
      </c>
      <c r="AA3" s="13">
        <v>2.9</v>
      </c>
      <c r="AB3" s="10">
        <v>3.1</v>
      </c>
      <c r="AC3" s="10">
        <v>2.0699999999999998</v>
      </c>
      <c r="AD3" s="10">
        <v>4.42</v>
      </c>
      <c r="AE3" s="10">
        <v>3.4</v>
      </c>
      <c r="AF3" s="10">
        <v>1.9</v>
      </c>
      <c r="AG3" s="10">
        <v>1.5</v>
      </c>
      <c r="AH3" s="10">
        <v>1.5</v>
      </c>
      <c r="AI3" s="10">
        <v>1.4</v>
      </c>
      <c r="AJ3" s="10">
        <v>3.1</v>
      </c>
      <c r="AK3" s="10">
        <v>0.7</v>
      </c>
      <c r="AL3" s="14">
        <v>0.4</v>
      </c>
      <c r="AM3" s="13">
        <v>6.3</v>
      </c>
      <c r="AN3" s="10">
        <v>5.5</v>
      </c>
      <c r="AO3" s="10">
        <v>10.6</v>
      </c>
      <c r="AP3" s="10">
        <v>16.3</v>
      </c>
      <c r="AQ3" s="10">
        <v>13.5</v>
      </c>
      <c r="AR3" s="10">
        <v>10.3</v>
      </c>
      <c r="AS3" s="10">
        <v>9.3000000000000007</v>
      </c>
      <c r="AT3" s="10">
        <v>8.8000000000000007</v>
      </c>
      <c r="AU3" s="10">
        <v>6.7</v>
      </c>
      <c r="AV3" s="10">
        <v>5.6</v>
      </c>
      <c r="AW3" s="10">
        <v>7.1</v>
      </c>
      <c r="AX3" s="14">
        <v>14</v>
      </c>
    </row>
    <row r="4" spans="1:50" x14ac:dyDescent="0.25">
      <c r="A4" s="48"/>
      <c r="B4" s="2" t="s">
        <v>9</v>
      </c>
      <c r="C4" s="13">
        <v>52.8</v>
      </c>
      <c r="D4" s="10">
        <v>73.900000000000006</v>
      </c>
      <c r="E4" s="10">
        <v>61.3</v>
      </c>
      <c r="F4" s="10">
        <v>56.8</v>
      </c>
      <c r="G4" s="10">
        <v>65.3</v>
      </c>
      <c r="H4" s="10">
        <v>81.099999999999994</v>
      </c>
      <c r="I4" s="10">
        <v>58.6</v>
      </c>
      <c r="J4" s="10">
        <v>73.599999999999994</v>
      </c>
      <c r="K4" s="10"/>
      <c r="L4" s="10"/>
      <c r="M4" s="10"/>
      <c r="N4" s="14"/>
      <c r="O4" s="1">
        <v>27.7</v>
      </c>
      <c r="P4" s="1">
        <v>13.7</v>
      </c>
      <c r="Q4" s="1">
        <v>27.2</v>
      </c>
      <c r="R4" s="1">
        <v>35.1</v>
      </c>
      <c r="S4" s="1">
        <v>19.600000000000001</v>
      </c>
      <c r="T4" s="1">
        <v>8.3000000000000007</v>
      </c>
      <c r="U4" s="1">
        <v>28.8</v>
      </c>
      <c r="V4" s="1">
        <v>6.2</v>
      </c>
      <c r="W4" s="1"/>
      <c r="X4" s="1"/>
      <c r="Y4" s="1"/>
      <c r="Z4" s="1"/>
      <c r="AA4" s="13">
        <v>4</v>
      </c>
      <c r="AB4" s="10">
        <v>2</v>
      </c>
      <c r="AC4" s="10">
        <v>1.6</v>
      </c>
      <c r="AD4" s="10">
        <v>1.3</v>
      </c>
      <c r="AE4" s="10">
        <v>1.3</v>
      </c>
      <c r="AF4" s="10">
        <v>1.1000000000000001</v>
      </c>
      <c r="AG4" s="10">
        <v>1.4</v>
      </c>
      <c r="AH4" s="10">
        <v>0.4</v>
      </c>
      <c r="AI4" s="10"/>
      <c r="AJ4" s="10"/>
      <c r="AK4" s="10"/>
      <c r="AL4" s="14"/>
      <c r="AM4" s="13">
        <v>9.1999999999999993</v>
      </c>
      <c r="AN4" s="10">
        <v>6.7</v>
      </c>
      <c r="AO4" s="10">
        <v>4</v>
      </c>
      <c r="AP4" s="10">
        <v>3.1</v>
      </c>
      <c r="AQ4" s="10">
        <v>6</v>
      </c>
      <c r="AR4" s="10">
        <v>5.3</v>
      </c>
      <c r="AS4" s="10">
        <v>3.4</v>
      </c>
      <c r="AT4" s="10">
        <v>8.9</v>
      </c>
      <c r="AU4" s="10"/>
      <c r="AV4" s="10"/>
      <c r="AW4" s="10"/>
      <c r="AX4" s="14"/>
    </row>
    <row r="5" spans="1:50" x14ac:dyDescent="0.25">
      <c r="C5" s="15"/>
      <c r="D5" s="5"/>
      <c r="E5" s="5"/>
      <c r="F5" s="5"/>
      <c r="G5" s="5"/>
      <c r="H5" s="5"/>
      <c r="I5" s="5"/>
      <c r="J5" s="5"/>
      <c r="K5" s="5"/>
      <c r="L5" s="5"/>
      <c r="M5" s="5"/>
      <c r="N5" s="16"/>
      <c r="AA5" s="15"/>
      <c r="AB5" s="5"/>
      <c r="AC5" s="5"/>
      <c r="AD5" s="5"/>
      <c r="AE5" s="5"/>
      <c r="AF5" s="5"/>
      <c r="AG5" s="5"/>
      <c r="AH5" s="5"/>
      <c r="AI5" s="5"/>
      <c r="AJ5" s="5"/>
      <c r="AK5" s="5"/>
      <c r="AL5" s="16"/>
      <c r="AM5" s="15"/>
      <c r="AN5" s="5"/>
      <c r="AO5" s="5"/>
      <c r="AP5" s="5"/>
      <c r="AQ5" s="5"/>
      <c r="AR5" s="5"/>
      <c r="AS5" s="5"/>
      <c r="AT5" s="5"/>
      <c r="AU5" s="5"/>
      <c r="AV5" s="5"/>
      <c r="AW5" s="5"/>
      <c r="AX5" s="16"/>
    </row>
    <row r="6" spans="1:50" x14ac:dyDescent="0.25">
      <c r="A6" s="49" t="s">
        <v>39</v>
      </c>
      <c r="B6" s="2" t="s">
        <v>42</v>
      </c>
      <c r="C6" s="13">
        <v>48.9</v>
      </c>
      <c r="D6" s="10">
        <v>25</v>
      </c>
      <c r="E6" s="10">
        <v>25.5</v>
      </c>
      <c r="F6" s="10">
        <v>26.4</v>
      </c>
      <c r="G6" s="10">
        <v>17</v>
      </c>
      <c r="H6" s="10">
        <v>27.5</v>
      </c>
      <c r="I6" s="10">
        <v>23.8</v>
      </c>
      <c r="J6" s="10">
        <v>59.9</v>
      </c>
      <c r="K6" s="10">
        <v>24.2</v>
      </c>
      <c r="L6" s="5"/>
      <c r="M6" s="5"/>
      <c r="N6" s="16"/>
      <c r="O6" s="1">
        <v>44.5</v>
      </c>
      <c r="P6" s="1">
        <v>55.7</v>
      </c>
      <c r="Q6" s="1">
        <v>54.7</v>
      </c>
      <c r="R6" s="1">
        <v>57.2</v>
      </c>
      <c r="S6" s="1">
        <v>72.5</v>
      </c>
      <c r="T6" s="1">
        <v>60</v>
      </c>
      <c r="U6" s="1">
        <v>61.6</v>
      </c>
      <c r="V6" s="1">
        <v>20</v>
      </c>
      <c r="W6" s="1">
        <v>50.3</v>
      </c>
      <c r="AA6" s="13">
        <v>1.8</v>
      </c>
      <c r="AB6" s="10">
        <v>5.4</v>
      </c>
      <c r="AC6" s="10">
        <v>1.7</v>
      </c>
      <c r="AD6" s="10">
        <v>3.1</v>
      </c>
      <c r="AE6" s="10">
        <v>3.3</v>
      </c>
      <c r="AF6" s="10">
        <v>2.5</v>
      </c>
      <c r="AG6" s="10">
        <v>1.4</v>
      </c>
      <c r="AH6" s="10">
        <v>3.6</v>
      </c>
      <c r="AI6" s="10">
        <v>3.5</v>
      </c>
      <c r="AJ6" s="5"/>
      <c r="AK6" s="5"/>
      <c r="AL6" s="16"/>
      <c r="AM6" s="13">
        <v>3.3</v>
      </c>
      <c r="AN6" s="10">
        <v>10</v>
      </c>
      <c r="AO6" s="10">
        <v>5.6</v>
      </c>
      <c r="AP6" s="10">
        <v>10.6</v>
      </c>
      <c r="AQ6" s="10">
        <v>6.8</v>
      </c>
      <c r="AR6" s="10">
        <v>7.7</v>
      </c>
      <c r="AS6" s="10">
        <v>7.9</v>
      </c>
      <c r="AT6" s="10">
        <v>7.2</v>
      </c>
      <c r="AU6" s="10">
        <v>19.7</v>
      </c>
      <c r="AV6" s="5"/>
      <c r="AW6" s="5"/>
      <c r="AX6" s="16"/>
    </row>
    <row r="7" spans="1:50" x14ac:dyDescent="0.25">
      <c r="A7" s="49"/>
      <c r="B7" s="2" t="s">
        <v>43</v>
      </c>
      <c r="C7" s="13">
        <v>72.8</v>
      </c>
      <c r="D7" s="10">
        <v>66.2</v>
      </c>
      <c r="E7" s="10">
        <v>77.900000000000006</v>
      </c>
      <c r="F7" s="10">
        <v>43.5</v>
      </c>
      <c r="G7" s="10">
        <v>71.900000000000006</v>
      </c>
      <c r="H7" s="10">
        <v>60</v>
      </c>
      <c r="I7" s="10"/>
      <c r="J7" s="10"/>
      <c r="K7" s="10"/>
      <c r="L7" s="5"/>
      <c r="M7" s="5"/>
      <c r="N7" s="16"/>
      <c r="O7" s="1">
        <v>10.3</v>
      </c>
      <c r="P7" s="1">
        <v>20.8</v>
      </c>
      <c r="Q7" s="1">
        <v>8.1999999999999993</v>
      </c>
      <c r="R7" s="1">
        <v>39.9</v>
      </c>
      <c r="S7" s="1">
        <v>8.4</v>
      </c>
      <c r="T7" s="1">
        <v>23.5</v>
      </c>
      <c r="U7" s="1"/>
      <c r="V7" s="1"/>
      <c r="W7" s="1"/>
      <c r="AA7" s="13">
        <v>1.2</v>
      </c>
      <c r="AB7" s="10">
        <v>4.2</v>
      </c>
      <c r="AC7" s="10">
        <v>0.6</v>
      </c>
      <c r="AD7" s="10">
        <v>1.7</v>
      </c>
      <c r="AE7" s="10">
        <v>1.2</v>
      </c>
      <c r="AF7" s="10">
        <v>2.8</v>
      </c>
      <c r="AG7" s="10"/>
      <c r="AH7" s="10"/>
      <c r="AI7" s="10"/>
      <c r="AJ7" s="5"/>
      <c r="AK7" s="5"/>
      <c r="AL7" s="16"/>
      <c r="AM7" s="13">
        <v>11.6</v>
      </c>
      <c r="AN7" s="10">
        <v>5.3</v>
      </c>
      <c r="AO7" s="10">
        <v>7.2</v>
      </c>
      <c r="AP7" s="10">
        <v>8</v>
      </c>
      <c r="AQ7" s="10">
        <v>10.4</v>
      </c>
      <c r="AR7" s="10">
        <v>8.9</v>
      </c>
      <c r="AS7" s="10"/>
      <c r="AT7" s="10"/>
      <c r="AU7" s="10"/>
      <c r="AV7" s="5"/>
      <c r="AW7" s="5"/>
      <c r="AX7" s="16"/>
    </row>
    <row r="8" spans="1:50" x14ac:dyDescent="0.25">
      <c r="A8" s="49"/>
      <c r="B8" s="2" t="s">
        <v>9</v>
      </c>
      <c r="C8" s="13">
        <v>73.099999999999994</v>
      </c>
      <c r="D8" s="10">
        <v>56.8</v>
      </c>
      <c r="E8" s="10">
        <v>84.5</v>
      </c>
      <c r="F8" s="10">
        <v>69.8</v>
      </c>
      <c r="G8" s="10">
        <v>74.8</v>
      </c>
      <c r="H8" s="10">
        <v>75.2</v>
      </c>
      <c r="I8" s="10">
        <v>64.599999999999994</v>
      </c>
      <c r="J8" s="10"/>
      <c r="K8" s="10"/>
      <c r="L8" s="5"/>
      <c r="M8" s="5"/>
      <c r="N8" s="16"/>
      <c r="O8" s="1">
        <v>4.17</v>
      </c>
      <c r="P8" s="1">
        <v>23.6</v>
      </c>
      <c r="Q8" s="1">
        <v>2.5</v>
      </c>
      <c r="R8" s="1">
        <v>9.6999999999999993</v>
      </c>
      <c r="S8" s="1">
        <v>12.5</v>
      </c>
      <c r="T8" s="1">
        <v>4.3</v>
      </c>
      <c r="U8" s="1">
        <v>21.6</v>
      </c>
      <c r="V8" s="1"/>
      <c r="W8" s="1"/>
      <c r="AA8" s="13">
        <v>1.5</v>
      </c>
      <c r="AB8" s="10">
        <v>4.5</v>
      </c>
      <c r="AC8" s="10">
        <v>1.3</v>
      </c>
      <c r="AD8" s="10">
        <v>1</v>
      </c>
      <c r="AE8" s="10">
        <v>0.4</v>
      </c>
      <c r="AF8" s="10">
        <v>0.6</v>
      </c>
      <c r="AG8" s="10">
        <v>1.9</v>
      </c>
      <c r="AH8" s="10"/>
      <c r="AI8" s="10"/>
      <c r="AJ8" s="5"/>
      <c r="AK8" s="5"/>
      <c r="AL8" s="16"/>
      <c r="AM8" s="13">
        <v>13.9</v>
      </c>
      <c r="AN8" s="10">
        <v>11.3</v>
      </c>
      <c r="AO8" s="10">
        <v>8.3000000000000007</v>
      </c>
      <c r="AP8" s="10">
        <v>8.8000000000000007</v>
      </c>
      <c r="AQ8" s="10">
        <v>7.7</v>
      </c>
      <c r="AR8" s="10">
        <v>14.4</v>
      </c>
      <c r="AS8" s="10">
        <v>6.4</v>
      </c>
      <c r="AT8" s="10"/>
      <c r="AU8" s="10"/>
      <c r="AV8" s="5"/>
      <c r="AW8" s="5"/>
      <c r="AX8" s="16"/>
    </row>
    <row r="9" spans="1:50" x14ac:dyDescent="0.25"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16"/>
      <c r="AA9" s="15"/>
      <c r="AB9" s="5"/>
      <c r="AC9" s="5"/>
      <c r="AD9" s="5"/>
      <c r="AE9" s="5"/>
      <c r="AF9" s="5"/>
      <c r="AG9" s="5"/>
      <c r="AH9" s="5"/>
      <c r="AI9" s="5"/>
      <c r="AJ9" s="5"/>
      <c r="AK9" s="5"/>
      <c r="AL9" s="16"/>
      <c r="AM9" s="15"/>
      <c r="AN9" s="5"/>
      <c r="AO9" s="5"/>
      <c r="AP9" s="5"/>
      <c r="AQ9" s="5"/>
      <c r="AR9" s="5"/>
      <c r="AS9" s="5"/>
      <c r="AT9" s="5"/>
      <c r="AU9" s="5"/>
      <c r="AV9" s="5"/>
      <c r="AW9" s="5"/>
      <c r="AX9" s="16"/>
    </row>
    <row r="10" spans="1:50" x14ac:dyDescent="0.25">
      <c r="A10" s="50" t="s">
        <v>46</v>
      </c>
      <c r="B10" s="2" t="s">
        <v>48</v>
      </c>
      <c r="C10" s="13">
        <v>7.8</v>
      </c>
      <c r="D10" s="10">
        <v>7.8</v>
      </c>
      <c r="E10" s="10">
        <v>4.5</v>
      </c>
      <c r="F10" s="10">
        <v>6.5</v>
      </c>
      <c r="G10" s="10">
        <v>13.6</v>
      </c>
      <c r="H10" s="10">
        <v>7.6</v>
      </c>
      <c r="I10" s="5"/>
      <c r="J10" s="5"/>
      <c r="K10" s="5"/>
      <c r="L10" s="5"/>
      <c r="M10" s="5"/>
      <c r="N10" s="16"/>
      <c r="O10" s="1">
        <v>29.5</v>
      </c>
      <c r="P10" s="1">
        <v>65.900000000000006</v>
      </c>
      <c r="Q10" s="1">
        <v>43.5</v>
      </c>
      <c r="R10" s="1">
        <v>41.7</v>
      </c>
      <c r="S10" s="1">
        <v>33.299999999999997</v>
      </c>
      <c r="T10" s="1">
        <v>40.200000000000003</v>
      </c>
      <c r="AA10" s="13">
        <v>8.9</v>
      </c>
      <c r="AB10" s="10">
        <v>3.3</v>
      </c>
      <c r="AC10" s="10">
        <v>2.9</v>
      </c>
      <c r="AD10" s="10">
        <v>6.7</v>
      </c>
      <c r="AE10" s="10">
        <v>6.2</v>
      </c>
      <c r="AF10" s="10">
        <v>5.8</v>
      </c>
      <c r="AG10" s="5"/>
      <c r="AH10" s="5"/>
      <c r="AI10" s="5"/>
      <c r="AJ10" s="5"/>
      <c r="AK10" s="5"/>
      <c r="AL10" s="16"/>
      <c r="AM10" s="13">
        <v>50.6</v>
      </c>
      <c r="AN10" s="10">
        <v>22.2</v>
      </c>
      <c r="AO10" s="10">
        <v>48.4</v>
      </c>
      <c r="AP10" s="10">
        <v>44.1</v>
      </c>
      <c r="AQ10" s="10">
        <v>42.9</v>
      </c>
      <c r="AR10" s="10">
        <v>41.7</v>
      </c>
      <c r="AS10" s="5"/>
      <c r="AT10" s="5"/>
      <c r="AU10" s="5"/>
      <c r="AV10" s="5"/>
      <c r="AW10" s="5"/>
      <c r="AX10" s="16"/>
    </row>
    <row r="11" spans="1:50" x14ac:dyDescent="0.25">
      <c r="A11" s="50"/>
      <c r="B11" s="2" t="s">
        <v>49</v>
      </c>
      <c r="C11" s="13">
        <v>16.600000000000001</v>
      </c>
      <c r="D11" s="10">
        <v>30.1</v>
      </c>
      <c r="E11" s="10">
        <v>18.2</v>
      </c>
      <c r="F11" s="10">
        <v>10.4</v>
      </c>
      <c r="G11" s="10">
        <v>18.100000000000001</v>
      </c>
      <c r="H11" s="10">
        <v>20</v>
      </c>
      <c r="I11" s="5"/>
      <c r="J11" s="5"/>
      <c r="K11" s="5"/>
      <c r="L11" s="5"/>
      <c r="M11" s="5"/>
      <c r="N11" s="16"/>
      <c r="O11" s="1">
        <v>31.6</v>
      </c>
      <c r="P11" s="1">
        <v>24.7</v>
      </c>
      <c r="Q11" s="1">
        <v>30.2</v>
      </c>
      <c r="R11" s="1">
        <v>39.200000000000003</v>
      </c>
      <c r="S11" s="1">
        <v>29</v>
      </c>
      <c r="T11" s="1">
        <v>32.200000000000003</v>
      </c>
      <c r="AA11" s="13">
        <v>7.6</v>
      </c>
      <c r="AB11" s="10">
        <v>4.2</v>
      </c>
      <c r="AC11" s="10">
        <v>2.5</v>
      </c>
      <c r="AD11" s="10">
        <v>8.1</v>
      </c>
      <c r="AE11" s="10">
        <v>4</v>
      </c>
      <c r="AF11" s="10">
        <v>7.3</v>
      </c>
      <c r="AG11" s="5"/>
      <c r="AH11" s="5"/>
      <c r="AI11" s="5"/>
      <c r="AJ11" s="5"/>
      <c r="AK11" s="5"/>
      <c r="AL11" s="16"/>
      <c r="AM11" s="13">
        <v>40.5</v>
      </c>
      <c r="AN11" s="10">
        <v>37.5</v>
      </c>
      <c r="AO11" s="10">
        <v>45.9</v>
      </c>
      <c r="AP11" s="10">
        <v>38.1</v>
      </c>
      <c r="AQ11" s="10">
        <v>42</v>
      </c>
      <c r="AR11" s="10">
        <v>39.700000000000003</v>
      </c>
      <c r="AS11" s="5"/>
      <c r="AT11" s="5"/>
      <c r="AU11" s="5"/>
      <c r="AV11" s="5"/>
      <c r="AW11" s="5"/>
      <c r="AX11" s="16"/>
    </row>
    <row r="12" spans="1:50" x14ac:dyDescent="0.25">
      <c r="A12" s="50"/>
      <c r="B12" s="2" t="s">
        <v>50</v>
      </c>
      <c r="C12" s="13">
        <v>31.6</v>
      </c>
      <c r="D12" s="10">
        <v>15.3</v>
      </c>
      <c r="E12" s="10">
        <v>34.9</v>
      </c>
      <c r="F12" s="10">
        <v>18.2</v>
      </c>
      <c r="G12" s="10">
        <v>29.6</v>
      </c>
      <c r="H12" s="10">
        <v>24.8</v>
      </c>
      <c r="I12" s="5"/>
      <c r="J12" s="5"/>
      <c r="K12" s="5"/>
      <c r="L12" s="5"/>
      <c r="M12" s="5"/>
      <c r="N12" s="16"/>
      <c r="O12" s="1">
        <v>50.9</v>
      </c>
      <c r="P12" s="1">
        <v>37.799999999999997</v>
      </c>
      <c r="Q12" s="1">
        <v>30.6</v>
      </c>
      <c r="R12" s="1">
        <v>49.1</v>
      </c>
      <c r="S12" s="1">
        <v>21.5</v>
      </c>
      <c r="T12" s="1">
        <v>23</v>
      </c>
      <c r="AA12" s="13">
        <v>1.5</v>
      </c>
      <c r="AB12" s="10">
        <v>4</v>
      </c>
      <c r="AC12" s="10">
        <v>2</v>
      </c>
      <c r="AD12" s="10">
        <v>2.1</v>
      </c>
      <c r="AE12" s="10">
        <v>2.7</v>
      </c>
      <c r="AF12" s="10">
        <v>6.3</v>
      </c>
      <c r="AG12" s="5"/>
      <c r="AH12" s="5"/>
      <c r="AI12" s="5"/>
      <c r="AJ12" s="5"/>
      <c r="AK12" s="5"/>
      <c r="AL12" s="16"/>
      <c r="AM12" s="13">
        <v>13.5</v>
      </c>
      <c r="AN12" s="10">
        <v>40.299999999999997</v>
      </c>
      <c r="AO12" s="10">
        <v>28.4</v>
      </c>
      <c r="AP12" s="10">
        <v>28.1</v>
      </c>
      <c r="AQ12" s="10">
        <v>41</v>
      </c>
      <c r="AR12" s="10">
        <v>40.299999999999997</v>
      </c>
      <c r="AS12" s="5"/>
      <c r="AT12" s="5"/>
      <c r="AU12" s="5"/>
      <c r="AV12" s="5"/>
      <c r="AW12" s="5"/>
      <c r="AX12" s="16"/>
    </row>
    <row r="13" spans="1:50" x14ac:dyDescent="0.25">
      <c r="C13" s="15"/>
      <c r="D13" s="5"/>
      <c r="E13" s="5"/>
      <c r="F13" s="5"/>
      <c r="G13" s="5"/>
      <c r="H13" s="5"/>
      <c r="I13" s="5"/>
      <c r="J13" s="5"/>
      <c r="K13" s="5"/>
      <c r="L13" s="5"/>
      <c r="M13" s="5"/>
      <c r="N13" s="16"/>
      <c r="AA13" s="1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16"/>
      <c r="AM13" s="1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16"/>
    </row>
    <row r="14" spans="1:50" x14ac:dyDescent="0.25">
      <c r="A14" s="51" t="s">
        <v>47</v>
      </c>
      <c r="B14" s="2" t="s">
        <v>48</v>
      </c>
      <c r="C14" s="13">
        <v>2.5</v>
      </c>
      <c r="D14" s="10">
        <v>7.6</v>
      </c>
      <c r="E14" s="10">
        <v>4.3</v>
      </c>
      <c r="F14" s="10">
        <v>5.4</v>
      </c>
      <c r="G14" s="10">
        <v>8.1</v>
      </c>
      <c r="H14" s="10">
        <v>12.7</v>
      </c>
      <c r="I14" s="10">
        <v>6.6</v>
      </c>
      <c r="J14" s="10">
        <v>6.4</v>
      </c>
      <c r="K14" s="5"/>
      <c r="L14" s="5"/>
      <c r="M14" s="5"/>
      <c r="N14" s="16"/>
      <c r="O14" s="1">
        <v>40.700000000000003</v>
      </c>
      <c r="P14" s="1">
        <v>71.900000000000006</v>
      </c>
      <c r="Q14" s="1">
        <v>84.7</v>
      </c>
      <c r="R14" s="1">
        <v>74.2</v>
      </c>
      <c r="S14" s="1">
        <v>37.200000000000003</v>
      </c>
      <c r="T14" s="1">
        <v>70.7</v>
      </c>
      <c r="U14" s="1">
        <v>84.5</v>
      </c>
      <c r="V14" s="1">
        <v>73.3</v>
      </c>
      <c r="AA14" s="13">
        <v>3.5</v>
      </c>
      <c r="AB14" s="10">
        <v>1.6</v>
      </c>
      <c r="AC14" s="10">
        <v>1.1000000000000001</v>
      </c>
      <c r="AD14" s="10">
        <v>1.6</v>
      </c>
      <c r="AE14" s="10">
        <v>2.9</v>
      </c>
      <c r="AF14" s="10">
        <v>0.9</v>
      </c>
      <c r="AG14" s="10">
        <v>0.5</v>
      </c>
      <c r="AH14" s="10">
        <v>1.4</v>
      </c>
      <c r="AI14" s="5"/>
      <c r="AJ14" s="5"/>
      <c r="AK14" s="5"/>
      <c r="AL14" s="16"/>
      <c r="AM14" s="13">
        <v>51.7</v>
      </c>
      <c r="AN14" s="10">
        <v>17.899999999999999</v>
      </c>
      <c r="AO14" s="10">
        <v>9.5</v>
      </c>
      <c r="AP14" s="10">
        <v>17.7</v>
      </c>
      <c r="AQ14" s="10">
        <v>49.6</v>
      </c>
      <c r="AR14" s="10">
        <v>14.6</v>
      </c>
      <c r="AS14" s="10">
        <v>7.9</v>
      </c>
      <c r="AT14" s="10">
        <v>17.8</v>
      </c>
      <c r="AU14" s="5"/>
      <c r="AV14" s="5"/>
      <c r="AW14" s="5"/>
      <c r="AX14" s="16"/>
    </row>
    <row r="15" spans="1:50" x14ac:dyDescent="0.25">
      <c r="A15" s="51"/>
      <c r="B15" s="2" t="s">
        <v>49</v>
      </c>
      <c r="C15" s="13">
        <v>21</v>
      </c>
      <c r="D15" s="10">
        <v>10.1</v>
      </c>
      <c r="E15" s="10">
        <v>13</v>
      </c>
      <c r="F15" s="10">
        <v>17</v>
      </c>
      <c r="G15" s="10">
        <v>15</v>
      </c>
      <c r="H15" s="10">
        <v>12.8</v>
      </c>
      <c r="I15" s="10"/>
      <c r="J15" s="10"/>
      <c r="K15" s="5"/>
      <c r="L15" s="5"/>
      <c r="M15" s="5"/>
      <c r="N15" s="16"/>
      <c r="O15" s="1">
        <v>34.6</v>
      </c>
      <c r="P15" s="1">
        <v>40.9</v>
      </c>
      <c r="Q15" s="1">
        <v>72.400000000000006</v>
      </c>
      <c r="R15" s="1">
        <v>55.9</v>
      </c>
      <c r="S15" s="1">
        <v>50.9</v>
      </c>
      <c r="T15" s="1">
        <v>75.7</v>
      </c>
      <c r="U15" s="1"/>
      <c r="V15" s="1"/>
      <c r="AA15" s="13">
        <v>4.5999999999999996</v>
      </c>
      <c r="AB15" s="10">
        <v>3.5</v>
      </c>
      <c r="AC15" s="10">
        <v>0.9</v>
      </c>
      <c r="AD15" s="10">
        <v>1.5</v>
      </c>
      <c r="AE15" s="10">
        <v>2.8</v>
      </c>
      <c r="AF15" s="10">
        <v>1.6</v>
      </c>
      <c r="AG15" s="10"/>
      <c r="AH15" s="10"/>
      <c r="AI15" s="5"/>
      <c r="AJ15" s="5"/>
      <c r="AK15" s="5"/>
      <c r="AL15" s="16"/>
      <c r="AM15" s="13">
        <v>37.799999999999997</v>
      </c>
      <c r="AN15" s="10">
        <v>43.9</v>
      </c>
      <c r="AO15" s="10">
        <v>13.1</v>
      </c>
      <c r="AP15" s="10">
        <v>24.3</v>
      </c>
      <c r="AQ15" s="10">
        <v>29.5</v>
      </c>
      <c r="AR15" s="10">
        <v>9.5</v>
      </c>
      <c r="AS15" s="10"/>
      <c r="AT15" s="10"/>
      <c r="AU15" s="5"/>
      <c r="AV15" s="5"/>
      <c r="AW15" s="5"/>
      <c r="AX15" s="16"/>
    </row>
    <row r="16" spans="1:50" x14ac:dyDescent="0.25">
      <c r="A16" s="51"/>
      <c r="B16" s="2" t="s">
        <v>50</v>
      </c>
      <c r="C16" s="13">
        <v>22.5</v>
      </c>
      <c r="D16" s="10">
        <v>17.8</v>
      </c>
      <c r="E16" s="10">
        <v>24.8</v>
      </c>
      <c r="F16" s="10">
        <v>30.8</v>
      </c>
      <c r="G16" s="10">
        <v>20.9</v>
      </c>
      <c r="H16" s="10">
        <v>20.9</v>
      </c>
      <c r="I16" s="10">
        <v>33.4</v>
      </c>
      <c r="J16" s="10"/>
      <c r="K16" s="5"/>
      <c r="L16" s="5"/>
      <c r="M16" s="5"/>
      <c r="N16" s="16"/>
      <c r="O16" s="1">
        <v>50</v>
      </c>
      <c r="P16" s="1">
        <v>54.8</v>
      </c>
      <c r="Q16" s="1">
        <v>42.6</v>
      </c>
      <c r="R16" s="1">
        <v>44.3</v>
      </c>
      <c r="S16" s="1">
        <v>57.5</v>
      </c>
      <c r="T16" s="1">
        <v>20.399999999999999</v>
      </c>
      <c r="U16" s="1">
        <v>47.3</v>
      </c>
      <c r="V16" s="1"/>
      <c r="AA16" s="13">
        <v>5.0999999999999996</v>
      </c>
      <c r="AB16" s="10">
        <v>5.2</v>
      </c>
      <c r="AC16" s="10">
        <v>3.5</v>
      </c>
      <c r="AD16" s="10">
        <v>1.9</v>
      </c>
      <c r="AE16" s="10">
        <v>1.7</v>
      </c>
      <c r="AF16" s="10">
        <v>3.1</v>
      </c>
      <c r="AG16" s="10">
        <v>2.2999999999999998</v>
      </c>
      <c r="AH16" s="10"/>
      <c r="AI16" s="5"/>
      <c r="AJ16" s="5"/>
      <c r="AK16" s="5"/>
      <c r="AL16" s="16"/>
      <c r="AM16" s="13">
        <v>21.3</v>
      </c>
      <c r="AN16" s="10">
        <v>21.8</v>
      </c>
      <c r="AO16" s="10">
        <v>27.6</v>
      </c>
      <c r="AP16" s="10">
        <v>21.5</v>
      </c>
      <c r="AQ16" s="10">
        <v>18.3</v>
      </c>
      <c r="AR16" s="10">
        <v>53.2</v>
      </c>
      <c r="AS16" s="10">
        <v>15.8</v>
      </c>
      <c r="AT16" s="10"/>
      <c r="AU16" s="5"/>
      <c r="AV16" s="5"/>
      <c r="AW16" s="5"/>
      <c r="AX16" s="16"/>
    </row>
  </sheetData>
  <mergeCells count="8">
    <mergeCell ref="AM1:AX1"/>
    <mergeCell ref="A2:A4"/>
    <mergeCell ref="A6:A8"/>
    <mergeCell ref="A10:A12"/>
    <mergeCell ref="A14:A16"/>
    <mergeCell ref="C1:N1"/>
    <mergeCell ref="O1:Z1"/>
    <mergeCell ref="AA1:A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opLeftCell="A19" workbookViewId="0">
      <selection activeCell="U36" sqref="U36"/>
    </sheetView>
  </sheetViews>
  <sheetFormatPr defaultRowHeight="15" x14ac:dyDescent="0.25"/>
  <cols>
    <col min="1" max="1" width="17.42578125" customWidth="1"/>
    <col min="2" max="2" width="15.42578125" customWidth="1"/>
    <col min="3" max="3" width="11.7109375" customWidth="1"/>
    <col min="4" max="19" width="5.7109375" customWidth="1"/>
  </cols>
  <sheetData>
    <row r="1" spans="1:19" x14ac:dyDescent="0.25">
      <c r="A1" t="s">
        <v>52</v>
      </c>
      <c r="B1" t="s">
        <v>44</v>
      </c>
      <c r="C1" t="s">
        <v>45</v>
      </c>
      <c r="D1" s="61" t="s">
        <v>54</v>
      </c>
      <c r="E1" s="61"/>
      <c r="F1" s="61"/>
      <c r="G1" s="61"/>
      <c r="H1" s="61"/>
      <c r="I1" s="61"/>
      <c r="J1" s="61"/>
      <c r="K1" s="61"/>
      <c r="L1" s="60" t="s">
        <v>55</v>
      </c>
      <c r="M1" s="60"/>
      <c r="N1" s="60"/>
      <c r="O1" s="60"/>
      <c r="P1" s="60"/>
      <c r="Q1" s="60"/>
      <c r="R1" s="60"/>
      <c r="S1" s="60"/>
    </row>
    <row r="2" spans="1:19" x14ac:dyDescent="0.25">
      <c r="A2" s="59" t="s">
        <v>57</v>
      </c>
      <c r="B2" s="50" t="s">
        <v>46</v>
      </c>
      <c r="C2" s="24" t="s">
        <v>6</v>
      </c>
      <c r="D2" s="23">
        <v>98.8</v>
      </c>
      <c r="E2" s="23">
        <v>96.6</v>
      </c>
      <c r="F2" s="23">
        <v>96</v>
      </c>
      <c r="G2" s="23">
        <v>99.5</v>
      </c>
      <c r="H2" s="23">
        <v>98.5</v>
      </c>
      <c r="I2" s="23"/>
      <c r="J2" s="23"/>
      <c r="K2" s="23"/>
      <c r="L2" s="23">
        <v>1.2</v>
      </c>
      <c r="M2" s="23">
        <v>3.4</v>
      </c>
      <c r="N2" s="23">
        <v>4</v>
      </c>
      <c r="O2" s="23">
        <v>0.5</v>
      </c>
      <c r="P2" s="23">
        <v>1.5</v>
      </c>
      <c r="Q2" s="23"/>
      <c r="R2" s="23"/>
      <c r="S2" s="23"/>
    </row>
    <row r="3" spans="1:19" x14ac:dyDescent="0.25">
      <c r="A3" s="59"/>
      <c r="B3" s="50"/>
      <c r="C3" s="24" t="s">
        <v>48</v>
      </c>
      <c r="D3" s="23">
        <v>99.3</v>
      </c>
      <c r="E3" s="23">
        <v>98.7</v>
      </c>
      <c r="F3" s="23">
        <v>98.2</v>
      </c>
      <c r="G3" s="23">
        <v>98.4</v>
      </c>
      <c r="H3" s="23">
        <v>99</v>
      </c>
      <c r="I3" s="23"/>
      <c r="J3" s="23"/>
      <c r="K3" s="23"/>
      <c r="L3" s="23">
        <v>0.7</v>
      </c>
      <c r="M3" s="23">
        <v>1.3</v>
      </c>
      <c r="N3" s="23">
        <v>1.8</v>
      </c>
      <c r="O3" s="23">
        <v>1.6</v>
      </c>
      <c r="P3" s="23">
        <v>1</v>
      </c>
      <c r="Q3" s="23"/>
      <c r="R3" s="23"/>
      <c r="S3" s="23"/>
    </row>
    <row r="4" spans="1:19" x14ac:dyDescent="0.25">
      <c r="A4" s="59"/>
      <c r="B4" s="50"/>
      <c r="C4" s="24" t="s">
        <v>49</v>
      </c>
      <c r="D4" s="23">
        <v>96.3</v>
      </c>
      <c r="E4" s="23">
        <v>98.6</v>
      </c>
      <c r="F4" s="23">
        <v>96.4</v>
      </c>
      <c r="G4" s="23">
        <v>96.3</v>
      </c>
      <c r="H4" s="23">
        <v>97.8</v>
      </c>
      <c r="I4" s="23"/>
      <c r="J4" s="23"/>
      <c r="K4" s="23"/>
      <c r="L4" s="23">
        <v>3.7</v>
      </c>
      <c r="M4" s="23">
        <v>1.4</v>
      </c>
      <c r="N4" s="23">
        <v>3.6</v>
      </c>
      <c r="O4" s="23">
        <v>3.7</v>
      </c>
      <c r="P4" s="23">
        <v>2.2000000000000002</v>
      </c>
      <c r="Q4" s="23"/>
      <c r="R4" s="23"/>
      <c r="S4" s="23"/>
    </row>
    <row r="5" spans="1:19" x14ac:dyDescent="0.25">
      <c r="A5" s="59"/>
      <c r="B5" s="50"/>
      <c r="C5" s="24" t="s">
        <v>51</v>
      </c>
      <c r="D5" s="23">
        <v>94.2</v>
      </c>
      <c r="E5" s="23">
        <v>99.4</v>
      </c>
      <c r="F5" s="23">
        <v>99</v>
      </c>
      <c r="G5" s="23">
        <v>99.6</v>
      </c>
      <c r="H5" s="23">
        <v>92.1</v>
      </c>
      <c r="I5" s="23"/>
      <c r="J5" s="23"/>
      <c r="K5" s="23"/>
      <c r="L5" s="23">
        <v>5.8</v>
      </c>
      <c r="M5" s="23">
        <v>0.6</v>
      </c>
      <c r="N5" s="23">
        <v>1</v>
      </c>
      <c r="O5" s="23">
        <v>0.4</v>
      </c>
      <c r="P5" s="23">
        <v>7.9</v>
      </c>
      <c r="Q5" s="23"/>
      <c r="R5" s="23"/>
      <c r="S5" s="23"/>
    </row>
    <row r="6" spans="1:19" x14ac:dyDescent="0.25">
      <c r="A6" s="59"/>
      <c r="B6" s="25"/>
      <c r="C6" s="24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x14ac:dyDescent="0.25">
      <c r="A7" s="59"/>
      <c r="B7" s="51" t="s">
        <v>47</v>
      </c>
      <c r="C7" s="24" t="s">
        <v>6</v>
      </c>
      <c r="D7" s="23">
        <v>99.6</v>
      </c>
      <c r="E7" s="23">
        <v>97</v>
      </c>
      <c r="F7" s="23">
        <v>98.9</v>
      </c>
      <c r="G7" s="23">
        <v>95.8</v>
      </c>
      <c r="H7" s="23">
        <v>99.8</v>
      </c>
      <c r="I7" s="23"/>
      <c r="J7" s="23"/>
      <c r="K7" s="23"/>
      <c r="L7" s="23">
        <v>0.4</v>
      </c>
      <c r="M7" s="23">
        <v>3</v>
      </c>
      <c r="N7" s="23">
        <v>1.1000000000000001</v>
      </c>
      <c r="O7" s="23">
        <v>4.2</v>
      </c>
      <c r="P7" s="23">
        <v>0.2</v>
      </c>
      <c r="Q7" s="23"/>
      <c r="R7" s="23"/>
      <c r="S7" s="23"/>
    </row>
    <row r="8" spans="1:19" x14ac:dyDescent="0.25">
      <c r="A8" s="59"/>
      <c r="B8" s="51"/>
      <c r="C8" s="24" t="s">
        <v>48</v>
      </c>
      <c r="D8" s="23">
        <v>94.3</v>
      </c>
      <c r="E8" s="23">
        <v>99.9</v>
      </c>
      <c r="F8" s="23">
        <v>99.9</v>
      </c>
      <c r="G8" s="23">
        <v>100</v>
      </c>
      <c r="H8" s="23">
        <v>98.6</v>
      </c>
      <c r="I8" s="23"/>
      <c r="J8" s="23"/>
      <c r="K8" s="23"/>
      <c r="L8" s="23">
        <v>5.7</v>
      </c>
      <c r="M8" s="23">
        <v>0.1</v>
      </c>
      <c r="N8" s="23">
        <v>0.1</v>
      </c>
      <c r="O8" s="23">
        <v>0</v>
      </c>
      <c r="P8" s="23">
        <v>1.4</v>
      </c>
      <c r="Q8" s="23"/>
      <c r="R8" s="23"/>
      <c r="S8" s="23"/>
    </row>
    <row r="9" spans="1:19" x14ac:dyDescent="0.25">
      <c r="A9" s="59"/>
      <c r="B9" s="51"/>
      <c r="C9" s="24" t="s">
        <v>49</v>
      </c>
      <c r="D9" s="23">
        <v>97</v>
      </c>
      <c r="E9" s="23">
        <v>97.3</v>
      </c>
      <c r="F9" s="23">
        <v>99.7</v>
      </c>
      <c r="G9" s="23">
        <v>98.4</v>
      </c>
      <c r="H9" s="23">
        <v>99.3</v>
      </c>
      <c r="I9" s="23"/>
      <c r="J9" s="23"/>
      <c r="K9" s="23"/>
      <c r="L9" s="23">
        <v>3</v>
      </c>
      <c r="M9" s="23">
        <v>2.7</v>
      </c>
      <c r="N9" s="23">
        <v>0.3</v>
      </c>
      <c r="O9" s="23">
        <v>1.6</v>
      </c>
      <c r="P9" s="23">
        <v>0.7</v>
      </c>
      <c r="Q9" s="23"/>
      <c r="R9" s="23"/>
      <c r="S9" s="23"/>
    </row>
    <row r="10" spans="1:19" x14ac:dyDescent="0.25">
      <c r="A10" s="59"/>
      <c r="B10" s="51"/>
      <c r="C10" s="24" t="s">
        <v>51</v>
      </c>
      <c r="D10" s="23">
        <v>98.9</v>
      </c>
      <c r="E10" s="23">
        <v>97.7</v>
      </c>
      <c r="F10" s="23">
        <v>99.1</v>
      </c>
      <c r="G10" s="23">
        <v>99.5</v>
      </c>
      <c r="H10" s="23">
        <v>98.2</v>
      </c>
      <c r="I10" s="23"/>
      <c r="J10" s="23"/>
      <c r="K10" s="23"/>
      <c r="L10" s="23">
        <v>1.1000000000000001</v>
      </c>
      <c r="M10" s="23">
        <v>2.2999999999999998</v>
      </c>
      <c r="N10" s="23">
        <v>0.9</v>
      </c>
      <c r="O10" s="23">
        <v>0.5</v>
      </c>
      <c r="P10" s="23">
        <v>1.8</v>
      </c>
      <c r="Q10" s="23"/>
      <c r="R10" s="23"/>
      <c r="S10" s="23"/>
    </row>
    <row r="11" spans="1:19" x14ac:dyDescent="0.25">
      <c r="A11" s="59"/>
      <c r="B11" s="25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25">
      <c r="A12" s="59"/>
      <c r="B12" s="48" t="s">
        <v>38</v>
      </c>
      <c r="C12" s="24" t="s">
        <v>6</v>
      </c>
      <c r="D12" s="23">
        <v>99.3</v>
      </c>
      <c r="E12" s="23">
        <v>94.7</v>
      </c>
      <c r="F12" s="23">
        <v>99.3</v>
      </c>
      <c r="G12" s="23">
        <v>98.6</v>
      </c>
      <c r="H12" s="23">
        <v>99.6</v>
      </c>
      <c r="I12" s="23">
        <v>99.6</v>
      </c>
      <c r="J12" s="23">
        <v>99.2</v>
      </c>
      <c r="K12" s="23"/>
      <c r="L12" s="23">
        <v>0.7</v>
      </c>
      <c r="M12" s="23">
        <v>5.3</v>
      </c>
      <c r="N12" s="23">
        <v>0.7</v>
      </c>
      <c r="O12" s="23">
        <v>1.4</v>
      </c>
      <c r="P12" s="23">
        <v>0.4</v>
      </c>
      <c r="Q12" s="23">
        <v>0.4</v>
      </c>
      <c r="R12" s="23">
        <v>0.8</v>
      </c>
      <c r="S12" s="23"/>
    </row>
    <row r="13" spans="1:19" x14ac:dyDescent="0.25">
      <c r="A13" s="59"/>
      <c r="B13" s="48"/>
      <c r="C13" s="24" t="s">
        <v>42</v>
      </c>
      <c r="D13" s="23">
        <v>97.1</v>
      </c>
      <c r="E13" s="23">
        <v>97.3</v>
      </c>
      <c r="F13" s="23">
        <v>96.7</v>
      </c>
      <c r="G13" s="23">
        <v>99.6</v>
      </c>
      <c r="H13" s="23">
        <v>99.8</v>
      </c>
      <c r="I13" s="23">
        <v>99.5</v>
      </c>
      <c r="J13" s="23">
        <v>98.2</v>
      </c>
      <c r="K13" s="23">
        <v>99.3</v>
      </c>
      <c r="L13" s="23">
        <v>2.9</v>
      </c>
      <c r="M13" s="23">
        <v>2.7</v>
      </c>
      <c r="N13" s="23">
        <v>3.3</v>
      </c>
      <c r="O13" s="23">
        <v>0.4</v>
      </c>
      <c r="P13" s="23">
        <v>0.2</v>
      </c>
      <c r="Q13" s="23">
        <v>0.5</v>
      </c>
      <c r="R13" s="23">
        <v>1.8</v>
      </c>
      <c r="S13" s="23">
        <v>0.7</v>
      </c>
    </row>
    <row r="14" spans="1:19" x14ac:dyDescent="0.25">
      <c r="A14" s="59"/>
      <c r="B14" s="48"/>
      <c r="C14" s="24" t="s">
        <v>43</v>
      </c>
      <c r="D14" s="23">
        <v>98.9</v>
      </c>
      <c r="E14" s="23">
        <v>94.8</v>
      </c>
      <c r="F14" s="23">
        <v>93.3</v>
      </c>
      <c r="G14" s="23">
        <v>90.2</v>
      </c>
      <c r="H14" s="23">
        <v>88.7</v>
      </c>
      <c r="I14" s="23">
        <v>97.1</v>
      </c>
      <c r="J14" s="23"/>
      <c r="K14" s="23"/>
      <c r="L14" s="23">
        <v>1.1000000000000001</v>
      </c>
      <c r="M14" s="23">
        <v>5.2</v>
      </c>
      <c r="N14" s="23">
        <v>6.7</v>
      </c>
      <c r="O14" s="23">
        <v>9.8000000000000007</v>
      </c>
      <c r="P14" s="23">
        <v>11.3</v>
      </c>
      <c r="Q14" s="23">
        <v>2.9</v>
      </c>
      <c r="R14" s="23"/>
      <c r="S14" s="23"/>
    </row>
    <row r="15" spans="1:19" x14ac:dyDescent="0.25">
      <c r="A15" s="59"/>
      <c r="B15" s="48"/>
      <c r="C15" s="24" t="s">
        <v>9</v>
      </c>
      <c r="D15" s="23">
        <v>80.7</v>
      </c>
      <c r="E15" s="23">
        <v>99.2</v>
      </c>
      <c r="F15" s="23">
        <v>85.5</v>
      </c>
      <c r="G15" s="23">
        <v>98.3</v>
      </c>
      <c r="H15" s="23">
        <v>91.4</v>
      </c>
      <c r="I15" s="23"/>
      <c r="J15" s="23"/>
      <c r="K15" s="23"/>
      <c r="L15" s="23">
        <v>19.3</v>
      </c>
      <c r="M15" s="23">
        <v>0.8</v>
      </c>
      <c r="N15" s="23">
        <v>14.5</v>
      </c>
      <c r="O15" s="23">
        <v>1.7</v>
      </c>
      <c r="P15" s="23">
        <v>8.6</v>
      </c>
      <c r="Q15" s="23"/>
      <c r="R15" s="23"/>
      <c r="S15" s="23"/>
    </row>
    <row r="16" spans="1:19" x14ac:dyDescent="0.25">
      <c r="A16" s="59"/>
      <c r="B16" s="25"/>
      <c r="C16" s="2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x14ac:dyDescent="0.25">
      <c r="A17" s="59"/>
      <c r="B17" s="49" t="s">
        <v>39</v>
      </c>
      <c r="C17" s="24" t="s">
        <v>6</v>
      </c>
      <c r="D17" s="23">
        <v>98.7</v>
      </c>
      <c r="E17" s="23">
        <v>98.3</v>
      </c>
      <c r="F17" s="23">
        <v>99.3</v>
      </c>
      <c r="G17" s="23">
        <v>99.6</v>
      </c>
      <c r="H17" s="23">
        <v>99.1</v>
      </c>
      <c r="I17" s="23">
        <v>99.2</v>
      </c>
      <c r="J17" s="23">
        <v>99.4</v>
      </c>
      <c r="K17" s="23"/>
      <c r="L17" s="23">
        <v>1.3</v>
      </c>
      <c r="M17" s="23">
        <v>1.7</v>
      </c>
      <c r="N17" s="23">
        <v>0.7</v>
      </c>
      <c r="O17" s="23">
        <v>0.4</v>
      </c>
      <c r="P17" s="23">
        <v>0.9</v>
      </c>
      <c r="Q17" s="23">
        <v>0.8</v>
      </c>
      <c r="R17" s="23">
        <v>0.6</v>
      </c>
      <c r="S17" s="23"/>
    </row>
    <row r="18" spans="1:19" x14ac:dyDescent="0.25">
      <c r="A18" s="59"/>
      <c r="B18" s="49"/>
      <c r="C18" s="24" t="s">
        <v>42</v>
      </c>
      <c r="D18" s="23">
        <v>99.1</v>
      </c>
      <c r="E18" s="23">
        <v>98.1</v>
      </c>
      <c r="F18" s="23">
        <v>98.8</v>
      </c>
      <c r="G18" s="23">
        <v>89.9</v>
      </c>
      <c r="H18" s="23">
        <v>99.1</v>
      </c>
      <c r="I18" s="23">
        <v>97.8</v>
      </c>
      <c r="J18" s="23">
        <v>98.1</v>
      </c>
      <c r="K18" s="23"/>
      <c r="L18" s="23">
        <v>0.9</v>
      </c>
      <c r="M18" s="23">
        <v>1.9</v>
      </c>
      <c r="N18" s="23">
        <v>1.2</v>
      </c>
      <c r="O18" s="23">
        <v>10.1</v>
      </c>
      <c r="P18" s="23">
        <v>0.9</v>
      </c>
      <c r="Q18" s="23">
        <v>2.2000000000000002</v>
      </c>
      <c r="R18" s="23">
        <v>1.9</v>
      </c>
      <c r="S18" s="23"/>
    </row>
    <row r="19" spans="1:19" x14ac:dyDescent="0.25">
      <c r="A19" s="59"/>
      <c r="B19" s="49"/>
      <c r="C19" s="24" t="s">
        <v>43</v>
      </c>
      <c r="D19" s="23">
        <v>99.5</v>
      </c>
      <c r="E19" s="23">
        <v>96.7</v>
      </c>
      <c r="F19" s="23">
        <v>98.9</v>
      </c>
      <c r="G19" s="23">
        <v>98.1</v>
      </c>
      <c r="H19" s="23">
        <v>98.9</v>
      </c>
      <c r="I19" s="23"/>
      <c r="J19" s="23"/>
      <c r="K19" s="23"/>
      <c r="L19" s="23">
        <v>0.5</v>
      </c>
      <c r="M19" s="23">
        <v>3.3</v>
      </c>
      <c r="N19" s="23">
        <v>1.1000000000000001</v>
      </c>
      <c r="O19" s="23">
        <v>1.9</v>
      </c>
      <c r="P19" s="23">
        <v>1.1000000000000001</v>
      </c>
      <c r="Q19" s="23"/>
      <c r="R19" s="23"/>
      <c r="S19" s="23"/>
    </row>
    <row r="20" spans="1:19" x14ac:dyDescent="0.25">
      <c r="A20" s="59"/>
      <c r="B20" s="49"/>
      <c r="C20" s="24" t="s">
        <v>9</v>
      </c>
      <c r="D20" s="23">
        <v>98</v>
      </c>
      <c r="E20" s="23">
        <v>96.1</v>
      </c>
      <c r="F20" s="23">
        <v>97.1</v>
      </c>
      <c r="G20" s="23">
        <v>95.5</v>
      </c>
      <c r="H20" s="23">
        <v>98.8</v>
      </c>
      <c r="I20" s="23"/>
      <c r="J20" s="23"/>
      <c r="K20" s="23"/>
      <c r="L20" s="23">
        <v>2</v>
      </c>
      <c r="M20" s="23">
        <v>3.9</v>
      </c>
      <c r="N20" s="23">
        <v>2.9</v>
      </c>
      <c r="O20" s="23">
        <v>4.5</v>
      </c>
      <c r="P20" s="23">
        <v>1.2</v>
      </c>
      <c r="Q20" s="23"/>
      <c r="R20" s="23"/>
      <c r="S20" s="23"/>
    </row>
    <row r="26" spans="1:19" x14ac:dyDescent="0.25">
      <c r="A26" t="s">
        <v>52</v>
      </c>
      <c r="B26" t="s">
        <v>44</v>
      </c>
      <c r="C26" t="s">
        <v>45</v>
      </c>
      <c r="D26" s="61" t="s">
        <v>54</v>
      </c>
      <c r="E26" s="61"/>
      <c r="F26" s="61"/>
      <c r="G26" s="61"/>
      <c r="H26" s="61"/>
      <c r="I26" s="61"/>
      <c r="J26" s="61"/>
      <c r="K26" s="61"/>
      <c r="L26" s="60" t="s">
        <v>55</v>
      </c>
      <c r="M26" s="60"/>
      <c r="N26" s="60"/>
      <c r="O26" s="60"/>
      <c r="P26" s="60"/>
      <c r="Q26" s="60"/>
      <c r="R26" s="60"/>
      <c r="S26" s="60"/>
    </row>
    <row r="27" spans="1:19" x14ac:dyDescent="0.25">
      <c r="A27" s="59" t="s">
        <v>53</v>
      </c>
      <c r="B27" s="50" t="s">
        <v>46</v>
      </c>
      <c r="C27" s="24" t="s">
        <v>6</v>
      </c>
      <c r="D27" s="23">
        <v>0.2</v>
      </c>
      <c r="E27" s="23">
        <v>0</v>
      </c>
      <c r="F27" s="23">
        <v>0.5</v>
      </c>
      <c r="G27" s="23">
        <v>0</v>
      </c>
      <c r="H27" s="23">
        <v>0.2</v>
      </c>
      <c r="I27" s="23"/>
      <c r="J27" s="23"/>
      <c r="K27" s="23"/>
      <c r="L27" s="23">
        <v>99.8</v>
      </c>
      <c r="M27" s="23">
        <v>100</v>
      </c>
      <c r="N27" s="23">
        <v>99.5</v>
      </c>
      <c r="O27" s="23">
        <v>100</v>
      </c>
      <c r="P27" s="23">
        <v>99.8</v>
      </c>
      <c r="Q27" s="23"/>
      <c r="R27" s="23"/>
      <c r="S27" s="23"/>
    </row>
    <row r="28" spans="1:19" x14ac:dyDescent="0.25">
      <c r="A28" s="59"/>
      <c r="B28" s="50"/>
      <c r="C28" s="24" t="s">
        <v>48</v>
      </c>
      <c r="D28" s="23">
        <v>8</v>
      </c>
      <c r="E28" s="23">
        <v>0</v>
      </c>
      <c r="F28" s="23">
        <v>0</v>
      </c>
      <c r="G28" s="23">
        <v>6.7</v>
      </c>
      <c r="H28" s="23">
        <v>3.2</v>
      </c>
      <c r="I28" s="23"/>
      <c r="J28" s="23"/>
      <c r="K28" s="23"/>
      <c r="L28" s="23">
        <v>92</v>
      </c>
      <c r="M28" s="23">
        <v>100</v>
      </c>
      <c r="N28" s="23">
        <v>100</v>
      </c>
      <c r="O28" s="23">
        <v>93.3</v>
      </c>
      <c r="P28" s="23">
        <v>96.8</v>
      </c>
      <c r="Q28" s="23"/>
      <c r="R28" s="23"/>
      <c r="S28" s="23"/>
    </row>
    <row r="29" spans="1:19" x14ac:dyDescent="0.25">
      <c r="A29" s="59"/>
      <c r="B29" s="50"/>
      <c r="C29" s="24" t="s">
        <v>49</v>
      </c>
      <c r="D29" s="23">
        <v>0</v>
      </c>
      <c r="E29" s="23">
        <v>0.4</v>
      </c>
      <c r="F29" s="23">
        <v>0.2</v>
      </c>
      <c r="G29" s="23">
        <v>0.3</v>
      </c>
      <c r="H29" s="23">
        <v>0.4</v>
      </c>
      <c r="I29" s="23"/>
      <c r="J29" s="23"/>
      <c r="K29" s="23"/>
      <c r="L29" s="23">
        <v>100</v>
      </c>
      <c r="M29" s="23">
        <v>99.6</v>
      </c>
      <c r="N29" s="23">
        <v>99.8</v>
      </c>
      <c r="O29" s="23">
        <v>99.7</v>
      </c>
      <c r="P29" s="23">
        <v>99.6</v>
      </c>
      <c r="Q29" s="23"/>
      <c r="R29" s="23"/>
      <c r="S29" s="23"/>
    </row>
    <row r="30" spans="1:19" x14ac:dyDescent="0.25">
      <c r="A30" s="59"/>
      <c r="B30" s="50"/>
      <c r="C30" s="24" t="s">
        <v>51</v>
      </c>
      <c r="D30" s="23">
        <v>1.3</v>
      </c>
      <c r="E30" s="23">
        <v>1.5</v>
      </c>
      <c r="F30" s="23">
        <v>2</v>
      </c>
      <c r="G30" s="23">
        <v>1.8</v>
      </c>
      <c r="H30" s="23">
        <v>1.9</v>
      </c>
      <c r="I30" s="23"/>
      <c r="J30" s="23"/>
      <c r="K30" s="23"/>
      <c r="L30" s="23">
        <v>98.7</v>
      </c>
      <c r="M30" s="23">
        <v>98.5</v>
      </c>
      <c r="N30" s="23">
        <v>98</v>
      </c>
      <c r="O30" s="23">
        <v>98.2</v>
      </c>
      <c r="P30" s="23">
        <v>98.1</v>
      </c>
      <c r="Q30" s="23"/>
      <c r="R30" s="23"/>
      <c r="S30" s="23"/>
    </row>
    <row r="31" spans="1:19" x14ac:dyDescent="0.25">
      <c r="A31" s="59"/>
      <c r="B31" s="25"/>
      <c r="C31" s="24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25">
      <c r="A32" s="59"/>
      <c r="B32" s="51" t="s">
        <v>47</v>
      </c>
      <c r="C32" s="24" t="s">
        <v>6</v>
      </c>
      <c r="D32" s="23">
        <v>0.2</v>
      </c>
      <c r="E32" s="23">
        <v>0.3</v>
      </c>
      <c r="F32" s="23">
        <v>0</v>
      </c>
      <c r="G32" s="23">
        <v>0.1</v>
      </c>
      <c r="H32" s="23">
        <v>0.4</v>
      </c>
      <c r="I32" s="23">
        <v>0.2</v>
      </c>
      <c r="J32" s="23">
        <v>0</v>
      </c>
      <c r="K32" s="23"/>
      <c r="L32" s="23">
        <v>99.8</v>
      </c>
      <c r="M32" s="23">
        <v>99.7</v>
      </c>
      <c r="N32" s="23">
        <v>100</v>
      </c>
      <c r="O32" s="23">
        <v>99.9</v>
      </c>
      <c r="P32" s="23">
        <v>99.6</v>
      </c>
      <c r="Q32" s="23">
        <v>99.8</v>
      </c>
      <c r="R32" s="23">
        <v>100</v>
      </c>
      <c r="S32" s="23"/>
    </row>
    <row r="33" spans="1:19" x14ac:dyDescent="0.25">
      <c r="A33" s="59"/>
      <c r="B33" s="51"/>
      <c r="C33" s="24" t="s">
        <v>48</v>
      </c>
      <c r="D33" s="23">
        <v>1.8</v>
      </c>
      <c r="E33" s="23">
        <v>4.5</v>
      </c>
      <c r="F33" s="23">
        <v>3.9</v>
      </c>
      <c r="G33" s="23">
        <v>4.3</v>
      </c>
      <c r="H33" s="23">
        <v>7.1</v>
      </c>
      <c r="I33" s="23">
        <v>5.5</v>
      </c>
      <c r="J33" s="23">
        <v>4.7</v>
      </c>
      <c r="K33" s="23">
        <v>6.5</v>
      </c>
      <c r="L33" s="23">
        <v>98.2</v>
      </c>
      <c r="M33" s="23">
        <v>95.5</v>
      </c>
      <c r="N33" s="23">
        <v>96.1</v>
      </c>
      <c r="O33" s="23">
        <v>95.7</v>
      </c>
      <c r="P33" s="23">
        <v>92.9</v>
      </c>
      <c r="Q33" s="23">
        <v>94.5</v>
      </c>
      <c r="R33" s="23">
        <v>95.3</v>
      </c>
      <c r="S33" s="23">
        <v>93.5</v>
      </c>
    </row>
    <row r="34" spans="1:19" x14ac:dyDescent="0.25">
      <c r="A34" s="59"/>
      <c r="B34" s="51"/>
      <c r="C34" s="24" t="s">
        <v>49</v>
      </c>
      <c r="D34" s="23">
        <v>2.8</v>
      </c>
      <c r="E34" s="23">
        <v>4</v>
      </c>
      <c r="F34" s="23">
        <v>1</v>
      </c>
      <c r="G34" s="23">
        <v>0.7</v>
      </c>
      <c r="H34" s="23">
        <v>0.2</v>
      </c>
      <c r="I34" s="23">
        <v>1.2</v>
      </c>
      <c r="J34" s="23"/>
      <c r="K34" s="23"/>
      <c r="L34" s="23">
        <v>97.2</v>
      </c>
      <c r="M34" s="23">
        <v>96</v>
      </c>
      <c r="N34" s="23">
        <v>99</v>
      </c>
      <c r="O34" s="23">
        <v>99.3</v>
      </c>
      <c r="P34" s="23">
        <v>99.8</v>
      </c>
      <c r="Q34" s="23">
        <v>98.8</v>
      </c>
      <c r="R34" s="23"/>
      <c r="S34" s="23"/>
    </row>
    <row r="35" spans="1:19" x14ac:dyDescent="0.25">
      <c r="A35" s="59"/>
      <c r="B35" s="51"/>
      <c r="C35" s="24" t="s">
        <v>51</v>
      </c>
      <c r="D35" s="23">
        <v>0.2</v>
      </c>
      <c r="E35" s="23">
        <v>0</v>
      </c>
      <c r="F35" s="23">
        <v>0.8</v>
      </c>
      <c r="G35" s="23">
        <v>0.7</v>
      </c>
      <c r="H35" s="23">
        <v>0.5</v>
      </c>
      <c r="I35" s="23">
        <v>0.4</v>
      </c>
      <c r="J35" s="23">
        <v>0.5</v>
      </c>
      <c r="K35" s="23">
        <v>0.3</v>
      </c>
      <c r="L35" s="23">
        <v>99.8</v>
      </c>
      <c r="M35" s="23">
        <v>100</v>
      </c>
      <c r="N35" s="23">
        <v>99.2</v>
      </c>
      <c r="O35" s="23">
        <v>99.3</v>
      </c>
      <c r="P35" s="23">
        <v>99.5</v>
      </c>
      <c r="Q35" s="23">
        <v>99.6</v>
      </c>
      <c r="R35" s="23">
        <v>99.5</v>
      </c>
      <c r="S35" s="23">
        <v>99.7</v>
      </c>
    </row>
    <row r="36" spans="1:19" x14ac:dyDescent="0.25">
      <c r="A36" s="59"/>
      <c r="B36" s="25"/>
      <c r="C36" s="2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25">
      <c r="A37" s="59"/>
      <c r="B37" s="48" t="s">
        <v>38</v>
      </c>
      <c r="C37" s="24" t="s">
        <v>6</v>
      </c>
      <c r="D37" s="23">
        <v>0.1</v>
      </c>
      <c r="E37" s="23">
        <v>0.2</v>
      </c>
      <c r="F37" s="23">
        <v>0.1</v>
      </c>
      <c r="G37" s="23">
        <v>0.2</v>
      </c>
      <c r="H37" s="23">
        <v>0.2</v>
      </c>
      <c r="I37" s="23">
        <v>0.4</v>
      </c>
      <c r="J37" s="23"/>
      <c r="K37" s="23"/>
      <c r="L37" s="23">
        <v>99.9</v>
      </c>
      <c r="M37" s="23">
        <v>99.8</v>
      </c>
      <c r="N37" s="23">
        <v>99.9</v>
      </c>
      <c r="O37" s="23">
        <v>99.8</v>
      </c>
      <c r="P37" s="23">
        <v>99.8</v>
      </c>
      <c r="Q37" s="23">
        <v>99.6</v>
      </c>
      <c r="R37" s="23"/>
      <c r="S37" s="23"/>
    </row>
    <row r="38" spans="1:19" x14ac:dyDescent="0.25">
      <c r="A38" s="59"/>
      <c r="B38" s="48"/>
      <c r="C38" s="24" t="s">
        <v>42</v>
      </c>
      <c r="D38" s="23">
        <v>8</v>
      </c>
      <c r="E38" s="23">
        <v>0</v>
      </c>
      <c r="F38" s="23">
        <v>1.4</v>
      </c>
      <c r="G38" s="23">
        <v>3.6</v>
      </c>
      <c r="H38" s="23">
        <v>0.4</v>
      </c>
      <c r="I38" s="23"/>
      <c r="J38" s="23"/>
      <c r="K38" s="23"/>
      <c r="L38" s="23">
        <v>92</v>
      </c>
      <c r="M38" s="23">
        <v>100</v>
      </c>
      <c r="N38" s="23">
        <v>98.6</v>
      </c>
      <c r="O38" s="23">
        <v>96.4</v>
      </c>
      <c r="P38" s="23">
        <v>99.6</v>
      </c>
      <c r="Q38" s="23"/>
      <c r="R38" s="23"/>
      <c r="S38" s="23"/>
    </row>
    <row r="39" spans="1:19" x14ac:dyDescent="0.25">
      <c r="A39" s="59"/>
      <c r="B39" s="48"/>
      <c r="C39" s="24" t="s">
        <v>43</v>
      </c>
      <c r="D39" s="23">
        <v>0.3</v>
      </c>
      <c r="E39" s="23">
        <v>0.9</v>
      </c>
      <c r="F39" s="23">
        <v>0.1</v>
      </c>
      <c r="G39" s="23">
        <v>0.7</v>
      </c>
      <c r="H39" s="23">
        <v>0.1</v>
      </c>
      <c r="I39" s="23">
        <v>0.9</v>
      </c>
      <c r="J39" s="23"/>
      <c r="K39" s="23"/>
      <c r="L39" s="23">
        <v>99.7</v>
      </c>
      <c r="M39" s="23">
        <v>99.1</v>
      </c>
      <c r="N39" s="23">
        <v>99.9</v>
      </c>
      <c r="O39" s="23">
        <v>99.3</v>
      </c>
      <c r="P39" s="23">
        <v>99.9</v>
      </c>
      <c r="Q39" s="23">
        <v>99.1</v>
      </c>
      <c r="R39" s="23"/>
      <c r="S39" s="23"/>
    </row>
    <row r="40" spans="1:19" x14ac:dyDescent="0.25">
      <c r="A40" s="59"/>
      <c r="B40" s="48"/>
      <c r="C40" s="24" t="s">
        <v>9</v>
      </c>
      <c r="D40" s="23">
        <v>0.4</v>
      </c>
      <c r="E40" s="23">
        <v>2.5</v>
      </c>
      <c r="F40" s="23">
        <v>0.2</v>
      </c>
      <c r="G40" s="23">
        <v>0.5</v>
      </c>
      <c r="H40" s="23">
        <v>0.9</v>
      </c>
      <c r="I40" s="23"/>
      <c r="J40" s="23"/>
      <c r="K40" s="23"/>
      <c r="L40" s="23">
        <v>99.6</v>
      </c>
      <c r="M40" s="23">
        <v>97.5</v>
      </c>
      <c r="N40" s="23">
        <v>99.8</v>
      </c>
      <c r="O40" s="23">
        <v>99.5</v>
      </c>
      <c r="P40" s="23">
        <v>99.1</v>
      </c>
      <c r="Q40" s="23"/>
      <c r="R40" s="23"/>
      <c r="S40" s="23"/>
    </row>
    <row r="41" spans="1:19" x14ac:dyDescent="0.25">
      <c r="A41" s="59"/>
      <c r="B41" s="25"/>
      <c r="C41" s="24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spans="1:19" x14ac:dyDescent="0.25">
      <c r="A42" s="59"/>
      <c r="B42" s="49" t="s">
        <v>39</v>
      </c>
      <c r="C42" s="24" t="s">
        <v>6</v>
      </c>
      <c r="D42" s="23">
        <v>0.2</v>
      </c>
      <c r="E42" s="23">
        <v>0.1</v>
      </c>
      <c r="F42" s="23">
        <v>0.1</v>
      </c>
      <c r="G42" s="23">
        <v>0.3</v>
      </c>
      <c r="H42" s="23">
        <v>0</v>
      </c>
      <c r="I42" s="23">
        <v>0.1</v>
      </c>
      <c r="J42" s="23">
        <v>0</v>
      </c>
      <c r="K42" s="23">
        <v>3.3</v>
      </c>
      <c r="L42" s="23">
        <v>99.8</v>
      </c>
      <c r="M42" s="23">
        <v>99.9</v>
      </c>
      <c r="N42" s="23">
        <v>99.9</v>
      </c>
      <c r="O42" s="23">
        <v>99.7</v>
      </c>
      <c r="P42" s="23">
        <v>100</v>
      </c>
      <c r="Q42" s="23">
        <v>99.9</v>
      </c>
      <c r="R42" s="23">
        <v>100</v>
      </c>
      <c r="S42" s="23">
        <v>96.7</v>
      </c>
    </row>
    <row r="43" spans="1:19" x14ac:dyDescent="0.25">
      <c r="A43" s="59"/>
      <c r="B43" s="49"/>
      <c r="C43" s="24" t="s">
        <v>42</v>
      </c>
      <c r="D43" s="23">
        <v>0</v>
      </c>
      <c r="E43" s="23">
        <v>0</v>
      </c>
      <c r="F43" s="23">
        <v>1.3</v>
      </c>
      <c r="G43" s="23">
        <v>0.3</v>
      </c>
      <c r="H43" s="23">
        <v>0</v>
      </c>
      <c r="I43" s="23">
        <v>0.4</v>
      </c>
      <c r="J43" s="23">
        <v>1.4</v>
      </c>
      <c r="K43" s="23"/>
      <c r="L43" s="23">
        <v>100</v>
      </c>
      <c r="M43" s="23">
        <v>100</v>
      </c>
      <c r="N43" s="23">
        <v>98.7</v>
      </c>
      <c r="O43" s="23">
        <v>99.7</v>
      </c>
      <c r="P43" s="23">
        <v>100</v>
      </c>
      <c r="Q43" s="23">
        <v>99.6</v>
      </c>
      <c r="R43" s="23">
        <v>98.6</v>
      </c>
      <c r="S43" s="23"/>
    </row>
    <row r="44" spans="1:19" x14ac:dyDescent="0.25">
      <c r="A44" s="59"/>
      <c r="B44" s="49"/>
      <c r="C44" s="24" t="s">
        <v>43</v>
      </c>
      <c r="D44" s="23">
        <v>0.8</v>
      </c>
      <c r="E44" s="23">
        <v>0</v>
      </c>
      <c r="F44" s="23">
        <v>3.7</v>
      </c>
      <c r="G44" s="23">
        <v>0</v>
      </c>
      <c r="H44" s="23">
        <v>1.8</v>
      </c>
      <c r="I44" s="23">
        <v>0.4</v>
      </c>
      <c r="J44" s="23">
        <v>0</v>
      </c>
      <c r="K44" s="23">
        <v>1.2</v>
      </c>
      <c r="L44" s="23">
        <v>99.2</v>
      </c>
      <c r="M44" s="23">
        <v>100</v>
      </c>
      <c r="N44" s="23">
        <v>96.3</v>
      </c>
      <c r="O44" s="23">
        <v>100</v>
      </c>
      <c r="P44" s="23">
        <v>98.2</v>
      </c>
      <c r="Q44" s="23">
        <v>99.6</v>
      </c>
      <c r="R44" s="23">
        <v>100</v>
      </c>
      <c r="S44" s="23">
        <v>98.8</v>
      </c>
    </row>
    <row r="45" spans="1:19" x14ac:dyDescent="0.25">
      <c r="A45" s="59"/>
      <c r="B45" s="49"/>
      <c r="C45" s="24" t="s">
        <v>9</v>
      </c>
      <c r="D45" s="23">
        <v>0.6</v>
      </c>
      <c r="E45" s="23">
        <v>0.6</v>
      </c>
      <c r="F45" s="23">
        <v>0.1</v>
      </c>
      <c r="G45" s="23">
        <v>0</v>
      </c>
      <c r="H45" s="23">
        <v>0</v>
      </c>
      <c r="I45" s="23">
        <v>0</v>
      </c>
      <c r="J45" s="23"/>
      <c r="K45" s="23"/>
      <c r="L45" s="23">
        <v>99.4</v>
      </c>
      <c r="M45" s="23">
        <v>99.4</v>
      </c>
      <c r="N45" s="23">
        <v>99.9</v>
      </c>
      <c r="O45" s="23">
        <v>100</v>
      </c>
      <c r="P45" s="23">
        <v>100</v>
      </c>
      <c r="Q45" s="23">
        <v>100</v>
      </c>
      <c r="R45" s="23"/>
      <c r="S45" s="23"/>
    </row>
    <row r="48" spans="1:19" x14ac:dyDescent="0.25">
      <c r="A48" t="s">
        <v>52</v>
      </c>
      <c r="B48" t="s">
        <v>44</v>
      </c>
      <c r="C48" t="s">
        <v>45</v>
      </c>
      <c r="D48" s="61" t="s">
        <v>54</v>
      </c>
      <c r="E48" s="61"/>
      <c r="F48" s="61"/>
      <c r="G48" s="61"/>
      <c r="H48" s="61"/>
      <c r="I48" s="61"/>
      <c r="J48" s="61"/>
      <c r="K48" s="61"/>
      <c r="L48" s="60" t="s">
        <v>55</v>
      </c>
      <c r="M48" s="60"/>
      <c r="N48" s="60"/>
      <c r="O48" s="60"/>
      <c r="P48" s="60"/>
      <c r="Q48" s="60"/>
      <c r="R48" s="60"/>
      <c r="S48" s="60"/>
    </row>
    <row r="49" spans="1:19" x14ac:dyDescent="0.25">
      <c r="A49" s="59" t="s">
        <v>56</v>
      </c>
      <c r="B49" s="50" t="s">
        <v>46</v>
      </c>
      <c r="C49" s="24" t="s">
        <v>6</v>
      </c>
      <c r="D49" s="23">
        <v>43.8</v>
      </c>
      <c r="E49" s="23">
        <v>26.1</v>
      </c>
      <c r="F49" s="23">
        <v>17</v>
      </c>
      <c r="G49" s="23">
        <v>17.899999999999999</v>
      </c>
      <c r="H49" s="23">
        <v>22.9</v>
      </c>
      <c r="I49" s="23"/>
      <c r="J49" s="23"/>
      <c r="K49" s="23"/>
      <c r="L49" s="23">
        <v>56.2</v>
      </c>
      <c r="M49" s="23">
        <v>73.900000000000006</v>
      </c>
      <c r="N49" s="23">
        <v>83</v>
      </c>
      <c r="O49" s="23">
        <v>82.1</v>
      </c>
      <c r="P49" s="23">
        <v>17.100000000000001</v>
      </c>
      <c r="Q49" s="23"/>
      <c r="R49" s="23"/>
      <c r="S49" s="23"/>
    </row>
    <row r="50" spans="1:19" x14ac:dyDescent="0.25">
      <c r="A50" s="59"/>
      <c r="B50" s="50"/>
      <c r="C50" s="24" t="s">
        <v>48</v>
      </c>
      <c r="D50" s="23">
        <v>68</v>
      </c>
      <c r="E50" s="23">
        <v>16.3</v>
      </c>
      <c r="F50" s="23">
        <v>31.3</v>
      </c>
      <c r="G50" s="23">
        <v>3.8</v>
      </c>
      <c r="H50" s="23">
        <v>11.7</v>
      </c>
      <c r="I50" s="23">
        <v>14.8</v>
      </c>
      <c r="J50" s="23">
        <v>7.1</v>
      </c>
      <c r="K50" s="23">
        <v>2</v>
      </c>
      <c r="L50" s="23">
        <v>32</v>
      </c>
      <c r="M50" s="23">
        <v>83.7</v>
      </c>
      <c r="N50" s="23">
        <v>68.7</v>
      </c>
      <c r="O50" s="23">
        <v>96.2</v>
      </c>
      <c r="P50" s="23">
        <v>88.3</v>
      </c>
      <c r="Q50" s="23">
        <v>85.2</v>
      </c>
      <c r="R50" s="23">
        <v>92.9</v>
      </c>
      <c r="S50" s="23">
        <v>98</v>
      </c>
    </row>
    <row r="51" spans="1:19" x14ac:dyDescent="0.25">
      <c r="A51" s="59"/>
      <c r="B51" s="50"/>
      <c r="C51" s="24" t="s">
        <v>49</v>
      </c>
      <c r="D51" s="23">
        <v>6.5</v>
      </c>
      <c r="E51" s="23">
        <v>33</v>
      </c>
      <c r="F51" s="23">
        <v>33.1</v>
      </c>
      <c r="G51" s="23">
        <v>22.6</v>
      </c>
      <c r="H51" s="23">
        <v>10</v>
      </c>
      <c r="I51" s="23">
        <v>24.3</v>
      </c>
      <c r="J51" s="23">
        <v>48.5</v>
      </c>
      <c r="K51" s="23"/>
      <c r="L51" s="23">
        <v>93.5</v>
      </c>
      <c r="M51" s="23">
        <v>67</v>
      </c>
      <c r="N51" s="23">
        <v>66.900000000000006</v>
      </c>
      <c r="O51" s="23">
        <v>77.400000000000006</v>
      </c>
      <c r="P51" s="23">
        <v>90</v>
      </c>
      <c r="Q51" s="23">
        <v>75.7</v>
      </c>
      <c r="R51" s="23">
        <v>51.5</v>
      </c>
      <c r="S51" s="23"/>
    </row>
    <row r="52" spans="1:19" x14ac:dyDescent="0.25">
      <c r="A52" s="59"/>
      <c r="B52" s="50"/>
      <c r="C52" s="24" t="s">
        <v>51</v>
      </c>
      <c r="D52" s="23">
        <v>4.5</v>
      </c>
      <c r="E52" s="23">
        <v>49</v>
      </c>
      <c r="F52" s="23">
        <v>20.5</v>
      </c>
      <c r="G52" s="23">
        <v>28.8</v>
      </c>
      <c r="H52" s="23">
        <v>23</v>
      </c>
      <c r="I52" s="23"/>
      <c r="J52" s="23"/>
      <c r="K52" s="23"/>
      <c r="L52" s="23">
        <v>95.5</v>
      </c>
      <c r="M52" s="23">
        <v>51</v>
      </c>
      <c r="N52" s="23">
        <v>79.5</v>
      </c>
      <c r="O52" s="23">
        <v>71.2</v>
      </c>
      <c r="P52" s="23">
        <v>77</v>
      </c>
      <c r="Q52" s="23"/>
      <c r="R52" s="23"/>
      <c r="S52" s="23"/>
    </row>
    <row r="53" spans="1:19" x14ac:dyDescent="0.25">
      <c r="A53" s="59"/>
      <c r="B53" s="25"/>
      <c r="C53" s="24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x14ac:dyDescent="0.25">
      <c r="A54" s="59"/>
      <c r="B54" s="51" t="s">
        <v>47</v>
      </c>
      <c r="C54" s="24" t="s">
        <v>6</v>
      </c>
      <c r="D54" s="23">
        <v>37.200000000000003</v>
      </c>
      <c r="E54" s="23">
        <v>11.7</v>
      </c>
      <c r="F54" s="23">
        <v>15</v>
      </c>
      <c r="G54" s="23">
        <v>12.7</v>
      </c>
      <c r="H54" s="23">
        <v>19</v>
      </c>
      <c r="I54" s="23"/>
      <c r="J54" s="23"/>
      <c r="K54" s="23"/>
      <c r="L54" s="23">
        <v>62.8</v>
      </c>
      <c r="M54" s="23">
        <v>88.3</v>
      </c>
      <c r="N54" s="23">
        <v>85</v>
      </c>
      <c r="O54" s="23">
        <v>87.3</v>
      </c>
      <c r="P54" s="23">
        <v>81</v>
      </c>
      <c r="Q54" s="23"/>
      <c r="R54" s="23"/>
      <c r="S54" s="23"/>
    </row>
    <row r="55" spans="1:19" x14ac:dyDescent="0.25">
      <c r="A55" s="59"/>
      <c r="B55" s="51"/>
      <c r="C55" s="24" t="s">
        <v>48</v>
      </c>
      <c r="D55" s="23">
        <v>4.2</v>
      </c>
      <c r="E55" s="23">
        <v>23.9</v>
      </c>
      <c r="F55" s="23">
        <v>17.5</v>
      </c>
      <c r="G55" s="23">
        <v>12.7</v>
      </c>
      <c r="H55" s="23">
        <v>16.399999999999999</v>
      </c>
      <c r="I55" s="23"/>
      <c r="J55" s="23"/>
      <c r="K55" s="23"/>
      <c r="L55" s="23">
        <v>95.8</v>
      </c>
      <c r="M55" s="23">
        <v>76.099999999999994</v>
      </c>
      <c r="N55" s="23">
        <v>82.5</v>
      </c>
      <c r="O55" s="23">
        <v>87.3</v>
      </c>
      <c r="P55" s="23">
        <v>83.6</v>
      </c>
      <c r="Q55" s="23"/>
      <c r="R55" s="23"/>
      <c r="S55" s="23"/>
    </row>
    <row r="56" spans="1:19" x14ac:dyDescent="0.25">
      <c r="A56" s="59"/>
      <c r="B56" s="51"/>
      <c r="C56" s="24" t="s">
        <v>49</v>
      </c>
      <c r="D56" s="23">
        <v>33.200000000000003</v>
      </c>
      <c r="E56" s="23">
        <v>20.3</v>
      </c>
      <c r="F56" s="23">
        <v>19.899999999999999</v>
      </c>
      <c r="G56" s="23">
        <v>29.5</v>
      </c>
      <c r="H56" s="23">
        <v>22.4</v>
      </c>
      <c r="I56" s="23"/>
      <c r="J56" s="23"/>
      <c r="K56" s="23"/>
      <c r="L56" s="23">
        <v>66.8</v>
      </c>
      <c r="M56" s="23">
        <v>79.7</v>
      </c>
      <c r="N56" s="23">
        <v>80.099999999999994</v>
      </c>
      <c r="O56" s="23">
        <v>70.5</v>
      </c>
      <c r="P56" s="23">
        <v>77.599999999999994</v>
      </c>
      <c r="Q56" s="23"/>
      <c r="R56" s="23"/>
      <c r="S56" s="23"/>
    </row>
    <row r="57" spans="1:19" x14ac:dyDescent="0.25">
      <c r="A57" s="59"/>
      <c r="B57" s="51"/>
      <c r="C57" s="24" t="s">
        <v>51</v>
      </c>
      <c r="D57" s="23">
        <v>7.5</v>
      </c>
      <c r="E57" s="23">
        <v>37.4</v>
      </c>
      <c r="F57" s="23">
        <v>22</v>
      </c>
      <c r="G57" s="23">
        <v>26.1</v>
      </c>
      <c r="H57" s="23">
        <v>6.4</v>
      </c>
      <c r="I57" s="23">
        <v>26.2</v>
      </c>
      <c r="J57" s="23"/>
      <c r="K57" s="23"/>
      <c r="L57" s="23">
        <v>92.5</v>
      </c>
      <c r="M57" s="23">
        <v>62.6</v>
      </c>
      <c r="N57" s="23">
        <v>78</v>
      </c>
      <c r="O57" s="23">
        <v>73.900000000000006</v>
      </c>
      <c r="P57" s="23">
        <v>93.6</v>
      </c>
      <c r="Q57" s="23">
        <v>73.8</v>
      </c>
      <c r="R57" s="23"/>
      <c r="S57" s="23"/>
    </row>
    <row r="58" spans="1:19" x14ac:dyDescent="0.25">
      <c r="A58" s="59"/>
      <c r="B58" s="25"/>
      <c r="C58" s="24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x14ac:dyDescent="0.25">
      <c r="A59" s="59"/>
      <c r="B59" s="48" t="s">
        <v>38</v>
      </c>
      <c r="C59" s="24" t="s">
        <v>6</v>
      </c>
      <c r="D59" s="23">
        <v>7.9</v>
      </c>
      <c r="E59" s="23">
        <v>18.7</v>
      </c>
      <c r="F59" s="23">
        <v>11</v>
      </c>
      <c r="G59" s="23">
        <v>26</v>
      </c>
      <c r="H59" s="23">
        <v>22</v>
      </c>
      <c r="I59" s="23"/>
      <c r="J59" s="23"/>
      <c r="K59" s="23"/>
      <c r="L59" s="23">
        <v>92.1</v>
      </c>
      <c r="M59" s="23">
        <v>81.3</v>
      </c>
      <c r="N59" s="23">
        <v>89</v>
      </c>
      <c r="O59" s="23">
        <v>74</v>
      </c>
      <c r="P59" s="23">
        <v>78</v>
      </c>
      <c r="Q59" s="23"/>
      <c r="R59" s="23"/>
      <c r="S59" s="23"/>
    </row>
    <row r="60" spans="1:19" x14ac:dyDescent="0.25">
      <c r="A60" s="59"/>
      <c r="B60" s="48"/>
      <c r="C60" s="24" t="s">
        <v>42</v>
      </c>
      <c r="D60" s="23">
        <v>12.3</v>
      </c>
      <c r="E60" s="23">
        <v>29.4</v>
      </c>
      <c r="F60" s="23">
        <v>21</v>
      </c>
      <c r="G60" s="23">
        <v>19</v>
      </c>
      <c r="H60" s="23">
        <v>21.9</v>
      </c>
      <c r="I60" s="23"/>
      <c r="J60" s="23"/>
      <c r="K60" s="23"/>
      <c r="L60" s="23">
        <v>87.7</v>
      </c>
      <c r="M60" s="23">
        <v>70.599999999999994</v>
      </c>
      <c r="N60" s="23">
        <v>79</v>
      </c>
      <c r="O60" s="23">
        <v>81</v>
      </c>
      <c r="P60" s="23">
        <v>78.099999999999994</v>
      </c>
      <c r="Q60" s="23"/>
      <c r="R60" s="23"/>
      <c r="S60" s="23"/>
    </row>
    <row r="61" spans="1:19" x14ac:dyDescent="0.25">
      <c r="A61" s="59"/>
      <c r="B61" s="48"/>
      <c r="C61" s="24" t="s">
        <v>43</v>
      </c>
      <c r="D61" s="23">
        <v>4.5</v>
      </c>
      <c r="E61" s="23">
        <v>1.8</v>
      </c>
      <c r="F61" s="23">
        <v>2.4</v>
      </c>
      <c r="G61" s="23">
        <v>12.7</v>
      </c>
      <c r="H61" s="23">
        <v>7.3</v>
      </c>
      <c r="I61" s="23"/>
      <c r="J61" s="23"/>
      <c r="K61" s="23"/>
      <c r="L61" s="23">
        <v>95.5</v>
      </c>
      <c r="M61" s="23">
        <v>98.2</v>
      </c>
      <c r="N61" s="23">
        <v>97.6</v>
      </c>
      <c r="O61" s="23">
        <v>87.3</v>
      </c>
      <c r="P61" s="23">
        <v>92.7</v>
      </c>
      <c r="Q61" s="23"/>
      <c r="R61" s="23"/>
      <c r="S61" s="23"/>
    </row>
    <row r="62" spans="1:19" x14ac:dyDescent="0.25">
      <c r="A62" s="59"/>
      <c r="B62" s="48"/>
      <c r="C62" s="24" t="s">
        <v>9</v>
      </c>
      <c r="D62" s="23">
        <v>4.5</v>
      </c>
      <c r="E62" s="23">
        <v>14.2</v>
      </c>
      <c r="F62" s="23">
        <v>7.7</v>
      </c>
      <c r="G62" s="23">
        <v>8.1</v>
      </c>
      <c r="H62" s="23">
        <v>6.9</v>
      </c>
      <c r="I62" s="23"/>
      <c r="J62" s="23"/>
      <c r="K62" s="23"/>
      <c r="L62" s="23">
        <v>95.5</v>
      </c>
      <c r="M62" s="23">
        <v>85.8</v>
      </c>
      <c r="N62" s="23">
        <v>92.3</v>
      </c>
      <c r="O62" s="23">
        <v>91.9</v>
      </c>
      <c r="P62" s="23">
        <v>93.1</v>
      </c>
      <c r="Q62" s="23"/>
      <c r="R62" s="23"/>
      <c r="S62" s="23"/>
    </row>
    <row r="63" spans="1:19" x14ac:dyDescent="0.25">
      <c r="A63" s="59"/>
      <c r="B63" s="25"/>
      <c r="C63" s="24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x14ac:dyDescent="0.25">
      <c r="A64" s="59"/>
      <c r="B64" s="49" t="s">
        <v>39</v>
      </c>
      <c r="C64" s="24" t="s">
        <v>6</v>
      </c>
      <c r="D64" s="23">
        <v>21.6</v>
      </c>
      <c r="E64" s="23">
        <v>19</v>
      </c>
      <c r="F64" s="23">
        <v>25</v>
      </c>
      <c r="G64" s="23">
        <v>18.8</v>
      </c>
      <c r="H64" s="23">
        <v>25.2</v>
      </c>
      <c r="I64" s="23"/>
      <c r="J64" s="23"/>
      <c r="K64" s="23"/>
      <c r="L64" s="23">
        <v>78.400000000000006</v>
      </c>
      <c r="M64" s="23">
        <v>81</v>
      </c>
      <c r="N64" s="23">
        <v>75</v>
      </c>
      <c r="O64" s="23">
        <v>81.2</v>
      </c>
      <c r="P64" s="23">
        <v>74.8</v>
      </c>
      <c r="Q64" s="23"/>
      <c r="R64" s="23"/>
      <c r="S64" s="23"/>
    </row>
    <row r="65" spans="1:19" x14ac:dyDescent="0.25">
      <c r="A65" s="59"/>
      <c r="B65" s="49"/>
      <c r="C65" s="24" t="s">
        <v>42</v>
      </c>
      <c r="D65" s="23">
        <v>15.2</v>
      </c>
      <c r="E65" s="23">
        <v>5.5</v>
      </c>
      <c r="F65" s="23">
        <v>8.6</v>
      </c>
      <c r="G65" s="23">
        <v>18.899999999999999</v>
      </c>
      <c r="H65" s="23">
        <v>3.2</v>
      </c>
      <c r="I65" s="23"/>
      <c r="J65" s="23"/>
      <c r="K65" s="23"/>
      <c r="L65" s="23">
        <v>84.8</v>
      </c>
      <c r="M65" s="23">
        <v>94.5</v>
      </c>
      <c r="N65" s="23">
        <v>91.4</v>
      </c>
      <c r="O65" s="23">
        <v>81.099999999999994</v>
      </c>
      <c r="P65" s="23">
        <v>96.8</v>
      </c>
      <c r="Q65" s="23"/>
      <c r="R65" s="23"/>
      <c r="S65" s="23"/>
    </row>
    <row r="66" spans="1:19" x14ac:dyDescent="0.25">
      <c r="A66" s="59"/>
      <c r="B66" s="49"/>
      <c r="C66" s="24" t="s">
        <v>43</v>
      </c>
      <c r="D66" s="23">
        <v>2.5</v>
      </c>
      <c r="E66" s="23">
        <v>19</v>
      </c>
      <c r="F66" s="23">
        <v>31.3</v>
      </c>
      <c r="G66" s="23">
        <v>1.8</v>
      </c>
      <c r="H66" s="23">
        <v>4.5</v>
      </c>
      <c r="I66" s="23"/>
      <c r="J66" s="23"/>
      <c r="K66" s="23"/>
      <c r="L66" s="23">
        <v>97.5</v>
      </c>
      <c r="M66" s="23">
        <v>81</v>
      </c>
      <c r="N66" s="23">
        <v>68.7</v>
      </c>
      <c r="O66" s="23">
        <v>98.2</v>
      </c>
      <c r="P66" s="23">
        <v>95.5</v>
      </c>
      <c r="Q66" s="23"/>
      <c r="R66" s="23"/>
      <c r="S66" s="23"/>
    </row>
    <row r="67" spans="1:19" x14ac:dyDescent="0.25">
      <c r="A67" s="59"/>
      <c r="B67" s="49"/>
      <c r="C67" s="24" t="s">
        <v>9</v>
      </c>
      <c r="D67" s="23">
        <v>1.2</v>
      </c>
      <c r="E67" s="23">
        <v>23.8</v>
      </c>
      <c r="F67" s="23">
        <v>4.5999999999999996</v>
      </c>
      <c r="G67" s="23">
        <v>3.7</v>
      </c>
      <c r="H67" s="23">
        <v>11.8</v>
      </c>
      <c r="I67" s="23"/>
      <c r="J67" s="23"/>
      <c r="K67" s="23"/>
      <c r="L67" s="23">
        <v>98.8</v>
      </c>
      <c r="M67" s="23">
        <v>76.2</v>
      </c>
      <c r="N67" s="23">
        <v>95.4</v>
      </c>
      <c r="O67" s="23">
        <v>96.3</v>
      </c>
      <c r="P67" s="23">
        <v>88.2</v>
      </c>
      <c r="Q67" s="23"/>
      <c r="R67" s="23"/>
      <c r="S67" s="23"/>
    </row>
    <row r="68" spans="1:19" x14ac:dyDescent="0.25">
      <c r="C68" s="24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</sheetData>
  <mergeCells count="21">
    <mergeCell ref="L1:S1"/>
    <mergeCell ref="D26:K26"/>
    <mergeCell ref="D1:K1"/>
    <mergeCell ref="D48:K48"/>
    <mergeCell ref="A2:A20"/>
    <mergeCell ref="B2:B5"/>
    <mergeCell ref="B7:B10"/>
    <mergeCell ref="B12:B15"/>
    <mergeCell ref="B17:B20"/>
    <mergeCell ref="L26:S26"/>
    <mergeCell ref="L48:S48"/>
    <mergeCell ref="A27:A45"/>
    <mergeCell ref="B27:B30"/>
    <mergeCell ref="B32:B35"/>
    <mergeCell ref="B37:B40"/>
    <mergeCell ref="B42:B45"/>
    <mergeCell ref="A49:A67"/>
    <mergeCell ref="B49:B52"/>
    <mergeCell ref="B54:B57"/>
    <mergeCell ref="B59:B62"/>
    <mergeCell ref="B64:B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Q36" sqref="Q36"/>
    </sheetView>
  </sheetViews>
  <sheetFormatPr defaultRowHeight="15" x14ac:dyDescent="0.25"/>
  <cols>
    <col min="1" max="1" width="12.42578125" customWidth="1"/>
  </cols>
  <sheetData>
    <row r="1" spans="1:7" ht="26.25" customHeight="1" x14ac:dyDescent="0.25">
      <c r="A1" s="27" t="s">
        <v>58</v>
      </c>
    </row>
    <row r="2" spans="1:7" x14ac:dyDescent="0.25">
      <c r="A2" s="26" t="s">
        <v>61</v>
      </c>
      <c r="B2" s="62" t="s">
        <v>59</v>
      </c>
      <c r="C2" s="62"/>
      <c r="D2" s="62"/>
      <c r="E2" s="63" t="s">
        <v>60</v>
      </c>
      <c r="F2" s="63"/>
      <c r="G2" s="63"/>
    </row>
    <row r="3" spans="1:7" x14ac:dyDescent="0.25">
      <c r="A3" t="s">
        <v>62</v>
      </c>
      <c r="B3" s="23">
        <v>1.169538</v>
      </c>
      <c r="C3" s="23">
        <v>1.288125</v>
      </c>
      <c r="D3" s="23">
        <v>1.063366</v>
      </c>
      <c r="E3" s="23">
        <v>0.41726799999999997</v>
      </c>
      <c r="F3" s="23">
        <v>0.26895200000000002</v>
      </c>
      <c r="G3" s="23">
        <v>0.40854200000000002</v>
      </c>
    </row>
    <row r="4" spans="1:7" x14ac:dyDescent="0.25">
      <c r="A4" s="24" t="s">
        <v>63</v>
      </c>
      <c r="B4" s="23">
        <v>13.407120000000001</v>
      </c>
      <c r="C4" s="23">
        <v>18.684850000000001</v>
      </c>
      <c r="D4" s="23">
        <v>14.973382000000001</v>
      </c>
      <c r="E4" s="23">
        <v>8.1254600000000003</v>
      </c>
      <c r="F4" s="23">
        <v>3.167929</v>
      </c>
      <c r="G4" s="23">
        <v>3.6426289999999999</v>
      </c>
    </row>
    <row r="5" spans="1:7" x14ac:dyDescent="0.25">
      <c r="A5" s="24" t="s">
        <v>64</v>
      </c>
      <c r="B5" s="23">
        <v>14.98246</v>
      </c>
      <c r="C5" s="23">
        <v>23.679870000000001</v>
      </c>
      <c r="D5" s="23">
        <v>10.363849999999999</v>
      </c>
      <c r="E5" s="23">
        <v>10.07999</v>
      </c>
      <c r="F5" s="23">
        <v>3.377453</v>
      </c>
      <c r="G5" s="23">
        <v>3.2192590000000001</v>
      </c>
    </row>
    <row r="6" spans="1:7" x14ac:dyDescent="0.25">
      <c r="A6" s="24" t="s">
        <v>65</v>
      </c>
      <c r="B6" s="23">
        <v>2.1907169999999998</v>
      </c>
      <c r="C6" s="23">
        <v>2.3176420000000002</v>
      </c>
      <c r="D6" s="23">
        <v>3.3690699999999998</v>
      </c>
      <c r="E6" s="23">
        <v>0.139848</v>
      </c>
      <c r="F6" s="23">
        <v>0.158412</v>
      </c>
      <c r="G6" s="23">
        <v>0.55640999999999996</v>
      </c>
    </row>
    <row r="7" spans="1:7" x14ac:dyDescent="0.25">
      <c r="A7" s="24" t="s">
        <v>66</v>
      </c>
      <c r="B7" s="23">
        <v>1.575626</v>
      </c>
      <c r="C7" s="23">
        <v>3.176831</v>
      </c>
      <c r="D7" s="23">
        <v>1.2891999999999999</v>
      </c>
      <c r="E7" s="23">
        <v>4.4753959999999999</v>
      </c>
      <c r="F7" s="23">
        <v>5.1995899999999997</v>
      </c>
      <c r="G7" s="23">
        <v>7.9357740000000003</v>
      </c>
    </row>
    <row r="8" spans="1:7" x14ac:dyDescent="0.25">
      <c r="A8" s="24" t="s">
        <v>67</v>
      </c>
      <c r="B8" s="23">
        <v>2.6910959999999999</v>
      </c>
      <c r="C8" s="23">
        <v>2.4237160000000002</v>
      </c>
      <c r="D8" s="23">
        <v>2.735611</v>
      </c>
      <c r="E8" s="23">
        <v>8.6894299999999998</v>
      </c>
      <c r="F8" s="23">
        <v>4.5190799999999998</v>
      </c>
      <c r="G8" s="23">
        <v>6.7369709999999996</v>
      </c>
    </row>
    <row r="9" spans="1:7" x14ac:dyDescent="0.25">
      <c r="A9" s="24" t="s">
        <v>68</v>
      </c>
      <c r="B9" s="23">
        <v>0.177592</v>
      </c>
      <c r="C9" s="23">
        <v>0.19089999999999999</v>
      </c>
      <c r="D9" s="23">
        <v>0.117452</v>
      </c>
      <c r="E9" s="23">
        <v>0.57123000000000002</v>
      </c>
      <c r="F9" s="23">
        <v>0.28946100000000002</v>
      </c>
      <c r="G9" s="23">
        <v>0.31665599999999999</v>
      </c>
    </row>
    <row r="10" spans="1:7" x14ac:dyDescent="0.25">
      <c r="A10" s="24" t="s">
        <v>69</v>
      </c>
      <c r="B10" s="23">
        <v>2.351645</v>
      </c>
      <c r="C10" s="23">
        <v>4.2451340000000002</v>
      </c>
      <c r="D10" s="23">
        <v>2.3560020000000002</v>
      </c>
      <c r="E10" s="23">
        <v>9.29922</v>
      </c>
      <c r="F10" s="23">
        <v>5.5336930000000004</v>
      </c>
      <c r="G10" s="23">
        <v>6.6830959999999999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>
      <selection activeCell="AA54" sqref="AA5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I22" sqref="I22"/>
    </sheetView>
  </sheetViews>
  <sheetFormatPr defaultRowHeight="15" x14ac:dyDescent="0.25"/>
  <sheetData>
    <row r="1" spans="1:9" x14ac:dyDescent="0.25">
      <c r="A1" t="s">
        <v>23</v>
      </c>
    </row>
    <row r="2" spans="1:9" x14ac:dyDescent="0.25">
      <c r="A2" s="64" t="s">
        <v>22</v>
      </c>
      <c r="B2" s="64"/>
      <c r="C2" s="64"/>
      <c r="D2" s="65" t="s">
        <v>18</v>
      </c>
      <c r="E2" s="65"/>
      <c r="F2" s="65"/>
      <c r="G2" s="66" t="s">
        <v>21</v>
      </c>
      <c r="H2" s="66"/>
      <c r="I2" s="66"/>
    </row>
    <row r="3" spans="1:9" x14ac:dyDescent="0.25">
      <c r="A3" s="1">
        <v>101.5</v>
      </c>
      <c r="B3" s="1">
        <v>100</v>
      </c>
      <c r="C3" s="1"/>
      <c r="D3" s="1">
        <v>74.5</v>
      </c>
      <c r="E3" s="1">
        <v>78.099999999999994</v>
      </c>
      <c r="F3" s="1"/>
      <c r="G3" s="1">
        <v>52.4</v>
      </c>
      <c r="H3" s="1">
        <v>45.9</v>
      </c>
      <c r="I3" s="1"/>
    </row>
  </sheetData>
  <mergeCells count="3">
    <mergeCell ref="A2:C2"/>
    <mergeCell ref="D2:F2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45"/>
  <sheetViews>
    <sheetView workbookViewId="0">
      <selection activeCell="Q12" sqref="Q12"/>
    </sheetView>
  </sheetViews>
  <sheetFormatPr defaultRowHeight="15" x14ac:dyDescent="0.25"/>
  <cols>
    <col min="1" max="1" width="13.7109375" customWidth="1"/>
    <col min="2" max="2" width="13.140625" customWidth="1"/>
    <col min="4" max="4" width="13.7109375" customWidth="1"/>
    <col min="5" max="5" width="14.140625" customWidth="1"/>
    <col min="8" max="8" width="12.7109375" customWidth="1"/>
    <col min="9" max="9" width="11.7109375" customWidth="1"/>
    <col min="11" max="11" width="14.140625" customWidth="1"/>
    <col min="12" max="12" width="13.140625" customWidth="1"/>
    <col min="15" max="15" width="17.140625" customWidth="1"/>
  </cols>
  <sheetData>
    <row r="1" spans="1:12" x14ac:dyDescent="0.25">
      <c r="A1" s="67" t="s">
        <v>17</v>
      </c>
      <c r="B1" s="67"/>
      <c r="D1" s="68" t="s">
        <v>230</v>
      </c>
      <c r="E1" s="68"/>
      <c r="H1" s="67" t="s">
        <v>17</v>
      </c>
      <c r="I1" s="67"/>
      <c r="K1" s="68" t="s">
        <v>230</v>
      </c>
      <c r="L1" s="68"/>
    </row>
    <row r="2" spans="1:12" s="39" customFormat="1" ht="37.5" customHeight="1" x14ac:dyDescent="0.25">
      <c r="A2" s="38" t="s">
        <v>228</v>
      </c>
      <c r="B2" s="38" t="s">
        <v>229</v>
      </c>
      <c r="D2" s="38" t="s">
        <v>228</v>
      </c>
      <c r="E2" s="38" t="s">
        <v>229</v>
      </c>
      <c r="H2" s="38" t="s">
        <v>231</v>
      </c>
      <c r="I2" s="38" t="s">
        <v>232</v>
      </c>
      <c r="K2" s="38" t="s">
        <v>231</v>
      </c>
      <c r="L2" s="38" t="s">
        <v>232</v>
      </c>
    </row>
    <row r="3" spans="1:12" x14ac:dyDescent="0.25">
      <c r="A3" s="1">
        <v>6.9175E-2</v>
      </c>
      <c r="B3" s="1">
        <v>0.19641500000000001</v>
      </c>
      <c r="D3" s="1">
        <v>-4.4889999999999999E-2</v>
      </c>
      <c r="E3" s="1">
        <v>9.8561999999999997E-2</v>
      </c>
      <c r="H3" s="1">
        <v>9.7518999999999995E-2</v>
      </c>
      <c r="I3" s="1">
        <v>0.14944299999999999</v>
      </c>
      <c r="K3" s="1">
        <v>-8.8020000000000001E-2</v>
      </c>
      <c r="L3" s="1">
        <v>5.8053E-2</v>
      </c>
    </row>
    <row r="4" spans="1:12" x14ac:dyDescent="0.25">
      <c r="A4" s="1">
        <v>0.131744</v>
      </c>
      <c r="B4" s="1">
        <v>0.11321299999999999</v>
      </c>
      <c r="D4" s="1">
        <v>2.5999000000000001E-2</v>
      </c>
      <c r="E4" s="1">
        <v>7.2002999999999998E-2</v>
      </c>
      <c r="H4" s="1">
        <v>2.5968999999999999E-2</v>
      </c>
      <c r="I4" s="1">
        <v>0.22586200000000001</v>
      </c>
      <c r="K4" s="1">
        <v>-6.4939999999999998E-2</v>
      </c>
      <c r="L4" s="1">
        <v>5.9220000000000002E-2</v>
      </c>
    </row>
    <row r="5" spans="1:12" x14ac:dyDescent="0.25">
      <c r="A5" s="1">
        <v>9.1958999999999999E-2</v>
      </c>
      <c r="B5" s="1">
        <v>0.113258</v>
      </c>
      <c r="D5" s="1">
        <v>-1.9689999999999999E-2</v>
      </c>
      <c r="E5" s="1">
        <v>0.101573</v>
      </c>
      <c r="H5" s="1">
        <v>8.9806999999999998E-2</v>
      </c>
      <c r="I5" s="1">
        <v>0.115814</v>
      </c>
      <c r="K5" s="1">
        <v>-5.2569999999999999E-2</v>
      </c>
      <c r="L5" s="1">
        <v>-6.1799999999999997E-3</v>
      </c>
    </row>
    <row r="6" spans="1:12" x14ac:dyDescent="0.25">
      <c r="A6" s="1">
        <v>7.5429999999999997E-2</v>
      </c>
      <c r="B6" s="1">
        <v>0.141704</v>
      </c>
      <c r="D6" s="1">
        <v>9.6710000000000008E-3</v>
      </c>
      <c r="E6" s="1">
        <v>4.4141E-2</v>
      </c>
      <c r="H6" s="1">
        <v>-3.4930000000000003E-2</v>
      </c>
      <c r="I6" s="1">
        <v>0.13305400000000001</v>
      </c>
      <c r="K6" s="1">
        <v>-6.2770000000000006E-2</v>
      </c>
      <c r="L6" s="1">
        <v>5.4917000000000001E-2</v>
      </c>
    </row>
    <row r="7" spans="1:12" x14ac:dyDescent="0.25">
      <c r="A7" s="1">
        <v>8.5258E-2</v>
      </c>
      <c r="B7" s="1">
        <v>0.12981500000000001</v>
      </c>
      <c r="D7" s="1">
        <v>5.9583999999999998E-2</v>
      </c>
      <c r="E7" s="1">
        <v>0.19298399999999999</v>
      </c>
      <c r="H7" s="1">
        <v>0.16860600000000001</v>
      </c>
      <c r="I7" s="1">
        <v>0.161359</v>
      </c>
      <c r="K7" s="1">
        <v>6.7840000000000001E-3</v>
      </c>
      <c r="L7" s="1">
        <v>6.9600999999999996E-2</v>
      </c>
    </row>
    <row r="8" spans="1:12" x14ac:dyDescent="0.25">
      <c r="A8" s="1">
        <v>2.5137E-2</v>
      </c>
      <c r="B8" s="1">
        <v>0.18246499999999999</v>
      </c>
      <c r="D8" s="1">
        <v>-6.6549999999999998E-2</v>
      </c>
      <c r="E8" s="1">
        <v>0.125694</v>
      </c>
      <c r="H8" s="1">
        <v>9.2074000000000003E-2</v>
      </c>
      <c r="I8" s="1">
        <v>3.1092000000000002E-2</v>
      </c>
      <c r="K8" s="1">
        <v>-1.4279999999999999E-2</v>
      </c>
      <c r="L8" s="1">
        <v>7.8285999999999994E-2</v>
      </c>
    </row>
    <row r="9" spans="1:12" x14ac:dyDescent="0.25">
      <c r="A9" s="1">
        <v>0.14593900000000001</v>
      </c>
      <c r="B9" s="1">
        <v>9.5471E-2</v>
      </c>
      <c r="D9" s="1">
        <v>7.8499999999999993E-3</v>
      </c>
      <c r="E9" s="1">
        <v>3.5555000000000003E-2</v>
      </c>
      <c r="H9" s="1">
        <v>0.17094400000000001</v>
      </c>
      <c r="I9" s="1">
        <v>0.15404999999999999</v>
      </c>
      <c r="K9" s="1">
        <v>5.1146999999999998E-2</v>
      </c>
      <c r="L9" s="1">
        <v>9.2617000000000005E-2</v>
      </c>
    </row>
    <row r="10" spans="1:12" x14ac:dyDescent="0.25">
      <c r="A10" s="1">
        <v>1.7822000000000001E-2</v>
      </c>
      <c r="B10" s="1">
        <v>0.14844599999999999</v>
      </c>
      <c r="D10" s="1">
        <v>-3.338E-2</v>
      </c>
      <c r="E10" s="1">
        <v>-3.2480000000000002E-2</v>
      </c>
      <c r="H10" s="1">
        <v>8.5289000000000004E-2</v>
      </c>
      <c r="I10" s="1">
        <v>0.17627200000000001</v>
      </c>
      <c r="K10" s="1">
        <v>-2.7560000000000001E-2</v>
      </c>
      <c r="L10" s="1">
        <v>-3.0419999999999999E-2</v>
      </c>
    </row>
    <row r="11" spans="1:12" x14ac:dyDescent="0.25">
      <c r="A11" s="1">
        <v>4.6637999999999999E-2</v>
      </c>
      <c r="B11" s="1">
        <v>0.12485400000000001</v>
      </c>
      <c r="D11" s="1">
        <v>3.1178000000000001E-2</v>
      </c>
      <c r="E11" s="1">
        <v>0.13216</v>
      </c>
      <c r="H11" s="1">
        <v>0.129162</v>
      </c>
      <c r="I11" s="1">
        <v>8.3080000000000001E-2</v>
      </c>
      <c r="K11" s="1">
        <v>-4.8590000000000001E-2</v>
      </c>
      <c r="L11" s="1">
        <v>7.7868000000000007E-2</v>
      </c>
    </row>
    <row r="12" spans="1:12" x14ac:dyDescent="0.25">
      <c r="A12" s="1">
        <v>0.108712</v>
      </c>
      <c r="B12" s="1">
        <v>0.116605</v>
      </c>
      <c r="D12" s="1">
        <v>5.0660999999999998E-2</v>
      </c>
      <c r="E12" s="1">
        <v>0.100635</v>
      </c>
      <c r="H12" s="1">
        <v>2.7660000000000001E-2</v>
      </c>
      <c r="I12" s="1">
        <v>0.101961</v>
      </c>
      <c r="K12" s="1">
        <v>-0.11285000000000001</v>
      </c>
      <c r="L12" s="1">
        <v>4.9610000000000001E-2</v>
      </c>
    </row>
    <row r="13" spans="1:12" x14ac:dyDescent="0.25">
      <c r="A13" s="1">
        <v>0.107253</v>
      </c>
      <c r="B13" s="1">
        <v>0.13336200000000001</v>
      </c>
      <c r="D13" s="1">
        <v>-7.4260000000000007E-2</v>
      </c>
      <c r="E13" s="1">
        <v>6.3220999999999999E-2</v>
      </c>
      <c r="H13" s="1">
        <v>0.18709600000000001</v>
      </c>
      <c r="I13" s="1">
        <v>0.15404799999999999</v>
      </c>
      <c r="K13" s="1">
        <v>2.1229000000000001E-2</v>
      </c>
      <c r="L13" s="1">
        <v>7.1881E-2</v>
      </c>
    </row>
    <row r="14" spans="1:12" x14ac:dyDescent="0.25">
      <c r="A14" s="1">
        <v>0.107194</v>
      </c>
      <c r="B14" s="1">
        <v>0.112927</v>
      </c>
      <c r="D14" s="1">
        <v>-8.1780000000000005E-2</v>
      </c>
      <c r="E14" s="1">
        <v>1.8762000000000001E-2</v>
      </c>
      <c r="H14" s="1">
        <v>5.3537000000000001E-2</v>
      </c>
      <c r="I14" s="1">
        <v>0.14943799999999999</v>
      </c>
      <c r="K14" s="1">
        <v>-0.10344</v>
      </c>
      <c r="L14" s="1">
        <v>5.0809999999999996E-3</v>
      </c>
    </row>
    <row r="15" spans="1:12" x14ac:dyDescent="0.25">
      <c r="A15" s="1">
        <v>0.11769399999999999</v>
      </c>
      <c r="B15" s="1">
        <v>0.17205500000000001</v>
      </c>
      <c r="D15" s="1">
        <v>-1.72E-3</v>
      </c>
      <c r="E15" s="1">
        <v>0.14075699999999999</v>
      </c>
      <c r="H15" s="1">
        <v>0.14430100000000001</v>
      </c>
      <c r="I15" s="1">
        <v>0.1148</v>
      </c>
      <c r="K15" s="1">
        <v>-1.217E-2</v>
      </c>
      <c r="L15" s="1">
        <v>9.1042999999999999E-2</v>
      </c>
    </row>
    <row r="16" spans="1:12" x14ac:dyDescent="0.25">
      <c r="A16" s="1">
        <v>7.9760000000000005E-3</v>
      </c>
      <c r="B16" s="1">
        <v>0.123222</v>
      </c>
      <c r="D16" s="1">
        <v>-0.10119</v>
      </c>
      <c r="E16" s="1">
        <v>0.140346</v>
      </c>
      <c r="H16" s="1">
        <v>-6.59E-2</v>
      </c>
      <c r="I16" s="1">
        <v>8.8644000000000001E-2</v>
      </c>
      <c r="K16" s="1">
        <v>-0.1148</v>
      </c>
      <c r="L16" s="1">
        <v>3.3784000000000002E-2</v>
      </c>
    </row>
    <row r="17" spans="1:80" x14ac:dyDescent="0.25">
      <c r="A17" s="1">
        <v>0.160799</v>
      </c>
      <c r="B17" s="1">
        <v>0.12210500000000001</v>
      </c>
      <c r="D17" s="1">
        <v>2.1736999999999999E-2</v>
      </c>
      <c r="E17" s="1">
        <v>-2.1010000000000001E-2</v>
      </c>
      <c r="H17" s="1">
        <v>5.6887E-2</v>
      </c>
      <c r="I17" s="1">
        <v>8.7766999999999998E-2</v>
      </c>
      <c r="K17" s="1">
        <v>-4.7079999999999997E-2</v>
      </c>
      <c r="L17" s="1">
        <v>8.8778999999999997E-2</v>
      </c>
    </row>
    <row r="18" spans="1:80" x14ac:dyDescent="0.25">
      <c r="A18" s="1">
        <v>0.18007300000000001</v>
      </c>
      <c r="B18" s="1">
        <v>7.8063999999999995E-2</v>
      </c>
      <c r="D18" s="1">
        <v>-4.104E-2</v>
      </c>
      <c r="E18" s="1">
        <v>2.0084000000000001E-2</v>
      </c>
      <c r="H18" s="1">
        <v>0.19061500000000001</v>
      </c>
      <c r="I18" s="1">
        <v>0.14654600000000001</v>
      </c>
      <c r="K18" s="1">
        <v>6.0899999999999995E-4</v>
      </c>
      <c r="L18" s="1">
        <v>4.8404000000000003E-2</v>
      </c>
    </row>
    <row r="19" spans="1:80" x14ac:dyDescent="0.25">
      <c r="A19" s="1">
        <v>9.1409999999999998E-3</v>
      </c>
      <c r="B19" s="1">
        <v>0.16498199999999999</v>
      </c>
      <c r="D19" s="1">
        <v>3.6250999999999999E-2</v>
      </c>
      <c r="E19" s="1">
        <v>7.7775999999999998E-2</v>
      </c>
      <c r="H19" s="1">
        <v>0.14179800000000001</v>
      </c>
      <c r="I19" s="1">
        <v>0.15887100000000001</v>
      </c>
      <c r="K19" s="1">
        <v>-8.09E-3</v>
      </c>
      <c r="L19" s="1">
        <v>5.7176999999999999E-2</v>
      </c>
    </row>
    <row r="20" spans="1:80" x14ac:dyDescent="0.25">
      <c r="A20" s="1">
        <v>5.9812999999999998E-2</v>
      </c>
      <c r="B20" s="1">
        <v>7.6501E-2</v>
      </c>
      <c r="D20" s="1">
        <v>-7.5850000000000001E-2</v>
      </c>
      <c r="E20" s="1">
        <v>9.4520000000000003E-3</v>
      </c>
      <c r="H20" s="1">
        <v>0.145732</v>
      </c>
      <c r="I20" s="1">
        <v>0.102546</v>
      </c>
      <c r="K20" s="1">
        <v>4.1489999999999999E-3</v>
      </c>
      <c r="L20" s="1">
        <v>7.7169000000000001E-2</v>
      </c>
    </row>
    <row r="21" spans="1:80" x14ac:dyDescent="0.25">
      <c r="A21" s="1">
        <v>8.5494000000000001E-2</v>
      </c>
      <c r="D21" s="1">
        <v>-3.0609999999999998E-2</v>
      </c>
      <c r="H21" s="1">
        <v>0.14239499999999999</v>
      </c>
      <c r="I21" s="1">
        <v>0.24149000000000001</v>
      </c>
      <c r="K21" s="1">
        <v>-1.8790000000000001E-2</v>
      </c>
      <c r="L21" s="1">
        <v>6.2703999999999996E-2</v>
      </c>
    </row>
    <row r="22" spans="1:80" x14ac:dyDescent="0.25">
      <c r="A22" s="1">
        <v>4.7557000000000002E-2</v>
      </c>
      <c r="D22" s="1">
        <v>-1.839E-2</v>
      </c>
      <c r="H22" s="1">
        <v>0.12321500000000001</v>
      </c>
      <c r="I22" s="1">
        <v>0.21778400000000001</v>
      </c>
      <c r="K22" s="1">
        <v>-3.5000000000000003E-2</v>
      </c>
      <c r="L22" s="1">
        <v>9.9353999999999998E-2</v>
      </c>
    </row>
    <row r="23" spans="1:80" x14ac:dyDescent="0.25">
      <c r="A23" s="1">
        <v>3.9174E-2</v>
      </c>
      <c r="D23" s="1">
        <v>5.1202999999999999E-2</v>
      </c>
      <c r="H23" s="1">
        <v>0.229902</v>
      </c>
      <c r="I23" s="1">
        <v>9.6511E-2</v>
      </c>
      <c r="K23" s="1">
        <v>-4.274E-2</v>
      </c>
      <c r="L23" s="1">
        <v>3.8843000000000003E-2</v>
      </c>
    </row>
    <row r="24" spans="1:80" x14ac:dyDescent="0.25">
      <c r="A24" s="1">
        <v>0.155775</v>
      </c>
      <c r="D24" s="1">
        <v>2.529E-2</v>
      </c>
      <c r="H24" s="1">
        <v>0.10939599999999999</v>
      </c>
      <c r="I24" s="1">
        <v>0.27498099999999998</v>
      </c>
      <c r="K24" s="1">
        <v>-7.9000000000000001E-4</v>
      </c>
      <c r="L24" s="1">
        <v>8.8746000000000005E-2</v>
      </c>
    </row>
    <row r="25" spans="1:80" x14ac:dyDescent="0.25">
      <c r="H25" s="1">
        <v>7.3546E-2</v>
      </c>
      <c r="I25" s="1">
        <v>0.173012</v>
      </c>
      <c r="K25" s="1">
        <v>-7.7920000000000003E-2</v>
      </c>
      <c r="L25" s="1">
        <v>0.106476</v>
      </c>
    </row>
    <row r="26" spans="1:80" x14ac:dyDescent="0.25">
      <c r="H26" s="1">
        <v>8.0312999999999996E-2</v>
      </c>
      <c r="I26" s="1">
        <v>0.163468</v>
      </c>
      <c r="K26" s="1">
        <v>-3.5999999999999999E-3</v>
      </c>
      <c r="L26" s="1">
        <v>6.2646999999999994E-2</v>
      </c>
    </row>
    <row r="27" spans="1:80" x14ac:dyDescent="0.25">
      <c r="H27" s="1">
        <v>0.151972</v>
      </c>
      <c r="I27" s="1">
        <v>0.14479800000000001</v>
      </c>
      <c r="K27" s="1">
        <v>-1.6320000000000001E-2</v>
      </c>
      <c r="L27" s="1">
        <v>5.3322000000000001E-2</v>
      </c>
    </row>
    <row r="28" spans="1:80" x14ac:dyDescent="0.25">
      <c r="H28" s="1">
        <v>7.0088999999999999E-2</v>
      </c>
      <c r="I28" s="1">
        <v>0.19706599999999999</v>
      </c>
      <c r="K28" s="1">
        <v>-5.101E-2</v>
      </c>
      <c r="L28" s="1">
        <v>6.2217000000000001E-2</v>
      </c>
    </row>
    <row r="29" spans="1:80" x14ac:dyDescent="0.25">
      <c r="H29" s="1">
        <v>0.104864</v>
      </c>
      <c r="I29" s="1">
        <v>6.8955000000000002E-2</v>
      </c>
      <c r="K29" s="1">
        <v>5.3969999999999999E-3</v>
      </c>
      <c r="L29" s="1">
        <v>6.9922999999999999E-2</v>
      </c>
    </row>
    <row r="30" spans="1:80" x14ac:dyDescent="0.25">
      <c r="H30" s="1">
        <v>8.5122000000000003E-2</v>
      </c>
      <c r="I30" s="1">
        <v>0.20429800000000001</v>
      </c>
      <c r="K30" s="1">
        <v>-0.10546999999999999</v>
      </c>
      <c r="L30" s="1">
        <v>6.0068999999999997E-2</v>
      </c>
    </row>
    <row r="31" spans="1:80" x14ac:dyDescent="0.25">
      <c r="A31" s="1"/>
      <c r="B31" s="1"/>
      <c r="C31" s="1"/>
      <c r="D31" s="1"/>
      <c r="E31" s="1"/>
      <c r="F31" s="1"/>
      <c r="G31" s="1"/>
      <c r="H31" s="1">
        <v>-3.3000000000000002E-2</v>
      </c>
      <c r="I31" s="1">
        <v>0.18493200000000001</v>
      </c>
      <c r="J31" s="1"/>
      <c r="K31" s="1">
        <v>6.2361E-2</v>
      </c>
      <c r="L31" s="1">
        <v>4.7010000000000003E-2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</row>
    <row r="32" spans="1:80" x14ac:dyDescent="0.25">
      <c r="H32" s="1">
        <v>0.21640300000000001</v>
      </c>
      <c r="I32" s="1">
        <v>0.12565599999999999</v>
      </c>
      <c r="K32" s="1">
        <v>-8.856E-2</v>
      </c>
      <c r="L32" s="1">
        <v>9.1902999999999999E-2</v>
      </c>
    </row>
    <row r="33" spans="8:12" x14ac:dyDescent="0.25">
      <c r="H33" s="1">
        <v>0.144347</v>
      </c>
      <c r="I33" s="1">
        <v>0.120034</v>
      </c>
      <c r="K33" s="1">
        <v>-7.7189999999999995E-2</v>
      </c>
      <c r="L33" s="1">
        <v>2.1458999999999999E-2</v>
      </c>
    </row>
    <row r="34" spans="8:12" x14ac:dyDescent="0.25">
      <c r="H34" s="1">
        <v>6.9740000000000002E-3</v>
      </c>
      <c r="I34" s="1">
        <v>0.130193</v>
      </c>
      <c r="K34" s="1">
        <v>-4.5539999999999997E-2</v>
      </c>
      <c r="L34" s="1">
        <v>6.1219000000000003E-2</v>
      </c>
    </row>
    <row r="35" spans="8:12" x14ac:dyDescent="0.25">
      <c r="H35" s="1">
        <v>0.14883299999999999</v>
      </c>
      <c r="I35" s="1">
        <v>0.25747799999999998</v>
      </c>
      <c r="K35" s="1">
        <v>-9.3100000000000002E-2</v>
      </c>
      <c r="L35" s="1">
        <v>-4.3400000000000001E-3</v>
      </c>
    </row>
    <row r="36" spans="8:12" x14ac:dyDescent="0.25">
      <c r="H36" s="1">
        <v>-2.222E-2</v>
      </c>
      <c r="I36" s="1">
        <v>9.3952999999999995E-2</v>
      </c>
      <c r="K36" s="1">
        <v>-5.534E-2</v>
      </c>
      <c r="L36" s="1">
        <v>6.6460000000000005E-2</v>
      </c>
    </row>
    <row r="37" spans="8:12" x14ac:dyDescent="0.25">
      <c r="H37" s="1">
        <v>4.9706E-2</v>
      </c>
      <c r="I37" s="1">
        <v>0.200798</v>
      </c>
      <c r="K37" s="1">
        <v>-0.10752</v>
      </c>
      <c r="L37" s="1">
        <v>9.5681000000000002E-2</v>
      </c>
    </row>
    <row r="38" spans="8:12" x14ac:dyDescent="0.25">
      <c r="H38" s="1">
        <v>6.0647E-2</v>
      </c>
      <c r="I38" s="1">
        <v>0.14626500000000001</v>
      </c>
      <c r="K38" s="1">
        <v>1.1723000000000001E-2</v>
      </c>
      <c r="L38" s="1">
        <v>4.4206000000000002E-2</v>
      </c>
    </row>
    <row r="39" spans="8:12" x14ac:dyDescent="0.25">
      <c r="I39" s="1">
        <v>0.29454900000000001</v>
      </c>
      <c r="L39" s="1">
        <v>6.4710000000000004E-2</v>
      </c>
    </row>
    <row r="40" spans="8:12" x14ac:dyDescent="0.25">
      <c r="I40" s="1">
        <v>0.115676</v>
      </c>
      <c r="L40" s="1">
        <v>2.3709000000000001E-2</v>
      </c>
    </row>
    <row r="102" spans="8:8" x14ac:dyDescent="0.25">
      <c r="H102" s="1"/>
    </row>
    <row r="103" spans="8:8" x14ac:dyDescent="0.25">
      <c r="H103" s="1"/>
    </row>
    <row r="104" spans="8:8" x14ac:dyDescent="0.25">
      <c r="H104" s="1"/>
    </row>
    <row r="105" spans="8:8" x14ac:dyDescent="0.25">
      <c r="H105" s="1"/>
    </row>
    <row r="106" spans="8:8" x14ac:dyDescent="0.25">
      <c r="H106" s="1">
        <v>5.8053E-2</v>
      </c>
    </row>
    <row r="107" spans="8:8" x14ac:dyDescent="0.25">
      <c r="H107" s="1">
        <v>5.9220000000000002E-2</v>
      </c>
    </row>
    <row r="108" spans="8:8" x14ac:dyDescent="0.25">
      <c r="H108" s="1">
        <v>-6.1799999999999997E-3</v>
      </c>
    </row>
    <row r="109" spans="8:8" x14ac:dyDescent="0.25">
      <c r="H109" s="1">
        <v>5.4917000000000001E-2</v>
      </c>
    </row>
    <row r="110" spans="8:8" x14ac:dyDescent="0.25">
      <c r="H110" s="1">
        <v>6.9600999999999996E-2</v>
      </c>
    </row>
    <row r="111" spans="8:8" x14ac:dyDescent="0.25">
      <c r="H111" s="1">
        <v>7.8285999999999994E-2</v>
      </c>
    </row>
    <row r="112" spans="8:8" x14ac:dyDescent="0.25">
      <c r="H112" s="1">
        <v>9.2617000000000005E-2</v>
      </c>
    </row>
    <row r="113" spans="8:8" x14ac:dyDescent="0.25">
      <c r="H113" s="1">
        <v>-3.0419999999999999E-2</v>
      </c>
    </row>
    <row r="114" spans="8:8" x14ac:dyDescent="0.25">
      <c r="H114" s="1">
        <v>7.7868000000000007E-2</v>
      </c>
    </row>
    <row r="115" spans="8:8" x14ac:dyDescent="0.25">
      <c r="H115" s="1">
        <v>4.9610000000000001E-2</v>
      </c>
    </row>
    <row r="116" spans="8:8" x14ac:dyDescent="0.25">
      <c r="H116" s="1">
        <v>7.1881E-2</v>
      </c>
    </row>
    <row r="117" spans="8:8" x14ac:dyDescent="0.25">
      <c r="H117" s="1">
        <v>5.0809999999999996E-3</v>
      </c>
    </row>
    <row r="118" spans="8:8" x14ac:dyDescent="0.25">
      <c r="H118" s="1">
        <v>9.1042999999999999E-2</v>
      </c>
    </row>
    <row r="119" spans="8:8" x14ac:dyDescent="0.25">
      <c r="H119" s="1">
        <v>3.3784000000000002E-2</v>
      </c>
    </row>
    <row r="120" spans="8:8" x14ac:dyDescent="0.25">
      <c r="H120" s="1">
        <v>8.8778999999999997E-2</v>
      </c>
    </row>
    <row r="121" spans="8:8" x14ac:dyDescent="0.25">
      <c r="H121" s="1">
        <v>4.8404000000000003E-2</v>
      </c>
    </row>
    <row r="122" spans="8:8" x14ac:dyDescent="0.25">
      <c r="H122" s="1">
        <v>5.7176999999999999E-2</v>
      </c>
    </row>
    <row r="123" spans="8:8" x14ac:dyDescent="0.25">
      <c r="H123" s="1">
        <v>7.7169000000000001E-2</v>
      </c>
    </row>
    <row r="124" spans="8:8" x14ac:dyDescent="0.25">
      <c r="H124" s="1">
        <v>6.2703999999999996E-2</v>
      </c>
    </row>
    <row r="125" spans="8:8" x14ac:dyDescent="0.25">
      <c r="H125" s="1">
        <v>9.9353999999999998E-2</v>
      </c>
    </row>
    <row r="126" spans="8:8" x14ac:dyDescent="0.25">
      <c r="H126" s="1">
        <v>3.8843000000000003E-2</v>
      </c>
    </row>
    <row r="127" spans="8:8" x14ac:dyDescent="0.25">
      <c r="H127" s="1">
        <v>8.8746000000000005E-2</v>
      </c>
    </row>
    <row r="128" spans="8:8" x14ac:dyDescent="0.25">
      <c r="H128" s="1">
        <v>0.106476</v>
      </c>
    </row>
    <row r="129" spans="8:8" x14ac:dyDescent="0.25">
      <c r="H129" s="1">
        <v>6.2646999999999994E-2</v>
      </c>
    </row>
    <row r="130" spans="8:8" x14ac:dyDescent="0.25">
      <c r="H130" s="1">
        <v>5.3322000000000001E-2</v>
      </c>
    </row>
    <row r="131" spans="8:8" x14ac:dyDescent="0.25">
      <c r="H131" s="1">
        <v>6.2217000000000001E-2</v>
      </c>
    </row>
    <row r="132" spans="8:8" x14ac:dyDescent="0.25">
      <c r="H132" s="1">
        <v>6.9922999999999999E-2</v>
      </c>
    </row>
    <row r="133" spans="8:8" x14ac:dyDescent="0.25">
      <c r="H133" s="1">
        <v>6.0068999999999997E-2</v>
      </c>
    </row>
    <row r="134" spans="8:8" x14ac:dyDescent="0.25">
      <c r="H134" s="1">
        <v>4.7010000000000003E-2</v>
      </c>
    </row>
    <row r="135" spans="8:8" x14ac:dyDescent="0.25">
      <c r="H135" s="1">
        <v>9.1902999999999999E-2</v>
      </c>
    </row>
    <row r="136" spans="8:8" x14ac:dyDescent="0.25">
      <c r="H136" s="1">
        <v>2.1458999999999999E-2</v>
      </c>
    </row>
    <row r="137" spans="8:8" x14ac:dyDescent="0.25">
      <c r="H137" s="1">
        <v>6.1219000000000003E-2</v>
      </c>
    </row>
    <row r="138" spans="8:8" x14ac:dyDescent="0.25">
      <c r="H138" s="1">
        <v>-4.3400000000000001E-3</v>
      </c>
    </row>
    <row r="139" spans="8:8" x14ac:dyDescent="0.25">
      <c r="H139" s="1">
        <v>6.6460000000000005E-2</v>
      </c>
    </row>
    <row r="140" spans="8:8" x14ac:dyDescent="0.25">
      <c r="H140" s="1">
        <v>9.5681000000000002E-2</v>
      </c>
    </row>
    <row r="141" spans="8:8" x14ac:dyDescent="0.25">
      <c r="H141" s="1">
        <v>4.4206000000000002E-2</v>
      </c>
    </row>
    <row r="142" spans="8:8" x14ac:dyDescent="0.25">
      <c r="H142" s="1">
        <v>6.4710000000000004E-2</v>
      </c>
    </row>
    <row r="143" spans="8:8" x14ac:dyDescent="0.25">
      <c r="H143" s="1">
        <v>2.3709000000000001E-2</v>
      </c>
    </row>
    <row r="144" spans="8:8" x14ac:dyDescent="0.25">
      <c r="H144" s="1"/>
    </row>
    <row r="145" spans="8:8" x14ac:dyDescent="0.25">
      <c r="H145" s="1"/>
    </row>
  </sheetData>
  <mergeCells count="4">
    <mergeCell ref="A1:B1"/>
    <mergeCell ref="D1:E1"/>
    <mergeCell ref="H1:I1"/>
    <mergeCell ref="K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opLeftCell="T1" workbookViewId="0">
      <selection activeCell="Z2" sqref="Z2:AF2"/>
    </sheetView>
  </sheetViews>
  <sheetFormatPr defaultRowHeight="15" x14ac:dyDescent="0.25"/>
  <cols>
    <col min="6" max="6" width="14.42578125" bestFit="1" customWidth="1"/>
    <col min="8" max="8" width="12" bestFit="1" customWidth="1"/>
    <col min="11" max="11" width="12" bestFit="1" customWidth="1"/>
    <col min="13" max="13" width="12" bestFit="1" customWidth="1"/>
  </cols>
  <sheetData>
    <row r="1" spans="1:37" x14ac:dyDescent="0.25">
      <c r="B1" s="64" t="s">
        <v>233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9" t="s">
        <v>46</v>
      </c>
      <c r="O1" s="69"/>
      <c r="P1" s="69"/>
      <c r="Q1" s="69"/>
      <c r="R1" s="69"/>
      <c r="S1" s="69"/>
      <c r="T1" s="70" t="s">
        <v>234</v>
      </c>
      <c r="U1" s="70"/>
      <c r="V1" s="70"/>
      <c r="W1" s="70"/>
      <c r="X1" s="70"/>
      <c r="Y1" s="70"/>
      <c r="Z1" s="71" t="s">
        <v>38</v>
      </c>
      <c r="AA1" s="71"/>
      <c r="AB1" s="71"/>
      <c r="AC1" s="71"/>
      <c r="AD1" s="71"/>
      <c r="AE1" s="71"/>
      <c r="AF1" s="71"/>
      <c r="AG1" s="72" t="s">
        <v>39</v>
      </c>
      <c r="AH1" s="72"/>
      <c r="AI1" s="72"/>
      <c r="AJ1" s="72"/>
      <c r="AK1" s="72"/>
    </row>
    <row r="2" spans="1:37" x14ac:dyDescent="0.25">
      <c r="A2" t="s">
        <v>235</v>
      </c>
      <c r="B2" s="1">
        <v>38.5</v>
      </c>
      <c r="C2" s="1">
        <v>65.2</v>
      </c>
      <c r="D2" s="1">
        <v>49.5</v>
      </c>
      <c r="E2" s="1">
        <v>43.7</v>
      </c>
      <c r="F2" s="1">
        <v>56.3</v>
      </c>
      <c r="G2" s="1">
        <v>55.5</v>
      </c>
      <c r="H2" s="1">
        <v>32.700000000000003</v>
      </c>
      <c r="I2" s="1">
        <v>39.200000000000003</v>
      </c>
      <c r="J2" s="1">
        <v>44.6</v>
      </c>
      <c r="K2" s="1">
        <v>49.7</v>
      </c>
      <c r="L2" s="1">
        <v>44.3</v>
      </c>
      <c r="M2" s="1">
        <v>48.3</v>
      </c>
      <c r="N2" s="1">
        <v>67.8</v>
      </c>
      <c r="O2" s="1">
        <v>73.7</v>
      </c>
      <c r="P2" s="1">
        <v>71.099999999999994</v>
      </c>
      <c r="Q2" s="1">
        <v>76.2</v>
      </c>
      <c r="R2" s="1">
        <v>66.3</v>
      </c>
      <c r="S2" s="1">
        <v>61.5</v>
      </c>
      <c r="T2" s="1">
        <v>75.900000000000006</v>
      </c>
      <c r="U2" s="1">
        <v>84.9</v>
      </c>
      <c r="V2" s="1">
        <v>71.599999999999994</v>
      </c>
      <c r="W2" s="1">
        <v>78.3</v>
      </c>
      <c r="X2" s="1">
        <v>73.900000000000006</v>
      </c>
      <c r="Y2" s="1">
        <v>79.099999999999994</v>
      </c>
      <c r="Z2" s="1">
        <v>87</v>
      </c>
      <c r="AA2" s="1">
        <v>94.2</v>
      </c>
      <c r="AB2" s="1">
        <v>81.5</v>
      </c>
      <c r="AC2" s="1">
        <v>88.8</v>
      </c>
      <c r="AD2" s="1">
        <v>75.3</v>
      </c>
      <c r="AE2" s="1">
        <v>94</v>
      </c>
      <c r="AF2" s="1">
        <v>88</v>
      </c>
      <c r="AG2" s="1">
        <v>94.2</v>
      </c>
      <c r="AH2" s="1">
        <v>75.900000000000006</v>
      </c>
      <c r="AI2" s="1">
        <v>78.099999999999994</v>
      </c>
      <c r="AJ2" s="1">
        <v>53.4</v>
      </c>
      <c r="AK2" s="1">
        <v>78.3</v>
      </c>
    </row>
    <row r="3" spans="1:37" x14ac:dyDescent="0.25">
      <c r="A3" t="s">
        <v>2</v>
      </c>
      <c r="B3" s="1">
        <v>55.2</v>
      </c>
      <c r="C3" s="1">
        <v>30.9</v>
      </c>
      <c r="D3" s="1">
        <v>46.5</v>
      </c>
      <c r="E3" s="1">
        <v>53.6</v>
      </c>
      <c r="F3" s="1">
        <v>40.6</v>
      </c>
      <c r="G3" s="1">
        <v>41.3</v>
      </c>
      <c r="H3" s="1">
        <v>64.7</v>
      </c>
      <c r="I3" s="1">
        <v>58.1</v>
      </c>
      <c r="J3" s="1">
        <v>52.7</v>
      </c>
      <c r="K3" s="1">
        <v>48.1</v>
      </c>
      <c r="L3" s="1">
        <v>53.5</v>
      </c>
      <c r="M3" s="1">
        <v>49.9</v>
      </c>
      <c r="N3" s="1">
        <v>29.1</v>
      </c>
      <c r="O3" s="1">
        <v>23.6</v>
      </c>
      <c r="P3" s="1">
        <v>26</v>
      </c>
      <c r="Q3" s="1">
        <v>21.9</v>
      </c>
      <c r="R3" s="1">
        <v>31.6</v>
      </c>
      <c r="S3" s="1">
        <v>36.1</v>
      </c>
      <c r="T3" s="1">
        <v>21.3</v>
      </c>
      <c r="U3" s="1">
        <v>12.4</v>
      </c>
      <c r="V3" s="1">
        <v>25.1</v>
      </c>
      <c r="W3" s="1">
        <v>19.399999999999999</v>
      </c>
      <c r="X3" s="1">
        <v>23.6</v>
      </c>
      <c r="Y3" s="1">
        <v>19.399999999999999</v>
      </c>
      <c r="Z3" s="1">
        <v>10</v>
      </c>
      <c r="AA3" s="1">
        <v>4.3</v>
      </c>
      <c r="AB3" s="1">
        <v>10.5</v>
      </c>
      <c r="AC3" s="1">
        <v>9.1999999999999993</v>
      </c>
      <c r="AD3" s="1">
        <v>23.3</v>
      </c>
      <c r="AE3" s="1">
        <v>4.8</v>
      </c>
      <c r="AF3" s="1">
        <v>10.6</v>
      </c>
      <c r="AG3" s="1">
        <v>4.3</v>
      </c>
      <c r="AH3" s="1">
        <v>22.4</v>
      </c>
      <c r="AI3" s="1">
        <v>20.9</v>
      </c>
      <c r="AJ3" s="1">
        <v>45.2</v>
      </c>
      <c r="AK3" s="1">
        <v>19.399999999999999</v>
      </c>
    </row>
    <row r="12" spans="1:37" x14ac:dyDescent="0.25">
      <c r="F12" s="37"/>
    </row>
    <row r="13" spans="1:37" x14ac:dyDescent="0.25">
      <c r="F13" s="37"/>
    </row>
  </sheetData>
  <mergeCells count="5">
    <mergeCell ref="B1:M1"/>
    <mergeCell ref="N1:S1"/>
    <mergeCell ref="T1:Y1"/>
    <mergeCell ref="Z1:AF1"/>
    <mergeCell ref="AG1:A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AA53" sqref="AA53"/>
    </sheetView>
  </sheetViews>
  <sheetFormatPr defaultRowHeight="15" x14ac:dyDescent="0.25"/>
  <cols>
    <col min="1" max="1" width="20.140625" customWidth="1"/>
  </cols>
  <sheetData>
    <row r="1" spans="1:15" x14ac:dyDescent="0.25">
      <c r="B1" s="65" t="s">
        <v>13</v>
      </c>
      <c r="C1" s="65"/>
      <c r="D1" s="65"/>
      <c r="E1" s="65"/>
      <c r="F1" s="65"/>
      <c r="G1" s="65"/>
      <c r="H1" s="65"/>
      <c r="I1" s="73" t="s">
        <v>15</v>
      </c>
      <c r="J1" s="73"/>
      <c r="K1" s="73"/>
      <c r="L1" s="73"/>
      <c r="M1" s="73"/>
      <c r="N1" s="73"/>
      <c r="O1" s="73"/>
    </row>
    <row r="2" spans="1:15" x14ac:dyDescent="0.25">
      <c r="A2" s="2" t="s">
        <v>238</v>
      </c>
      <c r="B2" s="1">
        <v>0</v>
      </c>
      <c r="C2" s="1">
        <v>13</v>
      </c>
      <c r="D2" s="1">
        <v>0</v>
      </c>
      <c r="E2" s="1">
        <v>3</v>
      </c>
      <c r="F2" s="1">
        <v>1</v>
      </c>
      <c r="G2" s="1">
        <v>1</v>
      </c>
      <c r="H2" s="1">
        <v>0</v>
      </c>
      <c r="I2" s="1">
        <v>0</v>
      </c>
      <c r="J2" s="1">
        <v>2</v>
      </c>
      <c r="K2" s="1">
        <v>0</v>
      </c>
      <c r="L2" s="1">
        <v>2</v>
      </c>
      <c r="M2" s="1">
        <v>4</v>
      </c>
      <c r="N2" s="1">
        <v>2</v>
      </c>
      <c r="O2" s="1">
        <v>0</v>
      </c>
    </row>
    <row r="3" spans="1:15" x14ac:dyDescent="0.25">
      <c r="A3" s="2" t="s">
        <v>239</v>
      </c>
      <c r="B3" s="1">
        <v>30</v>
      </c>
      <c r="C3" s="1">
        <v>120</v>
      </c>
      <c r="D3" s="1">
        <v>24</v>
      </c>
      <c r="E3" s="1">
        <v>47</v>
      </c>
      <c r="F3" s="1">
        <v>20</v>
      </c>
      <c r="G3" s="1">
        <v>115</v>
      </c>
      <c r="H3" s="1">
        <v>60</v>
      </c>
      <c r="I3" s="1">
        <v>25</v>
      </c>
      <c r="J3" s="1">
        <v>140</v>
      </c>
      <c r="K3" s="1">
        <v>30</v>
      </c>
      <c r="L3" s="1">
        <v>35</v>
      </c>
      <c r="M3" s="1">
        <v>36</v>
      </c>
      <c r="N3" s="1">
        <v>122</v>
      </c>
      <c r="O3" s="1">
        <v>40</v>
      </c>
    </row>
    <row r="4" spans="1:15" x14ac:dyDescent="0.25">
      <c r="A4" s="2" t="s">
        <v>240</v>
      </c>
      <c r="B4" s="1">
        <v>13</v>
      </c>
      <c r="C4" s="1">
        <v>2</v>
      </c>
      <c r="D4" s="1">
        <v>6</v>
      </c>
      <c r="E4" s="1">
        <v>19</v>
      </c>
      <c r="F4" s="1">
        <v>31</v>
      </c>
      <c r="G4" s="1">
        <v>5</v>
      </c>
      <c r="H4" s="1">
        <v>12</v>
      </c>
      <c r="I4" s="1">
        <v>25</v>
      </c>
      <c r="J4" s="1">
        <v>31</v>
      </c>
      <c r="K4" s="1">
        <v>50</v>
      </c>
      <c r="L4" s="1">
        <v>67</v>
      </c>
      <c r="M4" s="1">
        <v>88</v>
      </c>
      <c r="N4" s="1">
        <v>125</v>
      </c>
      <c r="O4" s="1">
        <v>138</v>
      </c>
    </row>
    <row r="5" spans="1:15" x14ac:dyDescent="0.25">
      <c r="A5" s="2" t="s">
        <v>242</v>
      </c>
      <c r="B5" s="1">
        <v>30</v>
      </c>
      <c r="C5" s="1">
        <v>34</v>
      </c>
      <c r="D5" s="1">
        <v>45</v>
      </c>
      <c r="E5" s="1">
        <v>90</v>
      </c>
      <c r="F5" s="1">
        <v>55</v>
      </c>
      <c r="G5" s="1">
        <v>55</v>
      </c>
      <c r="H5" s="1"/>
      <c r="I5" s="1">
        <v>65</v>
      </c>
      <c r="J5" s="1">
        <v>79</v>
      </c>
      <c r="K5" s="1">
        <v>49</v>
      </c>
      <c r="L5" s="1">
        <v>100</v>
      </c>
      <c r="M5" s="1">
        <v>69</v>
      </c>
      <c r="N5" s="1">
        <v>89</v>
      </c>
      <c r="O5" s="1"/>
    </row>
  </sheetData>
  <mergeCells count="2">
    <mergeCell ref="B1:H1"/>
    <mergeCell ref="I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selection activeCell="N42" sqref="N42"/>
    </sheetView>
  </sheetViews>
  <sheetFormatPr defaultRowHeight="15" x14ac:dyDescent="0.25"/>
  <sheetData>
    <row r="1" spans="1:19" x14ac:dyDescent="0.25">
      <c r="A1" t="s">
        <v>29</v>
      </c>
    </row>
    <row r="2" spans="1:19" ht="18" customHeight="1" x14ac:dyDescent="0.25">
      <c r="A2" s="74" t="s">
        <v>30</v>
      </c>
      <c r="B2" s="64"/>
      <c r="C2" s="64"/>
      <c r="D2" s="64"/>
      <c r="E2" s="64"/>
      <c r="F2" s="75" t="s">
        <v>13</v>
      </c>
      <c r="G2" s="75"/>
      <c r="H2" s="75"/>
      <c r="I2" s="75"/>
      <c r="J2" s="75"/>
      <c r="K2" s="75"/>
      <c r="L2" s="75"/>
      <c r="M2" s="76" t="s">
        <v>15</v>
      </c>
      <c r="N2" s="76"/>
      <c r="O2" s="76"/>
      <c r="P2" s="76"/>
      <c r="Q2" s="76"/>
      <c r="R2" s="76"/>
      <c r="S2" s="76"/>
    </row>
    <row r="3" spans="1:19" x14ac:dyDescent="0.25">
      <c r="A3" s="1">
        <v>129.97</v>
      </c>
      <c r="B3" s="1">
        <v>147.44999999999999</v>
      </c>
      <c r="C3" s="1">
        <v>130.58000000000001</v>
      </c>
      <c r="D3" s="1">
        <v>186.39</v>
      </c>
      <c r="E3" s="1">
        <v>83.250294120000007</v>
      </c>
      <c r="F3" s="1">
        <v>188.85</v>
      </c>
      <c r="G3" s="1">
        <v>334.87</v>
      </c>
      <c r="H3" s="1">
        <v>310.61</v>
      </c>
      <c r="I3" s="1">
        <v>191.57</v>
      </c>
      <c r="J3" s="1">
        <v>199.12363640000001</v>
      </c>
      <c r="K3" s="1">
        <v>213.6619048</v>
      </c>
      <c r="L3" s="1">
        <v>301.35500000000002</v>
      </c>
      <c r="M3" s="1">
        <v>219.68</v>
      </c>
      <c r="N3" s="1">
        <v>443.63</v>
      </c>
      <c r="O3" s="1">
        <v>395.83</v>
      </c>
      <c r="P3" s="1">
        <v>410.54185189999998</v>
      </c>
      <c r="Q3" s="1">
        <v>369.35</v>
      </c>
      <c r="R3" s="1">
        <v>445.99</v>
      </c>
      <c r="S3" s="1">
        <v>539.43892860000005</v>
      </c>
    </row>
  </sheetData>
  <mergeCells count="3">
    <mergeCell ref="A2:E2"/>
    <mergeCell ref="F2:L2"/>
    <mergeCell ref="M2:S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AH10" sqref="AH10"/>
    </sheetView>
  </sheetViews>
  <sheetFormatPr defaultRowHeight="15" x14ac:dyDescent="0.25"/>
  <sheetData>
    <row r="1" spans="1:13" x14ac:dyDescent="0.25">
      <c r="B1" s="77" t="s">
        <v>4</v>
      </c>
      <c r="C1" s="77"/>
      <c r="D1" s="77"/>
      <c r="E1" s="77"/>
      <c r="F1" s="77"/>
      <c r="G1" s="77"/>
      <c r="H1" s="78" t="s">
        <v>5</v>
      </c>
      <c r="I1" s="78"/>
      <c r="J1" s="78"/>
      <c r="K1" s="78"/>
      <c r="L1" s="78"/>
      <c r="M1" s="78"/>
    </row>
    <row r="2" spans="1:13" x14ac:dyDescent="0.25">
      <c r="A2" s="2" t="s">
        <v>0</v>
      </c>
      <c r="B2" s="1">
        <v>15.4</v>
      </c>
      <c r="C2" s="1">
        <v>14.4</v>
      </c>
      <c r="D2" s="1">
        <v>10.199999999999999</v>
      </c>
      <c r="E2" s="1">
        <v>10</v>
      </c>
      <c r="F2" s="1">
        <v>8.6999999999999993</v>
      </c>
      <c r="G2" s="1">
        <v>9.8000000000000007</v>
      </c>
      <c r="H2" s="1">
        <v>10.6</v>
      </c>
      <c r="I2" s="1">
        <v>9.6</v>
      </c>
      <c r="J2" s="1">
        <v>12.2</v>
      </c>
      <c r="K2" s="1">
        <v>18.399999999999999</v>
      </c>
      <c r="L2" s="1">
        <v>13.4</v>
      </c>
      <c r="M2" s="1">
        <v>9.6</v>
      </c>
    </row>
    <row r="3" spans="1:13" x14ac:dyDescent="0.25">
      <c r="A3" s="2" t="s">
        <v>1</v>
      </c>
      <c r="B3" s="1">
        <v>24.8</v>
      </c>
      <c r="C3" s="1">
        <v>29</v>
      </c>
      <c r="D3" s="1">
        <v>33.799999999999997</v>
      </c>
      <c r="E3" s="1">
        <v>28.6</v>
      </c>
      <c r="F3" s="1">
        <v>19.399999999999999</v>
      </c>
      <c r="G3" s="1">
        <v>22.3</v>
      </c>
      <c r="H3" s="1">
        <v>26.4</v>
      </c>
      <c r="I3" s="1">
        <v>34.6</v>
      </c>
      <c r="J3" s="1">
        <v>36.9</v>
      </c>
      <c r="K3" s="1">
        <v>19</v>
      </c>
      <c r="L3" s="1">
        <v>27.5</v>
      </c>
      <c r="M3" s="1">
        <v>35.299999999999997</v>
      </c>
    </row>
    <row r="4" spans="1:13" x14ac:dyDescent="0.25">
      <c r="A4" s="2" t="s">
        <v>2</v>
      </c>
      <c r="B4" s="1">
        <v>31.3</v>
      </c>
      <c r="C4" s="1">
        <v>36.299999999999997</v>
      </c>
      <c r="D4" s="1">
        <v>35.299999999999997</v>
      </c>
      <c r="E4" s="1">
        <v>28.5</v>
      </c>
      <c r="F4" s="1">
        <v>33.700000000000003</v>
      </c>
      <c r="G4" s="1">
        <v>47.8</v>
      </c>
      <c r="H4" s="1">
        <v>32.4</v>
      </c>
      <c r="I4" s="1">
        <v>36.700000000000003</v>
      </c>
      <c r="J4" s="1">
        <v>26.2</v>
      </c>
      <c r="K4" s="1">
        <v>44.3</v>
      </c>
      <c r="L4" s="1">
        <v>22.6</v>
      </c>
      <c r="M4" s="1">
        <v>38</v>
      </c>
    </row>
    <row r="5" spans="1:13" x14ac:dyDescent="0.25">
      <c r="A5" s="2" t="s">
        <v>3</v>
      </c>
      <c r="B5" s="1">
        <v>28.5</v>
      </c>
      <c r="C5" s="1">
        <v>20.2</v>
      </c>
      <c r="D5" s="1">
        <v>26.4</v>
      </c>
      <c r="E5" s="1">
        <v>19.899999999999999</v>
      </c>
      <c r="F5" s="1">
        <v>24.2</v>
      </c>
      <c r="G5" s="1">
        <v>30.7</v>
      </c>
      <c r="H5" s="1">
        <v>30.6</v>
      </c>
      <c r="I5" s="1">
        <v>19.8</v>
      </c>
      <c r="J5" s="1">
        <v>23.5</v>
      </c>
      <c r="K5" s="1">
        <v>24.7</v>
      </c>
      <c r="L5" s="1">
        <v>25</v>
      </c>
      <c r="M5" s="1">
        <v>23.5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P1" workbookViewId="0">
      <selection activeCell="I37" sqref="I37"/>
    </sheetView>
  </sheetViews>
  <sheetFormatPr defaultRowHeight="15" x14ac:dyDescent="0.25"/>
  <cols>
    <col min="1" max="1" width="24.5703125" customWidth="1"/>
    <col min="3" max="3" width="12" bestFit="1" customWidth="1"/>
  </cols>
  <sheetData>
    <row r="1" spans="1:41" x14ac:dyDescent="0.25"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73" t="s">
        <v>2</v>
      </c>
      <c r="M1" s="73"/>
      <c r="N1" s="73"/>
      <c r="O1" s="73"/>
      <c r="P1" s="73"/>
      <c r="Q1" s="73"/>
      <c r="R1" s="73"/>
      <c r="S1" s="73"/>
      <c r="T1" s="73"/>
      <c r="U1" s="73"/>
      <c r="V1" s="79" t="s">
        <v>7</v>
      </c>
      <c r="W1" s="79"/>
      <c r="X1" s="79"/>
      <c r="Y1" s="79"/>
      <c r="Z1" s="79"/>
      <c r="AA1" s="79"/>
      <c r="AB1" s="79"/>
      <c r="AC1" s="79"/>
      <c r="AD1" s="79"/>
      <c r="AE1" s="79"/>
      <c r="AF1" s="75" t="s">
        <v>8</v>
      </c>
      <c r="AG1" s="75"/>
      <c r="AH1" s="75"/>
      <c r="AI1" s="75"/>
      <c r="AJ1" s="75"/>
      <c r="AK1" s="75"/>
      <c r="AL1" s="75"/>
      <c r="AM1" s="75"/>
      <c r="AN1" s="75"/>
      <c r="AO1" s="75"/>
    </row>
    <row r="2" spans="1:41" x14ac:dyDescent="0.25">
      <c r="A2" s="2" t="s">
        <v>6</v>
      </c>
      <c r="B2" s="1">
        <v>6.6</v>
      </c>
      <c r="C2" s="1">
        <v>9.8000000000000007</v>
      </c>
      <c r="D2" s="1">
        <v>17.2</v>
      </c>
      <c r="E2" s="1">
        <v>19.8</v>
      </c>
      <c r="F2" s="1">
        <v>16.600000000000001</v>
      </c>
      <c r="G2" s="1">
        <v>10.199999999999999</v>
      </c>
      <c r="H2" s="1">
        <v>10</v>
      </c>
      <c r="I2" s="1">
        <v>8.6999999999999993</v>
      </c>
      <c r="J2" s="1">
        <v>15.1</v>
      </c>
      <c r="K2" s="1">
        <v>8.3000000000000007</v>
      </c>
      <c r="L2" s="1">
        <v>35.6</v>
      </c>
      <c r="M2" s="1">
        <v>49.7</v>
      </c>
      <c r="N2" s="1">
        <v>35.299999999999997</v>
      </c>
      <c r="O2" s="1">
        <v>35.299999999999997</v>
      </c>
      <c r="P2" s="1">
        <v>28.5</v>
      </c>
      <c r="Q2" s="1">
        <v>33.700000000000003</v>
      </c>
      <c r="R2" s="1">
        <v>47.8</v>
      </c>
      <c r="S2" s="1">
        <v>52.6</v>
      </c>
      <c r="T2" s="1">
        <v>31.6</v>
      </c>
      <c r="U2" s="1">
        <v>42.4</v>
      </c>
      <c r="V2" s="1">
        <v>43.8</v>
      </c>
      <c r="W2" s="1">
        <v>9.9</v>
      </c>
      <c r="X2" s="1">
        <v>17</v>
      </c>
      <c r="Y2" s="1">
        <v>11</v>
      </c>
      <c r="Z2" s="1">
        <v>26.4</v>
      </c>
      <c r="AA2" s="1">
        <v>36.700000000000003</v>
      </c>
      <c r="AB2" s="1">
        <v>19.899999999999999</v>
      </c>
      <c r="AC2" s="1">
        <v>24.2</v>
      </c>
      <c r="AD2" s="1">
        <v>28.3</v>
      </c>
      <c r="AE2" s="1">
        <v>34.4</v>
      </c>
      <c r="AF2" s="1">
        <v>14</v>
      </c>
      <c r="AG2" s="1">
        <v>30.6</v>
      </c>
      <c r="AH2" s="1">
        <v>30.5</v>
      </c>
      <c r="AI2" s="1">
        <v>33.799999999999997</v>
      </c>
      <c r="AJ2" s="1">
        <v>28.6</v>
      </c>
      <c r="AK2" s="1">
        <v>19.399999999999999</v>
      </c>
      <c r="AL2" s="1">
        <v>22.3</v>
      </c>
      <c r="AM2" s="1">
        <v>14.5</v>
      </c>
      <c r="AN2" s="1">
        <v>25</v>
      </c>
      <c r="AO2" s="1">
        <v>14.8</v>
      </c>
    </row>
    <row r="3" spans="1:41" x14ac:dyDescent="0.25">
      <c r="A3" s="2" t="s">
        <v>11</v>
      </c>
      <c r="B3" s="1">
        <v>30.5</v>
      </c>
      <c r="C3" s="1">
        <v>36.299999999999997</v>
      </c>
      <c r="D3" s="1">
        <v>23.9</v>
      </c>
      <c r="E3" s="1">
        <v>32</v>
      </c>
      <c r="F3" s="1">
        <v>22.8</v>
      </c>
      <c r="G3" s="1"/>
      <c r="H3" s="1"/>
      <c r="I3" s="1"/>
      <c r="J3" s="1"/>
      <c r="K3" s="1"/>
      <c r="L3" s="1">
        <v>16.100000000000001</v>
      </c>
      <c r="M3" s="1">
        <v>23.9</v>
      </c>
      <c r="N3" s="1">
        <v>13.5</v>
      </c>
      <c r="O3" s="1">
        <v>15.3</v>
      </c>
      <c r="P3" s="1">
        <v>18.899999999999999</v>
      </c>
      <c r="Q3" s="1"/>
      <c r="R3" s="1"/>
      <c r="S3" s="1"/>
      <c r="T3" s="1"/>
      <c r="U3" s="1"/>
      <c r="V3" s="1">
        <v>31.7</v>
      </c>
      <c r="W3" s="1">
        <v>37</v>
      </c>
      <c r="X3" s="1">
        <v>12.5</v>
      </c>
      <c r="Y3" s="1">
        <v>23</v>
      </c>
      <c r="Z3" s="1">
        <v>30</v>
      </c>
      <c r="AA3" s="1"/>
      <c r="AB3" s="1"/>
      <c r="AC3" s="1"/>
      <c r="AD3" s="1"/>
      <c r="AE3" s="1"/>
      <c r="AF3" s="1">
        <v>53.1</v>
      </c>
      <c r="AG3" s="1">
        <v>43.1</v>
      </c>
      <c r="AH3" s="1">
        <v>50.6</v>
      </c>
      <c r="AI3" s="1">
        <v>53.7</v>
      </c>
      <c r="AJ3" s="1">
        <v>50.1</v>
      </c>
      <c r="AK3" s="1"/>
      <c r="AL3" s="1"/>
      <c r="AM3" s="1"/>
      <c r="AN3" s="1"/>
      <c r="AO3" s="1"/>
    </row>
    <row r="4" spans="1:41" x14ac:dyDescent="0.25">
      <c r="A4" s="2" t="s">
        <v>10</v>
      </c>
      <c r="B4" s="1">
        <v>34</v>
      </c>
      <c r="C4" s="1">
        <v>37.200000000000003</v>
      </c>
      <c r="D4" s="1">
        <v>33.700000000000003</v>
      </c>
      <c r="E4" s="1">
        <v>39</v>
      </c>
      <c r="F4" s="1">
        <v>59.8</v>
      </c>
      <c r="G4" s="1">
        <v>46</v>
      </c>
      <c r="H4" s="1"/>
      <c r="I4" s="1"/>
      <c r="J4" s="1"/>
      <c r="K4" s="1"/>
      <c r="L4" s="1">
        <v>5.5</v>
      </c>
      <c r="M4" s="1">
        <v>11.4</v>
      </c>
      <c r="N4" s="1">
        <v>17.600000000000001</v>
      </c>
      <c r="O4" s="1">
        <v>11.7</v>
      </c>
      <c r="P4" s="1">
        <v>6.1</v>
      </c>
      <c r="Q4" s="1">
        <v>13.4</v>
      </c>
      <c r="R4" s="1"/>
      <c r="S4" s="1"/>
      <c r="T4" s="1"/>
      <c r="U4" s="1"/>
      <c r="V4" s="1">
        <v>14</v>
      </c>
      <c r="W4" s="1">
        <v>17</v>
      </c>
      <c r="X4" s="1">
        <v>11.9</v>
      </c>
      <c r="Y4" s="1">
        <v>11.3</v>
      </c>
      <c r="Z4" s="1">
        <v>18.7</v>
      </c>
      <c r="AA4" s="1">
        <v>16.600000000000001</v>
      </c>
      <c r="AB4" s="1"/>
      <c r="AC4" s="1"/>
      <c r="AD4" s="1"/>
      <c r="AE4" s="1"/>
      <c r="AF4" s="1">
        <v>46.5</v>
      </c>
      <c r="AG4" s="1">
        <v>35.5</v>
      </c>
      <c r="AH4" s="1">
        <v>36.700000000000003</v>
      </c>
      <c r="AI4" s="1">
        <v>37.9</v>
      </c>
      <c r="AJ4" s="1">
        <v>15.1</v>
      </c>
      <c r="AK4" s="1">
        <v>24</v>
      </c>
      <c r="AL4" s="1"/>
      <c r="AM4" s="1"/>
      <c r="AN4" s="1"/>
      <c r="AO4" s="1"/>
    </row>
    <row r="5" spans="1:41" x14ac:dyDescent="0.25">
      <c r="A5" t="s">
        <v>12</v>
      </c>
      <c r="B5" s="1">
        <v>32.299999999999997</v>
      </c>
      <c r="C5" s="1">
        <v>26.9</v>
      </c>
      <c r="D5" s="1">
        <v>22.4</v>
      </c>
      <c r="E5" s="1">
        <v>40.299999999999997</v>
      </c>
      <c r="F5" s="1">
        <v>30</v>
      </c>
      <c r="G5" s="1"/>
      <c r="H5" s="1"/>
      <c r="I5" s="1"/>
      <c r="J5" s="1"/>
      <c r="K5" s="1"/>
      <c r="L5" s="1">
        <v>11.2</v>
      </c>
      <c r="M5" s="1">
        <v>21.6</v>
      </c>
      <c r="N5" s="1">
        <v>18.5</v>
      </c>
      <c r="O5" s="1">
        <v>10.9</v>
      </c>
      <c r="P5" s="1">
        <v>15</v>
      </c>
      <c r="Q5" s="1"/>
      <c r="R5" s="1"/>
      <c r="S5" s="1"/>
      <c r="T5" s="1"/>
      <c r="U5" s="1"/>
      <c r="V5" s="1">
        <v>17</v>
      </c>
      <c r="W5" s="1">
        <v>24.6</v>
      </c>
      <c r="X5" s="1">
        <v>27.4</v>
      </c>
      <c r="Y5" s="1">
        <v>15.2</v>
      </c>
      <c r="Z5" s="1">
        <v>22</v>
      </c>
      <c r="AA5" s="1"/>
      <c r="AB5" s="1"/>
      <c r="AC5" s="1"/>
      <c r="AD5" s="1"/>
      <c r="AE5" s="1"/>
      <c r="AF5" s="1">
        <v>39.6</v>
      </c>
      <c r="AG5" s="1">
        <v>26.8</v>
      </c>
      <c r="AH5" s="1">
        <v>31.8</v>
      </c>
      <c r="AI5" s="1">
        <v>33.6</v>
      </c>
      <c r="AJ5" s="1">
        <v>32</v>
      </c>
    </row>
    <row r="36" spans="9:11" x14ac:dyDescent="0.25">
      <c r="I36" s="1">
        <v>4.0690000000000003E-6</v>
      </c>
      <c r="K36" s="1">
        <v>1.15E-8</v>
      </c>
    </row>
    <row r="37" spans="9:11" x14ac:dyDescent="0.25">
      <c r="I37" s="1">
        <v>4.2786E-6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selection activeCell="E35" sqref="E35"/>
    </sheetView>
  </sheetViews>
  <sheetFormatPr defaultRowHeight="15" x14ac:dyDescent="0.25"/>
  <cols>
    <col min="1" max="1" width="14.28515625" customWidth="1"/>
    <col min="2" max="5" width="14.42578125" customWidth="1"/>
    <col min="6" max="6" width="5.85546875" customWidth="1"/>
    <col min="7" max="7" width="19" customWidth="1"/>
    <col min="8" max="11" width="13.28515625" customWidth="1"/>
  </cols>
  <sheetData>
    <row r="1" spans="1:11" x14ac:dyDescent="0.25">
      <c r="A1" s="5"/>
      <c r="B1" s="6" t="s">
        <v>13</v>
      </c>
      <c r="C1" s="7" t="s">
        <v>14</v>
      </c>
      <c r="D1" s="8" t="s">
        <v>15</v>
      </c>
      <c r="E1" s="9" t="s">
        <v>16</v>
      </c>
      <c r="F1" s="5"/>
      <c r="G1" s="5"/>
      <c r="H1" s="6" t="s">
        <v>13</v>
      </c>
      <c r="I1" s="7" t="s">
        <v>14</v>
      </c>
      <c r="J1" s="8" t="s">
        <v>15</v>
      </c>
      <c r="K1" s="9" t="s">
        <v>16</v>
      </c>
    </row>
    <row r="2" spans="1:11" x14ac:dyDescent="0.25">
      <c r="A2" s="80" t="s">
        <v>19</v>
      </c>
      <c r="B2" s="10">
        <v>0.37410300000000002</v>
      </c>
      <c r="C2" s="10">
        <v>0.37473400000000001</v>
      </c>
      <c r="D2" s="10">
        <v>0.39651399999999998</v>
      </c>
      <c r="E2" s="10">
        <v>0.46249699999999999</v>
      </c>
      <c r="F2" s="5"/>
      <c r="G2" s="80" t="s">
        <v>20</v>
      </c>
      <c r="H2" s="1">
        <v>0.42008499999999999</v>
      </c>
      <c r="I2" s="1">
        <v>0.46741700000000003</v>
      </c>
      <c r="J2" s="1">
        <v>0.35645100000000002</v>
      </c>
      <c r="K2" s="1">
        <v>0.43548700000000001</v>
      </c>
    </row>
    <row r="3" spans="1:11" x14ac:dyDescent="0.25">
      <c r="A3" s="80"/>
      <c r="B3" s="10">
        <v>0.37238300000000002</v>
      </c>
      <c r="C3" s="10">
        <v>0.42976500000000001</v>
      </c>
      <c r="D3" s="10">
        <v>0.40737200000000001</v>
      </c>
      <c r="E3" s="10">
        <v>0.46206700000000001</v>
      </c>
      <c r="F3" s="5"/>
      <c r="G3" s="80"/>
      <c r="H3" s="1">
        <v>0.41165099999999999</v>
      </c>
      <c r="I3" s="1">
        <v>0.47106900000000002</v>
      </c>
      <c r="J3" s="1">
        <v>0.35563099999999997</v>
      </c>
      <c r="K3" s="1">
        <v>0.44197799999999998</v>
      </c>
    </row>
    <row r="4" spans="1:11" x14ac:dyDescent="0.25">
      <c r="A4" s="80"/>
      <c r="B4" s="10">
        <v>0.37853599999999998</v>
      </c>
      <c r="C4" s="10">
        <v>0.43493799999999999</v>
      </c>
      <c r="D4" s="10">
        <v>0.40037499999999998</v>
      </c>
      <c r="E4" s="10">
        <v>0.451899</v>
      </c>
      <c r="F4" s="5"/>
      <c r="G4" s="80"/>
      <c r="H4" s="1">
        <v>0.41708600000000001</v>
      </c>
      <c r="I4" s="1">
        <v>0.46642600000000001</v>
      </c>
      <c r="J4" s="1">
        <v>0.41192299999999998</v>
      </c>
      <c r="K4" s="1">
        <v>0.43796800000000002</v>
      </c>
    </row>
    <row r="5" spans="1:11" x14ac:dyDescent="0.25">
      <c r="A5" s="80"/>
      <c r="B5" s="10">
        <v>0.40841499999999997</v>
      </c>
      <c r="C5" s="10">
        <v>0.37648599999999999</v>
      </c>
      <c r="D5" s="10">
        <v>0.39922800000000003</v>
      </c>
      <c r="E5" s="10">
        <v>0.46719699999999997</v>
      </c>
      <c r="F5" s="5"/>
      <c r="G5" s="80"/>
      <c r="H5" s="1">
        <v>0.39244899999999999</v>
      </c>
      <c r="I5" s="1">
        <v>0.473468</v>
      </c>
      <c r="J5" s="1">
        <v>0.39101599999999997</v>
      </c>
      <c r="K5" s="1">
        <v>0.44079800000000002</v>
      </c>
    </row>
    <row r="6" spans="1:11" x14ac:dyDescent="0.25">
      <c r="A6" s="80"/>
      <c r="B6" s="10">
        <v>0.40947800000000001</v>
      </c>
      <c r="C6" s="10">
        <v>0.39824199999999998</v>
      </c>
      <c r="D6" s="10">
        <v>0.39803699999999997</v>
      </c>
      <c r="E6" s="10">
        <v>0.46478399999999997</v>
      </c>
      <c r="F6" s="5"/>
      <c r="G6" s="80"/>
      <c r="H6" s="1">
        <v>0.39029700000000001</v>
      </c>
      <c r="I6" s="1">
        <v>0.46912300000000001</v>
      </c>
      <c r="J6" s="1">
        <v>0.39291700000000002</v>
      </c>
      <c r="K6" s="1">
        <v>0.443187</v>
      </c>
    </row>
    <row r="7" spans="1:11" x14ac:dyDescent="0.25">
      <c r="A7" s="80"/>
      <c r="B7" s="10">
        <v>0.37377300000000002</v>
      </c>
      <c r="C7" s="10">
        <v>0.39715899999999998</v>
      </c>
      <c r="D7" s="10">
        <v>0.40542499999999998</v>
      </c>
      <c r="E7" s="10">
        <v>0.46403800000000001</v>
      </c>
      <c r="F7" s="5"/>
      <c r="G7" s="80"/>
      <c r="H7" s="1">
        <v>0.41208699999999998</v>
      </c>
      <c r="I7" s="1">
        <v>0.47447400000000001</v>
      </c>
      <c r="J7" s="1">
        <v>0.40806599999999998</v>
      </c>
      <c r="K7" s="1">
        <v>0.44025399999999998</v>
      </c>
    </row>
    <row r="8" spans="1:11" x14ac:dyDescent="0.25">
      <c r="A8" s="80"/>
      <c r="B8" s="5"/>
      <c r="C8" s="10">
        <v>0.418103</v>
      </c>
      <c r="D8" s="5"/>
      <c r="E8" s="10">
        <v>0.46049400000000001</v>
      </c>
      <c r="F8" s="5"/>
      <c r="G8" s="80"/>
      <c r="H8" s="5"/>
      <c r="I8" s="1">
        <v>0.47317199999999998</v>
      </c>
      <c r="J8" s="5"/>
      <c r="K8" s="1">
        <v>0.43372699999999997</v>
      </c>
    </row>
    <row r="9" spans="1:11" x14ac:dyDescent="0.25">
      <c r="A9" s="80"/>
      <c r="B9" s="5"/>
      <c r="C9" s="10">
        <v>0.40445799999999998</v>
      </c>
      <c r="D9" s="5"/>
      <c r="E9" s="10">
        <v>0.46102300000000002</v>
      </c>
      <c r="F9" s="5"/>
      <c r="G9" s="80"/>
      <c r="H9" s="5"/>
      <c r="I9" s="1">
        <v>0.47040199999999999</v>
      </c>
      <c r="J9" s="5"/>
      <c r="K9" s="1">
        <v>0.43860300000000002</v>
      </c>
    </row>
    <row r="10" spans="1:11" x14ac:dyDescent="0.25">
      <c r="A10" s="80"/>
      <c r="B10" s="5"/>
      <c r="C10" s="10">
        <v>0.41689900000000002</v>
      </c>
      <c r="D10" s="5"/>
      <c r="E10" s="10">
        <v>0.46234500000000001</v>
      </c>
      <c r="F10" s="5"/>
      <c r="G10" s="80"/>
      <c r="H10" s="5"/>
      <c r="I10" s="1">
        <v>0.46716400000000002</v>
      </c>
      <c r="J10" s="5"/>
      <c r="K10" s="1">
        <v>0.44008799999999998</v>
      </c>
    </row>
    <row r="11" spans="1:11" x14ac:dyDescent="0.25">
      <c r="A11" s="80"/>
      <c r="B11" s="11"/>
      <c r="C11" s="10">
        <v>0.425846</v>
      </c>
      <c r="D11" s="5"/>
      <c r="E11" s="10">
        <v>0.45571800000000001</v>
      </c>
      <c r="F11" s="5"/>
      <c r="G11" s="80"/>
      <c r="H11" s="5"/>
      <c r="I11" s="1">
        <v>0.45104899999999998</v>
      </c>
      <c r="J11" s="5"/>
      <c r="K11" s="1">
        <v>0.44488699999999998</v>
      </c>
    </row>
    <row r="12" spans="1:11" x14ac:dyDescent="0.25">
      <c r="A12" s="80"/>
      <c r="B12" s="5"/>
      <c r="C12" s="10">
        <v>0.43807299999999999</v>
      </c>
      <c r="D12" s="5"/>
      <c r="E12" s="10">
        <v>0.45421099999999998</v>
      </c>
      <c r="F12" s="5"/>
      <c r="G12" s="80"/>
      <c r="H12" s="5"/>
      <c r="I12" s="1">
        <v>0.46592800000000001</v>
      </c>
      <c r="J12" s="5"/>
      <c r="K12" s="1">
        <v>0.42992000000000002</v>
      </c>
    </row>
    <row r="13" spans="1:11" x14ac:dyDescent="0.25">
      <c r="A13" s="80"/>
      <c r="B13" s="5"/>
      <c r="C13" s="10">
        <v>0.445855</v>
      </c>
      <c r="D13" s="5"/>
      <c r="E13" s="10">
        <v>0.45702300000000001</v>
      </c>
      <c r="F13" s="5"/>
      <c r="G13" s="80"/>
      <c r="H13" s="5"/>
      <c r="I13" s="1">
        <v>0.464167</v>
      </c>
      <c r="J13" s="5"/>
      <c r="K13" s="1">
        <v>0.42333500000000002</v>
      </c>
    </row>
    <row r="14" spans="1:11" x14ac:dyDescent="0.25">
      <c r="A14" s="80"/>
      <c r="B14" s="5"/>
      <c r="C14" s="10">
        <v>0.42455399999999999</v>
      </c>
      <c r="D14" s="5"/>
      <c r="E14" s="10">
        <v>0.45831699999999997</v>
      </c>
      <c r="F14" s="5"/>
      <c r="G14" s="80"/>
      <c r="H14" s="5"/>
      <c r="I14" s="1">
        <v>0.45954800000000001</v>
      </c>
      <c r="J14" s="5"/>
      <c r="K14" s="1">
        <v>0.447104</v>
      </c>
    </row>
    <row r="15" spans="1:11" x14ac:dyDescent="0.25">
      <c r="A15" s="80"/>
      <c r="B15" s="5"/>
      <c r="C15" s="10">
        <v>0.37926599999999999</v>
      </c>
      <c r="D15" s="5"/>
      <c r="E15" s="10">
        <v>0.46322600000000003</v>
      </c>
      <c r="F15" s="5"/>
      <c r="G15" s="80"/>
      <c r="H15" s="5"/>
      <c r="I15" s="1">
        <v>0.46581800000000001</v>
      </c>
      <c r="J15" s="5"/>
      <c r="K15" s="1">
        <v>0.44450400000000001</v>
      </c>
    </row>
    <row r="16" spans="1:11" x14ac:dyDescent="0.25">
      <c r="A16" s="80"/>
      <c r="B16" s="5"/>
      <c r="C16" s="10">
        <v>0.39460000000000001</v>
      </c>
      <c r="D16" s="5"/>
      <c r="E16" s="10">
        <v>0.46270899999999998</v>
      </c>
      <c r="F16" s="5"/>
      <c r="G16" s="80"/>
      <c r="H16" s="5"/>
      <c r="I16" s="1">
        <v>0.46510400000000002</v>
      </c>
      <c r="J16" s="5"/>
      <c r="K16" s="1">
        <v>0.43580099999999999</v>
      </c>
    </row>
    <row r="17" spans="1:11" x14ac:dyDescent="0.25">
      <c r="A17" s="80"/>
      <c r="B17" s="5"/>
      <c r="C17" s="10">
        <v>0.44727699999999998</v>
      </c>
      <c r="D17" s="5"/>
      <c r="E17" s="5"/>
      <c r="F17" s="5"/>
      <c r="G17" s="80"/>
      <c r="H17" s="5"/>
      <c r="I17" s="1">
        <v>0.45747900000000002</v>
      </c>
      <c r="J17" s="5"/>
      <c r="K17" s="5"/>
    </row>
    <row r="18" spans="1:11" x14ac:dyDescent="0.25">
      <c r="A18" s="80"/>
      <c r="B18" s="10"/>
      <c r="C18" s="10">
        <v>0.442552</v>
      </c>
      <c r="D18" s="5"/>
      <c r="E18" s="5"/>
      <c r="F18" s="5"/>
      <c r="G18" s="80"/>
      <c r="H18" s="5"/>
      <c r="I18" s="1">
        <v>0.45275799999999999</v>
      </c>
      <c r="J18" s="5"/>
      <c r="K18" s="5"/>
    </row>
    <row r="19" spans="1:11" x14ac:dyDescent="0.25">
      <c r="B19" s="1"/>
    </row>
    <row r="20" spans="1:11" x14ac:dyDescent="0.25">
      <c r="B20" s="1"/>
    </row>
    <row r="21" spans="1:11" x14ac:dyDescent="0.25">
      <c r="B21" s="1"/>
    </row>
    <row r="22" spans="1:11" x14ac:dyDescent="0.25">
      <c r="B22" s="1"/>
    </row>
    <row r="23" spans="1:11" x14ac:dyDescent="0.25">
      <c r="B23" s="1"/>
    </row>
    <row r="24" spans="1:11" x14ac:dyDescent="0.25">
      <c r="B24" s="1"/>
    </row>
    <row r="25" spans="1:11" x14ac:dyDescent="0.25">
      <c r="B25" s="1"/>
    </row>
    <row r="26" spans="1:11" x14ac:dyDescent="0.25">
      <c r="B26" s="1"/>
    </row>
    <row r="27" spans="1:11" x14ac:dyDescent="0.25">
      <c r="B27" s="1"/>
    </row>
    <row r="28" spans="1:11" x14ac:dyDescent="0.25">
      <c r="D28" s="1"/>
    </row>
    <row r="29" spans="1:11" x14ac:dyDescent="0.25">
      <c r="B29" s="2"/>
      <c r="D29" s="1"/>
    </row>
    <row r="30" spans="1:11" x14ac:dyDescent="0.25">
      <c r="D30" s="1"/>
    </row>
    <row r="31" spans="1:11" x14ac:dyDescent="0.25">
      <c r="D31" s="1"/>
    </row>
    <row r="32" spans="1:11" x14ac:dyDescent="0.25">
      <c r="D32" s="1"/>
    </row>
    <row r="33" spans="2:4" x14ac:dyDescent="0.25">
      <c r="D33" s="1"/>
    </row>
    <row r="34" spans="2:4" x14ac:dyDescent="0.25">
      <c r="D34" s="1"/>
    </row>
    <row r="35" spans="2:4" x14ac:dyDescent="0.25">
      <c r="D35" s="1"/>
    </row>
    <row r="36" spans="2:4" x14ac:dyDescent="0.25">
      <c r="B36" s="1"/>
      <c r="D36" s="1"/>
    </row>
    <row r="37" spans="2:4" x14ac:dyDescent="0.25">
      <c r="B37" s="1"/>
      <c r="D37" s="1"/>
    </row>
    <row r="38" spans="2:4" x14ac:dyDescent="0.25">
      <c r="B38" s="1"/>
      <c r="D38" s="1"/>
    </row>
    <row r="39" spans="2:4" x14ac:dyDescent="0.25">
      <c r="B39" s="1"/>
      <c r="D39" s="1"/>
    </row>
    <row r="40" spans="2:4" x14ac:dyDescent="0.25">
      <c r="B40" s="1"/>
      <c r="D40" s="1"/>
    </row>
    <row r="41" spans="2:4" x14ac:dyDescent="0.25">
      <c r="B41" s="1"/>
      <c r="D41" s="1"/>
    </row>
    <row r="42" spans="2:4" x14ac:dyDescent="0.25">
      <c r="B42" s="1"/>
      <c r="D42" s="1"/>
    </row>
    <row r="43" spans="2:4" x14ac:dyDescent="0.25">
      <c r="B43" s="1"/>
      <c r="D43" s="1"/>
    </row>
    <row r="44" spans="2:4" x14ac:dyDescent="0.25">
      <c r="B44" s="1"/>
      <c r="D44" s="1"/>
    </row>
    <row r="45" spans="2:4" x14ac:dyDescent="0.25">
      <c r="B45" s="1"/>
    </row>
    <row r="46" spans="2:4" x14ac:dyDescent="0.25">
      <c r="B46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96" spans="2:2" x14ac:dyDescent="0.25">
      <c r="B96" s="1"/>
    </row>
    <row r="97" spans="2:2" x14ac:dyDescent="0.25">
      <c r="B97" s="1"/>
    </row>
  </sheetData>
  <mergeCells count="2">
    <mergeCell ref="A2:A18"/>
    <mergeCell ref="G2:G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F8" sqref="F8"/>
    </sheetView>
  </sheetViews>
  <sheetFormatPr defaultRowHeight="15" x14ac:dyDescent="0.25"/>
  <cols>
    <col min="1" max="1" width="47.5703125" customWidth="1"/>
    <col min="7" max="7" width="12" bestFit="1" customWidth="1"/>
  </cols>
  <sheetData>
    <row r="1" spans="1:5" x14ac:dyDescent="0.25">
      <c r="A1" t="s">
        <v>292</v>
      </c>
      <c r="B1" s="81" t="s">
        <v>291</v>
      </c>
      <c r="C1" s="81"/>
      <c r="D1" s="81"/>
      <c r="E1" s="81"/>
    </row>
    <row r="2" spans="1:5" x14ac:dyDescent="0.25">
      <c r="A2" s="2" t="s">
        <v>245</v>
      </c>
      <c r="B2" s="1">
        <v>100</v>
      </c>
      <c r="C2" s="1">
        <v>101.3652</v>
      </c>
      <c r="D2" s="1">
        <v>96.97</v>
      </c>
      <c r="E2" s="1">
        <v>100</v>
      </c>
    </row>
    <row r="3" spans="1:5" x14ac:dyDescent="0.25">
      <c r="A3" s="2" t="s">
        <v>13</v>
      </c>
      <c r="B3" s="1">
        <v>100</v>
      </c>
      <c r="C3" s="1">
        <v>89.1</v>
      </c>
      <c r="D3" s="1">
        <v>89.6</v>
      </c>
      <c r="E3" s="1">
        <v>98.3</v>
      </c>
    </row>
    <row r="4" spans="1:5" x14ac:dyDescent="0.25">
      <c r="A4" s="2" t="s">
        <v>290</v>
      </c>
      <c r="B4" s="1">
        <v>100</v>
      </c>
      <c r="C4" s="1">
        <v>98</v>
      </c>
      <c r="D4" s="1">
        <v>87</v>
      </c>
      <c r="E4" s="1">
        <v>94.5</v>
      </c>
    </row>
    <row r="5" spans="1:5" x14ac:dyDescent="0.25">
      <c r="A5" s="2" t="s">
        <v>246</v>
      </c>
      <c r="B5" s="1">
        <v>40.024990000000003</v>
      </c>
      <c r="C5" s="1">
        <v>38.200000000000003</v>
      </c>
      <c r="D5" s="1">
        <v>52.057209999999998</v>
      </c>
      <c r="E5" s="1">
        <v>45.7</v>
      </c>
    </row>
    <row r="6" spans="1:5" x14ac:dyDescent="0.25">
      <c r="A6" s="2" t="s">
        <v>247</v>
      </c>
      <c r="B6" s="1">
        <v>52.390030000000003</v>
      </c>
      <c r="C6" s="1">
        <v>45.6</v>
      </c>
      <c r="D6" s="1">
        <v>60.921460000000003</v>
      </c>
      <c r="E6" s="1">
        <v>54.2</v>
      </c>
    </row>
  </sheetData>
  <mergeCells count="1">
    <mergeCell ref="B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K45" sqref="K45"/>
    </sheetView>
  </sheetViews>
  <sheetFormatPr defaultRowHeight="15" x14ac:dyDescent="0.25"/>
  <cols>
    <col min="2" max="2" width="13.85546875" customWidth="1"/>
    <col min="3" max="3" width="13.7109375" customWidth="1"/>
    <col min="4" max="4" width="12" customWidth="1"/>
    <col min="5" max="5" width="11.7109375" customWidth="1"/>
  </cols>
  <sheetData>
    <row r="1" spans="1:5" ht="30" customHeight="1" x14ac:dyDescent="0.25">
      <c r="B1" s="82" t="s">
        <v>90</v>
      </c>
      <c r="C1" s="82"/>
      <c r="D1" s="82"/>
      <c r="E1" s="82"/>
    </row>
    <row r="2" spans="1:5" x14ac:dyDescent="0.25">
      <c r="B2" s="75" t="s">
        <v>243</v>
      </c>
      <c r="C2" s="75"/>
      <c r="D2" s="79" t="s">
        <v>244</v>
      </c>
      <c r="E2" s="79"/>
    </row>
    <row r="3" spans="1:5" x14ac:dyDescent="0.25">
      <c r="A3" s="2" t="s">
        <v>196</v>
      </c>
      <c r="B3" s="1">
        <v>12755</v>
      </c>
      <c r="C3" s="1">
        <v>14330</v>
      </c>
      <c r="D3" s="1">
        <v>35331</v>
      </c>
      <c r="E3" s="1">
        <v>34033</v>
      </c>
    </row>
    <row r="4" spans="1:5" x14ac:dyDescent="0.25">
      <c r="A4" s="2" t="s">
        <v>202</v>
      </c>
      <c r="B4" s="1">
        <v>9384</v>
      </c>
      <c r="C4" s="1">
        <v>9055</v>
      </c>
      <c r="D4" s="1">
        <v>19688</v>
      </c>
      <c r="E4" s="1">
        <v>19303</v>
      </c>
    </row>
    <row r="5" spans="1:5" x14ac:dyDescent="0.25">
      <c r="A5" s="2" t="s">
        <v>115</v>
      </c>
      <c r="B5" s="1">
        <v>21893</v>
      </c>
      <c r="C5" s="1">
        <v>19703</v>
      </c>
      <c r="D5" s="1">
        <v>9458</v>
      </c>
      <c r="E5" s="1">
        <v>8380</v>
      </c>
    </row>
    <row r="6" spans="1:5" x14ac:dyDescent="0.25">
      <c r="A6" s="2" t="s">
        <v>211</v>
      </c>
      <c r="B6" s="1">
        <v>8834</v>
      </c>
      <c r="C6" s="1">
        <v>9499</v>
      </c>
      <c r="D6" s="1">
        <v>6443</v>
      </c>
      <c r="E6" s="1">
        <v>6975</v>
      </c>
    </row>
  </sheetData>
  <mergeCells count="3">
    <mergeCell ref="B2:C2"/>
    <mergeCell ref="D2:E2"/>
    <mergeCell ref="B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workbookViewId="0">
      <selection activeCell="K46" sqref="K46"/>
    </sheetView>
  </sheetViews>
  <sheetFormatPr defaultRowHeight="15" x14ac:dyDescent="0.25"/>
  <cols>
    <col min="1" max="1" width="35" customWidth="1"/>
  </cols>
  <sheetData>
    <row r="1" spans="1:37" x14ac:dyDescent="0.25">
      <c r="A1" t="s">
        <v>227</v>
      </c>
      <c r="B1" s="62" t="s">
        <v>13</v>
      </c>
      <c r="C1" s="62"/>
      <c r="D1" s="62"/>
      <c r="E1" s="62"/>
      <c r="F1" s="62"/>
      <c r="G1" s="62"/>
      <c r="H1" s="62"/>
      <c r="I1" s="83" t="s">
        <v>15</v>
      </c>
      <c r="J1" s="83"/>
      <c r="K1" s="83"/>
      <c r="L1" s="83"/>
      <c r="M1" s="83"/>
      <c r="N1" s="83"/>
      <c r="O1" s="83"/>
      <c r="P1" s="84" t="s">
        <v>219</v>
      </c>
      <c r="Q1" s="84"/>
      <c r="R1" s="84"/>
      <c r="S1" s="84"/>
      <c r="T1" s="84"/>
      <c r="U1" s="84"/>
      <c r="V1" s="84"/>
      <c r="W1" s="61" t="s">
        <v>220</v>
      </c>
      <c r="X1" s="61"/>
      <c r="Y1" s="61"/>
      <c r="Z1" s="61"/>
      <c r="AA1" s="61"/>
      <c r="AB1" s="61"/>
      <c r="AC1" s="61"/>
      <c r="AD1" s="85" t="s">
        <v>221</v>
      </c>
      <c r="AE1" s="85"/>
      <c r="AF1" s="85"/>
      <c r="AG1" s="85"/>
      <c r="AH1" s="85"/>
      <c r="AI1" s="85"/>
      <c r="AJ1" s="85"/>
      <c r="AK1" s="85"/>
    </row>
    <row r="2" spans="1:37" x14ac:dyDescent="0.25">
      <c r="A2" s="24" t="s">
        <v>6</v>
      </c>
      <c r="B2" s="23">
        <v>3.61</v>
      </c>
      <c r="C2" s="23">
        <v>4.6500000000000004</v>
      </c>
      <c r="D2" s="23">
        <v>2.2000000000000002</v>
      </c>
      <c r="E2" s="23">
        <v>0.8</v>
      </c>
      <c r="F2" s="23">
        <v>1</v>
      </c>
      <c r="G2" s="23">
        <v>1.3</v>
      </c>
      <c r="H2" s="23">
        <v>2.2200000000000002</v>
      </c>
      <c r="I2" s="23">
        <v>3.82</v>
      </c>
      <c r="J2" s="23">
        <v>3.77</v>
      </c>
      <c r="K2" s="23">
        <v>2</v>
      </c>
      <c r="L2" s="23">
        <v>0.9</v>
      </c>
      <c r="M2" s="23">
        <v>1</v>
      </c>
      <c r="N2" s="23">
        <v>1.6</v>
      </c>
      <c r="O2" s="23">
        <v>4.5599999999999996</v>
      </c>
      <c r="P2" s="23">
        <v>4.99</v>
      </c>
      <c r="Q2" s="23">
        <v>3.58</v>
      </c>
      <c r="R2" s="23">
        <v>2.2999999999999998</v>
      </c>
      <c r="S2" s="23">
        <v>3.2</v>
      </c>
      <c r="T2" s="23">
        <v>4.0999999999999996</v>
      </c>
      <c r="U2" s="23">
        <v>3.16</v>
      </c>
      <c r="V2" s="23">
        <v>6.9</v>
      </c>
      <c r="W2" s="23">
        <v>6.06</v>
      </c>
      <c r="X2" s="23">
        <v>4.68</v>
      </c>
      <c r="Y2" s="23">
        <v>3.6</v>
      </c>
      <c r="Z2" s="23">
        <v>2.6</v>
      </c>
      <c r="AA2" s="23">
        <v>5.5</v>
      </c>
      <c r="AB2" s="23">
        <v>4.4800000000000004</v>
      </c>
      <c r="AC2" s="23">
        <v>7.96</v>
      </c>
      <c r="AD2" s="23">
        <v>11.87</v>
      </c>
      <c r="AE2" s="23">
        <v>8.15</v>
      </c>
      <c r="AF2" s="23">
        <v>7.5</v>
      </c>
      <c r="AG2" s="23">
        <v>5.5</v>
      </c>
      <c r="AH2" s="23">
        <v>8.8000000000000007</v>
      </c>
      <c r="AI2" s="23">
        <v>7.3</v>
      </c>
      <c r="AJ2" s="23">
        <v>13</v>
      </c>
      <c r="AK2" s="23">
        <v>15.6</v>
      </c>
    </row>
    <row r="3" spans="1:37" x14ac:dyDescent="0.25">
      <c r="A3" s="24" t="s">
        <v>225</v>
      </c>
      <c r="B3" s="23">
        <v>2</v>
      </c>
      <c r="C3" s="23">
        <v>0.7</v>
      </c>
      <c r="D3" s="23">
        <v>1.8</v>
      </c>
      <c r="E3" s="23"/>
      <c r="F3" s="23"/>
      <c r="G3" s="23"/>
      <c r="H3" s="23"/>
      <c r="I3" s="23">
        <v>0.8</v>
      </c>
      <c r="J3" s="23">
        <v>2.6</v>
      </c>
      <c r="K3" s="23">
        <v>2.4</v>
      </c>
      <c r="L3" s="23"/>
      <c r="M3" s="23"/>
      <c r="N3" s="23"/>
      <c r="O3" s="23"/>
      <c r="P3" s="23">
        <v>3.1</v>
      </c>
      <c r="Q3" s="23">
        <v>2.4</v>
      </c>
      <c r="R3" s="23">
        <v>2.1</v>
      </c>
      <c r="S3" s="23"/>
      <c r="T3" s="23"/>
      <c r="U3" s="23"/>
      <c r="V3" s="23"/>
      <c r="W3" s="23">
        <v>3.4</v>
      </c>
      <c r="X3" s="23">
        <v>2.9</v>
      </c>
      <c r="Y3" s="23">
        <v>3.97</v>
      </c>
      <c r="Z3" s="23"/>
      <c r="AA3" s="23"/>
      <c r="AB3" s="23"/>
      <c r="AC3" s="23"/>
      <c r="AD3" s="23">
        <v>3.6</v>
      </c>
      <c r="AE3" s="23">
        <v>2.7</v>
      </c>
      <c r="AF3" s="23">
        <v>5.0999999999999996</v>
      </c>
      <c r="AG3" s="23"/>
      <c r="AH3" s="23"/>
      <c r="AI3" s="23"/>
      <c r="AJ3" s="23"/>
      <c r="AK3" s="23"/>
    </row>
    <row r="4" spans="1:37" x14ac:dyDescent="0.25">
      <c r="A4" s="24" t="s">
        <v>226</v>
      </c>
      <c r="B4" s="23">
        <v>4.3</v>
      </c>
      <c r="C4" s="23">
        <v>4</v>
      </c>
      <c r="D4" s="23">
        <v>1</v>
      </c>
      <c r="E4" s="23"/>
      <c r="F4" s="23"/>
      <c r="G4" s="23"/>
      <c r="H4" s="23"/>
      <c r="I4" s="23">
        <v>5.0199999999999996</v>
      </c>
      <c r="J4" s="23">
        <v>3.91</v>
      </c>
      <c r="K4" s="23">
        <v>2.9</v>
      </c>
      <c r="L4" s="23"/>
      <c r="M4" s="23"/>
      <c r="N4" s="23"/>
      <c r="O4" s="23"/>
      <c r="P4" s="23">
        <v>4.7</v>
      </c>
      <c r="Q4" s="23">
        <v>5</v>
      </c>
      <c r="R4" s="23">
        <v>3.8</v>
      </c>
      <c r="S4" s="23"/>
      <c r="T4" s="23"/>
      <c r="U4" s="23"/>
      <c r="V4" s="23"/>
      <c r="W4" s="23">
        <v>5.81</v>
      </c>
      <c r="X4" s="23">
        <v>5.4</v>
      </c>
      <c r="Y4" s="23">
        <v>4.5999999999999996</v>
      </c>
      <c r="Z4" s="23"/>
      <c r="AA4" s="23"/>
      <c r="AB4" s="23"/>
      <c r="AC4" s="23"/>
      <c r="AD4" s="23">
        <v>11.64</v>
      </c>
      <c r="AE4" s="23">
        <v>9.8000000000000007</v>
      </c>
      <c r="AF4" s="23">
        <v>10.3</v>
      </c>
      <c r="AG4" s="23"/>
      <c r="AH4" s="23"/>
      <c r="AI4" s="23"/>
      <c r="AJ4" s="23"/>
      <c r="AK4" s="23"/>
    </row>
    <row r="5" spans="1:37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</row>
  </sheetData>
  <mergeCells count="5">
    <mergeCell ref="B1:H1"/>
    <mergeCell ref="I1:O1"/>
    <mergeCell ref="P1:V1"/>
    <mergeCell ref="W1:AC1"/>
    <mergeCell ref="AD1:A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9" sqref="D9"/>
    </sheetView>
  </sheetViews>
  <sheetFormatPr defaultRowHeight="15" x14ac:dyDescent="0.25"/>
  <cols>
    <col min="1" max="1" width="18.5703125" customWidth="1"/>
  </cols>
  <sheetData>
    <row r="1" spans="1:10" x14ac:dyDescent="0.25">
      <c r="B1" s="64" t="s">
        <v>245</v>
      </c>
      <c r="C1" s="64"/>
      <c r="D1" s="64"/>
      <c r="E1" s="75" t="s">
        <v>246</v>
      </c>
      <c r="F1" s="75"/>
      <c r="G1" s="75"/>
      <c r="H1" s="79" t="s">
        <v>247</v>
      </c>
      <c r="I1" s="79"/>
      <c r="J1" s="79"/>
    </row>
    <row r="2" spans="1:10" x14ac:dyDescent="0.25">
      <c r="A2" s="2" t="s">
        <v>6</v>
      </c>
      <c r="B2" s="1">
        <v>36.405329999999999</v>
      </c>
      <c r="C2" s="1">
        <v>96.047650000000004</v>
      </c>
      <c r="D2" s="1">
        <v>102.23699999999999</v>
      </c>
      <c r="E2" s="1">
        <v>366.73469999999998</v>
      </c>
      <c r="F2" s="1">
        <v>261.09690000000001</v>
      </c>
      <c r="G2" s="1">
        <v>208.29470000000001</v>
      </c>
      <c r="H2" s="1">
        <v>494.62189999999998</v>
      </c>
      <c r="I2" s="1">
        <v>363.55700000000002</v>
      </c>
      <c r="J2" s="1">
        <v>499.24</v>
      </c>
    </row>
    <row r="3" spans="1:10" x14ac:dyDescent="0.25">
      <c r="A3" s="2" t="s">
        <v>248</v>
      </c>
      <c r="B3" s="1">
        <v>87.617689999999996</v>
      </c>
      <c r="C3" s="1">
        <v>134.905</v>
      </c>
      <c r="D3" s="1">
        <v>116</v>
      </c>
      <c r="E3" s="1">
        <v>210.88059999999999</v>
      </c>
      <c r="F3" s="1">
        <v>355.82</v>
      </c>
      <c r="G3" s="1">
        <v>225</v>
      </c>
      <c r="H3" s="1">
        <v>367.09629999999999</v>
      </c>
      <c r="I3" s="1">
        <v>495.83190000000002</v>
      </c>
      <c r="J3" s="1">
        <v>450</v>
      </c>
    </row>
    <row r="4" spans="1:10" x14ac:dyDescent="0.25">
      <c r="A4" s="2" t="s">
        <v>249</v>
      </c>
      <c r="B4" s="1">
        <v>25.033570000000001</v>
      </c>
      <c r="C4" s="1">
        <v>120.62309999999999</v>
      </c>
      <c r="D4" s="1">
        <v>64</v>
      </c>
      <c r="E4" s="1">
        <v>122.1604</v>
      </c>
      <c r="F4" s="1">
        <v>209.7859</v>
      </c>
      <c r="G4" s="1">
        <v>165</v>
      </c>
      <c r="H4" s="1">
        <v>252.6746</v>
      </c>
      <c r="I4" s="1">
        <v>130.18940000000001</v>
      </c>
      <c r="J4" s="1">
        <v>150.81880000000001</v>
      </c>
    </row>
    <row r="8" spans="1:10" x14ac:dyDescent="0.25">
      <c r="A8" t="s">
        <v>29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K41" sqref="K41"/>
    </sheetView>
  </sheetViews>
  <sheetFormatPr defaultRowHeight="15" x14ac:dyDescent="0.25"/>
  <cols>
    <col min="2" max="13" width="15.28515625" customWidth="1"/>
  </cols>
  <sheetData>
    <row r="1" spans="1:13" x14ac:dyDescent="0.25">
      <c r="B1" s="79" t="s">
        <v>15</v>
      </c>
      <c r="C1" s="79"/>
      <c r="D1" s="79"/>
      <c r="E1" s="79"/>
      <c r="F1" s="79"/>
      <c r="G1" s="79"/>
      <c r="H1" s="75" t="s">
        <v>13</v>
      </c>
      <c r="I1" s="75"/>
      <c r="J1" s="75"/>
      <c r="K1" s="75"/>
      <c r="L1" s="75"/>
      <c r="M1" s="75"/>
    </row>
    <row r="2" spans="1:13" x14ac:dyDescent="0.25">
      <c r="B2" s="43" t="s">
        <v>250</v>
      </c>
      <c r="C2" s="43" t="s">
        <v>251</v>
      </c>
      <c r="D2" s="43" t="s">
        <v>252</v>
      </c>
      <c r="E2" s="43" t="s">
        <v>253</v>
      </c>
      <c r="F2" s="43" t="s">
        <v>254</v>
      </c>
      <c r="G2" s="43" t="s">
        <v>255</v>
      </c>
      <c r="H2" s="4" t="s">
        <v>250</v>
      </c>
      <c r="I2" s="4" t="s">
        <v>251</v>
      </c>
      <c r="J2" s="4" t="s">
        <v>252</v>
      </c>
      <c r="K2" s="4" t="s">
        <v>253</v>
      </c>
      <c r="L2" s="4" t="s">
        <v>254</v>
      </c>
      <c r="M2" s="4" t="s">
        <v>255</v>
      </c>
    </row>
    <row r="3" spans="1:13" x14ac:dyDescent="0.25">
      <c r="A3" s="2" t="s">
        <v>256</v>
      </c>
      <c r="B3" s="1">
        <v>4.5457099999999997</v>
      </c>
      <c r="C3" s="1">
        <v>4.3919100000000002</v>
      </c>
      <c r="D3" s="1">
        <v>4.3845599999999996</v>
      </c>
      <c r="E3" s="1">
        <v>3.88768</v>
      </c>
      <c r="F3" s="1">
        <v>4.4532100000000003</v>
      </c>
      <c r="G3" s="1">
        <v>2.8460800000000002</v>
      </c>
      <c r="H3" s="1">
        <v>0.88399000000000005</v>
      </c>
      <c r="I3" s="1">
        <v>0.85324</v>
      </c>
      <c r="J3" s="1">
        <v>0.88375999999999999</v>
      </c>
      <c r="K3" s="1">
        <v>0.73292000000000002</v>
      </c>
      <c r="L3" s="1">
        <v>0.99011000000000005</v>
      </c>
      <c r="M3" s="1">
        <v>-0.12806000000000001</v>
      </c>
    </row>
    <row r="4" spans="1:13" x14ac:dyDescent="0.25">
      <c r="A4" s="2" t="s">
        <v>257</v>
      </c>
      <c r="B4" s="1">
        <v>4.0613599999999996</v>
      </c>
      <c r="C4" s="1">
        <v>4.17964</v>
      </c>
      <c r="D4" s="1">
        <v>3.4196399999999998</v>
      </c>
      <c r="E4" s="1">
        <v>2.9975100000000001</v>
      </c>
      <c r="F4" s="1">
        <v>4.0605900000000004</v>
      </c>
      <c r="G4" s="1">
        <v>1.82765</v>
      </c>
      <c r="H4" s="1">
        <v>0.54305999999999999</v>
      </c>
      <c r="I4" s="1">
        <v>1.6508100000000001</v>
      </c>
      <c r="J4" s="1">
        <v>0.42631000000000002</v>
      </c>
      <c r="K4" s="1">
        <v>0.48674000000000001</v>
      </c>
      <c r="L4" s="1">
        <v>1.71062</v>
      </c>
      <c r="M4" s="1">
        <v>-9.9750000000000005E-2</v>
      </c>
    </row>
    <row r="5" spans="1:13" x14ac:dyDescent="0.25">
      <c r="A5" s="2" t="s">
        <v>258</v>
      </c>
      <c r="B5" s="1">
        <v>1.4749300000000001</v>
      </c>
      <c r="C5" s="1">
        <v>1.67591</v>
      </c>
      <c r="D5" s="1">
        <v>1.36608</v>
      </c>
      <c r="E5" s="1">
        <v>1.2663500000000001</v>
      </c>
      <c r="F5" s="1">
        <v>1.58857</v>
      </c>
      <c r="G5" s="1">
        <v>1.1435299999999999</v>
      </c>
      <c r="H5" s="1">
        <v>1.1740699999999999</v>
      </c>
      <c r="I5" s="1">
        <v>1.31037</v>
      </c>
      <c r="J5" s="1">
        <v>1.2438</v>
      </c>
      <c r="K5" s="1">
        <v>1.0189999999999999</v>
      </c>
      <c r="L5" s="1">
        <v>1.30383</v>
      </c>
      <c r="M5" s="1">
        <v>0.91505000000000003</v>
      </c>
    </row>
    <row r="6" spans="1:13" x14ac:dyDescent="0.25">
      <c r="A6" s="2" t="s">
        <v>259</v>
      </c>
      <c r="B6" s="1">
        <v>1.16523</v>
      </c>
      <c r="C6" s="1">
        <v>1.22923</v>
      </c>
      <c r="D6" s="1">
        <v>0.98855999999999999</v>
      </c>
      <c r="E6" s="1">
        <v>0.85584000000000005</v>
      </c>
      <c r="F6" s="1">
        <v>1.1457900000000001</v>
      </c>
      <c r="G6" s="1">
        <v>0.36341000000000001</v>
      </c>
      <c r="H6" s="1">
        <v>0.55998999999999999</v>
      </c>
      <c r="I6" s="1">
        <v>0.60809999999999997</v>
      </c>
      <c r="J6" s="1">
        <v>0.50155000000000005</v>
      </c>
      <c r="K6" s="1">
        <v>0.36636999999999997</v>
      </c>
      <c r="L6" s="1">
        <v>0.59816000000000003</v>
      </c>
      <c r="M6" s="1">
        <v>0.17516999999999999</v>
      </c>
    </row>
    <row r="7" spans="1:13" x14ac:dyDescent="0.25">
      <c r="A7" s="2" t="s">
        <v>260</v>
      </c>
      <c r="B7" s="1">
        <v>1.05244</v>
      </c>
      <c r="C7" s="1">
        <v>1.0964700000000001</v>
      </c>
      <c r="D7" s="1">
        <v>0.95747000000000004</v>
      </c>
      <c r="E7" s="1">
        <v>0.86445000000000005</v>
      </c>
      <c r="F7" s="1">
        <v>1.0634999999999999</v>
      </c>
      <c r="G7" s="1">
        <v>0.51107000000000002</v>
      </c>
      <c r="H7" s="1">
        <v>0.44868000000000002</v>
      </c>
      <c r="I7" s="1">
        <v>0.51790999999999998</v>
      </c>
      <c r="J7" s="1">
        <v>0.48637999999999998</v>
      </c>
      <c r="K7" s="1">
        <v>0.40883999999999998</v>
      </c>
      <c r="L7" s="1">
        <v>0.51951999999999998</v>
      </c>
      <c r="M7" s="1">
        <v>0.33388000000000001</v>
      </c>
    </row>
    <row r="8" spans="1:13" x14ac:dyDescent="0.25">
      <c r="A8" s="2" t="s">
        <v>261</v>
      </c>
      <c r="B8" s="1">
        <v>0</v>
      </c>
      <c r="C8" s="1">
        <v>2.3622100000000001</v>
      </c>
      <c r="D8" s="1">
        <v>0</v>
      </c>
      <c r="E8" s="1">
        <v>0</v>
      </c>
      <c r="F8" s="1">
        <v>2.5260099999999999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1.52267</v>
      </c>
      <c r="M8" s="1">
        <v>1.59484</v>
      </c>
    </row>
    <row r="9" spans="1:13" x14ac:dyDescent="0.25">
      <c r="A9" s="2" t="s">
        <v>262</v>
      </c>
      <c r="B9" s="1">
        <v>0.87470999999999999</v>
      </c>
      <c r="C9" s="1">
        <v>0.87039</v>
      </c>
      <c r="D9" s="1">
        <v>0.71274000000000004</v>
      </c>
      <c r="E9" s="1">
        <v>0.44164999999999999</v>
      </c>
      <c r="F9" s="1">
        <v>0.75441999999999998</v>
      </c>
      <c r="G9" s="1">
        <v>0.14871999999999999</v>
      </c>
      <c r="H9" s="1">
        <v>0.47108</v>
      </c>
      <c r="I9" s="1">
        <v>0.43833</v>
      </c>
      <c r="J9" s="1">
        <v>0.39015</v>
      </c>
      <c r="K9" s="1">
        <v>0.26286999999999999</v>
      </c>
      <c r="L9" s="1">
        <v>0.32217000000000001</v>
      </c>
      <c r="M9" s="1">
        <v>3.832E-2</v>
      </c>
    </row>
    <row r="10" spans="1:13" x14ac:dyDescent="0.25">
      <c r="A10" s="2" t="s">
        <v>263</v>
      </c>
      <c r="B10" s="1">
        <v>0.66832000000000003</v>
      </c>
      <c r="C10" s="1">
        <v>0.81489</v>
      </c>
      <c r="D10" s="1">
        <v>0.54444999999999999</v>
      </c>
      <c r="E10" s="1">
        <v>0.56018999999999997</v>
      </c>
      <c r="F10" s="1">
        <v>0.64358000000000004</v>
      </c>
      <c r="G10" s="1">
        <v>5.9229999999999998E-2</v>
      </c>
      <c r="H10" s="1">
        <v>0.56355</v>
      </c>
      <c r="I10" s="1">
        <v>0.71797999999999995</v>
      </c>
      <c r="J10" s="1">
        <v>0.88841000000000003</v>
      </c>
      <c r="K10" s="1">
        <v>0.68805000000000005</v>
      </c>
      <c r="L10" s="1">
        <v>0.84374000000000005</v>
      </c>
      <c r="M10" s="1">
        <v>0.58594999999999997</v>
      </c>
    </row>
    <row r="11" spans="1:13" x14ac:dyDescent="0.25">
      <c r="A11" s="2" t="s">
        <v>264</v>
      </c>
      <c r="B11" s="1">
        <v>0.25194</v>
      </c>
      <c r="C11" s="1">
        <v>0.35954000000000003</v>
      </c>
      <c r="D11" s="1">
        <v>0.23344000000000001</v>
      </c>
      <c r="E11" s="1">
        <v>0.25883</v>
      </c>
      <c r="F11" s="1">
        <v>0.26068999999999998</v>
      </c>
      <c r="G11" s="1">
        <v>8.0799999999999997E-2</v>
      </c>
      <c r="H11" s="1">
        <v>0.22122</v>
      </c>
      <c r="I11" s="1">
        <v>0.25631999999999999</v>
      </c>
      <c r="J11" s="1">
        <v>0.28033000000000002</v>
      </c>
      <c r="K11" s="1">
        <v>0.15145</v>
      </c>
      <c r="L11" s="1">
        <v>0.15689</v>
      </c>
      <c r="M11" s="1">
        <v>0.20025999999999999</v>
      </c>
    </row>
    <row r="12" spans="1:13" x14ac:dyDescent="0.25">
      <c r="A12" s="2" t="s">
        <v>265</v>
      </c>
      <c r="B12" s="1">
        <v>0.24848000000000001</v>
      </c>
      <c r="C12" s="1">
        <v>0.14127999999999999</v>
      </c>
      <c r="D12" s="1">
        <v>0.19377</v>
      </c>
      <c r="E12" s="1">
        <v>0.20449999999999999</v>
      </c>
      <c r="F12" s="1">
        <v>0.20208000000000001</v>
      </c>
      <c r="G12" s="1">
        <v>-2.623E-2</v>
      </c>
      <c r="H12" s="1">
        <v>-2.1829999999999999E-2</v>
      </c>
      <c r="I12" s="1">
        <v>-0.19364000000000001</v>
      </c>
      <c r="J12" s="1">
        <v>-0.16550999999999999</v>
      </c>
      <c r="K12" s="1">
        <v>-6.2050000000000001E-2</v>
      </c>
      <c r="L12" s="1">
        <v>-0.14595</v>
      </c>
      <c r="M12" s="1">
        <v>-0.11927</v>
      </c>
    </row>
    <row r="13" spans="1:13" x14ac:dyDescent="0.25">
      <c r="A13" s="2" t="s">
        <v>266</v>
      </c>
      <c r="B13" s="1">
        <v>0.20669000000000001</v>
      </c>
      <c r="C13" s="1">
        <v>0.10052</v>
      </c>
      <c r="D13" s="1">
        <v>0.24837999999999999</v>
      </c>
      <c r="E13" s="1">
        <v>0.22489000000000001</v>
      </c>
      <c r="F13" s="1">
        <v>0.21335999999999999</v>
      </c>
      <c r="G13" s="1">
        <v>0.17462</v>
      </c>
      <c r="H13" s="1">
        <v>-0.11466</v>
      </c>
      <c r="I13" s="1">
        <v>-0.14673</v>
      </c>
      <c r="J13" s="1">
        <v>-0.16283</v>
      </c>
      <c r="K13" s="1">
        <v>-5.5980000000000002E-2</v>
      </c>
      <c r="L13" s="1">
        <v>-0.18934999999999999</v>
      </c>
      <c r="M13" s="1">
        <v>-0.14757999999999999</v>
      </c>
    </row>
    <row r="14" spans="1:13" x14ac:dyDescent="0.25">
      <c r="A14" s="2" t="s">
        <v>267</v>
      </c>
      <c r="B14" s="1">
        <v>0.11436</v>
      </c>
      <c r="C14" s="1">
        <v>0.13555</v>
      </c>
      <c r="D14" s="1">
        <v>0.10842</v>
      </c>
      <c r="E14" s="1">
        <v>8.5730000000000001E-2</v>
      </c>
      <c r="F14" s="1">
        <v>0.156</v>
      </c>
      <c r="G14" s="1">
        <v>8.9149999999999993E-2</v>
      </c>
      <c r="H14" s="1">
        <v>5.2209999999999999E-2</v>
      </c>
      <c r="I14" s="1">
        <v>3.47E-3</v>
      </c>
      <c r="J14" s="1">
        <v>-1.5469999999999999E-2</v>
      </c>
      <c r="K14" s="1">
        <v>2.5559999999999999E-2</v>
      </c>
      <c r="L14" s="1">
        <v>1.3310000000000001E-2</v>
      </c>
      <c r="M14" s="1">
        <v>2.665E-2</v>
      </c>
    </row>
    <row r="15" spans="1:13" x14ac:dyDescent="0.25">
      <c r="A15" s="2" t="s">
        <v>268</v>
      </c>
      <c r="B15" s="1">
        <v>7.6600000000000001E-3</v>
      </c>
      <c r="C15" s="1">
        <v>3.3869999999999997E-2</v>
      </c>
      <c r="D15" s="1">
        <v>2.845E-2</v>
      </c>
      <c r="E15" s="1">
        <v>2.3300000000000001E-2</v>
      </c>
      <c r="F15" s="1">
        <v>5.8950000000000002E-2</v>
      </c>
      <c r="G15" s="1">
        <v>2.2239999999999999E-2</v>
      </c>
      <c r="H15" s="1">
        <v>0.13275999999999999</v>
      </c>
      <c r="I15" s="1">
        <v>0.14498</v>
      </c>
      <c r="J15" s="1">
        <v>0.12144000000000001</v>
      </c>
      <c r="K15" s="1">
        <v>5.9659999999999998E-2</v>
      </c>
      <c r="L15" s="1">
        <v>0.12809999999999999</v>
      </c>
      <c r="M15" s="1">
        <v>9.1840000000000005E-2</v>
      </c>
    </row>
    <row r="16" spans="1:13" x14ac:dyDescent="0.25">
      <c r="A16" s="2" t="s">
        <v>269</v>
      </c>
      <c r="B16" s="1">
        <v>-2.9510000000000002E-2</v>
      </c>
      <c r="C16" s="1">
        <v>2.2100000000000002E-3</v>
      </c>
      <c r="D16" s="1">
        <v>6.9129999999999997E-2</v>
      </c>
      <c r="E16" s="1">
        <v>3.7810000000000003E-2</v>
      </c>
      <c r="F16" s="1">
        <v>-2.613E-2</v>
      </c>
      <c r="G16" s="1">
        <v>1.4930000000000001E-2</v>
      </c>
      <c r="H16" s="1">
        <v>-1.5820000000000001E-2</v>
      </c>
      <c r="I16" s="1">
        <v>-0.1368</v>
      </c>
      <c r="J16" s="1">
        <v>8.3379999999999996E-2</v>
      </c>
      <c r="K16" s="1">
        <v>2.887E-2</v>
      </c>
      <c r="L16" s="1">
        <v>-7.1110000000000007E-2</v>
      </c>
      <c r="M16" s="1">
        <v>6.6610000000000003E-2</v>
      </c>
    </row>
    <row r="17" spans="1:13" x14ac:dyDescent="0.25">
      <c r="A17" s="2" t="s">
        <v>270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x14ac:dyDescent="0.25">
      <c r="A18" s="2" t="s">
        <v>271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2" t="s">
        <v>272</v>
      </c>
      <c r="B19" s="1">
        <v>-4.6269999999999999E-2</v>
      </c>
      <c r="C19" s="1">
        <v>-1.341E-2</v>
      </c>
      <c r="D19" s="1">
        <v>3.6000000000000002E-4</v>
      </c>
      <c r="E19" s="1">
        <v>-2.8469999999999999E-2</v>
      </c>
      <c r="F19" s="1">
        <v>-1.4069999999999999E-2</v>
      </c>
      <c r="G19" s="1">
        <v>-8.0400000000000003E-3</v>
      </c>
      <c r="H19" s="1">
        <v>4.5670000000000002E-2</v>
      </c>
      <c r="I19" s="1">
        <v>5.9270000000000003E-2</v>
      </c>
      <c r="J19" s="1">
        <v>7.6810000000000003E-2</v>
      </c>
      <c r="K19" s="1">
        <v>4.6309999999999997E-2</v>
      </c>
      <c r="L19" s="1">
        <v>7.306E-2</v>
      </c>
      <c r="M19" s="1">
        <v>7.1220000000000006E-2</v>
      </c>
    </row>
    <row r="20" spans="1:13" x14ac:dyDescent="0.25">
      <c r="A20" s="2" t="s">
        <v>273</v>
      </c>
      <c r="B20" s="1">
        <v>-4.299E-2</v>
      </c>
      <c r="C20" s="1">
        <v>-4.768E-2</v>
      </c>
      <c r="D20" s="1">
        <v>-5.2479999999999999E-2</v>
      </c>
      <c r="E20" s="1">
        <v>-4.1709999999999997E-2</v>
      </c>
      <c r="F20" s="1">
        <v>-5.16E-2</v>
      </c>
      <c r="G20" s="1">
        <v>-2.239E-2</v>
      </c>
      <c r="H20" s="1">
        <v>-1.8950000000000002E-2</v>
      </c>
      <c r="I20" s="1">
        <v>-4.3279999999999999E-2</v>
      </c>
      <c r="J20" s="1">
        <v>-3.2550000000000003E-2</v>
      </c>
      <c r="K20" s="1">
        <v>-1.0200000000000001E-2</v>
      </c>
      <c r="L20" s="1">
        <v>-5.1029999999999999E-2</v>
      </c>
      <c r="M20" s="1">
        <v>-2.5749999999999999E-2</v>
      </c>
    </row>
    <row r="21" spans="1:13" x14ac:dyDescent="0.25">
      <c r="A21" s="2" t="s">
        <v>274</v>
      </c>
      <c r="B21" s="1">
        <v>1.3610000000000001E-2</v>
      </c>
      <c r="C21" s="1">
        <v>-0.21928</v>
      </c>
      <c r="D21" s="1">
        <v>-0.40667999999999999</v>
      </c>
      <c r="E21" s="1">
        <v>0.14968000000000001</v>
      </c>
      <c r="F21" s="1">
        <v>9.6379999999999993E-2</v>
      </c>
      <c r="G21" s="1">
        <v>-0.16775999999999999</v>
      </c>
      <c r="H21" s="1">
        <v>1.6559999999999998E-2</v>
      </c>
      <c r="I21" s="1">
        <v>-4.2259999999999999E-2</v>
      </c>
      <c r="J21" s="1">
        <v>-5.7729999999999997E-2</v>
      </c>
      <c r="K21" s="1">
        <v>4.0829999999999998E-2</v>
      </c>
      <c r="L21" s="1">
        <v>3.2100000000000002E-3</v>
      </c>
      <c r="M21" s="1">
        <v>-7.3090000000000002E-2</v>
      </c>
    </row>
    <row r="22" spans="1:13" x14ac:dyDescent="0.25">
      <c r="A22" s="2" t="s">
        <v>275</v>
      </c>
      <c r="B22" s="1">
        <v>-0.10352</v>
      </c>
      <c r="C22" s="1">
        <v>-0.14104</v>
      </c>
      <c r="D22" s="1">
        <v>-9.2960000000000001E-2</v>
      </c>
      <c r="E22" s="1">
        <v>-3.3180000000000001E-2</v>
      </c>
      <c r="F22" s="1">
        <v>-0.14501</v>
      </c>
      <c r="G22" s="1">
        <v>-3.6459999999999999E-2</v>
      </c>
      <c r="H22" s="1">
        <v>-8.9889999999999998E-2</v>
      </c>
      <c r="I22" s="1">
        <v>-0.12447</v>
      </c>
      <c r="J22" s="1">
        <v>-6.1799999999999997E-3</v>
      </c>
      <c r="K22" s="1">
        <v>1.89E-3</v>
      </c>
      <c r="L22" s="1">
        <v>-0.10248</v>
      </c>
      <c r="M22" s="1">
        <v>3.8240000000000003E-2</v>
      </c>
    </row>
    <row r="23" spans="1:13" x14ac:dyDescent="0.25">
      <c r="A23" s="2" t="s">
        <v>276</v>
      </c>
      <c r="B23" s="1">
        <v>-0.29410999999999998</v>
      </c>
      <c r="C23" s="1">
        <v>-0.34778999999999999</v>
      </c>
      <c r="D23" s="1">
        <v>-0.29477999999999999</v>
      </c>
      <c r="E23" s="1">
        <v>-0.27540999999999999</v>
      </c>
      <c r="F23" s="1">
        <v>-0.32489000000000001</v>
      </c>
      <c r="G23" s="1">
        <v>-0.11795</v>
      </c>
      <c r="H23" s="1">
        <v>0.17974000000000001</v>
      </c>
      <c r="I23" s="1">
        <v>-0.17580000000000001</v>
      </c>
      <c r="J23" s="1">
        <v>3.7260000000000001E-2</v>
      </c>
      <c r="K23" s="1">
        <v>-0.29447000000000001</v>
      </c>
      <c r="L23" s="1">
        <v>0.20122999999999999</v>
      </c>
      <c r="M23" s="1">
        <v>0.12897</v>
      </c>
    </row>
    <row r="24" spans="1:13" x14ac:dyDescent="0.25">
      <c r="A24" s="2" t="s">
        <v>277</v>
      </c>
      <c r="B24" s="1">
        <v>-0.62773000000000001</v>
      </c>
      <c r="C24" s="1">
        <v>-0.40684999999999999</v>
      </c>
      <c r="D24" s="1">
        <v>-0.371</v>
      </c>
      <c r="E24" s="1">
        <v>-6.9260000000000002E-2</v>
      </c>
      <c r="F24" s="1">
        <v>-0.52729000000000004</v>
      </c>
      <c r="G24" s="1">
        <v>-6.5399999999999998E-3</v>
      </c>
      <c r="H24" s="1">
        <v>-0.29392000000000001</v>
      </c>
      <c r="I24" s="1">
        <v>-0.25029000000000001</v>
      </c>
      <c r="J24" s="1">
        <v>-0.22078</v>
      </c>
      <c r="K24" s="1">
        <v>-3.116E-2</v>
      </c>
      <c r="L24" s="1">
        <v>-7.0910000000000001E-2</v>
      </c>
      <c r="M24" s="1">
        <v>-0.12731999999999999</v>
      </c>
    </row>
    <row r="25" spans="1:13" x14ac:dyDescent="0.25">
      <c r="A25" s="2" t="s">
        <v>278</v>
      </c>
      <c r="B25" s="1">
        <v>-0.78837999999999997</v>
      </c>
      <c r="C25" s="1">
        <v>-1.5007600000000001</v>
      </c>
      <c r="D25" s="1">
        <v>-0.35639999999999999</v>
      </c>
      <c r="E25" s="1">
        <v>-0.14835000000000001</v>
      </c>
      <c r="F25" s="1">
        <v>-4.5289999999999997E-2</v>
      </c>
      <c r="G25" s="1">
        <v>-0.628</v>
      </c>
      <c r="H25" s="1">
        <v>-1.51387</v>
      </c>
      <c r="I25" s="1">
        <v>0.22128</v>
      </c>
      <c r="J25" s="1">
        <v>6.037E-2</v>
      </c>
      <c r="K25" s="1">
        <v>-0.29237999999999997</v>
      </c>
      <c r="L25" s="1">
        <v>0.21165</v>
      </c>
      <c r="M25" s="1">
        <v>-5.21E-2</v>
      </c>
    </row>
    <row r="29" spans="1:13" x14ac:dyDescent="0.25">
      <c r="A29" t="s">
        <v>299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topLeftCell="A13" workbookViewId="0">
      <selection activeCell="R16" sqref="R16"/>
    </sheetView>
  </sheetViews>
  <sheetFormatPr defaultRowHeight="15" x14ac:dyDescent="0.25"/>
  <cols>
    <col min="2" max="17" width="6.28515625" customWidth="1"/>
  </cols>
  <sheetData>
    <row r="2" spans="1:17" x14ac:dyDescent="0.25">
      <c r="A2" t="s">
        <v>38</v>
      </c>
      <c r="B2" s="101" t="s">
        <v>32</v>
      </c>
      <c r="C2" s="101"/>
      <c r="D2" s="101"/>
      <c r="E2" s="101"/>
      <c r="F2" s="101"/>
      <c r="G2" s="101"/>
      <c r="H2" s="101"/>
      <c r="I2" s="101"/>
      <c r="J2" s="78" t="s">
        <v>279</v>
      </c>
      <c r="K2" s="78"/>
      <c r="L2" s="78"/>
      <c r="M2" s="78"/>
      <c r="N2" s="78"/>
      <c r="O2" s="78"/>
      <c r="P2" s="78"/>
      <c r="Q2" s="78"/>
    </row>
    <row r="3" spans="1:17" x14ac:dyDescent="0.25">
      <c r="A3" s="2" t="s">
        <v>42</v>
      </c>
      <c r="B3" s="1">
        <v>7.1</v>
      </c>
      <c r="C3" s="1">
        <v>3.2</v>
      </c>
      <c r="D3" s="1">
        <v>3.9</v>
      </c>
      <c r="E3" s="1">
        <v>17.600000000000001</v>
      </c>
      <c r="F3" s="1">
        <v>5.5</v>
      </c>
      <c r="I3" s="1"/>
      <c r="J3" s="1">
        <v>92.3</v>
      </c>
      <c r="K3" s="1">
        <v>96.1</v>
      </c>
      <c r="L3" s="1">
        <v>95.5</v>
      </c>
      <c r="M3" s="1">
        <v>79.099999999999994</v>
      </c>
      <c r="N3" s="1">
        <v>93</v>
      </c>
      <c r="O3" s="1"/>
      <c r="P3" s="1"/>
      <c r="Q3" s="1"/>
    </row>
    <row r="4" spans="1:17" x14ac:dyDescent="0.25">
      <c r="A4" s="2" t="s">
        <v>43</v>
      </c>
      <c r="B4" s="1">
        <v>22.6</v>
      </c>
      <c r="C4" s="1">
        <v>9.8000000000000007</v>
      </c>
      <c r="D4" s="1">
        <v>10.1</v>
      </c>
      <c r="E4" s="1">
        <v>6.8</v>
      </c>
      <c r="F4" s="1">
        <v>11.5</v>
      </c>
      <c r="G4" s="1"/>
      <c r="I4" s="1"/>
      <c r="J4" s="1">
        <v>75.3</v>
      </c>
      <c r="K4" s="1">
        <v>88.4</v>
      </c>
      <c r="L4" s="1">
        <v>88.4</v>
      </c>
      <c r="M4" s="1">
        <v>89.4</v>
      </c>
      <c r="N4" s="1">
        <v>87.7</v>
      </c>
      <c r="O4" s="1"/>
      <c r="Q4" s="1"/>
    </row>
    <row r="5" spans="1:17" x14ac:dyDescent="0.25">
      <c r="A5" s="2" t="s">
        <v>9</v>
      </c>
      <c r="B5" s="1">
        <v>1.3</v>
      </c>
      <c r="C5" s="1">
        <v>10.4</v>
      </c>
      <c r="D5" s="1">
        <v>17.3</v>
      </c>
      <c r="E5" s="1">
        <v>4.7</v>
      </c>
      <c r="F5" s="1">
        <v>7.7</v>
      </c>
      <c r="G5" s="1"/>
      <c r="H5" s="1"/>
      <c r="I5" s="1"/>
      <c r="J5" s="1">
        <v>98.4</v>
      </c>
      <c r="K5" s="1">
        <v>86.6</v>
      </c>
      <c r="L5" s="1">
        <v>82.1</v>
      </c>
      <c r="M5" s="1">
        <v>94.5</v>
      </c>
      <c r="N5" s="1">
        <v>91.2</v>
      </c>
      <c r="O5" s="1"/>
      <c r="P5" s="1"/>
      <c r="Q5" s="1"/>
    </row>
    <row r="8" spans="1:17" x14ac:dyDescent="0.25">
      <c r="A8" s="2" t="s">
        <v>280</v>
      </c>
      <c r="B8" s="101" t="s">
        <v>32</v>
      </c>
      <c r="C8" s="101"/>
      <c r="D8" s="101"/>
      <c r="E8" s="101"/>
      <c r="F8" s="101"/>
      <c r="G8" s="101"/>
      <c r="H8" s="101"/>
      <c r="I8" s="101"/>
      <c r="J8" s="78" t="s">
        <v>279</v>
      </c>
      <c r="K8" s="78"/>
      <c r="L8" s="78"/>
      <c r="M8" s="78"/>
      <c r="N8" s="78"/>
      <c r="O8" s="78"/>
      <c r="P8" s="78"/>
      <c r="Q8" s="78"/>
    </row>
    <row r="9" spans="1:17" x14ac:dyDescent="0.25">
      <c r="A9" s="2" t="s">
        <v>42</v>
      </c>
      <c r="B9" s="1">
        <v>11</v>
      </c>
      <c r="C9" s="1">
        <v>7.7</v>
      </c>
      <c r="D9" s="1">
        <v>12.1</v>
      </c>
      <c r="E9" s="1">
        <v>16.7</v>
      </c>
      <c r="F9" s="1">
        <v>15.2</v>
      </c>
      <c r="G9" s="1"/>
      <c r="J9" s="1">
        <v>88.3</v>
      </c>
      <c r="K9" s="1">
        <v>91.8</v>
      </c>
      <c r="L9" s="1">
        <v>87.2</v>
      </c>
      <c r="M9" s="1">
        <v>82.4</v>
      </c>
      <c r="N9" s="1">
        <v>84</v>
      </c>
      <c r="O9" s="1"/>
    </row>
    <row r="10" spans="1:17" x14ac:dyDescent="0.25">
      <c r="A10" s="2" t="s">
        <v>43</v>
      </c>
      <c r="B10" s="1">
        <v>2.8</v>
      </c>
      <c r="C10" s="1">
        <v>15.4</v>
      </c>
      <c r="D10" s="1">
        <v>9</v>
      </c>
      <c r="E10" s="1">
        <v>6.6999999999999993</v>
      </c>
      <c r="F10" s="1">
        <v>14</v>
      </c>
      <c r="J10" s="1">
        <v>96.6</v>
      </c>
      <c r="K10" s="1">
        <v>83.8</v>
      </c>
      <c r="L10" s="1">
        <v>89.6</v>
      </c>
      <c r="M10" s="1">
        <v>92.699999999999989</v>
      </c>
      <c r="N10" s="1">
        <v>85.2</v>
      </c>
    </row>
    <row r="11" spans="1:17" x14ac:dyDescent="0.25">
      <c r="A11" s="2" t="s">
        <v>9</v>
      </c>
      <c r="B11" s="1">
        <v>10.4</v>
      </c>
      <c r="C11" s="1">
        <v>5</v>
      </c>
      <c r="D11" s="1">
        <v>14.5</v>
      </c>
      <c r="E11" s="1">
        <v>13.2</v>
      </c>
      <c r="F11" s="1">
        <v>7</v>
      </c>
      <c r="J11" s="1">
        <v>88.6</v>
      </c>
      <c r="K11" s="1">
        <v>94.2</v>
      </c>
      <c r="L11" s="1">
        <v>84.8</v>
      </c>
      <c r="M11" s="1">
        <v>86.6</v>
      </c>
      <c r="N11" s="1">
        <v>91.2</v>
      </c>
    </row>
    <row r="14" spans="1:17" x14ac:dyDescent="0.25">
      <c r="A14" s="2" t="s">
        <v>46</v>
      </c>
      <c r="B14" s="101" t="s">
        <v>32</v>
      </c>
      <c r="C14" s="101"/>
      <c r="D14" s="101"/>
      <c r="E14" s="101"/>
      <c r="F14" s="101"/>
      <c r="G14" s="101"/>
      <c r="H14" s="101"/>
      <c r="I14" s="101"/>
      <c r="J14" s="78" t="s">
        <v>31</v>
      </c>
      <c r="K14" s="78"/>
      <c r="L14" s="78"/>
      <c r="M14" s="78"/>
      <c r="N14" s="78"/>
      <c r="O14" s="78"/>
      <c r="P14" s="78"/>
      <c r="Q14" s="78"/>
    </row>
    <row r="15" spans="1:17" x14ac:dyDescent="0.25">
      <c r="A15" s="2" t="s">
        <v>281</v>
      </c>
      <c r="B15" s="1">
        <v>5</v>
      </c>
      <c r="C15" s="1">
        <v>15.8</v>
      </c>
      <c r="D15" s="1">
        <v>13</v>
      </c>
      <c r="E15" s="1">
        <v>12.9</v>
      </c>
      <c r="F15">
        <v>10.8</v>
      </c>
      <c r="J15" s="1">
        <v>93.3</v>
      </c>
      <c r="K15" s="1">
        <v>83.6</v>
      </c>
      <c r="L15" s="1">
        <v>86.3</v>
      </c>
      <c r="M15" s="1">
        <v>86.5</v>
      </c>
      <c r="N15">
        <v>88.3</v>
      </c>
    </row>
    <row r="16" spans="1:17" x14ac:dyDescent="0.25">
      <c r="A16" s="2" t="s">
        <v>282</v>
      </c>
      <c r="B16" s="1">
        <v>8.4</v>
      </c>
      <c r="C16" s="1">
        <v>17.399999999999999</v>
      </c>
      <c r="D16" s="1">
        <v>5.7</v>
      </c>
      <c r="E16" s="1">
        <v>20.299999999999997</v>
      </c>
      <c r="F16">
        <v>11.8</v>
      </c>
      <c r="J16" s="1">
        <v>91.2</v>
      </c>
      <c r="K16" s="1">
        <v>81.8</v>
      </c>
      <c r="L16" s="1">
        <v>93.9</v>
      </c>
      <c r="M16" s="1">
        <v>78.899999999999991</v>
      </c>
      <c r="N16">
        <v>84.7</v>
      </c>
    </row>
    <row r="17" spans="1:17" x14ac:dyDescent="0.25">
      <c r="A17" s="2" t="s">
        <v>283</v>
      </c>
      <c r="B17" s="1">
        <v>16.100000000000001</v>
      </c>
      <c r="C17" s="1">
        <v>19.100000000000001</v>
      </c>
      <c r="D17" s="1">
        <v>14.500000000000002</v>
      </c>
      <c r="E17" s="1">
        <v>20.8</v>
      </c>
      <c r="F17">
        <v>16.7</v>
      </c>
      <c r="J17" s="1">
        <v>82.9</v>
      </c>
      <c r="K17" s="1">
        <v>80.3</v>
      </c>
      <c r="L17" s="1">
        <v>83.5</v>
      </c>
      <c r="M17" s="1">
        <v>78.599999999999994</v>
      </c>
      <c r="N17">
        <v>82.4</v>
      </c>
    </row>
    <row r="20" spans="1:17" x14ac:dyDescent="0.25">
      <c r="A20" s="2" t="s">
        <v>234</v>
      </c>
      <c r="B20" s="101" t="s">
        <v>32</v>
      </c>
      <c r="C20" s="101"/>
      <c r="D20" s="101"/>
      <c r="E20" s="101"/>
      <c r="F20" s="101"/>
      <c r="G20" s="101"/>
      <c r="H20" s="101"/>
      <c r="I20" s="101"/>
      <c r="J20" s="78" t="s">
        <v>31</v>
      </c>
      <c r="K20" s="78"/>
      <c r="L20" s="78"/>
      <c r="M20" s="78"/>
      <c r="N20" s="78"/>
      <c r="O20" s="78"/>
      <c r="P20" s="78"/>
      <c r="Q20" s="78"/>
    </row>
    <row r="21" spans="1:17" x14ac:dyDescent="0.25">
      <c r="A21" s="2" t="s">
        <v>281</v>
      </c>
      <c r="B21" s="1">
        <v>5.6</v>
      </c>
      <c r="C21" s="1">
        <v>17</v>
      </c>
      <c r="D21" s="1">
        <v>11</v>
      </c>
      <c r="E21" s="1">
        <v>11.5</v>
      </c>
      <c r="F21" s="1">
        <v>13</v>
      </c>
      <c r="J21" s="1">
        <v>91.2</v>
      </c>
      <c r="K21" s="1">
        <v>81.8</v>
      </c>
      <c r="L21" s="1">
        <v>86.6</v>
      </c>
      <c r="M21" s="1">
        <v>80.3</v>
      </c>
      <c r="N21" s="1">
        <v>85.2</v>
      </c>
    </row>
    <row r="22" spans="1:17" x14ac:dyDescent="0.25">
      <c r="A22" s="2" t="s">
        <v>282</v>
      </c>
      <c r="B22" s="1">
        <v>3</v>
      </c>
      <c r="C22" s="1">
        <v>12.5</v>
      </c>
      <c r="D22" s="1">
        <v>10</v>
      </c>
      <c r="E22" s="1">
        <v>9</v>
      </c>
      <c r="F22" s="1">
        <v>7.5</v>
      </c>
      <c r="J22" s="1">
        <v>92.5</v>
      </c>
      <c r="K22" s="1">
        <v>87</v>
      </c>
      <c r="L22" s="1">
        <v>89.5</v>
      </c>
      <c r="M22" s="1">
        <v>86.5</v>
      </c>
      <c r="N22" s="1">
        <v>90.9</v>
      </c>
    </row>
    <row r="23" spans="1:17" x14ac:dyDescent="0.25">
      <c r="A23" s="2" t="s">
        <v>283</v>
      </c>
      <c r="B23" s="1">
        <v>16.399999999999999</v>
      </c>
      <c r="C23" s="1">
        <v>20</v>
      </c>
      <c r="D23" s="1">
        <v>21.4</v>
      </c>
      <c r="E23" s="1">
        <v>15.8</v>
      </c>
      <c r="F23" s="1">
        <v>20.2</v>
      </c>
      <c r="J23" s="1">
        <v>82.8</v>
      </c>
      <c r="K23" s="1">
        <v>78.8</v>
      </c>
      <c r="L23" s="1">
        <v>77.8</v>
      </c>
      <c r="M23" s="1">
        <v>81.599999999999994</v>
      </c>
      <c r="N23" s="1">
        <v>78.099999999999994</v>
      </c>
    </row>
    <row r="25" spans="1:17" x14ac:dyDescent="0.25">
      <c r="F25" s="1"/>
    </row>
    <row r="26" spans="1:17" x14ac:dyDescent="0.25">
      <c r="F26" s="1"/>
    </row>
    <row r="27" spans="1:17" x14ac:dyDescent="0.25">
      <c r="F27" s="1"/>
    </row>
    <row r="33" spans="5:15" x14ac:dyDescent="0.25">
      <c r="E33">
        <f t="shared" ref="E32:E33" si="0">SUM(E27,M27)</f>
        <v>0</v>
      </c>
    </row>
    <row r="39" spans="5:15" x14ac:dyDescent="0.25">
      <c r="O39" s="1"/>
    </row>
    <row r="40" spans="5:15" x14ac:dyDescent="0.25">
      <c r="O40" s="1"/>
    </row>
  </sheetData>
  <mergeCells count="8">
    <mergeCell ref="B2:I2"/>
    <mergeCell ref="J2:Q2"/>
    <mergeCell ref="B8:I8"/>
    <mergeCell ref="B14:I14"/>
    <mergeCell ref="B20:I20"/>
    <mergeCell ref="J8:Q8"/>
    <mergeCell ref="J14:Q14"/>
    <mergeCell ref="J20:Q2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3" workbookViewId="0">
      <selection activeCell="G35" sqref="G35"/>
    </sheetView>
  </sheetViews>
  <sheetFormatPr defaultRowHeight="15" x14ac:dyDescent="0.25"/>
  <cols>
    <col min="1" max="1" width="19" customWidth="1"/>
    <col min="2" max="7" width="11.42578125" customWidth="1"/>
  </cols>
  <sheetData>
    <row r="1" spans="1:7" x14ac:dyDescent="0.25">
      <c r="B1" s="81" t="s">
        <v>298</v>
      </c>
      <c r="C1" s="81"/>
      <c r="D1" s="81"/>
      <c r="E1" s="81"/>
      <c r="F1" s="81"/>
      <c r="G1" s="81"/>
    </row>
    <row r="2" spans="1:7" x14ac:dyDescent="0.25">
      <c r="A2" s="3" t="s">
        <v>294</v>
      </c>
      <c r="B2" s="3" t="s">
        <v>293</v>
      </c>
      <c r="C2" s="3" t="s">
        <v>295</v>
      </c>
      <c r="D2" s="3" t="s">
        <v>296</v>
      </c>
      <c r="E2" s="3" t="s">
        <v>297</v>
      </c>
      <c r="F2" s="3" t="s">
        <v>284</v>
      </c>
      <c r="G2" s="3" t="s">
        <v>285</v>
      </c>
    </row>
    <row r="3" spans="1:7" x14ac:dyDescent="0.25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x14ac:dyDescent="0.25">
      <c r="A4" s="1">
        <v>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x14ac:dyDescent="0.25">
      <c r="A5" s="1">
        <v>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x14ac:dyDescent="0.25">
      <c r="A6" s="1">
        <v>12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x14ac:dyDescent="0.25">
      <c r="A7" s="1">
        <v>14</v>
      </c>
      <c r="B7" s="1">
        <v>0</v>
      </c>
      <c r="C7" s="1">
        <v>1</v>
      </c>
      <c r="D7" s="1">
        <v>6</v>
      </c>
      <c r="E7" s="1">
        <v>1</v>
      </c>
      <c r="F7" s="1">
        <v>0</v>
      </c>
      <c r="G7" s="1">
        <v>0</v>
      </c>
    </row>
    <row r="8" spans="1:7" x14ac:dyDescent="0.25">
      <c r="A8" s="1">
        <v>18</v>
      </c>
      <c r="B8" s="1">
        <v>1</v>
      </c>
      <c r="C8" s="1">
        <v>4</v>
      </c>
      <c r="D8" s="1">
        <v>15.75</v>
      </c>
      <c r="E8" s="1">
        <v>1</v>
      </c>
      <c r="F8" s="1">
        <v>0</v>
      </c>
      <c r="G8" s="1">
        <v>0</v>
      </c>
    </row>
    <row r="9" spans="1:7" x14ac:dyDescent="0.25">
      <c r="A9" s="1">
        <v>21</v>
      </c>
      <c r="B9" s="1">
        <v>1</v>
      </c>
      <c r="C9" s="1">
        <v>5</v>
      </c>
      <c r="D9" s="1">
        <v>15.75</v>
      </c>
      <c r="E9" s="1">
        <v>5</v>
      </c>
      <c r="F9" s="1">
        <v>0</v>
      </c>
      <c r="G9" s="1">
        <v>0</v>
      </c>
    </row>
    <row r="10" spans="1:7" x14ac:dyDescent="0.25">
      <c r="A10" s="1">
        <v>24</v>
      </c>
      <c r="B10" s="1">
        <v>5</v>
      </c>
      <c r="C10" s="1">
        <v>5</v>
      </c>
      <c r="D10" s="1">
        <v>21.4375</v>
      </c>
      <c r="E10" s="1">
        <v>6</v>
      </c>
      <c r="F10" s="1">
        <v>0</v>
      </c>
      <c r="G10" s="1">
        <v>0</v>
      </c>
    </row>
    <row r="11" spans="1:7" x14ac:dyDescent="0.25">
      <c r="A11" s="1">
        <v>27</v>
      </c>
      <c r="B11" s="1">
        <v>24.5</v>
      </c>
      <c r="C11" s="1">
        <v>4</v>
      </c>
      <c r="D11" s="1">
        <v>21.4375</v>
      </c>
      <c r="E11" s="1">
        <v>13.5</v>
      </c>
      <c r="F11" s="1">
        <v>0</v>
      </c>
      <c r="G11" s="1">
        <v>0</v>
      </c>
    </row>
    <row r="12" spans="1:7" x14ac:dyDescent="0.25">
      <c r="A12" s="1">
        <v>30</v>
      </c>
      <c r="B12" s="1">
        <v>75</v>
      </c>
      <c r="C12" s="1">
        <v>6</v>
      </c>
      <c r="D12" s="1">
        <v>32</v>
      </c>
      <c r="E12" s="1">
        <v>13.5</v>
      </c>
      <c r="F12" s="1">
        <v>0</v>
      </c>
      <c r="G12" s="1">
        <v>0</v>
      </c>
    </row>
    <row r="13" spans="1:7" x14ac:dyDescent="0.25">
      <c r="A13" s="1">
        <v>33</v>
      </c>
      <c r="B13" s="1">
        <v>75</v>
      </c>
      <c r="C13" s="1">
        <v>7</v>
      </c>
      <c r="D13" s="1">
        <v>36</v>
      </c>
      <c r="E13" s="1">
        <v>40</v>
      </c>
      <c r="F13" s="1">
        <v>0</v>
      </c>
      <c r="G13" s="1">
        <v>0</v>
      </c>
    </row>
    <row r="14" spans="1:7" x14ac:dyDescent="0.25">
      <c r="A14" s="1">
        <v>36</v>
      </c>
      <c r="B14" s="1">
        <v>196</v>
      </c>
      <c r="C14" s="1">
        <v>20.25</v>
      </c>
      <c r="D14" s="1">
        <v>55.6875</v>
      </c>
      <c r="E14" s="1">
        <v>126</v>
      </c>
      <c r="F14" s="1">
        <v>0</v>
      </c>
      <c r="G14" s="1">
        <v>0</v>
      </c>
    </row>
    <row r="15" spans="1:7" x14ac:dyDescent="0.25">
      <c r="A15" s="1">
        <v>39</v>
      </c>
      <c r="B15" s="1">
        <v>256</v>
      </c>
      <c r="C15" s="1">
        <v>27.5625</v>
      </c>
      <c r="D15" s="1">
        <v>68.75</v>
      </c>
      <c r="E15" s="1">
        <v>147.875</v>
      </c>
      <c r="F15" s="1">
        <v>0</v>
      </c>
      <c r="G15" s="1">
        <v>0</v>
      </c>
    </row>
    <row r="16" spans="1:7" x14ac:dyDescent="0.25">
      <c r="A16" s="1">
        <v>42</v>
      </c>
      <c r="B16" s="1">
        <v>445.5</v>
      </c>
      <c r="C16" s="1">
        <v>32</v>
      </c>
      <c r="D16" s="1">
        <v>108</v>
      </c>
      <c r="E16" s="1">
        <v>171.5</v>
      </c>
      <c r="F16" s="1">
        <v>0</v>
      </c>
      <c r="G16" s="1">
        <v>0</v>
      </c>
    </row>
    <row r="17" spans="1:7" x14ac:dyDescent="0.25">
      <c r="A17" s="1">
        <v>45</v>
      </c>
      <c r="B17" s="1">
        <v>625</v>
      </c>
      <c r="C17" s="1">
        <v>62.5</v>
      </c>
      <c r="D17" s="1">
        <v>171.5</v>
      </c>
      <c r="E17" s="1">
        <v>253.125</v>
      </c>
      <c r="F17" s="1">
        <v>0</v>
      </c>
      <c r="G17" s="1">
        <v>0</v>
      </c>
    </row>
    <row r="18" spans="1:7" x14ac:dyDescent="0.25">
      <c r="A18" s="1">
        <v>48</v>
      </c>
      <c r="B18" s="1">
        <v>661.5</v>
      </c>
      <c r="C18" s="1">
        <v>126</v>
      </c>
      <c r="D18" s="1">
        <v>100</v>
      </c>
      <c r="E18" s="1">
        <v>486</v>
      </c>
      <c r="F18" s="1">
        <v>0</v>
      </c>
      <c r="G18" s="1">
        <v>0</v>
      </c>
    </row>
    <row r="19" spans="1:7" x14ac:dyDescent="0.25">
      <c r="A19" s="1">
        <v>51</v>
      </c>
      <c r="B19" s="1">
        <v>1140.75</v>
      </c>
      <c r="C19" s="1">
        <v>196</v>
      </c>
      <c r="D19" s="1">
        <v>245</v>
      </c>
      <c r="E19" s="1">
        <v>650</v>
      </c>
      <c r="F19" s="1">
        <v>0</v>
      </c>
      <c r="G19" s="1">
        <v>0</v>
      </c>
    </row>
    <row r="20" spans="1:7" x14ac:dyDescent="0.25">
      <c r="A20" s="1">
        <v>54</v>
      </c>
      <c r="B20" s="1">
        <v>1352</v>
      </c>
      <c r="C20" s="1">
        <v>320</v>
      </c>
      <c r="D20" s="1">
        <v>320</v>
      </c>
      <c r="E20" s="1">
        <v>700</v>
      </c>
      <c r="F20" s="1">
        <v>0</v>
      </c>
      <c r="G20" s="1">
        <v>0</v>
      </c>
    </row>
    <row r="21" spans="1:7" x14ac:dyDescent="0.25">
      <c r="A21" s="1">
        <v>57</v>
      </c>
      <c r="B21" s="44" t="s">
        <v>300</v>
      </c>
      <c r="C21" s="1">
        <v>425.25</v>
      </c>
      <c r="D21" s="1">
        <v>364.5</v>
      </c>
      <c r="E21" s="1">
        <v>675</v>
      </c>
      <c r="F21" s="1">
        <v>0</v>
      </c>
      <c r="G21" s="1">
        <v>0</v>
      </c>
    </row>
    <row r="22" spans="1:7" x14ac:dyDescent="0.25">
      <c r="A22" s="1">
        <v>60</v>
      </c>
      <c r="B22" s="44" t="s">
        <v>300</v>
      </c>
      <c r="C22" s="1">
        <v>550</v>
      </c>
      <c r="D22" s="1">
        <v>425.25</v>
      </c>
      <c r="E22" s="1">
        <v>1080</v>
      </c>
      <c r="F22" s="1">
        <v>0</v>
      </c>
      <c r="G22" s="1">
        <v>0</v>
      </c>
    </row>
    <row r="23" spans="1:7" x14ac:dyDescent="0.25">
      <c r="A23" s="1">
        <v>63</v>
      </c>
      <c r="B23" s="44" t="s">
        <v>300</v>
      </c>
      <c r="C23" s="1">
        <v>600</v>
      </c>
      <c r="D23" s="1">
        <v>600</v>
      </c>
      <c r="E23" s="1">
        <v>1352</v>
      </c>
      <c r="F23" s="1">
        <v>0</v>
      </c>
      <c r="G23" s="1">
        <v>0</v>
      </c>
    </row>
    <row r="24" spans="1:7" x14ac:dyDescent="0.25">
      <c r="A24" s="1">
        <v>66</v>
      </c>
      <c r="B24" s="44" t="s">
        <v>300</v>
      </c>
      <c r="C24" s="1">
        <v>826</v>
      </c>
      <c r="D24" s="1">
        <v>650</v>
      </c>
      <c r="E24" s="44" t="s">
        <v>300</v>
      </c>
      <c r="F24" s="1">
        <v>0</v>
      </c>
      <c r="G24" s="1">
        <v>0</v>
      </c>
    </row>
    <row r="25" spans="1:7" x14ac:dyDescent="0.25">
      <c r="A25" s="1">
        <v>69</v>
      </c>
      <c r="B25" s="44" t="s">
        <v>300</v>
      </c>
      <c r="C25" s="1">
        <v>1687</v>
      </c>
      <c r="D25" s="1">
        <v>1372</v>
      </c>
      <c r="E25" s="44" t="s">
        <v>300</v>
      </c>
      <c r="F25" s="1">
        <v>0</v>
      </c>
      <c r="G25" s="1">
        <v>0</v>
      </c>
    </row>
  </sheetData>
  <mergeCells count="1">
    <mergeCell ref="B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R17" sqref="R17"/>
    </sheetView>
  </sheetViews>
  <sheetFormatPr defaultRowHeight="15" x14ac:dyDescent="0.25"/>
  <cols>
    <col min="1" max="1" width="13.140625" customWidth="1"/>
  </cols>
  <sheetData>
    <row r="1" spans="1:21" x14ac:dyDescent="0.25">
      <c r="B1" s="64" t="s">
        <v>36</v>
      </c>
      <c r="C1" s="64"/>
      <c r="D1" s="64"/>
      <c r="E1" s="64"/>
      <c r="F1" s="64"/>
      <c r="G1" s="65" t="s">
        <v>35</v>
      </c>
      <c r="H1" s="65"/>
      <c r="I1" s="65"/>
      <c r="J1" s="65"/>
      <c r="K1" s="65"/>
      <c r="L1" s="75" t="s">
        <v>34</v>
      </c>
      <c r="M1" s="75"/>
      <c r="N1" s="75"/>
      <c r="O1" s="75"/>
      <c r="P1" s="75"/>
      <c r="Q1" s="86" t="s">
        <v>37</v>
      </c>
      <c r="R1" s="86"/>
      <c r="S1" s="86"/>
      <c r="T1" s="86"/>
      <c r="U1" s="86"/>
    </row>
    <row r="2" spans="1:21" x14ac:dyDescent="0.25">
      <c r="A2" s="2" t="s">
        <v>38</v>
      </c>
      <c r="B2" s="1">
        <v>88.1</v>
      </c>
      <c r="C2" s="1">
        <v>73.5</v>
      </c>
      <c r="D2" s="1">
        <v>81.2</v>
      </c>
      <c r="E2" s="1">
        <v>68.7</v>
      </c>
      <c r="F2" s="1">
        <v>68.8</v>
      </c>
      <c r="G2" s="1">
        <v>9.6</v>
      </c>
      <c r="H2" s="1">
        <v>1.4</v>
      </c>
      <c r="I2" s="1">
        <v>10.199999999999999</v>
      </c>
      <c r="J2" s="1">
        <v>5.6</v>
      </c>
      <c r="K2" s="1">
        <v>16.399999999999999</v>
      </c>
      <c r="L2" s="1">
        <v>15.1</v>
      </c>
      <c r="M2" s="1">
        <v>8.1999999999999993</v>
      </c>
      <c r="N2" s="1">
        <v>12.6</v>
      </c>
      <c r="O2" s="1">
        <v>9.1999999999999993</v>
      </c>
      <c r="P2" s="1">
        <v>13.2</v>
      </c>
      <c r="Q2" s="1">
        <v>3.5</v>
      </c>
      <c r="R2" s="1">
        <v>1</v>
      </c>
      <c r="S2" s="1">
        <v>1.8</v>
      </c>
      <c r="T2" s="1">
        <v>2.2000000000000002</v>
      </c>
      <c r="U2" s="1">
        <v>0.4</v>
      </c>
    </row>
    <row r="3" spans="1:21" x14ac:dyDescent="0.25">
      <c r="A3" s="2" t="s">
        <v>39</v>
      </c>
      <c r="B3" s="1">
        <v>68.3</v>
      </c>
      <c r="C3" s="1">
        <v>70</v>
      </c>
      <c r="D3" s="1">
        <v>75.400000000000006</v>
      </c>
      <c r="E3" s="1">
        <v>83.4</v>
      </c>
      <c r="F3" s="1"/>
      <c r="G3" s="1">
        <v>7.2</v>
      </c>
      <c r="H3" s="1">
        <v>10.199999999999999</v>
      </c>
      <c r="I3" s="1">
        <v>8.6</v>
      </c>
      <c r="J3" s="1">
        <v>6.5</v>
      </c>
      <c r="K3" s="1"/>
      <c r="L3" s="1">
        <v>17.3</v>
      </c>
      <c r="M3" s="1">
        <v>16.399999999999999</v>
      </c>
      <c r="N3" s="1">
        <v>13.6</v>
      </c>
      <c r="O3" s="1">
        <v>5.7</v>
      </c>
      <c r="P3" s="1"/>
      <c r="Q3" s="1">
        <v>3.4</v>
      </c>
      <c r="R3" s="1">
        <v>1</v>
      </c>
      <c r="S3" s="1">
        <v>0.7</v>
      </c>
      <c r="T3" s="1">
        <v>1.7</v>
      </c>
      <c r="U3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I13" sqref="I13"/>
    </sheetView>
  </sheetViews>
  <sheetFormatPr defaultRowHeight="15" x14ac:dyDescent="0.25"/>
  <cols>
    <col min="2" max="2" width="16.140625" customWidth="1"/>
  </cols>
  <sheetData>
    <row r="1" spans="1:9" x14ac:dyDescent="0.25">
      <c r="A1" t="s">
        <v>288</v>
      </c>
    </row>
    <row r="2" spans="1:9" x14ac:dyDescent="0.25">
      <c r="C2" s="81" t="s">
        <v>291</v>
      </c>
      <c r="D2" s="81"/>
      <c r="E2" s="81"/>
      <c r="F2" s="81"/>
    </row>
    <row r="3" spans="1:9" x14ac:dyDescent="0.25">
      <c r="B3" s="2" t="s">
        <v>289</v>
      </c>
      <c r="C3" s="1">
        <v>93.429199999999994</v>
      </c>
      <c r="D3" s="1">
        <v>96.992429999999999</v>
      </c>
      <c r="E3" s="1">
        <v>106.0151</v>
      </c>
      <c r="F3" s="1">
        <v>102.86879999999999</v>
      </c>
      <c r="G3" s="1"/>
    </row>
    <row r="4" spans="1:9" x14ac:dyDescent="0.25">
      <c r="B4" s="2" t="s">
        <v>31</v>
      </c>
      <c r="C4" s="1">
        <v>92.934560000000005</v>
      </c>
      <c r="D4" s="1">
        <v>97.838629999999995</v>
      </c>
      <c r="E4" s="1">
        <v>98.383229999999998</v>
      </c>
      <c r="F4" s="1">
        <v>77.017859999999999</v>
      </c>
      <c r="G4" s="1"/>
    </row>
    <row r="5" spans="1:9" x14ac:dyDescent="0.25">
      <c r="B5" s="2" t="s">
        <v>286</v>
      </c>
      <c r="C5" s="1">
        <v>101.4187</v>
      </c>
      <c r="D5" s="1">
        <v>89.282749999999993</v>
      </c>
      <c r="E5" s="1">
        <v>87.580179999999999</v>
      </c>
      <c r="F5" s="1">
        <v>94.908079999999998</v>
      </c>
      <c r="H5" s="1"/>
    </row>
    <row r="6" spans="1:9" x14ac:dyDescent="0.25">
      <c r="B6" s="2" t="s">
        <v>33</v>
      </c>
      <c r="C6" s="1">
        <v>93.925150000000002</v>
      </c>
      <c r="D6" s="1">
        <v>95.888630000000006</v>
      </c>
      <c r="E6" s="1">
        <v>97.838629999999995</v>
      </c>
      <c r="F6" s="1">
        <v>88.156580000000005</v>
      </c>
      <c r="G6" s="1"/>
      <c r="H6" s="1"/>
    </row>
    <row r="7" spans="1:9" x14ac:dyDescent="0.25">
      <c r="B7" s="2" t="s">
        <v>287</v>
      </c>
      <c r="C7" s="1">
        <v>51.316859999999998</v>
      </c>
      <c r="D7" s="1">
        <v>47.334980000000002</v>
      </c>
      <c r="E7" s="1">
        <v>70.005619999999993</v>
      </c>
      <c r="F7" s="1">
        <v>57.401969999999999</v>
      </c>
      <c r="H7" s="1"/>
    </row>
    <row r="10" spans="1:9" x14ac:dyDescent="0.25">
      <c r="I10" s="1"/>
    </row>
  </sheetData>
  <mergeCells count="1">
    <mergeCell ref="C2:F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S48" sqref="S4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workbookViewId="0">
      <selection activeCell="V38" sqref="V38"/>
    </sheetView>
  </sheetViews>
  <sheetFormatPr defaultRowHeight="15" x14ac:dyDescent="0.25"/>
  <sheetData>
    <row r="1" spans="1:46" x14ac:dyDescent="0.25">
      <c r="B1" s="87" t="s">
        <v>46</v>
      </c>
      <c r="C1" s="87"/>
      <c r="D1" s="87"/>
      <c r="E1" s="87"/>
      <c r="F1" s="87"/>
      <c r="G1" s="87"/>
      <c r="H1" s="87"/>
      <c r="I1" s="88" t="s">
        <v>47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9" t="s">
        <v>38</v>
      </c>
      <c r="Y1" s="89"/>
      <c r="Z1" s="89"/>
      <c r="AA1" s="89"/>
      <c r="AB1" s="89"/>
      <c r="AC1" s="89"/>
      <c r="AD1" s="89"/>
      <c r="AE1" s="89"/>
      <c r="AF1" s="90" t="s">
        <v>39</v>
      </c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</row>
    <row r="2" spans="1:46" x14ac:dyDescent="0.25">
      <c r="A2" s="2" t="s">
        <v>301</v>
      </c>
      <c r="B2" s="1">
        <v>0.1</v>
      </c>
      <c r="C2" s="1">
        <v>0.3</v>
      </c>
      <c r="D2" s="1">
        <v>0.2</v>
      </c>
      <c r="E2" s="1">
        <v>0.3</v>
      </c>
      <c r="F2" s="1">
        <v>0.4</v>
      </c>
      <c r="G2" s="1">
        <v>0.1</v>
      </c>
      <c r="H2" s="1">
        <v>0.2</v>
      </c>
      <c r="I2" s="1">
        <v>0.2</v>
      </c>
      <c r="J2" s="1">
        <v>0</v>
      </c>
      <c r="K2" s="1">
        <v>0.1</v>
      </c>
      <c r="L2" s="1">
        <v>0</v>
      </c>
      <c r="M2" s="1">
        <v>0.1</v>
      </c>
      <c r="N2" s="1">
        <v>0.1</v>
      </c>
      <c r="O2" s="1">
        <v>0</v>
      </c>
      <c r="P2" s="1">
        <v>0</v>
      </c>
      <c r="Q2" s="1">
        <v>0.1</v>
      </c>
      <c r="R2" s="1">
        <v>0.1</v>
      </c>
      <c r="S2" s="1">
        <v>0.7</v>
      </c>
      <c r="T2" s="1">
        <v>0.6</v>
      </c>
      <c r="U2" s="1">
        <v>0.5</v>
      </c>
      <c r="V2" s="1">
        <v>0.3</v>
      </c>
      <c r="W2" s="1">
        <v>0.5</v>
      </c>
      <c r="X2" s="1">
        <v>0.2</v>
      </c>
      <c r="Y2" s="1">
        <v>0.1</v>
      </c>
      <c r="Z2" s="1">
        <v>0.2</v>
      </c>
      <c r="AA2" s="1">
        <v>0.4</v>
      </c>
      <c r="AB2" s="1">
        <v>0.1</v>
      </c>
      <c r="AC2" s="1">
        <v>0</v>
      </c>
      <c r="AD2" s="1">
        <v>4.9000000000000004</v>
      </c>
      <c r="AE2" s="1">
        <v>0.6</v>
      </c>
      <c r="AF2" s="1">
        <v>0.2</v>
      </c>
      <c r="AG2" s="1">
        <v>0.3</v>
      </c>
      <c r="AH2" s="1">
        <v>0.4</v>
      </c>
      <c r="AI2" s="1">
        <v>0.9</v>
      </c>
      <c r="AJ2" s="1">
        <v>0.1</v>
      </c>
      <c r="AK2" s="1">
        <v>3.9</v>
      </c>
      <c r="AL2" s="1">
        <v>0.6</v>
      </c>
      <c r="AM2" s="1">
        <v>0.2</v>
      </c>
      <c r="AN2" s="1">
        <v>0.6</v>
      </c>
      <c r="AO2" s="1">
        <v>0.1</v>
      </c>
      <c r="AP2" s="1">
        <v>1</v>
      </c>
      <c r="AQ2" s="1">
        <v>0.3</v>
      </c>
      <c r="AR2" s="1">
        <v>0</v>
      </c>
      <c r="AS2" s="1"/>
      <c r="AT2" s="1"/>
    </row>
    <row r="3" spans="1:46" x14ac:dyDescent="0.25">
      <c r="A3" s="2" t="s">
        <v>302</v>
      </c>
      <c r="B3" s="1">
        <v>99.9</v>
      </c>
      <c r="C3" s="1">
        <v>99.7</v>
      </c>
      <c r="D3" s="1">
        <v>99.8</v>
      </c>
      <c r="E3" s="1">
        <v>99.7</v>
      </c>
      <c r="F3" s="1">
        <v>99.6</v>
      </c>
      <c r="G3" s="1">
        <v>99.9</v>
      </c>
      <c r="H3" s="1">
        <v>99.8</v>
      </c>
      <c r="I3" s="1">
        <v>99.8</v>
      </c>
      <c r="J3" s="1">
        <v>100</v>
      </c>
      <c r="K3" s="1">
        <v>99.9</v>
      </c>
      <c r="L3" s="1">
        <v>100</v>
      </c>
      <c r="M3" s="1">
        <v>99.9</v>
      </c>
      <c r="N3" s="1">
        <v>99.9</v>
      </c>
      <c r="O3" s="1">
        <v>100</v>
      </c>
      <c r="P3" s="1">
        <v>100</v>
      </c>
      <c r="Q3" s="1">
        <v>99.9</v>
      </c>
      <c r="R3" s="1">
        <v>99.9</v>
      </c>
      <c r="S3" s="1">
        <v>99.3</v>
      </c>
      <c r="T3" s="1">
        <v>99.4</v>
      </c>
      <c r="U3" s="1">
        <v>99.5</v>
      </c>
      <c r="V3" s="1">
        <v>99.7</v>
      </c>
      <c r="W3" s="1">
        <v>99.5</v>
      </c>
      <c r="X3" s="1">
        <v>99.8</v>
      </c>
      <c r="Y3" s="1">
        <v>99.9</v>
      </c>
      <c r="Z3" s="1">
        <v>99.8</v>
      </c>
      <c r="AA3" s="1">
        <v>99.6</v>
      </c>
      <c r="AB3" s="1">
        <v>99.9</v>
      </c>
      <c r="AC3" s="1">
        <v>100</v>
      </c>
      <c r="AD3" s="1">
        <v>95.1</v>
      </c>
      <c r="AE3" s="1">
        <v>99.4</v>
      </c>
      <c r="AF3" s="1">
        <v>99.8</v>
      </c>
      <c r="AG3" s="1">
        <v>99.7</v>
      </c>
      <c r="AH3" s="1">
        <v>99.6</v>
      </c>
      <c r="AI3" s="1">
        <v>99.1</v>
      </c>
      <c r="AJ3" s="1">
        <v>99.9</v>
      </c>
      <c r="AK3" s="1">
        <v>96.1</v>
      </c>
      <c r="AL3" s="1">
        <v>99.4</v>
      </c>
      <c r="AM3" s="1">
        <v>99.8</v>
      </c>
      <c r="AN3" s="1">
        <v>99.4</v>
      </c>
      <c r="AO3" s="1">
        <v>99.9</v>
      </c>
      <c r="AP3" s="1">
        <v>99</v>
      </c>
      <c r="AQ3" s="1">
        <v>99.7</v>
      </c>
      <c r="AR3" s="1">
        <v>100</v>
      </c>
      <c r="AS3" s="1"/>
      <c r="AT3" s="1"/>
    </row>
    <row r="20" spans="2:5" x14ac:dyDescent="0.25">
      <c r="B20" s="3"/>
      <c r="C20" s="3"/>
      <c r="D20" s="3"/>
      <c r="E20" s="3"/>
    </row>
  </sheetData>
  <mergeCells count="4">
    <mergeCell ref="B1:H1"/>
    <mergeCell ref="I1:W1"/>
    <mergeCell ref="X1:AE1"/>
    <mergeCell ref="AF1:AR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M39" sqref="M39"/>
    </sheetView>
  </sheetViews>
  <sheetFormatPr defaultRowHeight="15" x14ac:dyDescent="0.25"/>
  <cols>
    <col min="1" max="1" width="14.7109375" customWidth="1"/>
  </cols>
  <sheetData>
    <row r="1" spans="1:6" x14ac:dyDescent="0.25">
      <c r="A1" t="s">
        <v>303</v>
      </c>
      <c r="B1" s="64" t="s">
        <v>31</v>
      </c>
      <c r="C1" s="64"/>
      <c r="D1" s="64"/>
      <c r="E1" s="64"/>
      <c r="F1" s="64"/>
    </row>
    <row r="2" spans="1:6" x14ac:dyDescent="0.25">
      <c r="A2" s="2" t="s">
        <v>304</v>
      </c>
      <c r="B2" s="1">
        <v>11.6</v>
      </c>
      <c r="C2" s="1">
        <v>11.1</v>
      </c>
      <c r="D2" s="1">
        <v>13.2</v>
      </c>
      <c r="E2" s="1">
        <v>7.7</v>
      </c>
      <c r="F2" s="1">
        <v>8</v>
      </c>
    </row>
    <row r="3" spans="1:6" x14ac:dyDescent="0.25">
      <c r="A3" s="2" t="s">
        <v>305</v>
      </c>
      <c r="B3" s="1">
        <v>90</v>
      </c>
      <c r="C3" s="1">
        <v>90.9</v>
      </c>
      <c r="D3" s="1">
        <v>87.8</v>
      </c>
      <c r="E3" s="1">
        <v>92.3</v>
      </c>
      <c r="F3" s="1">
        <v>87</v>
      </c>
    </row>
    <row r="24" spans="4:17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</sheetData>
  <mergeCells count="1">
    <mergeCell ref="B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>
      <selection activeCell="F11" sqref="F11"/>
    </sheetView>
  </sheetViews>
  <sheetFormatPr defaultRowHeight="15" x14ac:dyDescent="0.25"/>
  <cols>
    <col min="1" max="1" width="14.140625" customWidth="1"/>
  </cols>
  <sheetData>
    <row r="1" spans="1:36" x14ac:dyDescent="0.25">
      <c r="B1" s="92" t="s">
        <v>306</v>
      </c>
      <c r="C1" s="92"/>
      <c r="D1" s="92"/>
      <c r="E1" s="92"/>
      <c r="F1" s="92"/>
      <c r="G1" s="71" t="s">
        <v>307</v>
      </c>
      <c r="H1" s="71"/>
      <c r="I1" s="71"/>
      <c r="J1" s="71"/>
      <c r="K1" s="71"/>
      <c r="L1" s="75" t="s">
        <v>308</v>
      </c>
      <c r="M1" s="75"/>
      <c r="N1" s="75"/>
      <c r="O1" s="75"/>
      <c r="P1" s="75"/>
      <c r="Q1" s="72" t="s">
        <v>25</v>
      </c>
      <c r="R1" s="72"/>
      <c r="S1" s="72"/>
      <c r="T1" s="72"/>
      <c r="U1" s="72"/>
      <c r="V1" s="69" t="s">
        <v>24</v>
      </c>
      <c r="W1" s="69"/>
      <c r="X1" s="69"/>
      <c r="Y1" s="69"/>
      <c r="Z1" s="69"/>
      <c r="AA1" s="78" t="s">
        <v>27</v>
      </c>
      <c r="AB1" s="78"/>
      <c r="AC1" s="78"/>
      <c r="AD1" s="78"/>
      <c r="AE1" s="78"/>
      <c r="AF1" s="91" t="s">
        <v>26</v>
      </c>
      <c r="AG1" s="91"/>
      <c r="AH1" s="91"/>
      <c r="AI1" s="91"/>
      <c r="AJ1" s="91"/>
    </row>
    <row r="2" spans="1:36" x14ac:dyDescent="0.25">
      <c r="A2" t="s">
        <v>6</v>
      </c>
      <c r="B2" s="1">
        <v>0</v>
      </c>
      <c r="C2" s="1">
        <v>0</v>
      </c>
      <c r="D2" s="1">
        <v>0</v>
      </c>
      <c r="E2" s="1">
        <v>0</v>
      </c>
      <c r="F2" s="1"/>
      <c r="G2" s="1">
        <v>0</v>
      </c>
      <c r="H2" s="1">
        <v>0</v>
      </c>
      <c r="I2" s="1">
        <v>0</v>
      </c>
      <c r="J2" s="1">
        <v>0</v>
      </c>
      <c r="K2" s="1"/>
      <c r="L2" s="1">
        <v>5.8</v>
      </c>
      <c r="M2" s="1">
        <v>3.8</v>
      </c>
      <c r="N2" s="1">
        <v>2.4</v>
      </c>
      <c r="O2" s="1">
        <v>5</v>
      </c>
      <c r="P2" s="1"/>
      <c r="Q2" s="1">
        <v>8</v>
      </c>
      <c r="R2" s="1">
        <v>5.7</v>
      </c>
      <c r="S2" s="1">
        <v>9</v>
      </c>
      <c r="T2" s="1">
        <v>10.3</v>
      </c>
      <c r="U2" s="1"/>
      <c r="V2" s="1">
        <v>29.7</v>
      </c>
      <c r="W2" s="1">
        <v>51.1</v>
      </c>
      <c r="X2" s="1">
        <v>43.5</v>
      </c>
      <c r="Y2" s="1">
        <v>38.299999999999997</v>
      </c>
      <c r="Z2" s="1"/>
      <c r="AA2" s="1">
        <v>9.9</v>
      </c>
      <c r="AB2" s="1">
        <v>10.7</v>
      </c>
      <c r="AC2" s="1">
        <v>8.1</v>
      </c>
      <c r="AD2" s="1">
        <v>15.5</v>
      </c>
      <c r="AE2" s="1"/>
      <c r="AF2" s="1">
        <v>40</v>
      </c>
      <c r="AG2" s="1">
        <v>24.1</v>
      </c>
      <c r="AH2" s="1">
        <v>30.2</v>
      </c>
      <c r="AI2" s="1">
        <v>31</v>
      </c>
      <c r="AJ2" s="1"/>
    </row>
    <row r="3" spans="1:36" x14ac:dyDescent="0.25">
      <c r="A3" t="s">
        <v>309</v>
      </c>
      <c r="B3" s="1">
        <v>9.1999999999999993</v>
      </c>
      <c r="C3" s="1">
        <v>25.8</v>
      </c>
      <c r="D3" s="1">
        <v>10.199999999999999</v>
      </c>
      <c r="E3" s="1">
        <v>16.5</v>
      </c>
      <c r="F3" s="1">
        <v>21.9</v>
      </c>
      <c r="G3" s="1">
        <v>0.7</v>
      </c>
      <c r="H3" s="1">
        <v>11.3</v>
      </c>
      <c r="I3" s="1">
        <v>4.2</v>
      </c>
      <c r="J3" s="1">
        <v>2.5</v>
      </c>
      <c r="K3" s="1">
        <v>0.9</v>
      </c>
      <c r="L3" s="1">
        <v>1.2</v>
      </c>
      <c r="M3" s="1">
        <v>1.9</v>
      </c>
      <c r="N3" s="1">
        <v>3.4</v>
      </c>
      <c r="O3" s="1">
        <v>1.3</v>
      </c>
      <c r="P3" s="1">
        <v>1.7</v>
      </c>
      <c r="Q3" s="1">
        <v>4.8</v>
      </c>
      <c r="R3" s="1">
        <v>5.2</v>
      </c>
      <c r="S3" s="1">
        <v>3.1</v>
      </c>
      <c r="T3" s="1">
        <v>2.5</v>
      </c>
      <c r="U3" s="1">
        <v>2.8</v>
      </c>
      <c r="V3" s="1">
        <v>42.4</v>
      </c>
      <c r="W3" s="1">
        <v>24.1</v>
      </c>
      <c r="X3" s="1">
        <v>40.299999999999997</v>
      </c>
      <c r="Y3" s="1">
        <v>50.1</v>
      </c>
      <c r="Z3" s="1">
        <v>38.6</v>
      </c>
      <c r="AA3" s="1">
        <v>10.9</v>
      </c>
      <c r="AB3" s="1">
        <v>13.7</v>
      </c>
      <c r="AC3" s="1">
        <v>10</v>
      </c>
      <c r="AD3" s="1">
        <v>6</v>
      </c>
      <c r="AE3" s="1">
        <v>7.1</v>
      </c>
      <c r="AF3" s="1">
        <v>25.8</v>
      </c>
      <c r="AG3" s="1">
        <v>13.9</v>
      </c>
      <c r="AH3" s="1">
        <v>23</v>
      </c>
      <c r="AI3" s="1">
        <v>17.100000000000001</v>
      </c>
      <c r="AJ3" s="1">
        <v>23.2</v>
      </c>
    </row>
  </sheetData>
  <mergeCells count="7">
    <mergeCell ref="AF1:AJ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V52" sqref="V52"/>
    </sheetView>
  </sheetViews>
  <sheetFormatPr defaultRowHeight="15" x14ac:dyDescent="0.25"/>
  <cols>
    <col min="1" max="1" width="16.42578125" customWidth="1"/>
  </cols>
  <sheetData>
    <row r="1" spans="1:21" x14ac:dyDescent="0.25">
      <c r="A1" t="s">
        <v>303</v>
      </c>
      <c r="B1" s="64" t="s">
        <v>24</v>
      </c>
      <c r="C1" s="64"/>
      <c r="D1" s="64"/>
      <c r="E1" s="64"/>
      <c r="F1" s="64"/>
      <c r="G1" s="66" t="s">
        <v>25</v>
      </c>
      <c r="H1" s="66"/>
      <c r="I1" s="66"/>
      <c r="J1" s="66"/>
      <c r="K1" s="66"/>
      <c r="L1" s="93" t="s">
        <v>26</v>
      </c>
      <c r="M1" s="93"/>
      <c r="N1" s="93"/>
      <c r="O1" s="93"/>
      <c r="P1" s="93"/>
      <c r="Q1" s="69" t="s">
        <v>27</v>
      </c>
      <c r="R1" s="69"/>
      <c r="S1" s="69"/>
      <c r="T1" s="69"/>
      <c r="U1" s="69"/>
    </row>
    <row r="2" spans="1:21" x14ac:dyDescent="0.25">
      <c r="A2" s="2" t="s">
        <v>301</v>
      </c>
      <c r="B2" s="1">
        <v>80.2</v>
      </c>
      <c r="C2" s="1">
        <v>75.400000000000006</v>
      </c>
      <c r="D2" s="1">
        <v>73</v>
      </c>
      <c r="E2" s="1">
        <v>88.4</v>
      </c>
      <c r="F2" s="1">
        <v>81</v>
      </c>
      <c r="G2" s="1">
        <v>6</v>
      </c>
      <c r="H2" s="1">
        <v>8.5</v>
      </c>
      <c r="I2" s="1">
        <v>14.1</v>
      </c>
      <c r="J2" s="1">
        <v>7.3</v>
      </c>
      <c r="K2" s="1">
        <v>12.9</v>
      </c>
      <c r="L2" s="1">
        <v>11.3</v>
      </c>
      <c r="M2" s="1">
        <v>7.7</v>
      </c>
      <c r="N2" s="1">
        <v>6.9</v>
      </c>
      <c r="O2" s="1">
        <v>6.4</v>
      </c>
      <c r="P2" s="1">
        <v>7.1</v>
      </c>
      <c r="Q2" s="1">
        <v>17.2</v>
      </c>
      <c r="R2" s="1">
        <v>11.7</v>
      </c>
      <c r="S2" s="1">
        <v>13.8</v>
      </c>
      <c r="T2" s="1">
        <v>19.899999999999999</v>
      </c>
      <c r="U2" s="1">
        <v>11.6</v>
      </c>
    </row>
    <row r="3" spans="1:21" x14ac:dyDescent="0.25">
      <c r="A3" s="2" t="s">
        <v>302</v>
      </c>
      <c r="B3" s="1">
        <v>19.8</v>
      </c>
      <c r="C3" s="1">
        <v>24.6</v>
      </c>
      <c r="D3" s="1">
        <v>27</v>
      </c>
      <c r="E3" s="1">
        <v>11.6</v>
      </c>
      <c r="F3" s="1">
        <v>19</v>
      </c>
      <c r="G3" s="1">
        <v>94</v>
      </c>
      <c r="H3" s="1">
        <v>91.5</v>
      </c>
      <c r="I3" s="1">
        <v>85.9</v>
      </c>
      <c r="J3" s="1">
        <v>92.7</v>
      </c>
      <c r="K3" s="1">
        <v>87.1</v>
      </c>
      <c r="L3" s="1">
        <v>88.7</v>
      </c>
      <c r="M3" s="1">
        <v>92.3</v>
      </c>
      <c r="N3" s="1">
        <v>93.1</v>
      </c>
      <c r="O3" s="1">
        <v>93.7</v>
      </c>
      <c r="P3" s="1">
        <v>92.9</v>
      </c>
      <c r="Q3" s="1">
        <v>82.8</v>
      </c>
      <c r="R3" s="1">
        <v>88.3</v>
      </c>
      <c r="S3" s="1">
        <v>86.2</v>
      </c>
      <c r="T3" s="1">
        <v>80.099999999999994</v>
      </c>
      <c r="U3" s="1">
        <v>88.4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8" sqref="F8"/>
    </sheetView>
  </sheetViews>
  <sheetFormatPr defaultRowHeight="15" x14ac:dyDescent="0.25"/>
  <sheetData>
    <row r="1" spans="1:6" x14ac:dyDescent="0.25">
      <c r="B1" s="94" t="s">
        <v>310</v>
      </c>
      <c r="C1" s="94"/>
      <c r="D1" s="94"/>
      <c r="E1" s="94"/>
      <c r="F1" s="94"/>
    </row>
    <row r="2" spans="1:6" x14ac:dyDescent="0.25">
      <c r="A2" s="2" t="s">
        <v>55</v>
      </c>
      <c r="B2" s="1">
        <v>99.8</v>
      </c>
      <c r="C2" s="1">
        <v>99.9</v>
      </c>
      <c r="D2" s="1">
        <v>98.2</v>
      </c>
      <c r="E2" s="1">
        <v>99.5</v>
      </c>
      <c r="F2" s="1">
        <v>99.7</v>
      </c>
    </row>
    <row r="3" spans="1:6" x14ac:dyDescent="0.25">
      <c r="A3" s="2" t="s">
        <v>54</v>
      </c>
      <c r="B3" s="1">
        <v>0.2</v>
      </c>
      <c r="C3" s="1">
        <v>0.1</v>
      </c>
      <c r="D3" s="1">
        <v>1.2</v>
      </c>
      <c r="E3" s="1">
        <v>0.5</v>
      </c>
      <c r="F3" s="1">
        <v>0.3</v>
      </c>
    </row>
  </sheetData>
  <mergeCells count="1">
    <mergeCell ref="B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C12" sqref="C12"/>
    </sheetView>
  </sheetViews>
  <sheetFormatPr defaultRowHeight="15" x14ac:dyDescent="0.25"/>
  <cols>
    <col min="1" max="1" width="17.85546875" customWidth="1"/>
  </cols>
  <sheetData>
    <row r="1" spans="1:21" x14ac:dyDescent="0.25">
      <c r="B1" s="64" t="s">
        <v>40</v>
      </c>
      <c r="C1" s="64"/>
      <c r="D1" s="64"/>
      <c r="E1" s="64"/>
      <c r="F1" s="64"/>
      <c r="G1" s="70" t="s">
        <v>24</v>
      </c>
      <c r="H1" s="70"/>
      <c r="I1" s="70"/>
      <c r="J1" s="70"/>
      <c r="K1" s="70"/>
      <c r="L1" s="72" t="s">
        <v>25</v>
      </c>
      <c r="M1" s="72"/>
      <c r="N1" s="72"/>
      <c r="O1" s="72"/>
      <c r="P1" s="72"/>
      <c r="Q1" s="71" t="s">
        <v>41</v>
      </c>
      <c r="R1" s="71"/>
      <c r="S1" s="71"/>
      <c r="T1" s="71"/>
      <c r="U1" s="71"/>
    </row>
    <row r="2" spans="1:21" x14ac:dyDescent="0.25">
      <c r="A2" s="2" t="s">
        <v>312</v>
      </c>
      <c r="B2" s="1">
        <v>2</v>
      </c>
      <c r="C2" s="1">
        <v>1</v>
      </c>
      <c r="D2" s="1">
        <v>2</v>
      </c>
      <c r="E2" s="1">
        <v>1.8</v>
      </c>
      <c r="F2" s="1">
        <v>4.5999999999999996</v>
      </c>
      <c r="G2" s="1">
        <v>67.2</v>
      </c>
      <c r="H2" s="1">
        <v>70.599999999999994</v>
      </c>
      <c r="I2" s="1">
        <v>68.099999999999994</v>
      </c>
      <c r="J2" s="1">
        <v>66.2</v>
      </c>
      <c r="K2" s="1">
        <v>48.5</v>
      </c>
      <c r="L2" s="1">
        <v>3.5</v>
      </c>
      <c r="M2" s="1">
        <v>5.0999999999999996</v>
      </c>
      <c r="N2" s="1">
        <v>6.3</v>
      </c>
      <c r="O2" s="1">
        <v>7.9</v>
      </c>
      <c r="P2" s="1">
        <v>4.4000000000000004</v>
      </c>
      <c r="Q2" s="1">
        <v>27</v>
      </c>
      <c r="R2" s="1">
        <v>22.4</v>
      </c>
      <c r="S2" s="1">
        <v>22.8</v>
      </c>
      <c r="T2" s="1">
        <v>23</v>
      </c>
      <c r="U2" s="1">
        <v>40.5</v>
      </c>
    </row>
    <row r="3" spans="1:21" x14ac:dyDescent="0.25">
      <c r="A3" s="2" t="s">
        <v>311</v>
      </c>
      <c r="B3" s="1">
        <v>2.5</v>
      </c>
      <c r="C3" s="1">
        <v>4.4000000000000004</v>
      </c>
      <c r="D3" s="1">
        <v>1.2</v>
      </c>
      <c r="E3" s="1">
        <v>2.7</v>
      </c>
      <c r="F3" s="1">
        <v>3.4</v>
      </c>
      <c r="G3" s="1">
        <v>34.6</v>
      </c>
      <c r="H3" s="1">
        <v>44</v>
      </c>
      <c r="I3" s="1">
        <v>75.8</v>
      </c>
      <c r="J3" s="1">
        <v>58</v>
      </c>
      <c r="K3" s="1">
        <v>73.3</v>
      </c>
      <c r="L3" s="1">
        <v>4.0999999999999996</v>
      </c>
      <c r="M3" s="1">
        <v>3.6</v>
      </c>
      <c r="N3" s="1">
        <v>3.1</v>
      </c>
      <c r="O3" s="1">
        <v>1.5</v>
      </c>
      <c r="P3" s="1">
        <v>5</v>
      </c>
      <c r="Q3" s="1">
        <v>57.9</v>
      </c>
      <c r="R3" s="1">
        <v>41</v>
      </c>
      <c r="S3" s="1">
        <v>19.5</v>
      </c>
      <c r="T3" s="1">
        <v>36.799999999999997</v>
      </c>
      <c r="U3" s="1">
        <v>17.8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6" sqref="G26"/>
    </sheetView>
  </sheetViews>
  <sheetFormatPr defaultRowHeight="15" x14ac:dyDescent="0.25"/>
  <cols>
    <col min="1" max="1" width="10.28515625" customWidth="1"/>
  </cols>
  <sheetData>
    <row r="1" spans="1:7" x14ac:dyDescent="0.25">
      <c r="A1" s="27" t="s">
        <v>58</v>
      </c>
    </row>
    <row r="2" spans="1:7" x14ac:dyDescent="0.25">
      <c r="A2" s="26" t="s">
        <v>61</v>
      </c>
      <c r="B2" s="62" t="s">
        <v>59</v>
      </c>
      <c r="C2" s="62"/>
      <c r="D2" s="62"/>
      <c r="E2" s="63" t="s">
        <v>60</v>
      </c>
      <c r="F2" s="63"/>
      <c r="G2" s="63"/>
    </row>
    <row r="3" spans="1:7" x14ac:dyDescent="0.25">
      <c r="A3" s="24" t="s">
        <v>70</v>
      </c>
      <c r="B3" s="23">
        <v>2.0126900000000001</v>
      </c>
      <c r="C3" s="23">
        <v>1.4188160000000001</v>
      </c>
      <c r="D3" s="23">
        <v>1.288476</v>
      </c>
      <c r="E3" s="23">
        <v>0.94063399999999997</v>
      </c>
      <c r="F3" s="23">
        <v>0.21534200000000001</v>
      </c>
      <c r="G3" s="23">
        <v>0.41683500000000001</v>
      </c>
    </row>
    <row r="4" spans="1:7" x14ac:dyDescent="0.25">
      <c r="A4" s="24" t="s">
        <v>71</v>
      </c>
      <c r="B4" s="23">
        <v>35.533000000000001</v>
      </c>
      <c r="C4" s="23">
        <v>38.186039999999998</v>
      </c>
      <c r="D4" s="23">
        <v>20.846990000000002</v>
      </c>
      <c r="E4" s="23">
        <v>19.563500000000001</v>
      </c>
      <c r="F4" s="23">
        <v>5.4296379999999997</v>
      </c>
      <c r="G4" s="23">
        <v>6.5507109999999997</v>
      </c>
    </row>
    <row r="5" spans="1:7" x14ac:dyDescent="0.25">
      <c r="A5" s="24" t="s">
        <v>72</v>
      </c>
      <c r="B5" s="23">
        <v>2.1597590000000002</v>
      </c>
      <c r="C5" s="23">
        <v>1.984524</v>
      </c>
      <c r="D5" s="23">
        <v>1.1528910000000001</v>
      </c>
      <c r="E5" s="23">
        <v>0.67005599999999998</v>
      </c>
      <c r="F5" s="23">
        <v>0.29771599999999998</v>
      </c>
      <c r="G5" s="23">
        <v>0.39128099999999999</v>
      </c>
    </row>
    <row r="6" spans="1:7" x14ac:dyDescent="0.25">
      <c r="A6" s="24" t="s">
        <v>73</v>
      </c>
      <c r="B6" s="23">
        <v>1.22638</v>
      </c>
      <c r="C6" s="23">
        <v>2.725581</v>
      </c>
      <c r="D6" s="23">
        <v>1.89178</v>
      </c>
      <c r="E6" s="23">
        <v>0.72167429999999999</v>
      </c>
      <c r="F6" s="23">
        <v>0.54375499999999999</v>
      </c>
      <c r="G6" s="23">
        <v>0.76211700000000004</v>
      </c>
    </row>
    <row r="7" spans="1:7" x14ac:dyDescent="0.25">
      <c r="A7" s="24" t="s">
        <v>74</v>
      </c>
      <c r="B7" s="23">
        <v>1.399348</v>
      </c>
      <c r="C7" s="23">
        <v>1.222925</v>
      </c>
      <c r="D7" s="23">
        <v>0.82214100000000001</v>
      </c>
      <c r="E7" s="23">
        <v>0.56025599999999998</v>
      </c>
      <c r="F7" s="23">
        <v>0.11828900000000001</v>
      </c>
      <c r="G7" s="23">
        <v>0.20949499999999999</v>
      </c>
    </row>
    <row r="8" spans="1:7" x14ac:dyDescent="0.25">
      <c r="A8" s="24" t="s">
        <v>75</v>
      </c>
      <c r="B8" s="23">
        <v>0.17636499999999999</v>
      </c>
      <c r="C8" s="23">
        <v>0.218027</v>
      </c>
      <c r="D8" s="23">
        <v>0.14388899999999999</v>
      </c>
      <c r="E8" s="23">
        <v>3.8102999999999998E-2</v>
      </c>
      <c r="F8" s="23">
        <v>7.0376999999999995E-2</v>
      </c>
      <c r="G8" s="23">
        <v>0.10467799999999999</v>
      </c>
    </row>
    <row r="9" spans="1:7" x14ac:dyDescent="0.25">
      <c r="A9" s="24" t="s">
        <v>76</v>
      </c>
      <c r="B9" s="23">
        <v>5.1319499999999998</v>
      </c>
      <c r="C9" s="23">
        <v>7.163208</v>
      </c>
      <c r="D9" s="23">
        <v>5.3355110000000003</v>
      </c>
      <c r="E9" s="23">
        <v>3.0588500000000001</v>
      </c>
      <c r="F9" s="23">
        <v>0.99070499999999995</v>
      </c>
      <c r="G9" s="23">
        <v>1.3656919999999999</v>
      </c>
    </row>
    <row r="10" spans="1:7" x14ac:dyDescent="0.25">
      <c r="A10" s="24" t="s">
        <v>77</v>
      </c>
      <c r="B10" s="23">
        <v>0.58586800000000006</v>
      </c>
      <c r="C10" s="23">
        <v>0.418933</v>
      </c>
      <c r="D10" s="23">
        <v>0.36016330000000002</v>
      </c>
      <c r="E10" s="23">
        <v>3.9165589999999999</v>
      </c>
      <c r="F10" s="23">
        <v>2.9466160000000001</v>
      </c>
      <c r="G10" s="23">
        <v>2.5081000000000002</v>
      </c>
    </row>
    <row r="11" spans="1:7" x14ac:dyDescent="0.25">
      <c r="A11" s="24" t="s">
        <v>78</v>
      </c>
      <c r="B11" s="23">
        <v>1.51136</v>
      </c>
      <c r="C11" s="23">
        <v>1.3788199999999999</v>
      </c>
      <c r="D11" s="23">
        <v>2.4597699999999998</v>
      </c>
      <c r="E11" s="23">
        <v>3.1607599999999998</v>
      </c>
      <c r="F11" s="23">
        <v>3.7530999999999999</v>
      </c>
      <c r="G11" s="23">
        <v>3.3160050000000001</v>
      </c>
    </row>
    <row r="12" spans="1:7" x14ac:dyDescent="0.25">
      <c r="A12" s="24" t="s">
        <v>79</v>
      </c>
      <c r="B12" s="23">
        <v>3.3534000000000001E-2</v>
      </c>
      <c r="C12" s="23">
        <v>5.1045E-2</v>
      </c>
      <c r="D12" s="23">
        <v>2.7151999999999999E-2</v>
      </c>
      <c r="E12" s="23">
        <v>0.13166800000000001</v>
      </c>
      <c r="F12" s="23">
        <v>0.14243400000000001</v>
      </c>
      <c r="G12" s="23">
        <v>8.3889000000000005E-2</v>
      </c>
    </row>
    <row r="13" spans="1:7" x14ac:dyDescent="0.25">
      <c r="A13" s="24" t="s">
        <v>80</v>
      </c>
      <c r="B13" s="23">
        <v>0</v>
      </c>
      <c r="C13" s="23">
        <v>1.0277E-2</v>
      </c>
      <c r="D13" s="23">
        <v>1.5633999999999999E-2</v>
      </c>
      <c r="E13" s="23">
        <v>1.9594E-2</v>
      </c>
      <c r="F13" s="23">
        <v>1.6508999999999999E-2</v>
      </c>
      <c r="G13" s="23">
        <v>3.5861999999999998E-2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4"/>
  <sheetViews>
    <sheetView topLeftCell="A28" workbookViewId="0">
      <selection activeCell="E31" sqref="E31:G44"/>
    </sheetView>
  </sheetViews>
  <sheetFormatPr defaultRowHeight="15" x14ac:dyDescent="0.25"/>
  <cols>
    <col min="1" max="1" width="15.5703125" customWidth="1"/>
    <col min="2" max="2" width="11" customWidth="1"/>
  </cols>
  <sheetData>
    <row r="1" spans="1:68" x14ac:dyDescent="0.25">
      <c r="A1" s="17" t="s">
        <v>44</v>
      </c>
      <c r="B1" s="17" t="s">
        <v>237</v>
      </c>
      <c r="C1" s="52" t="s">
        <v>6</v>
      </c>
      <c r="D1" s="53"/>
      <c r="E1" s="53"/>
      <c r="F1" s="53"/>
      <c r="G1" s="53"/>
      <c r="H1" s="53"/>
      <c r="I1" s="53"/>
      <c r="J1" s="53"/>
      <c r="K1" s="53"/>
      <c r="L1" s="53"/>
      <c r="M1" s="54"/>
      <c r="N1" s="55" t="s">
        <v>48</v>
      </c>
      <c r="O1" s="55"/>
      <c r="P1" s="55"/>
      <c r="Q1" s="55"/>
      <c r="R1" s="55"/>
      <c r="S1" s="55"/>
      <c r="T1" s="56" t="s">
        <v>49</v>
      </c>
      <c r="U1" s="57"/>
      <c r="V1" s="57"/>
      <c r="W1" s="57"/>
      <c r="X1" s="57"/>
      <c r="Y1" s="57"/>
      <c r="Z1" s="57"/>
      <c r="AA1" s="57"/>
      <c r="AB1" s="58"/>
      <c r="AC1" s="45" t="s">
        <v>51</v>
      </c>
      <c r="AD1" s="46"/>
      <c r="AE1" s="46"/>
      <c r="AF1" s="46"/>
      <c r="AG1" s="46"/>
      <c r="AH1" s="46"/>
      <c r="AI1" s="47"/>
    </row>
    <row r="2" spans="1:68" x14ac:dyDescent="0.25">
      <c r="A2" s="95" t="s">
        <v>46</v>
      </c>
      <c r="B2" s="22" t="s">
        <v>236</v>
      </c>
      <c r="C2" s="19">
        <v>38.5</v>
      </c>
      <c r="D2" s="20">
        <v>65.2</v>
      </c>
      <c r="E2" s="20">
        <v>49.5</v>
      </c>
      <c r="F2" s="20">
        <v>43.7</v>
      </c>
      <c r="G2" s="20">
        <v>56.3</v>
      </c>
      <c r="H2" s="20">
        <v>55.5</v>
      </c>
      <c r="I2" s="20">
        <v>32.700000000000003</v>
      </c>
      <c r="J2" s="20">
        <v>39.200000000000003</v>
      </c>
      <c r="K2" s="20"/>
      <c r="L2" s="20"/>
      <c r="M2" s="21"/>
      <c r="N2" s="20">
        <v>52.1</v>
      </c>
      <c r="O2" s="20">
        <v>62.9</v>
      </c>
      <c r="P2" s="20">
        <v>45.1</v>
      </c>
      <c r="Q2" s="20"/>
      <c r="R2" s="20"/>
      <c r="S2" s="20"/>
      <c r="T2" s="19">
        <v>66.3</v>
      </c>
      <c r="U2" s="20">
        <v>61.5</v>
      </c>
      <c r="V2" s="20">
        <v>67.8</v>
      </c>
      <c r="W2" s="20">
        <v>58</v>
      </c>
      <c r="X2" s="20"/>
      <c r="Y2" s="20"/>
      <c r="Z2" s="20"/>
      <c r="AA2" s="20"/>
      <c r="AB2" s="21"/>
      <c r="AC2" s="19">
        <v>67.8</v>
      </c>
      <c r="AD2" s="20">
        <v>73.7</v>
      </c>
      <c r="AE2" s="20">
        <v>71.099999999999994</v>
      </c>
      <c r="AF2" s="20">
        <v>76.2</v>
      </c>
      <c r="AG2" s="20">
        <v>66.3</v>
      </c>
      <c r="AH2" s="20">
        <v>61.5</v>
      </c>
      <c r="AI2" s="42"/>
    </row>
    <row r="3" spans="1:68" x14ac:dyDescent="0.25">
      <c r="A3" s="96"/>
      <c r="B3" t="s">
        <v>2</v>
      </c>
      <c r="C3" s="13">
        <v>55.2</v>
      </c>
      <c r="D3" s="10">
        <v>30.9</v>
      </c>
      <c r="E3" s="10">
        <v>46.5</v>
      </c>
      <c r="F3" s="10">
        <v>53.6</v>
      </c>
      <c r="G3" s="10">
        <v>40.6</v>
      </c>
      <c r="H3" s="10">
        <v>41.3</v>
      </c>
      <c r="I3" s="10">
        <v>64.7</v>
      </c>
      <c r="J3" s="10">
        <v>58.1</v>
      </c>
      <c r="K3" s="10"/>
      <c r="L3" s="10"/>
      <c r="M3" s="14"/>
      <c r="N3" s="1">
        <v>45.4</v>
      </c>
      <c r="O3" s="1">
        <v>34.6</v>
      </c>
      <c r="P3" s="1">
        <v>54</v>
      </c>
      <c r="Q3" s="1"/>
      <c r="R3" s="1"/>
      <c r="S3" s="1"/>
      <c r="T3" s="13">
        <v>31.6</v>
      </c>
      <c r="U3" s="10">
        <v>36.1</v>
      </c>
      <c r="V3" s="10">
        <v>29.1</v>
      </c>
      <c r="W3" s="10">
        <v>39.5</v>
      </c>
      <c r="X3" s="10"/>
      <c r="Y3" s="10"/>
      <c r="Z3" s="10"/>
      <c r="AA3" s="10"/>
      <c r="AB3" s="14"/>
      <c r="AC3" s="13">
        <v>29.1</v>
      </c>
      <c r="AD3" s="10">
        <v>23.6</v>
      </c>
      <c r="AE3" s="10">
        <v>26</v>
      </c>
      <c r="AF3" s="10">
        <v>21.9</v>
      </c>
      <c r="AG3" s="10">
        <v>31.6</v>
      </c>
      <c r="AH3" s="10">
        <v>36.1</v>
      </c>
      <c r="AI3" s="16"/>
    </row>
    <row r="4" spans="1:68" x14ac:dyDescent="0.25">
      <c r="C4" s="15"/>
      <c r="D4" s="5"/>
      <c r="E4" s="5"/>
      <c r="F4" s="5"/>
      <c r="G4" s="5"/>
      <c r="H4" s="5"/>
      <c r="I4" s="5"/>
      <c r="J4" s="5"/>
      <c r="K4" s="5"/>
      <c r="L4" s="5"/>
      <c r="M4" s="16"/>
      <c r="T4" s="15"/>
      <c r="U4" s="5"/>
      <c r="V4" s="5"/>
      <c r="W4" s="5"/>
      <c r="X4" s="5"/>
      <c r="Y4" s="5"/>
      <c r="Z4" s="5"/>
      <c r="AA4" s="5"/>
      <c r="AB4" s="16"/>
      <c r="AC4" s="15"/>
      <c r="AD4" s="5"/>
      <c r="AE4" s="5"/>
      <c r="AF4" s="5"/>
      <c r="AG4" s="5"/>
      <c r="AH4" s="5"/>
      <c r="AI4" s="16"/>
    </row>
    <row r="5" spans="1:68" x14ac:dyDescent="0.25">
      <c r="A5" s="51" t="s">
        <v>47</v>
      </c>
      <c r="B5" s="2" t="s">
        <v>236</v>
      </c>
      <c r="C5" s="13">
        <v>44.6</v>
      </c>
      <c r="D5" s="10">
        <v>50.7</v>
      </c>
      <c r="E5" s="10">
        <v>43.2</v>
      </c>
      <c r="F5" s="10">
        <v>43.8</v>
      </c>
      <c r="G5" s="10">
        <v>55.2</v>
      </c>
      <c r="H5" s="10">
        <v>43.1</v>
      </c>
      <c r="I5" s="10">
        <v>50.8</v>
      </c>
      <c r="J5" s="10">
        <v>53.7</v>
      </c>
      <c r="K5" s="10"/>
      <c r="L5" s="10"/>
      <c r="M5" s="14"/>
      <c r="N5" s="1">
        <v>52.1</v>
      </c>
      <c r="O5" s="1">
        <v>57.9</v>
      </c>
      <c r="P5" s="1">
        <v>45</v>
      </c>
      <c r="Q5" s="1">
        <v>71.099999999999994</v>
      </c>
      <c r="R5" s="1"/>
      <c r="S5" s="1"/>
      <c r="T5" s="13">
        <v>66.3</v>
      </c>
      <c r="U5" s="10">
        <v>73.7</v>
      </c>
      <c r="V5" s="10">
        <v>60.8</v>
      </c>
      <c r="W5" s="10">
        <v>65.8</v>
      </c>
      <c r="X5" s="10">
        <v>76.2</v>
      </c>
      <c r="Y5" s="10"/>
      <c r="Z5" s="10"/>
      <c r="AA5" s="10"/>
      <c r="AB5" s="14"/>
      <c r="AC5" s="13">
        <v>75.900000000000006</v>
      </c>
      <c r="AD5" s="10">
        <v>84.9</v>
      </c>
      <c r="AE5" s="10">
        <v>71.599999999999994</v>
      </c>
      <c r="AF5" s="10">
        <v>78.3</v>
      </c>
      <c r="AG5" s="10">
        <v>73.900000000000006</v>
      </c>
      <c r="AH5" s="10">
        <v>79.099999999999994</v>
      </c>
      <c r="AI5" s="14"/>
      <c r="AJ5" s="1"/>
      <c r="AK5" s="1"/>
    </row>
    <row r="6" spans="1:68" x14ac:dyDescent="0.25">
      <c r="A6" s="51"/>
      <c r="B6" s="2" t="s">
        <v>2</v>
      </c>
      <c r="C6" s="13">
        <v>52.7</v>
      </c>
      <c r="D6" s="10">
        <v>47.7</v>
      </c>
      <c r="E6" s="10">
        <v>55.1</v>
      </c>
      <c r="F6" s="10">
        <v>54.5</v>
      </c>
      <c r="G6" s="10">
        <v>41.3</v>
      </c>
      <c r="H6" s="10">
        <v>54.4</v>
      </c>
      <c r="I6" s="10">
        <v>46.9</v>
      </c>
      <c r="J6" s="10">
        <v>47.3</v>
      </c>
      <c r="K6" s="10"/>
      <c r="L6" s="10"/>
      <c r="M6" s="14"/>
      <c r="N6" s="1">
        <v>45.4</v>
      </c>
      <c r="O6" s="1">
        <v>39.6</v>
      </c>
      <c r="P6" s="1">
        <v>53.9</v>
      </c>
      <c r="Q6" s="1">
        <v>26</v>
      </c>
      <c r="R6" s="1"/>
      <c r="S6" s="1"/>
      <c r="T6" s="13">
        <v>31.6</v>
      </c>
      <c r="U6" s="10">
        <v>23.6</v>
      </c>
      <c r="V6" s="10">
        <v>36.1</v>
      </c>
      <c r="W6" s="10">
        <v>33.200000000000003</v>
      </c>
      <c r="X6" s="10">
        <v>21.9</v>
      </c>
      <c r="Y6" s="10"/>
      <c r="Z6" s="10"/>
      <c r="AA6" s="10"/>
      <c r="AB6" s="14"/>
      <c r="AC6" s="13">
        <v>21.3</v>
      </c>
      <c r="AD6" s="10">
        <v>12.4</v>
      </c>
      <c r="AE6" s="10">
        <v>25.1</v>
      </c>
      <c r="AF6" s="10">
        <v>19.399999999999999</v>
      </c>
      <c r="AG6" s="10">
        <v>23.6</v>
      </c>
      <c r="AH6" s="10">
        <v>19.399999999999999</v>
      </c>
      <c r="AI6" s="14"/>
      <c r="AJ6" s="1"/>
      <c r="AK6" s="1"/>
    </row>
    <row r="7" spans="1:68" x14ac:dyDescent="0.25">
      <c r="C7" s="15"/>
      <c r="D7" s="5"/>
      <c r="E7" s="5"/>
      <c r="F7" s="5"/>
      <c r="G7" s="5"/>
      <c r="H7" s="5"/>
      <c r="I7" s="5"/>
      <c r="J7" s="5"/>
      <c r="K7" s="5"/>
      <c r="L7" s="5"/>
      <c r="M7" s="16"/>
      <c r="T7" s="15"/>
      <c r="U7" s="5"/>
      <c r="V7" s="5"/>
      <c r="W7" s="5"/>
      <c r="X7" s="5"/>
      <c r="Y7" s="5"/>
      <c r="Z7" s="5"/>
      <c r="AA7" s="5"/>
      <c r="AB7" s="16"/>
      <c r="AC7" s="15"/>
      <c r="AD7" s="5"/>
      <c r="AE7" s="5"/>
      <c r="AF7" s="5"/>
      <c r="AG7" s="5"/>
      <c r="AH7" s="5"/>
      <c r="AI7" s="16"/>
    </row>
    <row r="8" spans="1:68" x14ac:dyDescent="0.25">
      <c r="C8" s="15"/>
      <c r="D8" s="5"/>
      <c r="E8" s="5"/>
      <c r="F8" s="5"/>
      <c r="G8" s="5"/>
      <c r="H8" s="5"/>
      <c r="I8" s="5"/>
      <c r="J8" s="5"/>
      <c r="K8" s="5"/>
      <c r="L8" s="5"/>
      <c r="M8" s="16"/>
      <c r="T8" s="15"/>
      <c r="U8" s="5"/>
      <c r="V8" s="5"/>
      <c r="W8" s="5"/>
      <c r="X8" s="5"/>
      <c r="Y8" s="5"/>
      <c r="Z8" s="5"/>
      <c r="AA8" s="5"/>
      <c r="AB8" s="16"/>
      <c r="AC8" s="15"/>
      <c r="AD8" s="5"/>
      <c r="AE8" s="5"/>
      <c r="AF8" s="5"/>
      <c r="AG8" s="5"/>
      <c r="AH8" s="5"/>
      <c r="AI8" s="16"/>
    </row>
    <row r="9" spans="1:68" x14ac:dyDescent="0.25">
      <c r="A9" s="48" t="s">
        <v>38</v>
      </c>
      <c r="B9" s="2" t="s">
        <v>236</v>
      </c>
      <c r="C9" s="13">
        <v>39.200000000000003</v>
      </c>
      <c r="D9" s="10">
        <v>44.6</v>
      </c>
      <c r="E9" s="10">
        <v>40.700000000000003</v>
      </c>
      <c r="F9" s="10">
        <v>43.2</v>
      </c>
      <c r="G9" s="10">
        <v>43.8</v>
      </c>
      <c r="H9" s="10">
        <v>55.2</v>
      </c>
      <c r="I9" s="10">
        <v>56.9</v>
      </c>
      <c r="J9" s="10">
        <v>50.8</v>
      </c>
      <c r="K9" s="10">
        <v>43.7</v>
      </c>
      <c r="L9" s="10">
        <v>38</v>
      </c>
      <c r="M9" s="14">
        <v>51.2</v>
      </c>
      <c r="N9" s="1">
        <v>64.5</v>
      </c>
      <c r="O9" s="1">
        <v>72.900000000000006</v>
      </c>
      <c r="P9" s="1">
        <v>44.6</v>
      </c>
      <c r="Q9" s="12"/>
      <c r="R9" s="12"/>
      <c r="S9" s="12"/>
      <c r="T9" s="13">
        <v>64.7</v>
      </c>
      <c r="U9" s="10">
        <v>69.7</v>
      </c>
      <c r="V9" s="10">
        <v>89.5</v>
      </c>
      <c r="W9" s="10">
        <v>75.2</v>
      </c>
      <c r="X9" s="10">
        <v>72.400000000000006</v>
      </c>
      <c r="Y9" s="10">
        <v>52.3</v>
      </c>
      <c r="Z9" s="10">
        <v>91.8</v>
      </c>
      <c r="AA9" s="10">
        <v>62.5</v>
      </c>
      <c r="AB9" s="14">
        <v>62.4</v>
      </c>
      <c r="AC9" s="13">
        <v>87</v>
      </c>
      <c r="AD9" s="10">
        <v>94.2</v>
      </c>
      <c r="AE9" s="10">
        <v>81.5</v>
      </c>
      <c r="AF9" s="10">
        <v>88.8</v>
      </c>
      <c r="AG9" s="10">
        <v>75.3</v>
      </c>
      <c r="AH9" s="10">
        <v>94</v>
      </c>
      <c r="AI9" s="14">
        <v>88</v>
      </c>
      <c r="AJ9" s="1"/>
      <c r="AK9" s="1"/>
      <c r="AL9" s="1"/>
      <c r="AM9" s="1"/>
    </row>
    <row r="10" spans="1:68" x14ac:dyDescent="0.25">
      <c r="A10" s="48"/>
      <c r="B10" s="2" t="s">
        <v>2</v>
      </c>
      <c r="C10" s="13">
        <v>58.1</v>
      </c>
      <c r="D10" s="10">
        <v>52.7</v>
      </c>
      <c r="E10" s="10">
        <v>57.7</v>
      </c>
      <c r="F10" s="10">
        <v>55.1</v>
      </c>
      <c r="G10" s="10">
        <v>54.5</v>
      </c>
      <c r="H10" s="10">
        <v>41.3</v>
      </c>
      <c r="I10" s="10">
        <v>41.3</v>
      </c>
      <c r="J10" s="10">
        <v>46.9</v>
      </c>
      <c r="K10" s="10">
        <v>57.3</v>
      </c>
      <c r="L10" s="10">
        <v>60.1</v>
      </c>
      <c r="M10" s="14">
        <v>46.5</v>
      </c>
      <c r="N10" s="1">
        <v>34.4</v>
      </c>
      <c r="O10" s="1">
        <v>25.6</v>
      </c>
      <c r="P10" s="1">
        <v>51.1</v>
      </c>
      <c r="Q10" s="12"/>
      <c r="R10" s="12"/>
      <c r="S10" s="12"/>
      <c r="T10" s="13">
        <v>33.5</v>
      </c>
      <c r="U10" s="10">
        <v>27.3</v>
      </c>
      <c r="V10" s="10">
        <v>9.5</v>
      </c>
      <c r="W10" s="10">
        <v>23.4</v>
      </c>
      <c r="X10" s="10">
        <v>26.4</v>
      </c>
      <c r="Y10" s="10">
        <v>45.5</v>
      </c>
      <c r="Z10" s="10">
        <v>6.9</v>
      </c>
      <c r="AA10" s="10">
        <v>35.5</v>
      </c>
      <c r="AB10" s="14">
        <v>36.200000000000003</v>
      </c>
      <c r="AC10" s="13">
        <v>10</v>
      </c>
      <c r="AD10" s="10">
        <v>4.3</v>
      </c>
      <c r="AE10" s="10">
        <v>10.5</v>
      </c>
      <c r="AF10" s="10">
        <v>9.1999999999999993</v>
      </c>
      <c r="AG10" s="10">
        <v>23.3</v>
      </c>
      <c r="AH10" s="10">
        <v>4.8</v>
      </c>
      <c r="AI10" s="14">
        <v>10.6</v>
      </c>
      <c r="AJ10" s="1"/>
      <c r="AK10" s="1"/>
      <c r="AL10" s="1"/>
      <c r="AM10" s="1"/>
    </row>
    <row r="11" spans="1:68" x14ac:dyDescent="0.25">
      <c r="C11" s="15"/>
      <c r="D11" s="5"/>
      <c r="E11" s="5"/>
      <c r="F11" s="5"/>
      <c r="G11" s="5"/>
      <c r="H11" s="5"/>
      <c r="I11" s="5"/>
      <c r="J11" s="5"/>
      <c r="K11" s="5"/>
      <c r="L11" s="5"/>
      <c r="M11" s="16"/>
      <c r="T11" s="15"/>
      <c r="U11" s="5"/>
      <c r="V11" s="5"/>
      <c r="W11" s="5"/>
      <c r="X11" s="5"/>
      <c r="Y11" s="5"/>
      <c r="Z11" s="5"/>
      <c r="AA11" s="5"/>
      <c r="AB11" s="16"/>
      <c r="AC11" s="13">
        <v>94.2</v>
      </c>
      <c r="AD11" s="10">
        <v>75.900000000000006</v>
      </c>
      <c r="AE11" s="10">
        <v>78.099999999999994</v>
      </c>
      <c r="AF11" s="10">
        <v>53.4</v>
      </c>
      <c r="AG11" s="10">
        <v>78.3</v>
      </c>
      <c r="AH11" s="5"/>
      <c r="AI11" s="16"/>
    </row>
    <row r="12" spans="1:68" x14ac:dyDescent="0.25">
      <c r="A12" s="49" t="s">
        <v>39</v>
      </c>
      <c r="B12" s="2" t="s">
        <v>236</v>
      </c>
      <c r="C12" s="13">
        <v>32.700000000000003</v>
      </c>
      <c r="D12" s="10">
        <v>38.1</v>
      </c>
      <c r="E12" s="10">
        <v>50.2</v>
      </c>
      <c r="F12" s="10">
        <v>54.4</v>
      </c>
      <c r="G12" s="10">
        <v>49.7</v>
      </c>
      <c r="H12" s="10">
        <v>44.3</v>
      </c>
      <c r="I12" s="10">
        <v>48.3</v>
      </c>
      <c r="J12" s="10">
        <v>40.5</v>
      </c>
      <c r="K12" s="40"/>
      <c r="L12" s="40"/>
      <c r="M12" s="41"/>
      <c r="N12" s="1">
        <v>44.6</v>
      </c>
      <c r="O12" s="1">
        <v>55.2</v>
      </c>
      <c r="P12" s="1">
        <v>37.5</v>
      </c>
      <c r="Q12" s="1">
        <v>64.400000000000006</v>
      </c>
      <c r="R12" s="1">
        <v>65.7</v>
      </c>
      <c r="S12" s="1">
        <v>34.9</v>
      </c>
      <c r="T12" s="13">
        <v>86.3</v>
      </c>
      <c r="U12" s="10">
        <v>82.8</v>
      </c>
      <c r="V12" s="10">
        <v>67.2</v>
      </c>
      <c r="W12" s="10">
        <v>63.4</v>
      </c>
      <c r="X12" s="5"/>
      <c r="Y12" s="5"/>
      <c r="Z12" s="5"/>
      <c r="AA12" s="10"/>
      <c r="AB12" s="14"/>
      <c r="AC12" s="13">
        <v>4.3</v>
      </c>
      <c r="AD12" s="10">
        <v>22.4</v>
      </c>
      <c r="AE12" s="10">
        <v>20.9</v>
      </c>
      <c r="AF12" s="10">
        <v>45.2</v>
      </c>
      <c r="AG12" s="10">
        <v>19.399999999999999</v>
      </c>
      <c r="AH12" s="10"/>
      <c r="AI12" s="14"/>
      <c r="AJ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x14ac:dyDescent="0.25">
      <c r="A13" s="49"/>
      <c r="B13" s="2" t="s">
        <v>2</v>
      </c>
      <c r="C13" s="13">
        <v>64.7</v>
      </c>
      <c r="D13" s="10">
        <v>58.6</v>
      </c>
      <c r="E13" s="10">
        <v>46.2</v>
      </c>
      <c r="F13" s="10">
        <v>43.6</v>
      </c>
      <c r="G13" s="10">
        <v>48.1</v>
      </c>
      <c r="H13" s="10">
        <v>53.5</v>
      </c>
      <c r="I13" s="10">
        <v>49.9</v>
      </c>
      <c r="J13" s="10">
        <v>56.4</v>
      </c>
      <c r="K13" s="40"/>
      <c r="L13" s="40"/>
      <c r="M13" s="41"/>
      <c r="N13" s="1">
        <v>51.1</v>
      </c>
      <c r="O13" s="1">
        <v>43.3</v>
      </c>
      <c r="P13" s="1">
        <v>60</v>
      </c>
      <c r="Q13" s="1">
        <v>31.6</v>
      </c>
      <c r="R13" s="1">
        <v>31.1</v>
      </c>
      <c r="S13" s="1">
        <v>63.4</v>
      </c>
      <c r="T13" s="13">
        <v>12.6</v>
      </c>
      <c r="U13" s="10">
        <v>15.7</v>
      </c>
      <c r="V13" s="10">
        <v>31.8</v>
      </c>
      <c r="W13" s="10">
        <v>34.4</v>
      </c>
      <c r="X13" s="5"/>
      <c r="Y13" s="5"/>
      <c r="Z13" s="5"/>
      <c r="AA13" s="10"/>
      <c r="AB13" s="14"/>
      <c r="AC13" s="13"/>
      <c r="AD13" s="10"/>
      <c r="AE13" s="10"/>
      <c r="AF13" s="10"/>
      <c r="AG13" s="10"/>
      <c r="AH13" s="10"/>
      <c r="AI13" s="14"/>
      <c r="AJ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</row>
    <row r="31" spans="5:7" x14ac:dyDescent="0.25">
      <c r="E31" s="1"/>
      <c r="G31" s="1"/>
    </row>
    <row r="32" spans="5:7" x14ac:dyDescent="0.25">
      <c r="E32" s="1"/>
      <c r="G32" s="1"/>
    </row>
    <row r="33" spans="5:7" x14ac:dyDescent="0.25">
      <c r="E33" s="1"/>
      <c r="G33" s="1"/>
    </row>
    <row r="34" spans="5:7" x14ac:dyDescent="0.25">
      <c r="E34" s="1"/>
      <c r="G34" s="1"/>
    </row>
    <row r="35" spans="5:7" x14ac:dyDescent="0.25">
      <c r="E35" s="1"/>
      <c r="G35" s="1"/>
    </row>
    <row r="36" spans="5:7" x14ac:dyDescent="0.25">
      <c r="E36" s="1"/>
      <c r="G36" s="1"/>
    </row>
    <row r="37" spans="5:7" x14ac:dyDescent="0.25">
      <c r="E37" s="1"/>
      <c r="G37" s="1"/>
    </row>
    <row r="38" spans="5:7" x14ac:dyDescent="0.25">
      <c r="E38" s="1"/>
      <c r="G38" s="1"/>
    </row>
    <row r="39" spans="5:7" x14ac:dyDescent="0.25">
      <c r="E39" s="1"/>
      <c r="G39" s="1"/>
    </row>
    <row r="40" spans="5:7" x14ac:dyDescent="0.25">
      <c r="E40" s="1"/>
      <c r="G40" s="1"/>
    </row>
    <row r="41" spans="5:7" x14ac:dyDescent="0.25">
      <c r="E41" s="1"/>
      <c r="G41" s="1"/>
    </row>
    <row r="42" spans="5:7" x14ac:dyDescent="0.25">
      <c r="E42" s="1"/>
      <c r="G42" s="1"/>
    </row>
    <row r="43" spans="5:7" x14ac:dyDescent="0.25">
      <c r="E43" s="1"/>
      <c r="G43" s="1"/>
    </row>
    <row r="44" spans="5:7" x14ac:dyDescent="0.25">
      <c r="E44" s="1"/>
      <c r="G44" s="1"/>
    </row>
  </sheetData>
  <mergeCells count="8">
    <mergeCell ref="A5:A6"/>
    <mergeCell ref="AC1:AI1"/>
    <mergeCell ref="A12:A13"/>
    <mergeCell ref="A9:A10"/>
    <mergeCell ref="N1:S1"/>
    <mergeCell ref="T1:AB1"/>
    <mergeCell ref="A2:A3"/>
    <mergeCell ref="C1:M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topLeftCell="P1" workbookViewId="0">
      <selection activeCell="S17" sqref="S17"/>
    </sheetView>
  </sheetViews>
  <sheetFormatPr defaultRowHeight="15" x14ac:dyDescent="0.25"/>
  <cols>
    <col min="1" max="1" width="21.85546875" customWidth="1"/>
    <col min="2" max="2" width="22.140625" customWidth="1"/>
  </cols>
  <sheetData>
    <row r="1" spans="1:34" x14ac:dyDescent="0.25">
      <c r="C1" s="62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97" t="s">
        <v>15</v>
      </c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</row>
    <row r="2" spans="1:34" x14ac:dyDescent="0.25">
      <c r="A2" s="98" t="s">
        <v>13</v>
      </c>
      <c r="B2" s="24" t="s">
        <v>238</v>
      </c>
      <c r="C2" s="1">
        <v>1</v>
      </c>
      <c r="D2" s="1">
        <v>10</v>
      </c>
      <c r="E2" s="1">
        <v>0</v>
      </c>
      <c r="F2" s="1">
        <v>0</v>
      </c>
      <c r="G2" s="1">
        <v>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5">
      <c r="A3" s="98"/>
      <c r="B3" s="24" t="s">
        <v>239</v>
      </c>
      <c r="C3" s="1">
        <v>52</v>
      </c>
      <c r="D3" s="1">
        <v>165</v>
      </c>
      <c r="E3" s="1">
        <v>71</v>
      </c>
      <c r="F3" s="1">
        <v>41</v>
      </c>
      <c r="G3" s="1">
        <v>42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x14ac:dyDescent="0.25">
      <c r="A4" s="98"/>
      <c r="B4" s="24" t="s">
        <v>240</v>
      </c>
      <c r="C4" s="1">
        <v>17</v>
      </c>
      <c r="D4" s="1">
        <v>24</v>
      </c>
      <c r="E4" s="1">
        <v>29</v>
      </c>
      <c r="F4" s="1">
        <v>42</v>
      </c>
      <c r="G4" s="1">
        <v>11</v>
      </c>
      <c r="H4" s="1">
        <v>21</v>
      </c>
      <c r="I4" s="1">
        <v>11</v>
      </c>
      <c r="J4" s="1">
        <v>11</v>
      </c>
      <c r="K4" s="1">
        <v>17</v>
      </c>
      <c r="L4" s="1">
        <v>11</v>
      </c>
      <c r="M4" s="1">
        <v>9</v>
      </c>
      <c r="N4" s="1">
        <v>3</v>
      </c>
      <c r="O4" s="1">
        <v>20</v>
      </c>
      <c r="P4" s="1">
        <v>33</v>
      </c>
      <c r="Q4" s="1">
        <v>15</v>
      </c>
      <c r="R4" s="1">
        <v>32</v>
      </c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1:34" x14ac:dyDescent="0.25">
      <c r="A5" s="98" t="s">
        <v>15</v>
      </c>
      <c r="B5" s="24" t="s">
        <v>238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3">
        <v>0</v>
      </c>
      <c r="T5" s="23">
        <v>4</v>
      </c>
      <c r="U5" s="23">
        <v>0</v>
      </c>
      <c r="V5" s="23">
        <v>0</v>
      </c>
      <c r="W5" s="23">
        <v>1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x14ac:dyDescent="0.25">
      <c r="A6" s="98"/>
      <c r="B6" s="24" t="s">
        <v>239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3">
        <v>40</v>
      </c>
      <c r="T6" s="23">
        <v>136</v>
      </c>
      <c r="U6" s="23">
        <v>64</v>
      </c>
      <c r="V6" s="23">
        <v>47</v>
      </c>
      <c r="W6" s="23">
        <v>53</v>
      </c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x14ac:dyDescent="0.25">
      <c r="A7" s="98"/>
      <c r="B7" s="24" t="s">
        <v>240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23">
        <v>39</v>
      </c>
      <c r="T7" s="23">
        <v>46</v>
      </c>
      <c r="U7" s="23">
        <v>176</v>
      </c>
      <c r="V7" s="23">
        <v>196</v>
      </c>
      <c r="W7" s="23">
        <v>116</v>
      </c>
      <c r="X7" s="23">
        <v>60</v>
      </c>
      <c r="Y7" s="23">
        <v>50</v>
      </c>
      <c r="Z7" s="23">
        <v>29</v>
      </c>
      <c r="AA7" s="23">
        <v>39</v>
      </c>
      <c r="AB7" s="23">
        <v>50</v>
      </c>
      <c r="AC7" s="23">
        <v>47</v>
      </c>
      <c r="AD7" s="23">
        <v>31</v>
      </c>
      <c r="AE7" s="23">
        <v>63</v>
      </c>
      <c r="AF7" s="23">
        <v>127</v>
      </c>
      <c r="AG7" s="23">
        <v>154</v>
      </c>
      <c r="AH7" s="23">
        <v>123</v>
      </c>
    </row>
    <row r="8" spans="1:34" x14ac:dyDescent="0.25">
      <c r="A8" s="98" t="s">
        <v>241</v>
      </c>
      <c r="B8" s="24" t="s">
        <v>238</v>
      </c>
      <c r="C8" s="1">
        <v>0</v>
      </c>
      <c r="D8" s="1">
        <v>4</v>
      </c>
      <c r="E8" s="1">
        <v>0</v>
      </c>
      <c r="F8" s="1">
        <v>0</v>
      </c>
      <c r="G8" s="1">
        <v>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23">
        <v>0</v>
      </c>
      <c r="T8" s="23">
        <v>4</v>
      </c>
      <c r="U8" s="23">
        <v>1</v>
      </c>
      <c r="V8" s="23">
        <v>0</v>
      </c>
      <c r="W8" s="23">
        <v>2</v>
      </c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x14ac:dyDescent="0.25">
      <c r="A9" s="98"/>
      <c r="B9" s="24" t="s">
        <v>239</v>
      </c>
      <c r="C9" s="1">
        <v>21</v>
      </c>
      <c r="D9" s="1">
        <v>50</v>
      </c>
      <c r="E9" s="1">
        <v>40</v>
      </c>
      <c r="F9" s="1">
        <v>48</v>
      </c>
      <c r="G9" s="1">
        <v>30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23">
        <v>18</v>
      </c>
      <c r="T9" s="23">
        <v>51</v>
      </c>
      <c r="U9" s="23">
        <v>42</v>
      </c>
      <c r="V9" s="23">
        <v>45</v>
      </c>
      <c r="W9" s="23">
        <v>35</v>
      </c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x14ac:dyDescent="0.25">
      <c r="A10" s="98"/>
      <c r="B10" s="24" t="s">
        <v>240</v>
      </c>
      <c r="C10" s="1">
        <v>41</v>
      </c>
      <c r="D10" s="1">
        <v>40</v>
      </c>
      <c r="E10" s="1">
        <v>60</v>
      </c>
      <c r="F10" s="1">
        <v>64</v>
      </c>
      <c r="G10" s="1">
        <v>100</v>
      </c>
      <c r="H10" s="1">
        <v>45</v>
      </c>
      <c r="I10" s="1">
        <v>36</v>
      </c>
      <c r="J10" s="1">
        <v>26</v>
      </c>
      <c r="K10" s="1">
        <v>20</v>
      </c>
      <c r="L10" s="1">
        <v>44</v>
      </c>
      <c r="M10" s="1">
        <v>14</v>
      </c>
      <c r="N10" s="1">
        <v>20</v>
      </c>
      <c r="O10" s="1">
        <v>35</v>
      </c>
      <c r="P10" s="1">
        <v>47</v>
      </c>
      <c r="Q10" s="1">
        <v>49</v>
      </c>
      <c r="R10" s="1">
        <v>54</v>
      </c>
      <c r="S10" s="23">
        <v>24</v>
      </c>
      <c r="T10" s="23">
        <v>30</v>
      </c>
      <c r="U10" s="23">
        <v>57</v>
      </c>
      <c r="V10" s="23">
        <v>72</v>
      </c>
      <c r="W10" s="23">
        <v>80</v>
      </c>
      <c r="X10" s="23">
        <v>42</v>
      </c>
      <c r="Y10" s="23">
        <v>32</v>
      </c>
      <c r="Z10" s="23">
        <v>20</v>
      </c>
      <c r="AA10" s="23">
        <v>18</v>
      </c>
      <c r="AB10" s="23">
        <v>26</v>
      </c>
      <c r="AC10" s="23">
        <v>25</v>
      </c>
      <c r="AD10" s="23">
        <v>26</v>
      </c>
      <c r="AE10" s="23">
        <v>38</v>
      </c>
      <c r="AF10" s="23">
        <v>46</v>
      </c>
      <c r="AG10" s="23">
        <v>56</v>
      </c>
      <c r="AH10" s="23">
        <v>55</v>
      </c>
    </row>
    <row r="14" spans="1:34" x14ac:dyDescent="0.25">
      <c r="D14" s="23"/>
    </row>
    <row r="15" spans="1:34" x14ac:dyDescent="0.25">
      <c r="D15" s="23"/>
    </row>
    <row r="16" spans="1:34" x14ac:dyDescent="0.25">
      <c r="D16" s="23"/>
    </row>
    <row r="17" spans="3:4" x14ac:dyDescent="0.25">
      <c r="C17" s="23"/>
      <c r="D17" s="23"/>
    </row>
    <row r="18" spans="3:4" x14ac:dyDescent="0.25">
      <c r="C18" s="23"/>
      <c r="D18" s="23"/>
    </row>
    <row r="19" spans="3:4" x14ac:dyDescent="0.25">
      <c r="C19" s="23"/>
      <c r="D19" s="23"/>
    </row>
    <row r="20" spans="3:4" x14ac:dyDescent="0.25">
      <c r="C20" s="23"/>
      <c r="D20" s="23"/>
    </row>
    <row r="21" spans="3:4" x14ac:dyDescent="0.25">
      <c r="C21" s="23"/>
      <c r="D21" s="23"/>
    </row>
    <row r="22" spans="3:4" x14ac:dyDescent="0.25">
      <c r="C22" s="23"/>
      <c r="D22" s="23"/>
    </row>
    <row r="23" spans="3:4" x14ac:dyDescent="0.25">
      <c r="C23" s="23"/>
      <c r="D23" s="23"/>
    </row>
    <row r="24" spans="3:4" x14ac:dyDescent="0.25">
      <c r="C24" s="23"/>
      <c r="D24" s="23"/>
    </row>
    <row r="25" spans="3:4" x14ac:dyDescent="0.25">
      <c r="D25" s="23"/>
    </row>
    <row r="26" spans="3:4" x14ac:dyDescent="0.25">
      <c r="C26" s="23"/>
      <c r="D26" s="23"/>
    </row>
    <row r="27" spans="3:4" x14ac:dyDescent="0.25">
      <c r="C27" s="23"/>
      <c r="D27" s="23"/>
    </row>
    <row r="28" spans="3:4" x14ac:dyDescent="0.25">
      <c r="C28" s="23"/>
      <c r="D28" s="23"/>
    </row>
    <row r="29" spans="3:4" x14ac:dyDescent="0.25">
      <c r="C29" s="23"/>
      <c r="D29" s="23"/>
    </row>
    <row r="30" spans="3:4" x14ac:dyDescent="0.25">
      <c r="C30" s="23"/>
    </row>
    <row r="31" spans="3:4" x14ac:dyDescent="0.25">
      <c r="C31" s="23"/>
    </row>
    <row r="32" spans="3:4" x14ac:dyDescent="0.25">
      <c r="C32" s="23"/>
    </row>
  </sheetData>
  <mergeCells count="5">
    <mergeCell ref="C1:R1"/>
    <mergeCell ref="S1:AH1"/>
    <mergeCell ref="A2:A4"/>
    <mergeCell ref="A5:A7"/>
    <mergeCell ref="A8:A1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D6" sqref="D6"/>
    </sheetView>
  </sheetViews>
  <sheetFormatPr defaultRowHeight="15" x14ac:dyDescent="0.25"/>
  <sheetData>
    <row r="1" spans="1:9" x14ac:dyDescent="0.25">
      <c r="A1" t="s">
        <v>29</v>
      </c>
    </row>
    <row r="2" spans="1:9" ht="30" customHeight="1" x14ac:dyDescent="0.25">
      <c r="A2" s="74" t="s">
        <v>28</v>
      </c>
      <c r="B2" s="74"/>
      <c r="C2" s="74"/>
      <c r="D2" s="75" t="s">
        <v>13</v>
      </c>
      <c r="E2" s="75"/>
      <c r="F2" s="75"/>
      <c r="G2" s="92" t="s">
        <v>15</v>
      </c>
      <c r="H2" s="92"/>
      <c r="I2" s="92"/>
    </row>
    <row r="3" spans="1:9" x14ac:dyDescent="0.25">
      <c r="A3" s="1">
        <v>32.575629999999997</v>
      </c>
      <c r="B3" s="1">
        <v>42</v>
      </c>
      <c r="C3" s="1">
        <v>34</v>
      </c>
      <c r="D3" s="1">
        <v>100.90560000000001</v>
      </c>
      <c r="E3" s="1">
        <v>125</v>
      </c>
      <c r="F3" s="1">
        <v>105</v>
      </c>
      <c r="G3" s="1">
        <v>155.64570000000001</v>
      </c>
      <c r="H3" s="1">
        <v>175</v>
      </c>
      <c r="I3" s="1">
        <v>172</v>
      </c>
    </row>
  </sheetData>
  <mergeCells count="3">
    <mergeCell ref="A2:C2"/>
    <mergeCell ref="D2:F2"/>
    <mergeCell ref="G2:I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D14" sqref="D14"/>
    </sheetView>
  </sheetViews>
  <sheetFormatPr defaultRowHeight="15" x14ac:dyDescent="0.25"/>
  <cols>
    <col min="1" max="1" width="18" customWidth="1"/>
  </cols>
  <sheetData>
    <row r="1" spans="1:19" x14ac:dyDescent="0.25">
      <c r="A1" s="26" t="s">
        <v>315</v>
      </c>
      <c r="B1" s="65" t="s">
        <v>13</v>
      </c>
      <c r="C1" s="65"/>
      <c r="D1" s="65"/>
      <c r="E1" s="75" t="s">
        <v>313</v>
      </c>
      <c r="F1" s="75"/>
      <c r="G1" s="75"/>
      <c r="H1" s="75"/>
      <c r="I1" s="75"/>
      <c r="J1" s="75"/>
      <c r="K1" s="71" t="s">
        <v>15</v>
      </c>
      <c r="L1" s="71"/>
      <c r="M1" s="71"/>
      <c r="N1" s="76" t="s">
        <v>314</v>
      </c>
      <c r="O1" s="76"/>
      <c r="P1" s="76"/>
      <c r="Q1" s="76"/>
      <c r="R1" s="76"/>
      <c r="S1" s="76"/>
    </row>
    <row r="2" spans="1:19" x14ac:dyDescent="0.25">
      <c r="A2" t="s">
        <v>17</v>
      </c>
      <c r="B2" s="1">
        <v>0.25718400000000002</v>
      </c>
      <c r="C2" s="1">
        <v>0.25602799999999998</v>
      </c>
      <c r="D2" s="1">
        <v>0.25536199999999998</v>
      </c>
      <c r="E2" s="1">
        <v>0.26036999999999999</v>
      </c>
      <c r="F2" s="1">
        <v>0.249941</v>
      </c>
      <c r="G2" s="1">
        <v>0.31624999999999998</v>
      </c>
      <c r="H2" s="1">
        <v>0.26464799999999999</v>
      </c>
      <c r="I2" s="1">
        <v>0.309309</v>
      </c>
      <c r="J2" s="1">
        <v>0.32025700000000001</v>
      </c>
      <c r="K2" s="1">
        <v>0.37550299999999998</v>
      </c>
      <c r="L2" s="1">
        <v>0.380691</v>
      </c>
      <c r="M2" s="1">
        <v>0.37446099999999999</v>
      </c>
      <c r="N2" s="1">
        <v>0.40043200000000001</v>
      </c>
      <c r="O2" s="1">
        <v>0.39296500000000001</v>
      </c>
      <c r="P2" s="1">
        <v>0.39461499999999999</v>
      </c>
      <c r="Q2" s="1">
        <v>0.39478400000000002</v>
      </c>
      <c r="R2" s="1">
        <v>0.39813999999999999</v>
      </c>
      <c r="S2" s="1">
        <v>0.38437500000000002</v>
      </c>
    </row>
    <row r="3" spans="1:19" x14ac:dyDescent="0.25">
      <c r="A3" t="s">
        <v>230</v>
      </c>
      <c r="B3" s="1">
        <v>0.41252730199999998</v>
      </c>
      <c r="C3" s="1">
        <v>0.41184951199999997</v>
      </c>
      <c r="D3" s="1">
        <v>0.40118737700000001</v>
      </c>
      <c r="E3" s="1">
        <v>0.401790121</v>
      </c>
      <c r="F3" s="1">
        <v>0.38635787599999999</v>
      </c>
      <c r="G3" s="1">
        <v>0.40792297300000002</v>
      </c>
      <c r="H3" s="1">
        <v>0.41119287199999999</v>
      </c>
      <c r="I3" s="1">
        <v>0.404444313</v>
      </c>
      <c r="J3" s="1">
        <v>0.41285340500000001</v>
      </c>
      <c r="K3" s="1">
        <v>0.41440137100000002</v>
      </c>
      <c r="L3" s="1">
        <v>0.41699348000000003</v>
      </c>
      <c r="M3" s="1">
        <v>0.41820920299999997</v>
      </c>
      <c r="N3" s="1">
        <v>0.39561463099999999</v>
      </c>
      <c r="O3" s="1">
        <v>0.405582263</v>
      </c>
      <c r="P3" s="1">
        <v>0.41464731199999999</v>
      </c>
      <c r="Q3" s="1">
        <v>0.41912201900000001</v>
      </c>
      <c r="R3" s="1">
        <v>0.409381567</v>
      </c>
      <c r="S3" s="1">
        <v>0.41618470400000002</v>
      </c>
    </row>
    <row r="10" spans="1:19" x14ac:dyDescent="0.25">
      <c r="A10" s="26" t="s">
        <v>316</v>
      </c>
      <c r="B10" s="62" t="s">
        <v>13</v>
      </c>
      <c r="C10" s="62"/>
      <c r="D10" s="62"/>
      <c r="E10" s="61" t="s">
        <v>317</v>
      </c>
      <c r="F10" s="61"/>
      <c r="G10" s="61"/>
      <c r="H10" s="83" t="s">
        <v>15</v>
      </c>
      <c r="I10" s="83"/>
      <c r="J10" s="83"/>
      <c r="K10" s="85" t="s">
        <v>318</v>
      </c>
      <c r="L10" s="85"/>
      <c r="M10" s="85"/>
    </row>
    <row r="11" spans="1:19" x14ac:dyDescent="0.25">
      <c r="A11" t="s">
        <v>17</v>
      </c>
      <c r="B11" s="23">
        <v>0.41407699999999997</v>
      </c>
      <c r="C11" s="23"/>
      <c r="D11" s="23"/>
      <c r="E11" s="23">
        <v>0.32829999999999998</v>
      </c>
      <c r="F11" s="23">
        <v>0.33533099999999999</v>
      </c>
      <c r="G11" s="23"/>
      <c r="H11" s="23">
        <v>0.42472300000000002</v>
      </c>
      <c r="I11" s="23"/>
      <c r="J11" s="23"/>
      <c r="K11" s="23">
        <v>0.343387</v>
      </c>
      <c r="L11" s="23">
        <v>0.30626500000000001</v>
      </c>
      <c r="M11" s="23"/>
    </row>
    <row r="12" spans="1:19" x14ac:dyDescent="0.25">
      <c r="A12" t="s">
        <v>230</v>
      </c>
      <c r="B12" s="23">
        <v>0.432031</v>
      </c>
      <c r="C12" s="23"/>
      <c r="D12" s="23"/>
      <c r="E12" s="23">
        <v>0.43387700000000001</v>
      </c>
      <c r="F12" s="23">
        <v>0.44181100000000001</v>
      </c>
      <c r="G12" s="23"/>
      <c r="H12" s="23">
        <v>0.43143500000000001</v>
      </c>
      <c r="J12" s="23"/>
      <c r="K12" s="23">
        <v>0.41970200000000002</v>
      </c>
      <c r="L12" s="23">
        <v>0.43021599999999999</v>
      </c>
    </row>
  </sheetData>
  <mergeCells count="8">
    <mergeCell ref="B1:D1"/>
    <mergeCell ref="E1:J1"/>
    <mergeCell ref="K1:M1"/>
    <mergeCell ref="N1:S1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opLeftCell="A22" workbookViewId="0">
      <selection activeCell="H2" sqref="H2"/>
    </sheetView>
  </sheetViews>
  <sheetFormatPr defaultRowHeight="15" x14ac:dyDescent="0.25"/>
  <sheetData>
    <row r="1" spans="1:15" x14ac:dyDescent="0.25">
      <c r="C1" s="99" t="s">
        <v>81</v>
      </c>
      <c r="D1" s="99"/>
      <c r="E1" s="99"/>
      <c r="F1" s="99"/>
      <c r="G1" s="99"/>
      <c r="H1" s="28"/>
      <c r="J1" s="100" t="s">
        <v>82</v>
      </c>
      <c r="K1" s="100"/>
      <c r="L1" s="100"/>
      <c r="M1" s="100"/>
      <c r="N1" s="100"/>
      <c r="O1" s="29"/>
    </row>
    <row r="2" spans="1:15" ht="60" x14ac:dyDescent="0.25">
      <c r="A2" s="30" t="s">
        <v>83</v>
      </c>
      <c r="B2" s="30" t="s">
        <v>84</v>
      </c>
      <c r="C2" s="30" t="s">
        <v>85</v>
      </c>
      <c r="D2" s="30" t="s">
        <v>86</v>
      </c>
      <c r="E2" s="31" t="s">
        <v>87</v>
      </c>
      <c r="F2" s="30" t="s">
        <v>88</v>
      </c>
      <c r="G2" s="32" t="s">
        <v>89</v>
      </c>
      <c r="H2" s="33" t="s">
        <v>90</v>
      </c>
      <c r="I2" s="25"/>
      <c r="J2" s="30" t="s">
        <v>85</v>
      </c>
      <c r="K2" s="30" t="s">
        <v>86</v>
      </c>
      <c r="L2" s="31" t="s">
        <v>87</v>
      </c>
      <c r="M2" s="30" t="s">
        <v>88</v>
      </c>
      <c r="N2" s="31" t="s">
        <v>89</v>
      </c>
      <c r="O2" s="33" t="s">
        <v>90</v>
      </c>
    </row>
    <row r="3" spans="1:15" x14ac:dyDescent="0.25">
      <c r="A3" t="s">
        <v>91</v>
      </c>
      <c r="B3" t="s">
        <v>92</v>
      </c>
      <c r="C3">
        <v>1</v>
      </c>
      <c r="D3">
        <v>3.0000000000000001E-3</v>
      </c>
      <c r="E3" s="34">
        <v>245.16800000000001</v>
      </c>
      <c r="F3">
        <v>0.64800000000000002</v>
      </c>
      <c r="G3" s="35">
        <v>58350</v>
      </c>
      <c r="H3" s="35">
        <f>G3-543</f>
        <v>57807</v>
      </c>
      <c r="J3">
        <v>1</v>
      </c>
      <c r="K3">
        <v>3.0000000000000001E-3</v>
      </c>
      <c r="L3" s="36">
        <v>243.79300000000001</v>
      </c>
      <c r="M3">
        <v>0.69299999999999995</v>
      </c>
      <c r="N3" s="34">
        <v>62411</v>
      </c>
      <c r="O3">
        <f>N3-818</f>
        <v>61593</v>
      </c>
    </row>
    <row r="4" spans="1:15" x14ac:dyDescent="0.25">
      <c r="A4" t="s">
        <v>93</v>
      </c>
      <c r="B4" t="s">
        <v>92</v>
      </c>
      <c r="C4">
        <v>2</v>
      </c>
      <c r="D4">
        <v>3.0000000000000001E-3</v>
      </c>
      <c r="E4" s="34">
        <v>245.49199999999999</v>
      </c>
      <c r="F4">
        <v>0.64900000000000002</v>
      </c>
      <c r="G4" s="35">
        <v>58427</v>
      </c>
      <c r="H4" s="35">
        <f t="shared" ref="H4:H67" si="0">G4-543</f>
        <v>57884</v>
      </c>
      <c r="J4">
        <v>2</v>
      </c>
      <c r="K4">
        <v>2E-3</v>
      </c>
      <c r="L4" s="36">
        <v>247.62</v>
      </c>
      <c r="M4">
        <v>0.59399999999999997</v>
      </c>
      <c r="N4" s="34">
        <v>53486</v>
      </c>
      <c r="O4">
        <f t="shared" ref="O4:O67" si="1">N4-818</f>
        <v>52668</v>
      </c>
    </row>
    <row r="5" spans="1:15" x14ac:dyDescent="0.25">
      <c r="A5" t="s">
        <v>94</v>
      </c>
      <c r="B5" t="s">
        <v>92</v>
      </c>
      <c r="C5">
        <v>3</v>
      </c>
      <c r="D5">
        <v>2E-3</v>
      </c>
      <c r="E5" s="34">
        <v>247.19900000000001</v>
      </c>
      <c r="F5">
        <v>0.59299999999999997</v>
      </c>
      <c r="G5" s="35">
        <v>53395</v>
      </c>
      <c r="H5" s="35">
        <f t="shared" si="0"/>
        <v>52852</v>
      </c>
      <c r="J5">
        <v>3</v>
      </c>
      <c r="K5">
        <v>3.0000000000000001E-3</v>
      </c>
      <c r="L5" s="36">
        <v>244.18100000000001</v>
      </c>
      <c r="M5">
        <v>0.64600000000000002</v>
      </c>
      <c r="N5" s="34">
        <v>58115</v>
      </c>
      <c r="O5">
        <f t="shared" si="1"/>
        <v>57297</v>
      </c>
    </row>
    <row r="6" spans="1:15" x14ac:dyDescent="0.25">
      <c r="A6" t="s">
        <v>95</v>
      </c>
      <c r="B6" t="s">
        <v>92</v>
      </c>
      <c r="C6">
        <v>4</v>
      </c>
      <c r="D6">
        <v>3.0000000000000001E-3</v>
      </c>
      <c r="E6" s="34">
        <v>244.69300000000001</v>
      </c>
      <c r="F6">
        <v>0.64700000000000002</v>
      </c>
      <c r="G6" s="35">
        <v>58237</v>
      </c>
      <c r="H6" s="35">
        <f t="shared" si="0"/>
        <v>57694</v>
      </c>
      <c r="J6">
        <v>4</v>
      </c>
      <c r="K6">
        <v>3.0000000000000001E-3</v>
      </c>
      <c r="L6" s="36">
        <v>245.99199999999999</v>
      </c>
      <c r="M6">
        <v>0.65100000000000002</v>
      </c>
      <c r="N6" s="34">
        <v>58546</v>
      </c>
      <c r="O6">
        <f t="shared" si="1"/>
        <v>57728</v>
      </c>
    </row>
    <row r="7" spans="1:15" x14ac:dyDescent="0.25">
      <c r="A7" t="s">
        <v>96</v>
      </c>
      <c r="B7" t="s">
        <v>97</v>
      </c>
      <c r="C7">
        <v>5</v>
      </c>
      <c r="D7">
        <v>2E-3</v>
      </c>
      <c r="E7" s="34">
        <v>30.881</v>
      </c>
      <c r="F7">
        <v>6.0999999999999999E-2</v>
      </c>
      <c r="G7" s="35">
        <v>5466</v>
      </c>
      <c r="H7" s="35">
        <f t="shared" si="0"/>
        <v>4923</v>
      </c>
      <c r="J7">
        <v>5</v>
      </c>
      <c r="K7">
        <v>2E-3</v>
      </c>
      <c r="L7" s="36">
        <v>32.723999999999997</v>
      </c>
      <c r="M7">
        <v>5.7000000000000002E-2</v>
      </c>
      <c r="N7" s="34">
        <v>5105</v>
      </c>
      <c r="O7">
        <f t="shared" si="1"/>
        <v>4287</v>
      </c>
    </row>
    <row r="8" spans="1:15" x14ac:dyDescent="0.25">
      <c r="A8" t="s">
        <v>98</v>
      </c>
      <c r="B8" t="s">
        <v>97</v>
      </c>
      <c r="C8">
        <v>6</v>
      </c>
      <c r="D8">
        <v>2E-3</v>
      </c>
      <c r="E8" s="34">
        <v>29.831</v>
      </c>
      <c r="F8">
        <v>5.5E-2</v>
      </c>
      <c r="G8" s="35">
        <v>4952</v>
      </c>
      <c r="H8" s="35">
        <f t="shared" si="0"/>
        <v>4409</v>
      </c>
      <c r="J8">
        <v>6</v>
      </c>
      <c r="K8">
        <v>2E-3</v>
      </c>
      <c r="L8" s="36">
        <v>31.254999999999999</v>
      </c>
      <c r="M8">
        <v>4.8000000000000001E-2</v>
      </c>
      <c r="N8" s="34">
        <v>4282</v>
      </c>
      <c r="O8">
        <f t="shared" si="1"/>
        <v>3464</v>
      </c>
    </row>
    <row r="9" spans="1:15" x14ac:dyDescent="0.25">
      <c r="A9" t="s">
        <v>99</v>
      </c>
      <c r="B9" t="s">
        <v>100</v>
      </c>
      <c r="C9">
        <v>7</v>
      </c>
      <c r="D9">
        <v>2E-3</v>
      </c>
      <c r="E9" s="34">
        <v>27.898</v>
      </c>
      <c r="F9">
        <v>5.0999999999999997E-2</v>
      </c>
      <c r="G9" s="35">
        <v>4631</v>
      </c>
      <c r="H9" s="35">
        <f t="shared" si="0"/>
        <v>4088</v>
      </c>
      <c r="J9">
        <v>7</v>
      </c>
      <c r="K9">
        <v>2E-3</v>
      </c>
      <c r="L9" s="36">
        <v>28.298999999999999</v>
      </c>
      <c r="M9">
        <v>4.2999999999999997E-2</v>
      </c>
      <c r="N9" s="34">
        <v>3877</v>
      </c>
      <c r="O9">
        <f t="shared" si="1"/>
        <v>3059</v>
      </c>
    </row>
    <row r="10" spans="1:15" x14ac:dyDescent="0.25">
      <c r="A10" t="s">
        <v>101</v>
      </c>
      <c r="B10" t="s">
        <v>100</v>
      </c>
      <c r="C10">
        <v>8</v>
      </c>
      <c r="D10">
        <v>2E-3</v>
      </c>
      <c r="E10" s="34">
        <v>26.045000000000002</v>
      </c>
      <c r="F10">
        <v>5.0999999999999997E-2</v>
      </c>
      <c r="G10" s="35">
        <v>4610</v>
      </c>
      <c r="H10" s="35">
        <f t="shared" si="0"/>
        <v>4067</v>
      </c>
      <c r="J10">
        <v>8</v>
      </c>
      <c r="K10">
        <v>2E-3</v>
      </c>
      <c r="L10" s="36">
        <v>27.376999999999999</v>
      </c>
      <c r="M10">
        <v>4.3999999999999997E-2</v>
      </c>
      <c r="N10" s="34">
        <v>3997</v>
      </c>
      <c r="O10">
        <f t="shared" si="1"/>
        <v>3179</v>
      </c>
    </row>
    <row r="11" spans="1:15" x14ac:dyDescent="0.25">
      <c r="A11" t="s">
        <v>102</v>
      </c>
      <c r="B11" t="s">
        <v>103</v>
      </c>
      <c r="C11">
        <v>9</v>
      </c>
      <c r="D11">
        <v>2E-3</v>
      </c>
      <c r="E11" s="34">
        <v>199.84200000000001</v>
      </c>
      <c r="F11">
        <v>0.39300000000000002</v>
      </c>
      <c r="G11" s="35">
        <v>35372</v>
      </c>
      <c r="H11" s="35">
        <f t="shared" si="0"/>
        <v>34829</v>
      </c>
      <c r="J11">
        <v>9</v>
      </c>
      <c r="K11">
        <v>2E-3</v>
      </c>
      <c r="L11" s="36">
        <v>190.85499999999999</v>
      </c>
      <c r="M11">
        <v>0.35199999999999998</v>
      </c>
      <c r="N11" s="34">
        <v>31682</v>
      </c>
      <c r="O11">
        <f t="shared" si="1"/>
        <v>30864</v>
      </c>
    </row>
    <row r="12" spans="1:15" x14ac:dyDescent="0.25">
      <c r="A12" t="s">
        <v>104</v>
      </c>
      <c r="B12" t="s">
        <v>103</v>
      </c>
      <c r="C12">
        <v>10</v>
      </c>
      <c r="D12">
        <v>2E-3</v>
      </c>
      <c r="E12" s="34">
        <v>207.69900000000001</v>
      </c>
      <c r="F12">
        <v>0.38300000000000001</v>
      </c>
      <c r="G12" s="35">
        <v>34478</v>
      </c>
      <c r="H12" s="35">
        <f t="shared" si="0"/>
        <v>33935</v>
      </c>
      <c r="J12">
        <v>10</v>
      </c>
      <c r="K12">
        <v>2E-3</v>
      </c>
      <c r="L12" s="36">
        <v>186.85400000000001</v>
      </c>
      <c r="M12">
        <v>0.39900000000000002</v>
      </c>
      <c r="N12" s="34">
        <v>35876</v>
      </c>
      <c r="O12">
        <f t="shared" si="1"/>
        <v>35058</v>
      </c>
    </row>
    <row r="13" spans="1:15" x14ac:dyDescent="0.25">
      <c r="A13" t="s">
        <v>105</v>
      </c>
      <c r="B13" t="s">
        <v>106</v>
      </c>
      <c r="C13">
        <v>11</v>
      </c>
      <c r="D13">
        <v>3.0000000000000001E-3</v>
      </c>
      <c r="E13" s="34">
        <v>237.4</v>
      </c>
      <c r="F13">
        <v>0.59399999999999997</v>
      </c>
      <c r="G13" s="35">
        <v>53415</v>
      </c>
      <c r="H13" s="35">
        <f t="shared" si="0"/>
        <v>52872</v>
      </c>
      <c r="J13">
        <v>11</v>
      </c>
      <c r="K13">
        <v>2E-3</v>
      </c>
      <c r="L13" s="36">
        <v>242.89400000000001</v>
      </c>
      <c r="M13">
        <v>0.58299999999999996</v>
      </c>
      <c r="N13" s="34">
        <v>52465</v>
      </c>
      <c r="O13">
        <f t="shared" si="1"/>
        <v>51647</v>
      </c>
    </row>
    <row r="14" spans="1:15" x14ac:dyDescent="0.25">
      <c r="A14" t="s">
        <v>107</v>
      </c>
      <c r="B14" t="s">
        <v>106</v>
      </c>
      <c r="C14">
        <v>12</v>
      </c>
      <c r="D14">
        <v>3.0000000000000001E-3</v>
      </c>
      <c r="E14" s="34">
        <v>222.48599999999999</v>
      </c>
      <c r="F14">
        <v>0.63</v>
      </c>
      <c r="G14" s="35">
        <v>56734</v>
      </c>
      <c r="H14" s="35">
        <f t="shared" si="0"/>
        <v>56191</v>
      </c>
      <c r="J14">
        <v>12</v>
      </c>
      <c r="K14">
        <v>2E-3</v>
      </c>
      <c r="L14" s="36">
        <v>239.07900000000001</v>
      </c>
      <c r="M14">
        <v>0.57399999999999995</v>
      </c>
      <c r="N14" s="34">
        <v>51641</v>
      </c>
      <c r="O14">
        <f t="shared" si="1"/>
        <v>50823</v>
      </c>
    </row>
    <row r="15" spans="1:15" x14ac:dyDescent="0.25">
      <c r="A15" t="s">
        <v>108</v>
      </c>
      <c r="B15" t="s">
        <v>109</v>
      </c>
      <c r="C15">
        <v>13</v>
      </c>
      <c r="D15">
        <v>1E-3</v>
      </c>
      <c r="E15" s="34">
        <v>33.331000000000003</v>
      </c>
      <c r="F15">
        <v>4.5999999999999999E-2</v>
      </c>
      <c r="G15" s="35">
        <v>4133</v>
      </c>
      <c r="H15" s="35">
        <f t="shared" si="0"/>
        <v>3590</v>
      </c>
      <c r="J15">
        <v>13</v>
      </c>
      <c r="K15">
        <v>2E-3</v>
      </c>
      <c r="L15" s="36">
        <v>43.055</v>
      </c>
      <c r="M15">
        <v>7.0000000000000007E-2</v>
      </c>
      <c r="N15" s="34">
        <v>6286</v>
      </c>
      <c r="O15">
        <f t="shared" si="1"/>
        <v>5468</v>
      </c>
    </row>
    <row r="16" spans="1:15" x14ac:dyDescent="0.25">
      <c r="A16" t="s">
        <v>110</v>
      </c>
      <c r="B16" t="s">
        <v>109</v>
      </c>
      <c r="C16">
        <v>14</v>
      </c>
      <c r="D16">
        <v>1E-3</v>
      </c>
      <c r="E16" s="34">
        <v>32.71</v>
      </c>
      <c r="F16">
        <v>4.4999999999999998E-2</v>
      </c>
      <c r="G16" s="35">
        <v>4056</v>
      </c>
      <c r="H16" s="35">
        <f t="shared" si="0"/>
        <v>3513</v>
      </c>
      <c r="J16">
        <v>14</v>
      </c>
      <c r="K16">
        <v>2E-3</v>
      </c>
      <c r="L16" s="36">
        <v>39.320999999999998</v>
      </c>
      <c r="M16">
        <v>0.06</v>
      </c>
      <c r="N16" s="34">
        <v>5387</v>
      </c>
      <c r="O16">
        <f t="shared" si="1"/>
        <v>4569</v>
      </c>
    </row>
    <row r="17" spans="1:15" x14ac:dyDescent="0.25">
      <c r="A17" t="s">
        <v>111</v>
      </c>
      <c r="B17" t="s">
        <v>112</v>
      </c>
      <c r="C17">
        <v>15</v>
      </c>
      <c r="D17">
        <v>1E-3</v>
      </c>
      <c r="E17" s="34">
        <v>17.010000000000002</v>
      </c>
      <c r="F17">
        <v>0.02</v>
      </c>
      <c r="G17" s="35">
        <v>1769</v>
      </c>
      <c r="H17" s="35">
        <f t="shared" si="0"/>
        <v>1226</v>
      </c>
      <c r="J17">
        <v>15</v>
      </c>
      <c r="K17">
        <v>1E-3</v>
      </c>
      <c r="L17" s="36">
        <v>21.463999999999999</v>
      </c>
      <c r="M17">
        <v>2.7E-2</v>
      </c>
      <c r="N17" s="34">
        <v>2404</v>
      </c>
      <c r="O17">
        <f t="shared" si="1"/>
        <v>1586</v>
      </c>
    </row>
    <row r="18" spans="1:15" x14ac:dyDescent="0.25">
      <c r="A18" t="s">
        <v>113</v>
      </c>
      <c r="B18" t="s">
        <v>112</v>
      </c>
      <c r="C18">
        <v>16</v>
      </c>
      <c r="D18">
        <v>1E-3</v>
      </c>
      <c r="E18" s="34">
        <v>15.468</v>
      </c>
      <c r="F18">
        <v>2.1000000000000001E-2</v>
      </c>
      <c r="G18" s="35">
        <v>1918</v>
      </c>
      <c r="H18" s="35">
        <f t="shared" si="0"/>
        <v>1375</v>
      </c>
      <c r="J18">
        <v>16</v>
      </c>
      <c r="K18">
        <v>1E-3</v>
      </c>
      <c r="L18" s="36">
        <v>19.870999999999999</v>
      </c>
      <c r="M18">
        <v>2.7E-2</v>
      </c>
      <c r="N18" s="34">
        <v>2464</v>
      </c>
      <c r="O18">
        <f t="shared" si="1"/>
        <v>1646</v>
      </c>
    </row>
    <row r="19" spans="1:15" x14ac:dyDescent="0.25">
      <c r="A19" t="s">
        <v>114</v>
      </c>
      <c r="B19" t="s">
        <v>115</v>
      </c>
      <c r="C19">
        <v>17</v>
      </c>
      <c r="D19">
        <v>2E-3</v>
      </c>
      <c r="E19" s="34">
        <v>107.86499999999999</v>
      </c>
      <c r="F19">
        <v>0.249</v>
      </c>
      <c r="G19" s="35">
        <v>22436</v>
      </c>
      <c r="H19" s="35">
        <f t="shared" si="0"/>
        <v>21893</v>
      </c>
      <c r="J19">
        <v>17</v>
      </c>
      <c r="K19">
        <v>2E-3</v>
      </c>
      <c r="L19" s="36">
        <v>65.872</v>
      </c>
      <c r="M19">
        <v>0.114</v>
      </c>
      <c r="N19" s="34">
        <v>10276</v>
      </c>
      <c r="O19">
        <f t="shared" si="1"/>
        <v>9458</v>
      </c>
    </row>
    <row r="20" spans="1:15" x14ac:dyDescent="0.25">
      <c r="A20" t="s">
        <v>116</v>
      </c>
      <c r="B20" t="s">
        <v>115</v>
      </c>
      <c r="C20">
        <v>18</v>
      </c>
      <c r="D20">
        <v>2E-3</v>
      </c>
      <c r="E20" s="34">
        <v>114.384</v>
      </c>
      <c r="F20">
        <v>0.22500000000000001</v>
      </c>
      <c r="G20" s="35">
        <v>20246</v>
      </c>
      <c r="H20" s="35">
        <f t="shared" si="0"/>
        <v>19703</v>
      </c>
      <c r="J20">
        <v>18</v>
      </c>
      <c r="K20">
        <v>2E-3</v>
      </c>
      <c r="L20" s="36">
        <v>63</v>
      </c>
      <c r="M20">
        <v>0.10199999999999999</v>
      </c>
      <c r="N20" s="34">
        <v>9198</v>
      </c>
      <c r="O20">
        <f t="shared" si="1"/>
        <v>8380</v>
      </c>
    </row>
    <row r="21" spans="1:15" x14ac:dyDescent="0.25">
      <c r="A21" t="s">
        <v>117</v>
      </c>
      <c r="B21" t="s">
        <v>118</v>
      </c>
      <c r="C21">
        <v>19</v>
      </c>
      <c r="D21">
        <v>2E-3</v>
      </c>
      <c r="E21" s="34">
        <v>38.46</v>
      </c>
      <c r="F21">
        <v>5.8999999999999997E-2</v>
      </c>
      <c r="G21" s="35">
        <v>5269</v>
      </c>
      <c r="H21" s="35">
        <f t="shared" si="0"/>
        <v>4726</v>
      </c>
      <c r="J21">
        <v>19</v>
      </c>
      <c r="K21">
        <v>2E-3</v>
      </c>
      <c r="L21" s="36">
        <v>34.795000000000002</v>
      </c>
      <c r="M21">
        <v>0.06</v>
      </c>
      <c r="N21" s="34">
        <v>5428</v>
      </c>
      <c r="O21">
        <f t="shared" si="1"/>
        <v>4610</v>
      </c>
    </row>
    <row r="22" spans="1:15" x14ac:dyDescent="0.25">
      <c r="A22" t="s">
        <v>119</v>
      </c>
      <c r="B22" t="s">
        <v>118</v>
      </c>
      <c r="C22">
        <v>20</v>
      </c>
      <c r="D22">
        <v>2E-3</v>
      </c>
      <c r="E22" s="34">
        <v>35.159999999999997</v>
      </c>
      <c r="F22">
        <v>6.0999999999999999E-2</v>
      </c>
      <c r="G22" s="35">
        <v>5485</v>
      </c>
      <c r="H22" s="35">
        <f t="shared" si="0"/>
        <v>4942</v>
      </c>
      <c r="J22">
        <v>20</v>
      </c>
      <c r="K22">
        <v>2E-3</v>
      </c>
      <c r="L22" s="36">
        <v>34.348999999999997</v>
      </c>
      <c r="M22">
        <v>5.6000000000000001E-2</v>
      </c>
      <c r="N22" s="34">
        <v>5015</v>
      </c>
      <c r="O22">
        <f t="shared" si="1"/>
        <v>4197</v>
      </c>
    </row>
    <row r="23" spans="1:15" x14ac:dyDescent="0.25">
      <c r="A23" t="s">
        <v>120</v>
      </c>
      <c r="B23" t="s">
        <v>121</v>
      </c>
      <c r="C23">
        <v>21</v>
      </c>
      <c r="D23">
        <v>2E-3</v>
      </c>
      <c r="E23" s="34">
        <v>42.670999999999999</v>
      </c>
      <c r="F23">
        <v>6.9000000000000006E-2</v>
      </c>
      <c r="G23" s="35">
        <v>6230</v>
      </c>
      <c r="H23" s="35">
        <f t="shared" si="0"/>
        <v>5687</v>
      </c>
      <c r="J23">
        <v>21</v>
      </c>
      <c r="K23">
        <v>2E-3</v>
      </c>
      <c r="L23" s="36">
        <v>32.603000000000002</v>
      </c>
      <c r="M23">
        <v>5.2999999999999999E-2</v>
      </c>
      <c r="N23" s="34">
        <v>4760</v>
      </c>
      <c r="O23">
        <f t="shared" si="1"/>
        <v>3942</v>
      </c>
    </row>
    <row r="24" spans="1:15" x14ac:dyDescent="0.25">
      <c r="A24" t="s">
        <v>122</v>
      </c>
      <c r="B24" t="s">
        <v>121</v>
      </c>
      <c r="C24">
        <v>22</v>
      </c>
      <c r="D24">
        <v>2E-3</v>
      </c>
      <c r="E24" s="34">
        <v>42.841999999999999</v>
      </c>
      <c r="F24">
        <v>7.0000000000000007E-2</v>
      </c>
      <c r="G24" s="35">
        <v>6255</v>
      </c>
      <c r="H24" s="35">
        <f t="shared" si="0"/>
        <v>5712</v>
      </c>
      <c r="J24">
        <v>22</v>
      </c>
      <c r="K24">
        <v>2E-3</v>
      </c>
      <c r="L24" s="36">
        <v>32.466000000000001</v>
      </c>
      <c r="M24">
        <v>5.2999999999999999E-2</v>
      </c>
      <c r="N24" s="34">
        <v>4740</v>
      </c>
      <c r="O24">
        <f t="shared" si="1"/>
        <v>3922</v>
      </c>
    </row>
    <row r="25" spans="1:15" x14ac:dyDescent="0.25">
      <c r="A25" t="s">
        <v>123</v>
      </c>
      <c r="B25" t="s">
        <v>124</v>
      </c>
      <c r="C25">
        <v>23</v>
      </c>
      <c r="D25">
        <v>1E-3</v>
      </c>
      <c r="E25" s="34">
        <v>22.395</v>
      </c>
      <c r="F25">
        <v>3.1E-2</v>
      </c>
      <c r="G25" s="35">
        <v>2777</v>
      </c>
      <c r="H25" s="35">
        <f t="shared" si="0"/>
        <v>2234</v>
      </c>
      <c r="J25">
        <v>23</v>
      </c>
      <c r="K25">
        <v>1E-3</v>
      </c>
      <c r="L25" s="36">
        <v>20.96</v>
      </c>
      <c r="M25">
        <v>2.9000000000000001E-2</v>
      </c>
      <c r="N25" s="34">
        <v>2599</v>
      </c>
      <c r="O25">
        <f t="shared" si="1"/>
        <v>1781</v>
      </c>
    </row>
    <row r="26" spans="1:15" x14ac:dyDescent="0.25">
      <c r="A26" t="s">
        <v>125</v>
      </c>
      <c r="B26" t="s">
        <v>124</v>
      </c>
      <c r="C26">
        <v>24</v>
      </c>
      <c r="D26">
        <v>2E-3</v>
      </c>
      <c r="E26" s="34">
        <v>20.876999999999999</v>
      </c>
      <c r="F26">
        <v>3.4000000000000002E-2</v>
      </c>
      <c r="G26" s="35">
        <v>3048</v>
      </c>
      <c r="H26" s="35">
        <f t="shared" si="0"/>
        <v>2505</v>
      </c>
      <c r="J26">
        <v>24</v>
      </c>
      <c r="K26">
        <v>1E-3</v>
      </c>
      <c r="L26" s="36">
        <v>20.652999999999999</v>
      </c>
      <c r="M26">
        <v>2.8000000000000001E-2</v>
      </c>
      <c r="N26" s="34">
        <v>2561</v>
      </c>
      <c r="O26">
        <f t="shared" si="1"/>
        <v>1743</v>
      </c>
    </row>
    <row r="27" spans="1:15" x14ac:dyDescent="0.25">
      <c r="A27" t="s">
        <v>126</v>
      </c>
      <c r="B27" t="s">
        <v>127</v>
      </c>
      <c r="C27">
        <v>25</v>
      </c>
      <c r="D27">
        <v>1E-3</v>
      </c>
      <c r="E27" s="34">
        <v>39.411000000000001</v>
      </c>
      <c r="F27">
        <v>5.3999999999999999E-2</v>
      </c>
      <c r="G27" s="35">
        <v>4887</v>
      </c>
      <c r="H27" s="35">
        <f t="shared" si="0"/>
        <v>4344</v>
      </c>
      <c r="J27">
        <v>25</v>
      </c>
      <c r="K27">
        <v>2E-3</v>
      </c>
      <c r="L27" s="36">
        <v>37.686</v>
      </c>
      <c r="M27">
        <v>5.7000000000000002E-2</v>
      </c>
      <c r="N27" s="34">
        <v>5163</v>
      </c>
      <c r="O27">
        <f t="shared" si="1"/>
        <v>4345</v>
      </c>
    </row>
    <row r="28" spans="1:15" x14ac:dyDescent="0.25">
      <c r="A28" t="s">
        <v>128</v>
      </c>
      <c r="B28" t="s">
        <v>127</v>
      </c>
      <c r="C28">
        <v>26</v>
      </c>
      <c r="D28">
        <v>2E-3</v>
      </c>
      <c r="E28" s="34">
        <v>41.234000000000002</v>
      </c>
      <c r="F28">
        <v>6.3E-2</v>
      </c>
      <c r="G28" s="35">
        <v>5649</v>
      </c>
      <c r="H28" s="35">
        <f t="shared" si="0"/>
        <v>5106</v>
      </c>
      <c r="J28">
        <v>26</v>
      </c>
      <c r="K28">
        <v>2E-3</v>
      </c>
      <c r="L28" s="36">
        <v>37.409999999999997</v>
      </c>
      <c r="M28">
        <v>6.9000000000000006E-2</v>
      </c>
      <c r="N28" s="34">
        <v>6210</v>
      </c>
      <c r="O28">
        <f t="shared" si="1"/>
        <v>5392</v>
      </c>
    </row>
    <row r="29" spans="1:15" x14ac:dyDescent="0.25">
      <c r="A29" t="s">
        <v>129</v>
      </c>
      <c r="B29" t="s">
        <v>130</v>
      </c>
      <c r="C29">
        <v>27</v>
      </c>
      <c r="D29">
        <v>1E-3</v>
      </c>
      <c r="E29" s="34">
        <v>24.847999999999999</v>
      </c>
      <c r="F29">
        <v>3.1E-2</v>
      </c>
      <c r="G29" s="35">
        <v>2783</v>
      </c>
      <c r="H29" s="35">
        <f t="shared" si="0"/>
        <v>2240</v>
      </c>
      <c r="J29">
        <v>27</v>
      </c>
      <c r="K29">
        <v>1E-3</v>
      </c>
      <c r="L29" s="36">
        <v>23.817</v>
      </c>
      <c r="M29">
        <v>2.8000000000000001E-2</v>
      </c>
      <c r="N29" s="34">
        <v>2477</v>
      </c>
      <c r="O29">
        <f t="shared" si="1"/>
        <v>1659</v>
      </c>
    </row>
    <row r="30" spans="1:15" x14ac:dyDescent="0.25">
      <c r="A30" t="s">
        <v>131</v>
      </c>
      <c r="B30" t="s">
        <v>130</v>
      </c>
      <c r="C30">
        <v>28</v>
      </c>
      <c r="D30">
        <v>1E-3</v>
      </c>
      <c r="E30" s="34">
        <v>24.547999999999998</v>
      </c>
      <c r="F30">
        <v>2.8000000000000001E-2</v>
      </c>
      <c r="G30" s="35">
        <v>2553</v>
      </c>
      <c r="H30" s="35">
        <f t="shared" si="0"/>
        <v>2010</v>
      </c>
      <c r="J30">
        <v>28</v>
      </c>
      <c r="K30">
        <v>1E-3</v>
      </c>
      <c r="L30" s="36">
        <v>23.581</v>
      </c>
      <c r="M30">
        <v>3.2000000000000001E-2</v>
      </c>
      <c r="N30" s="34">
        <v>2924</v>
      </c>
      <c r="O30">
        <f t="shared" si="1"/>
        <v>2106</v>
      </c>
    </row>
    <row r="31" spans="1:15" x14ac:dyDescent="0.25">
      <c r="A31" t="s">
        <v>132</v>
      </c>
      <c r="B31" t="s">
        <v>133</v>
      </c>
      <c r="C31">
        <v>29</v>
      </c>
      <c r="D31">
        <v>2E-3</v>
      </c>
      <c r="E31" s="34">
        <v>28.03</v>
      </c>
      <c r="F31">
        <v>5.1999999999999998E-2</v>
      </c>
      <c r="G31" s="35">
        <v>4653</v>
      </c>
      <c r="H31" s="35">
        <f t="shared" si="0"/>
        <v>4110</v>
      </c>
      <c r="J31">
        <v>29</v>
      </c>
      <c r="K31">
        <v>2E-3</v>
      </c>
      <c r="L31" s="36">
        <v>30.584</v>
      </c>
      <c r="M31">
        <v>4.7E-2</v>
      </c>
      <c r="N31" s="34">
        <v>4190</v>
      </c>
      <c r="O31">
        <f t="shared" si="1"/>
        <v>3372</v>
      </c>
    </row>
    <row r="32" spans="1:15" x14ac:dyDescent="0.25">
      <c r="A32" t="s">
        <v>134</v>
      </c>
      <c r="B32" t="s">
        <v>133</v>
      </c>
      <c r="C32">
        <v>30</v>
      </c>
      <c r="D32">
        <v>2E-3</v>
      </c>
      <c r="E32" s="34">
        <v>29.088000000000001</v>
      </c>
      <c r="F32">
        <v>4.3999999999999997E-2</v>
      </c>
      <c r="G32" s="35">
        <v>3985</v>
      </c>
      <c r="H32" s="35">
        <f t="shared" si="0"/>
        <v>3442</v>
      </c>
      <c r="J32">
        <v>30</v>
      </c>
      <c r="K32">
        <v>2E-3</v>
      </c>
      <c r="L32" s="36">
        <v>30.654</v>
      </c>
      <c r="M32">
        <v>4.5999999999999999E-2</v>
      </c>
      <c r="N32" s="34">
        <v>4169</v>
      </c>
      <c r="O32">
        <f t="shared" si="1"/>
        <v>3351</v>
      </c>
    </row>
    <row r="33" spans="1:15" x14ac:dyDescent="0.25">
      <c r="A33" t="s">
        <v>64</v>
      </c>
      <c r="B33" t="s">
        <v>135</v>
      </c>
      <c r="C33">
        <v>31</v>
      </c>
      <c r="D33">
        <v>2E-3</v>
      </c>
      <c r="E33" s="34">
        <v>28.219000000000001</v>
      </c>
      <c r="F33">
        <v>4.2999999999999997E-2</v>
      </c>
      <c r="G33" s="35">
        <v>3866</v>
      </c>
      <c r="H33" s="35">
        <f t="shared" si="0"/>
        <v>3323</v>
      </c>
      <c r="J33">
        <v>31</v>
      </c>
      <c r="K33">
        <v>2E-3</v>
      </c>
      <c r="L33" s="36">
        <v>29.876999999999999</v>
      </c>
      <c r="M33">
        <v>4.8000000000000001E-2</v>
      </c>
      <c r="N33" s="34">
        <v>4362</v>
      </c>
      <c r="O33">
        <f t="shared" si="1"/>
        <v>3544</v>
      </c>
    </row>
    <row r="34" spans="1:15" x14ac:dyDescent="0.25">
      <c r="A34" t="s">
        <v>136</v>
      </c>
      <c r="B34" t="s">
        <v>135</v>
      </c>
      <c r="C34">
        <v>32</v>
      </c>
      <c r="D34">
        <v>2E-3</v>
      </c>
      <c r="E34" s="34">
        <v>29.849</v>
      </c>
      <c r="F34">
        <v>4.8000000000000001E-2</v>
      </c>
      <c r="G34" s="35">
        <v>4358</v>
      </c>
      <c r="H34" s="35">
        <f t="shared" si="0"/>
        <v>3815</v>
      </c>
      <c r="J34">
        <v>32</v>
      </c>
      <c r="K34">
        <v>2E-3</v>
      </c>
      <c r="L34" s="36">
        <v>30.370999999999999</v>
      </c>
      <c r="M34">
        <v>5.0999999999999997E-2</v>
      </c>
      <c r="N34" s="34">
        <v>4586</v>
      </c>
      <c r="O34">
        <f t="shared" si="1"/>
        <v>3768</v>
      </c>
    </row>
    <row r="35" spans="1:15" x14ac:dyDescent="0.25">
      <c r="A35" t="s">
        <v>137</v>
      </c>
      <c r="B35" t="s">
        <v>138</v>
      </c>
      <c r="C35">
        <v>33</v>
      </c>
      <c r="D35">
        <v>1E-3</v>
      </c>
      <c r="E35" s="34">
        <v>33.402999999999999</v>
      </c>
      <c r="F35">
        <v>4.5999999999999999E-2</v>
      </c>
      <c r="G35" s="35">
        <v>4142</v>
      </c>
      <c r="H35" s="35">
        <f t="shared" si="0"/>
        <v>3599</v>
      </c>
      <c r="J35">
        <v>33</v>
      </c>
      <c r="K35">
        <v>1E-3</v>
      </c>
      <c r="L35" s="36">
        <v>37.145000000000003</v>
      </c>
      <c r="M35">
        <v>5.0999999999999997E-2</v>
      </c>
      <c r="N35" s="34">
        <v>4606</v>
      </c>
      <c r="O35">
        <f t="shared" si="1"/>
        <v>3788</v>
      </c>
    </row>
    <row r="36" spans="1:15" x14ac:dyDescent="0.25">
      <c r="A36" t="s">
        <v>139</v>
      </c>
      <c r="B36" t="s">
        <v>138</v>
      </c>
      <c r="C36">
        <v>34</v>
      </c>
      <c r="D36">
        <v>1E-3</v>
      </c>
      <c r="E36" s="34">
        <v>40.152999999999999</v>
      </c>
      <c r="F36">
        <v>5.5E-2</v>
      </c>
      <c r="G36" s="35">
        <v>4979</v>
      </c>
      <c r="H36" s="35">
        <f t="shared" si="0"/>
        <v>4436</v>
      </c>
      <c r="J36">
        <v>34</v>
      </c>
      <c r="K36">
        <v>1E-3</v>
      </c>
      <c r="L36" s="36">
        <v>44.356000000000002</v>
      </c>
      <c r="M36">
        <v>5.0999999999999997E-2</v>
      </c>
      <c r="N36" s="34">
        <v>4613</v>
      </c>
      <c r="O36">
        <f t="shared" si="1"/>
        <v>3795</v>
      </c>
    </row>
    <row r="37" spans="1:15" x14ac:dyDescent="0.25">
      <c r="A37" t="s">
        <v>140</v>
      </c>
      <c r="B37" t="s">
        <v>141</v>
      </c>
      <c r="C37">
        <v>35</v>
      </c>
      <c r="D37">
        <v>2E-3</v>
      </c>
      <c r="E37" s="34">
        <v>228.602</v>
      </c>
      <c r="F37">
        <v>0.42199999999999999</v>
      </c>
      <c r="G37" s="35">
        <v>37948</v>
      </c>
      <c r="H37" s="35">
        <f t="shared" si="0"/>
        <v>37405</v>
      </c>
      <c r="J37">
        <v>35</v>
      </c>
      <c r="K37">
        <v>2E-3</v>
      </c>
      <c r="L37" s="36">
        <v>217.22200000000001</v>
      </c>
      <c r="M37">
        <v>0.52100000000000002</v>
      </c>
      <c r="N37" s="34">
        <v>46920</v>
      </c>
      <c r="O37">
        <f t="shared" si="1"/>
        <v>46102</v>
      </c>
    </row>
    <row r="38" spans="1:15" x14ac:dyDescent="0.25">
      <c r="A38" t="s">
        <v>142</v>
      </c>
      <c r="B38" t="s">
        <v>141</v>
      </c>
      <c r="C38">
        <v>36</v>
      </c>
      <c r="D38">
        <v>2E-3</v>
      </c>
      <c r="E38" s="34">
        <v>226.74100000000001</v>
      </c>
      <c r="F38">
        <v>0.41799999999999998</v>
      </c>
      <c r="G38" s="35">
        <v>37639</v>
      </c>
      <c r="H38" s="35">
        <f t="shared" si="0"/>
        <v>37096</v>
      </c>
      <c r="J38">
        <v>36</v>
      </c>
      <c r="K38">
        <v>2E-3</v>
      </c>
      <c r="L38" s="36">
        <v>219.26599999999999</v>
      </c>
      <c r="M38">
        <v>0.46800000000000003</v>
      </c>
      <c r="N38" s="34">
        <v>42099</v>
      </c>
      <c r="O38">
        <f t="shared" si="1"/>
        <v>41281</v>
      </c>
    </row>
    <row r="39" spans="1:15" x14ac:dyDescent="0.25">
      <c r="A39" t="s">
        <v>143</v>
      </c>
      <c r="B39" t="s">
        <v>144</v>
      </c>
      <c r="C39">
        <v>37</v>
      </c>
      <c r="D39">
        <v>2E-3</v>
      </c>
      <c r="E39" s="34">
        <v>31.963999999999999</v>
      </c>
      <c r="F39">
        <v>4.9000000000000002E-2</v>
      </c>
      <c r="G39" s="35">
        <v>4379</v>
      </c>
      <c r="H39" s="35">
        <f t="shared" si="0"/>
        <v>3836</v>
      </c>
      <c r="J39">
        <v>37</v>
      </c>
      <c r="K39">
        <v>2E-3</v>
      </c>
      <c r="L39" s="36">
        <v>32.938000000000002</v>
      </c>
      <c r="M39">
        <v>5.2999999999999999E-2</v>
      </c>
      <c r="N39" s="34">
        <v>4809</v>
      </c>
      <c r="O39">
        <f t="shared" si="1"/>
        <v>3991</v>
      </c>
    </row>
    <row r="40" spans="1:15" x14ac:dyDescent="0.25">
      <c r="A40" t="s">
        <v>145</v>
      </c>
      <c r="B40" t="s">
        <v>144</v>
      </c>
      <c r="C40">
        <v>38</v>
      </c>
      <c r="D40">
        <v>2E-3</v>
      </c>
      <c r="E40" s="34">
        <v>29.54</v>
      </c>
      <c r="F40">
        <v>4.4999999999999998E-2</v>
      </c>
      <c r="G40" s="35">
        <v>4047</v>
      </c>
      <c r="H40" s="35">
        <f t="shared" si="0"/>
        <v>3504</v>
      </c>
      <c r="J40">
        <v>38</v>
      </c>
      <c r="K40">
        <v>2E-3</v>
      </c>
      <c r="L40" s="36">
        <v>30.219000000000001</v>
      </c>
      <c r="M40">
        <v>4.5999999999999999E-2</v>
      </c>
      <c r="N40" s="34">
        <v>4140</v>
      </c>
      <c r="O40">
        <f t="shared" si="1"/>
        <v>3322</v>
      </c>
    </row>
    <row r="41" spans="1:15" x14ac:dyDescent="0.25">
      <c r="A41" t="s">
        <v>146</v>
      </c>
      <c r="B41" t="s">
        <v>147</v>
      </c>
      <c r="C41">
        <v>39</v>
      </c>
      <c r="D41">
        <v>1E-3</v>
      </c>
      <c r="E41" s="34">
        <v>15.442</v>
      </c>
      <c r="F41">
        <v>1.7999999999999999E-2</v>
      </c>
      <c r="G41" s="35">
        <v>1606</v>
      </c>
      <c r="H41" s="35">
        <f t="shared" si="0"/>
        <v>1063</v>
      </c>
      <c r="J41">
        <v>39</v>
      </c>
      <c r="K41" s="37">
        <v>0.9556</v>
      </c>
      <c r="L41" s="36">
        <v>18.384</v>
      </c>
      <c r="M41">
        <v>1.7999999999999999E-2</v>
      </c>
      <c r="N41" s="34">
        <v>1581</v>
      </c>
      <c r="O41">
        <f t="shared" si="1"/>
        <v>763</v>
      </c>
    </row>
    <row r="42" spans="1:15" x14ac:dyDescent="0.25">
      <c r="A42" t="s">
        <v>148</v>
      </c>
      <c r="B42" t="s">
        <v>147</v>
      </c>
      <c r="C42">
        <v>40</v>
      </c>
      <c r="D42">
        <v>1E-3</v>
      </c>
      <c r="E42" s="34">
        <v>13.526999999999999</v>
      </c>
      <c r="F42">
        <v>1.7000000000000001E-2</v>
      </c>
      <c r="G42" s="35">
        <v>1515</v>
      </c>
      <c r="H42" s="35">
        <f t="shared" si="0"/>
        <v>972</v>
      </c>
      <c r="J42">
        <v>40</v>
      </c>
      <c r="K42" s="37">
        <v>0.88890000000000002</v>
      </c>
      <c r="L42" s="36">
        <v>16.962</v>
      </c>
      <c r="M42">
        <v>1.4999999999999999E-2</v>
      </c>
      <c r="N42" s="34">
        <v>1357</v>
      </c>
      <c r="O42">
        <f t="shared" si="1"/>
        <v>539</v>
      </c>
    </row>
    <row r="43" spans="1:15" x14ac:dyDescent="0.25">
      <c r="A43" t="s">
        <v>149</v>
      </c>
      <c r="B43" t="s">
        <v>150</v>
      </c>
      <c r="C43">
        <v>41</v>
      </c>
      <c r="D43">
        <v>2E-3</v>
      </c>
      <c r="E43" s="34">
        <v>20.616</v>
      </c>
      <c r="F43">
        <v>3.3000000000000002E-2</v>
      </c>
      <c r="G43" s="35">
        <v>3010</v>
      </c>
      <c r="H43" s="35">
        <f t="shared" si="0"/>
        <v>2467</v>
      </c>
      <c r="J43">
        <v>41</v>
      </c>
      <c r="K43">
        <v>2E-3</v>
      </c>
      <c r="L43" s="36">
        <v>24.225999999999999</v>
      </c>
      <c r="M43">
        <v>3.6999999999999998E-2</v>
      </c>
      <c r="N43" s="34">
        <v>3319</v>
      </c>
      <c r="O43">
        <f t="shared" si="1"/>
        <v>2501</v>
      </c>
    </row>
    <row r="44" spans="1:15" x14ac:dyDescent="0.25">
      <c r="A44" t="s">
        <v>151</v>
      </c>
      <c r="B44" t="s">
        <v>150</v>
      </c>
      <c r="C44">
        <v>42</v>
      </c>
      <c r="D44">
        <v>2E-3</v>
      </c>
      <c r="E44" s="34">
        <v>21.596</v>
      </c>
      <c r="F44">
        <v>3.5000000000000003E-2</v>
      </c>
      <c r="G44" s="35">
        <v>3153</v>
      </c>
      <c r="H44" s="35">
        <f t="shared" si="0"/>
        <v>2610</v>
      </c>
      <c r="J44">
        <v>42</v>
      </c>
      <c r="K44">
        <v>1E-3</v>
      </c>
      <c r="L44" s="36">
        <v>23.355</v>
      </c>
      <c r="M44">
        <v>3.2000000000000001E-2</v>
      </c>
      <c r="N44" s="34">
        <v>2896</v>
      </c>
      <c r="O44">
        <f t="shared" si="1"/>
        <v>2078</v>
      </c>
    </row>
    <row r="45" spans="1:15" x14ac:dyDescent="0.25">
      <c r="A45" t="s">
        <v>152</v>
      </c>
      <c r="B45" t="s">
        <v>153</v>
      </c>
      <c r="C45">
        <v>43</v>
      </c>
      <c r="D45">
        <v>1E-3</v>
      </c>
      <c r="E45" s="34">
        <v>11.135</v>
      </c>
      <c r="F45">
        <v>1.2999999999999999E-2</v>
      </c>
      <c r="G45" s="35">
        <v>1158</v>
      </c>
      <c r="H45" s="35">
        <f t="shared" si="0"/>
        <v>615</v>
      </c>
      <c r="J45">
        <v>43</v>
      </c>
      <c r="K45">
        <v>1E-3</v>
      </c>
      <c r="L45" s="36">
        <v>14.67</v>
      </c>
      <c r="M45">
        <v>1.7999999999999999E-2</v>
      </c>
      <c r="N45" s="34">
        <v>1643</v>
      </c>
      <c r="O45">
        <f t="shared" si="1"/>
        <v>825</v>
      </c>
    </row>
    <row r="46" spans="1:15" x14ac:dyDescent="0.25">
      <c r="A46" t="s">
        <v>154</v>
      </c>
      <c r="B46" t="s">
        <v>153</v>
      </c>
      <c r="C46">
        <v>44</v>
      </c>
      <c r="D46">
        <v>1E-3</v>
      </c>
      <c r="E46" s="34">
        <v>10.702</v>
      </c>
      <c r="F46">
        <v>1.2E-2</v>
      </c>
      <c r="G46" s="35">
        <v>1113</v>
      </c>
      <c r="H46" s="35">
        <f t="shared" si="0"/>
        <v>570</v>
      </c>
      <c r="J46">
        <v>44</v>
      </c>
      <c r="K46">
        <v>1E-3</v>
      </c>
      <c r="L46" s="36">
        <v>14.839</v>
      </c>
      <c r="M46">
        <v>1.7999999999999999E-2</v>
      </c>
      <c r="N46" s="34">
        <v>1662</v>
      </c>
      <c r="O46">
        <f t="shared" si="1"/>
        <v>844</v>
      </c>
    </row>
    <row r="47" spans="1:15" x14ac:dyDescent="0.25">
      <c r="A47" t="s">
        <v>155</v>
      </c>
      <c r="B47" t="s">
        <v>156</v>
      </c>
      <c r="C47">
        <v>45</v>
      </c>
      <c r="D47">
        <v>2E-3</v>
      </c>
      <c r="E47" s="34">
        <v>31.516999999999999</v>
      </c>
      <c r="F47">
        <v>5.2999999999999999E-2</v>
      </c>
      <c r="G47" s="35">
        <v>4759</v>
      </c>
      <c r="H47" s="35">
        <f t="shared" si="0"/>
        <v>4216</v>
      </c>
      <c r="J47">
        <v>45</v>
      </c>
      <c r="K47">
        <v>2E-3</v>
      </c>
      <c r="L47" s="36">
        <v>30.577000000000002</v>
      </c>
      <c r="M47">
        <v>5.2999999999999999E-2</v>
      </c>
      <c r="N47" s="34">
        <v>4770</v>
      </c>
      <c r="O47">
        <f t="shared" si="1"/>
        <v>3952</v>
      </c>
    </row>
    <row r="48" spans="1:15" x14ac:dyDescent="0.25">
      <c r="A48" t="s">
        <v>157</v>
      </c>
      <c r="B48" t="s">
        <v>156</v>
      </c>
      <c r="C48">
        <v>46</v>
      </c>
      <c r="D48">
        <v>2E-3</v>
      </c>
      <c r="E48" s="34">
        <v>30.637</v>
      </c>
      <c r="F48">
        <v>0.05</v>
      </c>
      <c r="G48" s="35">
        <v>4473</v>
      </c>
      <c r="H48" s="35">
        <f t="shared" si="0"/>
        <v>3930</v>
      </c>
      <c r="J48">
        <v>46</v>
      </c>
      <c r="K48">
        <v>2E-3</v>
      </c>
      <c r="L48" s="36">
        <v>32.137</v>
      </c>
      <c r="M48">
        <v>5.1999999999999998E-2</v>
      </c>
      <c r="N48" s="34">
        <v>4692</v>
      </c>
      <c r="O48">
        <f t="shared" si="1"/>
        <v>3874</v>
      </c>
    </row>
    <row r="49" spans="1:15" x14ac:dyDescent="0.25">
      <c r="A49" t="s">
        <v>158</v>
      </c>
      <c r="B49" t="s">
        <v>159</v>
      </c>
      <c r="C49">
        <v>47</v>
      </c>
      <c r="D49">
        <v>1E-3</v>
      </c>
      <c r="E49" s="34">
        <v>32.918999999999997</v>
      </c>
      <c r="F49">
        <v>4.4999999999999998E-2</v>
      </c>
      <c r="G49" s="35">
        <v>4082</v>
      </c>
      <c r="H49" s="35">
        <f t="shared" si="0"/>
        <v>3539</v>
      </c>
      <c r="J49">
        <v>47</v>
      </c>
      <c r="K49">
        <v>2E-3</v>
      </c>
      <c r="L49" s="36">
        <v>34.984999999999999</v>
      </c>
      <c r="M49">
        <v>5.2999999999999999E-2</v>
      </c>
      <c r="N49" s="34">
        <v>4793</v>
      </c>
      <c r="O49">
        <f t="shared" si="1"/>
        <v>3975</v>
      </c>
    </row>
    <row r="50" spans="1:15" x14ac:dyDescent="0.25">
      <c r="A50" t="s">
        <v>160</v>
      </c>
      <c r="B50" t="s">
        <v>159</v>
      </c>
      <c r="C50">
        <v>48</v>
      </c>
      <c r="D50">
        <v>2E-3</v>
      </c>
      <c r="E50" s="34">
        <v>31.704999999999998</v>
      </c>
      <c r="F50">
        <v>5.0999999999999997E-2</v>
      </c>
      <c r="G50" s="35">
        <v>4629</v>
      </c>
      <c r="H50" s="35">
        <f t="shared" si="0"/>
        <v>4086</v>
      </c>
      <c r="J50">
        <v>48</v>
      </c>
      <c r="K50">
        <v>2E-3</v>
      </c>
      <c r="L50" s="36">
        <v>35.466999999999999</v>
      </c>
      <c r="M50">
        <v>5.3999999999999999E-2</v>
      </c>
      <c r="N50" s="34">
        <v>4859</v>
      </c>
      <c r="O50">
        <f t="shared" si="1"/>
        <v>4041</v>
      </c>
    </row>
    <row r="51" spans="1:15" x14ac:dyDescent="0.25">
      <c r="A51" t="s">
        <v>161</v>
      </c>
      <c r="B51" t="s">
        <v>162</v>
      </c>
      <c r="C51">
        <v>49</v>
      </c>
      <c r="D51">
        <v>1E-3</v>
      </c>
      <c r="E51" s="34">
        <v>23.75</v>
      </c>
      <c r="F51">
        <v>3.3000000000000002E-2</v>
      </c>
      <c r="G51" s="35">
        <v>2945</v>
      </c>
      <c r="H51" s="35">
        <f t="shared" si="0"/>
        <v>2402</v>
      </c>
      <c r="J51">
        <v>49</v>
      </c>
      <c r="K51">
        <v>2E-3</v>
      </c>
      <c r="L51" s="36">
        <v>25.835999999999999</v>
      </c>
      <c r="M51">
        <v>4.2000000000000003E-2</v>
      </c>
      <c r="N51" s="34">
        <v>3772</v>
      </c>
      <c r="O51">
        <f t="shared" si="1"/>
        <v>2954</v>
      </c>
    </row>
    <row r="52" spans="1:15" x14ac:dyDescent="0.25">
      <c r="A52" t="s">
        <v>163</v>
      </c>
      <c r="B52" t="s">
        <v>162</v>
      </c>
      <c r="C52">
        <v>50</v>
      </c>
      <c r="D52">
        <v>1E-3</v>
      </c>
      <c r="E52" s="34">
        <v>24.637</v>
      </c>
      <c r="F52">
        <v>3.4000000000000002E-2</v>
      </c>
      <c r="G52" s="35">
        <v>3055</v>
      </c>
      <c r="H52" s="35">
        <f t="shared" si="0"/>
        <v>2512</v>
      </c>
      <c r="J52">
        <v>50</v>
      </c>
      <c r="K52">
        <v>2E-3</v>
      </c>
      <c r="L52" s="36">
        <v>27.384</v>
      </c>
      <c r="M52">
        <v>4.3999999999999997E-2</v>
      </c>
      <c r="N52" s="34">
        <v>3998</v>
      </c>
      <c r="O52">
        <f t="shared" si="1"/>
        <v>3180</v>
      </c>
    </row>
    <row r="53" spans="1:15" x14ac:dyDescent="0.25">
      <c r="A53" t="s">
        <v>164</v>
      </c>
      <c r="B53" t="s">
        <v>165</v>
      </c>
      <c r="C53">
        <v>51</v>
      </c>
      <c r="D53">
        <v>1E-3</v>
      </c>
      <c r="E53" s="34">
        <v>25.143000000000001</v>
      </c>
      <c r="F53">
        <v>3.1E-2</v>
      </c>
      <c r="G53" s="35">
        <v>2816</v>
      </c>
      <c r="H53" s="35">
        <f t="shared" si="0"/>
        <v>2273</v>
      </c>
      <c r="J53">
        <v>51</v>
      </c>
      <c r="K53">
        <v>2E-3</v>
      </c>
      <c r="L53" s="36">
        <v>27.513999999999999</v>
      </c>
      <c r="M53">
        <v>4.4999999999999998E-2</v>
      </c>
      <c r="N53" s="34">
        <v>4017</v>
      </c>
      <c r="O53">
        <f t="shared" si="1"/>
        <v>3199</v>
      </c>
    </row>
    <row r="54" spans="1:15" x14ac:dyDescent="0.25">
      <c r="A54" t="s">
        <v>166</v>
      </c>
      <c r="B54" t="s">
        <v>165</v>
      </c>
      <c r="C54">
        <v>52</v>
      </c>
      <c r="D54">
        <v>2E-3</v>
      </c>
      <c r="E54" s="34">
        <v>24.54</v>
      </c>
      <c r="F54">
        <v>3.6999999999999998E-2</v>
      </c>
      <c r="G54" s="35">
        <v>3362</v>
      </c>
      <c r="H54" s="35">
        <f t="shared" si="0"/>
        <v>2819</v>
      </c>
      <c r="J54">
        <v>52</v>
      </c>
      <c r="K54">
        <v>1E-3</v>
      </c>
      <c r="L54" s="36">
        <v>27.677</v>
      </c>
      <c r="M54">
        <v>3.7999999999999999E-2</v>
      </c>
      <c r="N54" s="34">
        <v>3432</v>
      </c>
      <c r="O54">
        <f t="shared" si="1"/>
        <v>2614</v>
      </c>
    </row>
    <row r="55" spans="1:15" x14ac:dyDescent="0.25">
      <c r="A55" t="s">
        <v>167</v>
      </c>
      <c r="B55" t="s">
        <v>168</v>
      </c>
      <c r="C55">
        <v>53</v>
      </c>
      <c r="D55">
        <v>2E-3</v>
      </c>
      <c r="E55" s="34">
        <v>64.12</v>
      </c>
      <c r="F55">
        <v>0.14799999999999999</v>
      </c>
      <c r="G55" s="35">
        <v>13337</v>
      </c>
      <c r="H55" s="35">
        <f t="shared" si="0"/>
        <v>12794</v>
      </c>
      <c r="J55">
        <v>53</v>
      </c>
      <c r="K55">
        <v>2E-3</v>
      </c>
      <c r="L55" s="36">
        <v>84.242999999999995</v>
      </c>
      <c r="M55">
        <v>0.16600000000000001</v>
      </c>
      <c r="N55" s="34">
        <v>14911</v>
      </c>
      <c r="O55">
        <f t="shared" si="1"/>
        <v>14093</v>
      </c>
    </row>
    <row r="56" spans="1:15" x14ac:dyDescent="0.25">
      <c r="A56" t="s">
        <v>169</v>
      </c>
      <c r="B56" t="s">
        <v>168</v>
      </c>
      <c r="C56">
        <v>54</v>
      </c>
      <c r="D56">
        <v>2E-3</v>
      </c>
      <c r="E56" s="34">
        <v>64.912999999999997</v>
      </c>
      <c r="F56">
        <v>0.15</v>
      </c>
      <c r="G56" s="35">
        <v>13502</v>
      </c>
      <c r="H56" s="35">
        <f t="shared" si="0"/>
        <v>12959</v>
      </c>
      <c r="J56">
        <v>54</v>
      </c>
      <c r="K56">
        <v>2E-3</v>
      </c>
      <c r="L56" s="36">
        <v>86.113</v>
      </c>
      <c r="M56">
        <v>0.16900000000000001</v>
      </c>
      <c r="N56" s="34">
        <v>15242</v>
      </c>
      <c r="O56">
        <f t="shared" si="1"/>
        <v>14424</v>
      </c>
    </row>
    <row r="57" spans="1:15" x14ac:dyDescent="0.25">
      <c r="A57" t="s">
        <v>170</v>
      </c>
      <c r="B57" t="s">
        <v>171</v>
      </c>
      <c r="C57">
        <v>55</v>
      </c>
      <c r="D57">
        <v>2E-3</v>
      </c>
      <c r="E57" s="34">
        <v>29.478999999999999</v>
      </c>
      <c r="F57">
        <v>4.8000000000000001E-2</v>
      </c>
      <c r="G57" s="35">
        <v>4304</v>
      </c>
      <c r="H57" s="35">
        <f t="shared" si="0"/>
        <v>3761</v>
      </c>
      <c r="J57">
        <v>55</v>
      </c>
      <c r="K57">
        <v>2E-3</v>
      </c>
      <c r="L57" s="36">
        <v>35.481999999999999</v>
      </c>
      <c r="M57">
        <v>5.3999999999999999E-2</v>
      </c>
      <c r="N57" s="34">
        <v>4861</v>
      </c>
      <c r="O57">
        <f t="shared" si="1"/>
        <v>4043</v>
      </c>
    </row>
    <row r="58" spans="1:15" x14ac:dyDescent="0.25">
      <c r="A58" t="s">
        <v>172</v>
      </c>
      <c r="B58" t="s">
        <v>171</v>
      </c>
      <c r="C58">
        <v>56</v>
      </c>
      <c r="D58">
        <v>2E-3</v>
      </c>
      <c r="E58" s="34">
        <v>33.720999999999997</v>
      </c>
      <c r="F58">
        <v>5.0999999999999997E-2</v>
      </c>
      <c r="G58" s="35">
        <v>4586</v>
      </c>
      <c r="H58" s="35">
        <f t="shared" si="0"/>
        <v>4043</v>
      </c>
      <c r="J58">
        <v>56</v>
      </c>
      <c r="K58">
        <v>1E-3</v>
      </c>
      <c r="L58" s="36">
        <v>36.177</v>
      </c>
      <c r="M58">
        <v>0.05</v>
      </c>
      <c r="N58" s="34">
        <v>4486</v>
      </c>
      <c r="O58">
        <f t="shared" si="1"/>
        <v>3668</v>
      </c>
    </row>
    <row r="59" spans="1:15" x14ac:dyDescent="0.25">
      <c r="A59" t="s">
        <v>173</v>
      </c>
      <c r="B59" t="s">
        <v>174</v>
      </c>
      <c r="C59">
        <v>57</v>
      </c>
      <c r="D59">
        <v>3.0000000000000001E-3</v>
      </c>
      <c r="E59" s="34">
        <v>242.44</v>
      </c>
      <c r="F59">
        <v>0.80800000000000005</v>
      </c>
      <c r="G59" s="35">
        <v>72732</v>
      </c>
      <c r="H59" s="35">
        <f t="shared" si="0"/>
        <v>72189</v>
      </c>
      <c r="J59">
        <v>57</v>
      </c>
      <c r="K59">
        <v>3.0000000000000001E-3</v>
      </c>
      <c r="L59" s="36">
        <v>242.68</v>
      </c>
      <c r="M59">
        <v>0.80900000000000005</v>
      </c>
      <c r="N59" s="34">
        <v>72804</v>
      </c>
      <c r="O59">
        <f t="shared" si="1"/>
        <v>71986</v>
      </c>
    </row>
    <row r="60" spans="1:15" x14ac:dyDescent="0.25">
      <c r="A60" t="s">
        <v>175</v>
      </c>
      <c r="B60" t="s">
        <v>174</v>
      </c>
      <c r="C60">
        <v>58</v>
      </c>
      <c r="D60">
        <v>3.0000000000000001E-3</v>
      </c>
      <c r="E60" s="34">
        <v>244.11</v>
      </c>
      <c r="F60">
        <v>0.81399999999999995</v>
      </c>
      <c r="G60" s="35">
        <v>73233</v>
      </c>
      <c r="H60" s="35">
        <f t="shared" si="0"/>
        <v>72690</v>
      </c>
      <c r="J60">
        <v>58</v>
      </c>
      <c r="K60">
        <v>4.0000000000000001E-3</v>
      </c>
      <c r="L60" s="36">
        <v>239.84399999999999</v>
      </c>
      <c r="M60">
        <v>0.83899999999999997</v>
      </c>
      <c r="N60" s="34">
        <v>75551</v>
      </c>
      <c r="O60">
        <f t="shared" si="1"/>
        <v>74733</v>
      </c>
    </row>
    <row r="61" spans="1:15" x14ac:dyDescent="0.25">
      <c r="A61" t="s">
        <v>176</v>
      </c>
      <c r="B61" t="s">
        <v>177</v>
      </c>
      <c r="C61">
        <v>59</v>
      </c>
      <c r="D61">
        <v>2E-3</v>
      </c>
      <c r="E61" s="34">
        <v>67.59</v>
      </c>
      <c r="F61">
        <v>0.125</v>
      </c>
      <c r="G61" s="35">
        <v>11220</v>
      </c>
      <c r="H61" s="35">
        <f t="shared" si="0"/>
        <v>10677</v>
      </c>
      <c r="J61">
        <v>59</v>
      </c>
      <c r="K61">
        <v>2E-3</v>
      </c>
      <c r="L61" s="36">
        <v>67.078000000000003</v>
      </c>
      <c r="M61">
        <v>0.124</v>
      </c>
      <c r="N61" s="34">
        <v>11135</v>
      </c>
      <c r="O61">
        <f t="shared" si="1"/>
        <v>10317</v>
      </c>
    </row>
    <row r="62" spans="1:15" x14ac:dyDescent="0.25">
      <c r="A62" t="s">
        <v>178</v>
      </c>
      <c r="B62" t="s">
        <v>177</v>
      </c>
      <c r="C62">
        <v>60</v>
      </c>
      <c r="D62">
        <v>2E-3</v>
      </c>
      <c r="E62" s="34">
        <v>55.058</v>
      </c>
      <c r="F62">
        <v>9.5000000000000001E-2</v>
      </c>
      <c r="G62" s="35">
        <v>8589</v>
      </c>
      <c r="H62" s="35">
        <f t="shared" si="0"/>
        <v>8046</v>
      </c>
      <c r="J62">
        <v>60</v>
      </c>
      <c r="K62">
        <v>2E-3</v>
      </c>
      <c r="L62" s="36">
        <v>55.524000000000001</v>
      </c>
      <c r="M62">
        <v>0.10199999999999999</v>
      </c>
      <c r="N62" s="34">
        <v>9217</v>
      </c>
      <c r="O62">
        <f t="shared" si="1"/>
        <v>8399</v>
      </c>
    </row>
    <row r="63" spans="1:15" x14ac:dyDescent="0.25">
      <c r="A63" t="s">
        <v>179</v>
      </c>
      <c r="B63" t="s">
        <v>180</v>
      </c>
      <c r="C63">
        <v>61</v>
      </c>
      <c r="D63">
        <v>2E-3</v>
      </c>
      <c r="E63" s="34">
        <v>218.59</v>
      </c>
      <c r="F63">
        <v>0.379</v>
      </c>
      <c r="G63" s="35">
        <v>34100</v>
      </c>
      <c r="H63" s="35">
        <f t="shared" si="0"/>
        <v>33557</v>
      </c>
      <c r="J63">
        <v>61</v>
      </c>
      <c r="K63">
        <v>2E-3</v>
      </c>
      <c r="L63" s="36">
        <v>210.494</v>
      </c>
      <c r="M63">
        <v>0.38800000000000001</v>
      </c>
      <c r="N63" s="34">
        <v>34942</v>
      </c>
      <c r="O63">
        <f t="shared" si="1"/>
        <v>34124</v>
      </c>
    </row>
    <row r="64" spans="1:15" x14ac:dyDescent="0.25">
      <c r="A64" t="s">
        <v>181</v>
      </c>
      <c r="B64" t="s">
        <v>180</v>
      </c>
      <c r="C64">
        <v>62</v>
      </c>
      <c r="D64">
        <v>2E-3</v>
      </c>
      <c r="E64" s="34">
        <v>213.148</v>
      </c>
      <c r="F64">
        <v>0.41699999999999998</v>
      </c>
      <c r="G64" s="35">
        <v>37514</v>
      </c>
      <c r="H64" s="35">
        <f t="shared" si="0"/>
        <v>36971</v>
      </c>
      <c r="J64">
        <v>62</v>
      </c>
      <c r="K64">
        <v>2E-3</v>
      </c>
      <c r="L64" s="36">
        <v>199.57300000000001</v>
      </c>
      <c r="M64">
        <v>0.42599999999999999</v>
      </c>
      <c r="N64" s="34">
        <v>38318</v>
      </c>
      <c r="O64">
        <f t="shared" si="1"/>
        <v>37500</v>
      </c>
    </row>
    <row r="65" spans="1:15" x14ac:dyDescent="0.25">
      <c r="A65" t="s">
        <v>182</v>
      </c>
      <c r="B65" t="s">
        <v>183</v>
      </c>
      <c r="C65">
        <v>63</v>
      </c>
      <c r="D65">
        <v>1E-3</v>
      </c>
      <c r="E65" s="34">
        <v>23.387</v>
      </c>
      <c r="F65">
        <v>3.2000000000000001E-2</v>
      </c>
      <c r="G65" s="35">
        <v>2900</v>
      </c>
      <c r="H65" s="35">
        <f t="shared" si="0"/>
        <v>2357</v>
      </c>
      <c r="J65">
        <v>63</v>
      </c>
      <c r="K65">
        <v>2E-3</v>
      </c>
      <c r="L65" s="36">
        <v>29.137</v>
      </c>
      <c r="M65">
        <v>4.7E-2</v>
      </c>
      <c r="N65" s="34">
        <v>4254</v>
      </c>
      <c r="O65">
        <f t="shared" si="1"/>
        <v>3436</v>
      </c>
    </row>
    <row r="66" spans="1:15" x14ac:dyDescent="0.25">
      <c r="A66" t="s">
        <v>184</v>
      </c>
      <c r="B66" t="s">
        <v>185</v>
      </c>
      <c r="C66">
        <v>64</v>
      </c>
      <c r="D66">
        <v>2E-3</v>
      </c>
      <c r="E66" s="34">
        <v>17.239999999999998</v>
      </c>
      <c r="F66">
        <v>2.8000000000000001E-2</v>
      </c>
      <c r="G66" s="35">
        <v>2517</v>
      </c>
      <c r="H66" s="35">
        <f t="shared" si="0"/>
        <v>1974</v>
      </c>
      <c r="J66">
        <v>64</v>
      </c>
      <c r="K66">
        <v>2E-3</v>
      </c>
      <c r="L66" s="36">
        <v>24.795000000000002</v>
      </c>
      <c r="M66">
        <v>4.5999999999999999E-2</v>
      </c>
      <c r="N66" s="34">
        <v>4116</v>
      </c>
      <c r="O66">
        <f t="shared" si="1"/>
        <v>3298</v>
      </c>
    </row>
    <row r="67" spans="1:15" x14ac:dyDescent="0.25">
      <c r="A67" t="s">
        <v>186</v>
      </c>
      <c r="B67" t="s">
        <v>187</v>
      </c>
      <c r="C67">
        <v>65</v>
      </c>
      <c r="D67">
        <v>2E-3</v>
      </c>
      <c r="E67" s="34">
        <v>16.709</v>
      </c>
      <c r="F67">
        <v>2.8000000000000001E-2</v>
      </c>
      <c r="G67" s="35">
        <v>2523</v>
      </c>
      <c r="H67" s="35">
        <f t="shared" si="0"/>
        <v>1980</v>
      </c>
      <c r="J67">
        <v>65</v>
      </c>
      <c r="K67">
        <v>2E-3</v>
      </c>
      <c r="L67" s="36">
        <v>21.867000000000001</v>
      </c>
      <c r="M67">
        <v>0.04</v>
      </c>
      <c r="N67" s="34">
        <v>3630</v>
      </c>
      <c r="O67">
        <f t="shared" si="1"/>
        <v>2812</v>
      </c>
    </row>
    <row r="68" spans="1:15" x14ac:dyDescent="0.25">
      <c r="A68" t="s">
        <v>188</v>
      </c>
      <c r="B68" t="s">
        <v>187</v>
      </c>
      <c r="C68">
        <v>66</v>
      </c>
      <c r="D68">
        <v>2E-3</v>
      </c>
      <c r="E68" s="34">
        <v>16.911000000000001</v>
      </c>
      <c r="F68">
        <v>2.7E-2</v>
      </c>
      <c r="G68" s="35">
        <v>2469</v>
      </c>
      <c r="H68" s="35">
        <f t="shared" ref="H68:H86" si="2">G68-543</f>
        <v>1926</v>
      </c>
      <c r="J68">
        <v>66</v>
      </c>
      <c r="K68">
        <v>2E-3</v>
      </c>
      <c r="L68" s="36">
        <v>22.370999999999999</v>
      </c>
      <c r="M68">
        <v>3.7999999999999999E-2</v>
      </c>
      <c r="N68" s="34">
        <v>3378</v>
      </c>
      <c r="O68">
        <f t="shared" ref="O68:O86" si="3">N68-818</f>
        <v>2560</v>
      </c>
    </row>
    <row r="69" spans="1:15" x14ac:dyDescent="0.25">
      <c r="A69" t="s">
        <v>189</v>
      </c>
      <c r="B69" t="s">
        <v>190</v>
      </c>
      <c r="C69">
        <v>67</v>
      </c>
      <c r="D69">
        <v>2E-3</v>
      </c>
      <c r="E69" s="34">
        <v>17.904</v>
      </c>
      <c r="F69">
        <v>2.9000000000000001E-2</v>
      </c>
      <c r="G69" s="35">
        <v>2614</v>
      </c>
      <c r="H69" s="35">
        <f t="shared" si="2"/>
        <v>2071</v>
      </c>
      <c r="J69">
        <v>67</v>
      </c>
      <c r="K69">
        <v>2E-3</v>
      </c>
      <c r="L69" s="36">
        <v>22.74</v>
      </c>
      <c r="M69">
        <v>3.6999999999999998E-2</v>
      </c>
      <c r="N69" s="34">
        <v>3320</v>
      </c>
      <c r="O69">
        <f t="shared" si="3"/>
        <v>2502</v>
      </c>
    </row>
    <row r="70" spans="1:15" x14ac:dyDescent="0.25">
      <c r="A70" t="s">
        <v>191</v>
      </c>
      <c r="B70" t="s">
        <v>190</v>
      </c>
      <c r="C70">
        <v>68</v>
      </c>
      <c r="D70">
        <v>2E-3</v>
      </c>
      <c r="E70" s="34">
        <v>17.513999999999999</v>
      </c>
      <c r="F70">
        <v>2.8000000000000001E-2</v>
      </c>
      <c r="G70" s="35">
        <v>2557</v>
      </c>
      <c r="H70" s="35">
        <f t="shared" si="2"/>
        <v>2014</v>
      </c>
      <c r="J70">
        <v>68</v>
      </c>
      <c r="K70">
        <v>2E-3</v>
      </c>
      <c r="L70" s="36">
        <v>22.89</v>
      </c>
      <c r="M70">
        <v>3.6999999999999998E-2</v>
      </c>
      <c r="N70" s="34">
        <v>3342</v>
      </c>
      <c r="O70">
        <f t="shared" si="3"/>
        <v>2524</v>
      </c>
    </row>
    <row r="71" spans="1:15" x14ac:dyDescent="0.25">
      <c r="A71" t="s">
        <v>192</v>
      </c>
      <c r="B71" t="s">
        <v>193</v>
      </c>
      <c r="C71">
        <v>69</v>
      </c>
      <c r="D71">
        <v>2E-3</v>
      </c>
      <c r="E71" s="34">
        <v>10.885</v>
      </c>
      <c r="F71">
        <v>1.9E-2</v>
      </c>
      <c r="G71" s="35">
        <v>1698</v>
      </c>
      <c r="H71" s="35">
        <f t="shared" si="2"/>
        <v>1155</v>
      </c>
      <c r="J71">
        <v>69</v>
      </c>
      <c r="K71">
        <v>1E-3</v>
      </c>
      <c r="L71" s="36">
        <v>18.443999999999999</v>
      </c>
      <c r="M71">
        <v>2.5000000000000001E-2</v>
      </c>
      <c r="N71" s="34">
        <v>2287</v>
      </c>
      <c r="O71">
        <f t="shared" si="3"/>
        <v>1469</v>
      </c>
    </row>
    <row r="72" spans="1:15" x14ac:dyDescent="0.25">
      <c r="A72" t="s">
        <v>194</v>
      </c>
      <c r="B72" t="s">
        <v>193</v>
      </c>
      <c r="C72">
        <v>70</v>
      </c>
      <c r="D72">
        <v>1E-3</v>
      </c>
      <c r="E72" s="34">
        <v>13.573</v>
      </c>
      <c r="F72">
        <v>1.9E-2</v>
      </c>
      <c r="G72" s="35">
        <v>1683</v>
      </c>
      <c r="H72" s="35">
        <f t="shared" si="2"/>
        <v>1140</v>
      </c>
      <c r="J72">
        <v>70</v>
      </c>
      <c r="K72">
        <v>1E-3</v>
      </c>
      <c r="L72" s="36">
        <v>21.363</v>
      </c>
      <c r="M72">
        <v>2.9000000000000001E-2</v>
      </c>
      <c r="N72" s="34">
        <v>2649</v>
      </c>
      <c r="O72">
        <f t="shared" si="3"/>
        <v>1831</v>
      </c>
    </row>
    <row r="73" spans="1:15" x14ac:dyDescent="0.25">
      <c r="A73" t="s">
        <v>195</v>
      </c>
      <c r="B73" t="s">
        <v>196</v>
      </c>
      <c r="C73">
        <v>71</v>
      </c>
      <c r="D73">
        <v>2E-3</v>
      </c>
      <c r="E73" s="34">
        <v>97.066000000000003</v>
      </c>
      <c r="F73">
        <v>0.14799999999999999</v>
      </c>
      <c r="G73" s="35">
        <v>13298</v>
      </c>
      <c r="H73" s="35">
        <f t="shared" si="2"/>
        <v>12755</v>
      </c>
      <c r="J73">
        <v>71</v>
      </c>
      <c r="K73">
        <v>2E-3</v>
      </c>
      <c r="L73" s="36">
        <v>167.35599999999999</v>
      </c>
      <c r="M73">
        <v>0.40200000000000002</v>
      </c>
      <c r="N73" s="34">
        <v>36149</v>
      </c>
      <c r="O73">
        <f t="shared" si="3"/>
        <v>35331</v>
      </c>
    </row>
    <row r="74" spans="1:15" x14ac:dyDescent="0.25">
      <c r="A74" t="s">
        <v>197</v>
      </c>
      <c r="B74" t="s">
        <v>196</v>
      </c>
      <c r="C74">
        <v>72</v>
      </c>
      <c r="D74">
        <v>2E-3</v>
      </c>
      <c r="E74" s="34">
        <v>89.596000000000004</v>
      </c>
      <c r="F74">
        <v>0.16500000000000001</v>
      </c>
      <c r="G74" s="35">
        <v>14873</v>
      </c>
      <c r="H74" s="35">
        <f t="shared" si="2"/>
        <v>14330</v>
      </c>
      <c r="J74">
        <v>72</v>
      </c>
      <c r="K74">
        <v>2E-3</v>
      </c>
      <c r="L74" s="36">
        <v>167.553</v>
      </c>
      <c r="M74">
        <v>0.38700000000000001</v>
      </c>
      <c r="N74" s="34">
        <v>34851</v>
      </c>
      <c r="O74">
        <f t="shared" si="3"/>
        <v>34033</v>
      </c>
    </row>
    <row r="75" spans="1:15" x14ac:dyDescent="0.25">
      <c r="A75" t="s">
        <v>198</v>
      </c>
      <c r="B75" t="s">
        <v>199</v>
      </c>
      <c r="C75">
        <v>73</v>
      </c>
      <c r="D75">
        <v>2E-3</v>
      </c>
      <c r="E75" s="34">
        <v>23.992999999999999</v>
      </c>
      <c r="F75">
        <v>3.6999999999999998E-2</v>
      </c>
      <c r="G75" s="35">
        <v>3287</v>
      </c>
      <c r="H75" s="35">
        <f t="shared" si="2"/>
        <v>2744</v>
      </c>
      <c r="J75">
        <v>73</v>
      </c>
      <c r="K75">
        <v>2E-3</v>
      </c>
      <c r="L75" s="36">
        <v>31.978999999999999</v>
      </c>
      <c r="M75">
        <v>5.1999999999999998E-2</v>
      </c>
      <c r="N75" s="34">
        <v>4669</v>
      </c>
      <c r="O75">
        <f t="shared" si="3"/>
        <v>3851</v>
      </c>
    </row>
    <row r="76" spans="1:15" x14ac:dyDescent="0.25">
      <c r="A76" t="s">
        <v>200</v>
      </c>
      <c r="B76" t="s">
        <v>199</v>
      </c>
      <c r="C76">
        <v>74</v>
      </c>
      <c r="D76">
        <v>2E-3</v>
      </c>
      <c r="E76" s="34">
        <v>23.343</v>
      </c>
      <c r="F76">
        <v>4.2999999999999997E-2</v>
      </c>
      <c r="G76" s="35">
        <v>3875</v>
      </c>
      <c r="H76" s="35">
        <f t="shared" si="2"/>
        <v>3332</v>
      </c>
      <c r="J76">
        <v>74</v>
      </c>
      <c r="K76">
        <v>2E-3</v>
      </c>
      <c r="L76" s="36">
        <v>34.146000000000001</v>
      </c>
      <c r="M76">
        <v>5.1999999999999998E-2</v>
      </c>
      <c r="N76" s="34">
        <v>4678</v>
      </c>
      <c r="O76">
        <f t="shared" si="3"/>
        <v>3860</v>
      </c>
    </row>
    <row r="77" spans="1:15" x14ac:dyDescent="0.25">
      <c r="A77" t="s">
        <v>201</v>
      </c>
      <c r="B77" t="s">
        <v>202</v>
      </c>
      <c r="C77">
        <v>75</v>
      </c>
      <c r="D77">
        <v>2E-3</v>
      </c>
      <c r="E77" s="34">
        <v>56.085000000000001</v>
      </c>
      <c r="F77">
        <v>0.11</v>
      </c>
      <c r="G77" s="35">
        <v>9927</v>
      </c>
      <c r="H77" s="35">
        <f t="shared" si="2"/>
        <v>9384</v>
      </c>
      <c r="J77">
        <v>75</v>
      </c>
      <c r="K77">
        <v>2E-3</v>
      </c>
      <c r="L77" s="36">
        <v>106.80200000000001</v>
      </c>
      <c r="M77">
        <v>0.22800000000000001</v>
      </c>
      <c r="N77" s="34">
        <v>20506</v>
      </c>
      <c r="O77">
        <f t="shared" si="3"/>
        <v>19688</v>
      </c>
    </row>
    <row r="78" spans="1:15" x14ac:dyDescent="0.25">
      <c r="A78" t="s">
        <v>203</v>
      </c>
      <c r="B78" t="s">
        <v>202</v>
      </c>
      <c r="C78">
        <v>76</v>
      </c>
      <c r="D78">
        <v>2E-3</v>
      </c>
      <c r="E78" s="34">
        <v>57.819000000000003</v>
      </c>
      <c r="F78">
        <v>0.107</v>
      </c>
      <c r="G78" s="35">
        <v>9598</v>
      </c>
      <c r="H78" s="35">
        <f t="shared" si="2"/>
        <v>9055</v>
      </c>
      <c r="J78">
        <v>76</v>
      </c>
      <c r="K78">
        <v>2E-3</v>
      </c>
      <c r="L78" s="36">
        <v>113.678</v>
      </c>
      <c r="M78">
        <v>0.224</v>
      </c>
      <c r="N78" s="34">
        <v>20121</v>
      </c>
      <c r="O78">
        <f t="shared" si="3"/>
        <v>19303</v>
      </c>
    </row>
    <row r="79" spans="1:15" x14ac:dyDescent="0.25">
      <c r="A79" t="s">
        <v>204</v>
      </c>
      <c r="B79" t="s">
        <v>205</v>
      </c>
      <c r="C79">
        <v>77</v>
      </c>
      <c r="D79">
        <v>2E-3</v>
      </c>
      <c r="E79" s="34">
        <v>20.619</v>
      </c>
      <c r="F79">
        <v>0.04</v>
      </c>
      <c r="G79" s="35">
        <v>3629</v>
      </c>
      <c r="H79" s="35">
        <f t="shared" si="2"/>
        <v>3086</v>
      </c>
      <c r="J79">
        <v>77</v>
      </c>
      <c r="K79">
        <v>2E-3</v>
      </c>
      <c r="L79" s="36">
        <v>28.47</v>
      </c>
      <c r="M79">
        <v>5.2999999999999999E-2</v>
      </c>
      <c r="N79" s="34">
        <v>4726</v>
      </c>
      <c r="O79">
        <f t="shared" si="3"/>
        <v>3908</v>
      </c>
    </row>
    <row r="80" spans="1:15" x14ac:dyDescent="0.25">
      <c r="A80" t="s">
        <v>206</v>
      </c>
      <c r="B80" t="s">
        <v>205</v>
      </c>
      <c r="C80">
        <v>78</v>
      </c>
      <c r="D80">
        <v>2E-3</v>
      </c>
      <c r="E80" s="34">
        <v>25.620999999999999</v>
      </c>
      <c r="F80">
        <v>0.05</v>
      </c>
      <c r="G80" s="35">
        <v>4535</v>
      </c>
      <c r="H80" s="35">
        <f t="shared" si="2"/>
        <v>3992</v>
      </c>
      <c r="J80">
        <v>78</v>
      </c>
      <c r="K80">
        <v>2E-3</v>
      </c>
      <c r="L80" s="36">
        <v>31.486000000000001</v>
      </c>
      <c r="M80">
        <v>6.2E-2</v>
      </c>
      <c r="N80" s="34">
        <v>5573</v>
      </c>
      <c r="O80">
        <f t="shared" si="3"/>
        <v>4755</v>
      </c>
    </row>
    <row r="81" spans="1:15" x14ac:dyDescent="0.25">
      <c r="A81" t="s">
        <v>207</v>
      </c>
      <c r="B81" t="s">
        <v>208</v>
      </c>
      <c r="C81">
        <v>79</v>
      </c>
      <c r="D81">
        <v>2E-3</v>
      </c>
      <c r="E81" s="34">
        <v>210.739</v>
      </c>
      <c r="F81">
        <v>0.48499999999999999</v>
      </c>
      <c r="G81" s="35">
        <v>43623</v>
      </c>
      <c r="H81" s="35">
        <f t="shared" si="2"/>
        <v>43080</v>
      </c>
      <c r="J81">
        <v>79</v>
      </c>
      <c r="K81">
        <v>2E-3</v>
      </c>
      <c r="L81" s="36">
        <v>204.816</v>
      </c>
      <c r="M81">
        <v>0.47099999999999997</v>
      </c>
      <c r="N81" s="34">
        <v>42397</v>
      </c>
      <c r="O81">
        <f t="shared" si="3"/>
        <v>41579</v>
      </c>
    </row>
    <row r="82" spans="1:15" x14ac:dyDescent="0.25">
      <c r="A82" t="s">
        <v>209</v>
      </c>
      <c r="B82" t="s">
        <v>208</v>
      </c>
      <c r="C82">
        <v>80</v>
      </c>
      <c r="D82">
        <v>2E-3</v>
      </c>
      <c r="E82" s="34">
        <v>207.52600000000001</v>
      </c>
      <c r="F82">
        <v>0.443</v>
      </c>
      <c r="G82" s="35">
        <v>39845</v>
      </c>
      <c r="H82" s="35">
        <f t="shared" si="2"/>
        <v>39302</v>
      </c>
      <c r="J82">
        <v>80</v>
      </c>
      <c r="K82">
        <v>2E-3</v>
      </c>
      <c r="L82" s="36">
        <v>200.46899999999999</v>
      </c>
      <c r="M82">
        <v>0.46100000000000002</v>
      </c>
      <c r="N82" s="34">
        <v>41497</v>
      </c>
      <c r="O82">
        <f t="shared" si="3"/>
        <v>40679</v>
      </c>
    </row>
    <row r="83" spans="1:15" x14ac:dyDescent="0.25">
      <c r="A83" t="s">
        <v>210</v>
      </c>
      <c r="B83" t="s">
        <v>211</v>
      </c>
      <c r="C83">
        <v>81</v>
      </c>
      <c r="D83">
        <v>2E-3</v>
      </c>
      <c r="E83" s="34">
        <v>56.488</v>
      </c>
      <c r="F83">
        <v>0.104</v>
      </c>
      <c r="G83" s="35">
        <v>9377</v>
      </c>
      <c r="H83" s="35">
        <f t="shared" si="2"/>
        <v>8834</v>
      </c>
      <c r="J83">
        <v>81</v>
      </c>
      <c r="K83">
        <v>2E-3</v>
      </c>
      <c r="L83" s="36">
        <v>43.741</v>
      </c>
      <c r="M83">
        <v>8.1000000000000003E-2</v>
      </c>
      <c r="N83" s="34">
        <v>7261</v>
      </c>
      <c r="O83">
        <f t="shared" si="3"/>
        <v>6443</v>
      </c>
    </row>
    <row r="84" spans="1:15" x14ac:dyDescent="0.25">
      <c r="A84" t="s">
        <v>212</v>
      </c>
      <c r="B84" t="s">
        <v>211</v>
      </c>
      <c r="C84">
        <v>82</v>
      </c>
      <c r="D84">
        <v>2E-3</v>
      </c>
      <c r="E84" s="34">
        <v>56.734000000000002</v>
      </c>
      <c r="F84">
        <v>0.112</v>
      </c>
      <c r="G84" s="35">
        <v>10042</v>
      </c>
      <c r="H84" s="35">
        <f t="shared" si="2"/>
        <v>9499</v>
      </c>
      <c r="J84">
        <v>82</v>
      </c>
      <c r="K84">
        <v>2E-3</v>
      </c>
      <c r="L84" s="36">
        <v>44.027999999999999</v>
      </c>
      <c r="M84">
        <v>8.6999999999999994E-2</v>
      </c>
      <c r="N84" s="34">
        <v>7793</v>
      </c>
      <c r="O84">
        <f t="shared" si="3"/>
        <v>6975</v>
      </c>
    </row>
    <row r="85" spans="1:15" x14ac:dyDescent="0.25">
      <c r="A85" t="s">
        <v>213</v>
      </c>
      <c r="B85" t="s">
        <v>214</v>
      </c>
      <c r="C85">
        <v>83</v>
      </c>
      <c r="D85">
        <v>2E-3</v>
      </c>
      <c r="E85" s="34">
        <v>26.882999999999999</v>
      </c>
      <c r="F85">
        <v>4.1000000000000002E-2</v>
      </c>
      <c r="G85" s="35">
        <v>3683</v>
      </c>
      <c r="H85" s="35">
        <f t="shared" si="2"/>
        <v>3140</v>
      </c>
      <c r="J85">
        <v>83</v>
      </c>
      <c r="K85">
        <v>2E-3</v>
      </c>
      <c r="L85" s="36">
        <v>31.253</v>
      </c>
      <c r="M85">
        <v>5.0999999999999997E-2</v>
      </c>
      <c r="N85" s="34">
        <v>4563</v>
      </c>
      <c r="O85">
        <f t="shared" si="3"/>
        <v>3745</v>
      </c>
    </row>
    <row r="86" spans="1:15" x14ac:dyDescent="0.25">
      <c r="A86" t="s">
        <v>215</v>
      </c>
      <c r="B86" t="s">
        <v>214</v>
      </c>
      <c r="C86">
        <v>84</v>
      </c>
      <c r="D86">
        <v>2E-3</v>
      </c>
      <c r="E86" s="34">
        <v>22.11</v>
      </c>
      <c r="F86">
        <v>3.5999999999999997E-2</v>
      </c>
      <c r="G86" s="35">
        <v>3228</v>
      </c>
      <c r="H86" s="35">
        <f t="shared" si="2"/>
        <v>2685</v>
      </c>
      <c r="J86">
        <v>84</v>
      </c>
      <c r="K86">
        <v>2E-3</v>
      </c>
      <c r="L86" s="36">
        <v>26.814</v>
      </c>
      <c r="M86">
        <v>4.5999999999999999E-2</v>
      </c>
      <c r="N86" s="34">
        <v>4183</v>
      </c>
      <c r="O86">
        <f t="shared" si="3"/>
        <v>3365</v>
      </c>
    </row>
    <row r="87" spans="1:15" x14ac:dyDescent="0.25">
      <c r="A87" t="s">
        <v>216</v>
      </c>
      <c r="B87" t="s">
        <v>217</v>
      </c>
      <c r="C87">
        <v>85</v>
      </c>
      <c r="D87">
        <v>1E-3</v>
      </c>
      <c r="E87" s="34">
        <v>4.5979999999999999</v>
      </c>
      <c r="F87">
        <v>6.0000000000000001E-3</v>
      </c>
      <c r="G87" s="35">
        <v>515</v>
      </c>
      <c r="H87" s="35">
        <f>AVERAGE(G87:G88)</f>
        <v>543</v>
      </c>
      <c r="J87">
        <v>85</v>
      </c>
      <c r="K87">
        <v>1E-3</v>
      </c>
      <c r="L87" s="36">
        <v>5.4320000000000004</v>
      </c>
      <c r="M87">
        <v>8.0000000000000002E-3</v>
      </c>
      <c r="N87" s="34">
        <v>679</v>
      </c>
      <c r="O87">
        <f>AVERAGE(N87:N88)</f>
        <v>818</v>
      </c>
    </row>
    <row r="88" spans="1:15" x14ac:dyDescent="0.25">
      <c r="A88" t="s">
        <v>218</v>
      </c>
      <c r="B88" t="s">
        <v>217</v>
      </c>
      <c r="C88">
        <v>86</v>
      </c>
      <c r="D88">
        <v>1E-3</v>
      </c>
      <c r="E88" s="34">
        <v>5.0979999999999999</v>
      </c>
      <c r="F88">
        <v>6.0000000000000001E-3</v>
      </c>
      <c r="G88" s="35">
        <v>571</v>
      </c>
      <c r="H88" s="35"/>
      <c r="J88">
        <v>86</v>
      </c>
      <c r="K88">
        <v>1E-3</v>
      </c>
      <c r="L88" s="36">
        <v>5.95</v>
      </c>
      <c r="M88">
        <v>1.0999999999999999E-2</v>
      </c>
      <c r="N88" s="34">
        <v>957</v>
      </c>
    </row>
  </sheetData>
  <mergeCells count="2">
    <mergeCell ref="C1:G1"/>
    <mergeCell ref="J1:N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K15" sqref="K15"/>
    </sheetView>
  </sheetViews>
  <sheetFormatPr defaultRowHeight="15" x14ac:dyDescent="0.25"/>
  <cols>
    <col min="1" max="1" width="15.7109375" customWidth="1"/>
  </cols>
  <sheetData>
    <row r="1" spans="1:21" x14ac:dyDescent="0.25">
      <c r="A1" t="s">
        <v>223</v>
      </c>
    </row>
    <row r="2" spans="1:21" x14ac:dyDescent="0.25">
      <c r="B2" s="83" t="s">
        <v>13</v>
      </c>
      <c r="C2" s="83"/>
      <c r="D2" s="83"/>
      <c r="E2" s="83"/>
      <c r="F2" s="62" t="s">
        <v>15</v>
      </c>
      <c r="G2" s="62"/>
      <c r="H2" s="62"/>
      <c r="I2" s="62"/>
      <c r="J2" s="84" t="s">
        <v>219</v>
      </c>
      <c r="K2" s="84"/>
      <c r="L2" s="84"/>
      <c r="M2" s="84"/>
      <c r="N2" s="85" t="s">
        <v>220</v>
      </c>
      <c r="O2" s="85"/>
      <c r="P2" s="85"/>
      <c r="Q2" s="85"/>
      <c r="R2" s="61" t="s">
        <v>221</v>
      </c>
      <c r="S2" s="61"/>
      <c r="T2" s="61"/>
      <c r="U2" s="61"/>
    </row>
    <row r="3" spans="1:21" x14ac:dyDescent="0.25">
      <c r="A3" t="s">
        <v>222</v>
      </c>
      <c r="B3" s="23">
        <v>41.1</v>
      </c>
      <c r="C3" s="23">
        <v>49.9</v>
      </c>
      <c r="D3" s="23">
        <v>47.9</v>
      </c>
      <c r="E3" s="23">
        <v>68.7</v>
      </c>
      <c r="F3" s="23">
        <v>48.7</v>
      </c>
      <c r="G3" s="23">
        <v>44.6</v>
      </c>
      <c r="H3" s="23">
        <v>47.3</v>
      </c>
      <c r="I3" s="23">
        <v>75.900000000000006</v>
      </c>
      <c r="J3" s="23">
        <v>55.1</v>
      </c>
      <c r="K3" s="23">
        <v>59.2</v>
      </c>
      <c r="L3" s="23">
        <v>69.7</v>
      </c>
      <c r="M3" s="23">
        <v>64.5</v>
      </c>
      <c r="N3" s="23">
        <v>46.3</v>
      </c>
      <c r="O3" s="23">
        <v>49</v>
      </c>
      <c r="P3" s="23">
        <v>45</v>
      </c>
      <c r="Q3" s="23">
        <v>74.7</v>
      </c>
      <c r="R3" s="23">
        <v>50.9</v>
      </c>
      <c r="S3" s="23">
        <v>51.3</v>
      </c>
      <c r="T3" s="23">
        <v>50.6</v>
      </c>
      <c r="U3" s="23">
        <v>78.2</v>
      </c>
    </row>
    <row r="4" spans="1:21" x14ac:dyDescent="0.25">
      <c r="A4" t="s">
        <v>224</v>
      </c>
      <c r="B4" s="23">
        <v>47</v>
      </c>
      <c r="C4" s="23">
        <v>37.6</v>
      </c>
      <c r="D4" s="23">
        <v>39.200000000000003</v>
      </c>
      <c r="E4" s="23">
        <v>24.7</v>
      </c>
      <c r="F4" s="23">
        <v>40.700000000000003</v>
      </c>
      <c r="G4" s="23">
        <v>45.6</v>
      </c>
      <c r="H4" s="23">
        <v>41.3</v>
      </c>
      <c r="I4" s="23">
        <v>18.2</v>
      </c>
      <c r="J4" s="23">
        <v>35.9</v>
      </c>
      <c r="K4" s="23">
        <v>34.1</v>
      </c>
      <c r="L4" s="23">
        <v>24.3</v>
      </c>
      <c r="M4" s="23">
        <v>30.4</v>
      </c>
      <c r="N4" s="23">
        <v>41.8</v>
      </c>
      <c r="O4" s="23">
        <v>40.200000000000003</v>
      </c>
      <c r="P4" s="23">
        <v>42.2</v>
      </c>
      <c r="Q4" s="23">
        <v>19.600000000000001</v>
      </c>
      <c r="R4" s="23">
        <v>35.6</v>
      </c>
      <c r="S4" s="23">
        <v>36.6</v>
      </c>
      <c r="T4" s="23">
        <v>36.9</v>
      </c>
      <c r="U4" s="23">
        <v>16.5</v>
      </c>
    </row>
  </sheetData>
  <mergeCells count="5"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Figure 1B</vt:lpstr>
      <vt:lpstr>Figure 2BCD</vt:lpstr>
      <vt:lpstr>Figure 3H</vt:lpstr>
      <vt:lpstr>Figure 3I (blots)</vt:lpstr>
      <vt:lpstr>Figure 3J</vt:lpstr>
      <vt:lpstr>Figure 4KL</vt:lpstr>
      <vt:lpstr>Figure 5D</vt:lpstr>
      <vt:lpstr>Figure 6C</vt:lpstr>
      <vt:lpstr>Figure 6E</vt:lpstr>
      <vt:lpstr>Figure 7C</vt:lpstr>
      <vt:lpstr>Figure 7EFG</vt:lpstr>
      <vt:lpstr>Figure 7K</vt:lpstr>
      <vt:lpstr>Figure 7L</vt:lpstr>
      <vt:lpstr>Figure 8C</vt:lpstr>
      <vt:lpstr>Figure 8D</vt:lpstr>
      <vt:lpstr>Figure 8F</vt:lpstr>
      <vt:lpstr>Figure 8G</vt:lpstr>
      <vt:lpstr>Sup Figure 3B</vt:lpstr>
      <vt:lpstr>Sup Figure 3E</vt:lpstr>
      <vt:lpstr>Sup Figure 3F</vt:lpstr>
      <vt:lpstr>Sup Figure 3G</vt:lpstr>
      <vt:lpstr>Sup Figure 3H (genoPCR)</vt:lpstr>
      <vt:lpstr>Sup Figure 4F</vt:lpstr>
      <vt:lpstr>Sup Figure 5B</vt:lpstr>
      <vt:lpstr>Sup Figure 5D</vt:lpstr>
      <vt:lpstr>Sup Figure 5E</vt:lpstr>
      <vt:lpstr>Sup Figure 5G</vt:lpstr>
      <vt:lpstr>Sup Figure 6B</vt:lpstr>
      <vt:lpstr>Sup Figure 7D</vt:lpstr>
      <vt:lpstr>Sup Figure 11</vt:lpstr>
      <vt:lpstr>Sup Figure 12C</vt:lpstr>
      <vt:lpstr>Sup Figure 12E</vt:lpstr>
      <vt:lpstr>Sup Figure 14DH</vt:lpstr>
      <vt:lpstr>Sup Figure 15B</vt:lpstr>
      <vt:lpstr>Sup Figure 15CD</vt:lpstr>
    </vt:vector>
  </TitlesOfParts>
  <Company>NKI-AVL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j.houthuijzen</dc:creator>
  <cp:lastModifiedBy>j.houthuijzen</cp:lastModifiedBy>
  <dcterms:created xsi:type="dcterms:W3CDTF">2022-11-29T11:13:22Z</dcterms:created>
  <dcterms:modified xsi:type="dcterms:W3CDTF">2022-12-08T16:59:08Z</dcterms:modified>
</cp:coreProperties>
</file>