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n\surfdrive\Back-up MAC\Studies\Beta-2 studie\Paper\Nature communications\Final formatting\Version 2\"/>
    </mc:Choice>
  </mc:AlternateContent>
  <xr:revisionPtr revIDLastSave="0" documentId="13_ncr:1_{0FDF336C-8028-48D9-82D8-21D1378A00A3}" xr6:coauthVersionLast="47" xr6:coauthVersionMax="47" xr10:uidLastSave="{00000000-0000-0000-0000-000000000000}"/>
  <bookViews>
    <workbookView xWindow="-110" yWindow="-110" windowWidth="19420" windowHeight="10420" xr2:uid="{51F91B31-3E9E-4C2D-AAF5-2DC9FB9477E6}"/>
  </bookViews>
  <sheets>
    <sheet name="Table 1" sheetId="15" r:id="rId1"/>
    <sheet name="Figure 2" sheetId="7" r:id="rId2"/>
    <sheet name="Figure 3" sheetId="8" r:id="rId3"/>
    <sheet name="Figure 4" sheetId="3" r:id="rId4"/>
    <sheet name="Figure 5" sheetId="5" r:id="rId5"/>
    <sheet name="Figure 6" sheetId="6" r:id="rId6"/>
    <sheet name="Figure 7" sheetId="1" r:id="rId7"/>
    <sheet name="Figure 8" sheetId="2" r:id="rId8"/>
    <sheet name="Suppl. Fig. 1" sheetId="12" r:id="rId9"/>
    <sheet name="Suppl. Fig. 2" sheetId="10" r:id="rId10"/>
    <sheet name="Suppl. Fig. 3" sheetId="13" r:id="rId11"/>
    <sheet name="Suppl. Fig. 4" sheetId="4" r:id="rId12"/>
    <sheet name="Suppl. Fig. 5" sheetId="9" r:id="rId13"/>
    <sheet name="Suppl. Fig. 6" sheetId="11" r:id="rId14"/>
    <sheet name="Western blot Fig. 3" sheetId="14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15" i="15" l="1"/>
  <c r="R14" i="15"/>
  <c r="Q15" i="15"/>
  <c r="Q14" i="15"/>
  <c r="P15" i="15"/>
  <c r="P14" i="15"/>
  <c r="O15" i="15"/>
  <c r="O14" i="15"/>
  <c r="N15" i="15"/>
  <c r="N14" i="15"/>
  <c r="M15" i="15"/>
  <c r="M14" i="15"/>
  <c r="L15" i="15"/>
  <c r="L14" i="15"/>
  <c r="K15" i="15"/>
  <c r="K14" i="15"/>
  <c r="J15" i="15"/>
  <c r="J14" i="15"/>
  <c r="I15" i="15"/>
  <c r="I14" i="15"/>
  <c r="H15" i="15"/>
  <c r="H14" i="15"/>
  <c r="O16" i="13"/>
  <c r="N16" i="13"/>
  <c r="O15" i="13"/>
  <c r="N15" i="13"/>
  <c r="M16" i="13" l="1"/>
  <c r="L16" i="13"/>
  <c r="M15" i="13"/>
  <c r="L15" i="13"/>
  <c r="C16" i="13"/>
  <c r="B16" i="13"/>
  <c r="C15" i="13"/>
  <c r="B15" i="13"/>
  <c r="I16" i="13"/>
  <c r="H16" i="13"/>
  <c r="I15" i="13"/>
  <c r="H15" i="13"/>
  <c r="E16" i="13"/>
  <c r="D16" i="13"/>
  <c r="E15" i="13"/>
  <c r="D15" i="13"/>
  <c r="G16" i="13"/>
  <c r="F16" i="13"/>
  <c r="G15" i="13"/>
  <c r="F15" i="13"/>
  <c r="K16" i="13"/>
  <c r="J16" i="13"/>
  <c r="K15" i="13"/>
  <c r="J15" i="13"/>
  <c r="C18" i="12" l="1"/>
  <c r="D18" i="12"/>
  <c r="E18" i="12"/>
  <c r="C17" i="12"/>
  <c r="D17" i="12"/>
  <c r="E17" i="12"/>
  <c r="B18" i="12"/>
  <c r="B17" i="12"/>
  <c r="BA18" i="11" l="1"/>
  <c r="AZ18" i="11"/>
  <c r="BA17" i="11"/>
  <c r="AZ17" i="11"/>
  <c r="BW18" i="11"/>
  <c r="BV18" i="11"/>
  <c r="BU18" i="11"/>
  <c r="BT18" i="11"/>
  <c r="BS18" i="11"/>
  <c r="BR18" i="11"/>
  <c r="BW17" i="11"/>
  <c r="BV17" i="11"/>
  <c r="BU17" i="11"/>
  <c r="BT17" i="11"/>
  <c r="BS17" i="11"/>
  <c r="BR17" i="11"/>
  <c r="BQ18" i="11"/>
  <c r="BP18" i="11"/>
  <c r="BO18" i="11"/>
  <c r="BN18" i="11"/>
  <c r="BM18" i="11"/>
  <c r="BL18" i="11"/>
  <c r="BQ17" i="11"/>
  <c r="BP17" i="11"/>
  <c r="BO17" i="11"/>
  <c r="BN17" i="11"/>
  <c r="BM17" i="11"/>
  <c r="BL17" i="11"/>
  <c r="BK18" i="11"/>
  <c r="BJ18" i="11"/>
  <c r="BI18" i="11"/>
  <c r="BH18" i="11"/>
  <c r="BG18" i="11"/>
  <c r="BF18" i="11"/>
  <c r="BK17" i="11"/>
  <c r="BJ17" i="11"/>
  <c r="BI17" i="11"/>
  <c r="BH17" i="11"/>
  <c r="BG17" i="11"/>
  <c r="BF17" i="11"/>
  <c r="BE18" i="11"/>
  <c r="BD18" i="11"/>
  <c r="BC18" i="11"/>
  <c r="BB18" i="11"/>
  <c r="AY18" i="11"/>
  <c r="AX18" i="11"/>
  <c r="BE17" i="11"/>
  <c r="BD17" i="11"/>
  <c r="BC17" i="11"/>
  <c r="BB17" i="11"/>
  <c r="AY17" i="11"/>
  <c r="AX17" i="11"/>
  <c r="AW18" i="11"/>
  <c r="AV18" i="11"/>
  <c r="AU18" i="11"/>
  <c r="AT18" i="11"/>
  <c r="AS18" i="11"/>
  <c r="AR18" i="11"/>
  <c r="AW17" i="11"/>
  <c r="AV17" i="11"/>
  <c r="AU17" i="11"/>
  <c r="AT17" i="11"/>
  <c r="AS17" i="11"/>
  <c r="AR17" i="11"/>
  <c r="AQ18" i="11"/>
  <c r="AP18" i="11"/>
  <c r="AO18" i="11"/>
  <c r="AN18" i="11"/>
  <c r="AM18" i="11"/>
  <c r="AL18" i="11"/>
  <c r="AK18" i="11"/>
  <c r="AJ18" i="11"/>
  <c r="AI18" i="11"/>
  <c r="AH18" i="11"/>
  <c r="AG18" i="11"/>
  <c r="AF18" i="11"/>
  <c r="AE18" i="11"/>
  <c r="AD18" i="11"/>
  <c r="AC18" i="11"/>
  <c r="AB18" i="11"/>
  <c r="AA18" i="11"/>
  <c r="Z18" i="11"/>
  <c r="Y18" i="11"/>
  <c r="X18" i="11"/>
  <c r="W18" i="11"/>
  <c r="V18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AQ17" i="11"/>
  <c r="AP17" i="11"/>
  <c r="AO17" i="11"/>
  <c r="AN17" i="11"/>
  <c r="AM17" i="11"/>
  <c r="AL17" i="11"/>
  <c r="AK17" i="11"/>
  <c r="AJ17" i="11"/>
  <c r="AI17" i="11"/>
  <c r="AH17" i="11"/>
  <c r="AG17" i="11"/>
  <c r="AF17" i="11"/>
  <c r="AE17" i="11"/>
  <c r="AD17" i="11"/>
  <c r="AC17" i="11"/>
  <c r="AB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B17" i="11"/>
  <c r="S16" i="10"/>
  <c r="R16" i="10"/>
  <c r="Q16" i="10"/>
  <c r="P16" i="10"/>
  <c r="O16" i="10"/>
  <c r="M16" i="10"/>
  <c r="L16" i="10"/>
  <c r="K17" i="10"/>
  <c r="S17" i="10"/>
  <c r="R17" i="10"/>
  <c r="Q17" i="10"/>
  <c r="O17" i="10"/>
  <c r="N17" i="10"/>
  <c r="N16" i="10"/>
  <c r="L17" i="10"/>
  <c r="J17" i="10"/>
  <c r="I17" i="10"/>
  <c r="H17" i="10"/>
  <c r="J16" i="10"/>
  <c r="I16" i="10"/>
  <c r="H16" i="10"/>
  <c r="G17" i="10"/>
  <c r="F17" i="10"/>
  <c r="D16" i="10"/>
  <c r="C17" i="10"/>
  <c r="E17" i="10"/>
  <c r="B17" i="10"/>
  <c r="G16" i="10"/>
  <c r="F16" i="10"/>
  <c r="E16" i="10"/>
  <c r="C16" i="10"/>
  <c r="B16" i="10"/>
  <c r="P17" i="10" l="1"/>
  <c r="M17" i="10"/>
  <c r="K16" i="10"/>
  <c r="D17" i="10"/>
  <c r="AU17" i="9" l="1"/>
  <c r="AS18" i="9"/>
  <c r="AR17" i="9"/>
  <c r="AR18" i="9"/>
  <c r="AQ18" i="9"/>
  <c r="AP17" i="9"/>
  <c r="AN18" i="9"/>
  <c r="AM18" i="9"/>
  <c r="AL18" i="9"/>
  <c r="AK17" i="9"/>
  <c r="AJ17" i="9"/>
  <c r="AI17" i="9"/>
  <c r="AH18" i="9"/>
  <c r="AH17" i="9"/>
  <c r="AG18" i="9"/>
  <c r="AF18" i="9"/>
  <c r="AE18" i="9"/>
  <c r="AD18" i="9"/>
  <c r="AC18" i="9"/>
  <c r="AC17" i="9"/>
  <c r="AA17" i="9"/>
  <c r="Z18" i="9"/>
  <c r="Z17" i="9"/>
  <c r="Y18" i="9"/>
  <c r="X18" i="9"/>
  <c r="W18" i="9"/>
  <c r="V18" i="9"/>
  <c r="T17" i="9"/>
  <c r="S17" i="9"/>
  <c r="R17" i="9"/>
  <c r="Q18" i="9"/>
  <c r="P18" i="9"/>
  <c r="O18" i="9"/>
  <c r="M18" i="9"/>
  <c r="L18" i="9"/>
  <c r="K18" i="9"/>
  <c r="J18" i="9"/>
  <c r="I17" i="9"/>
  <c r="H17" i="9"/>
  <c r="G17" i="9"/>
  <c r="F17" i="9"/>
  <c r="AT18" i="9"/>
  <c r="AT17" i="9"/>
  <c r="AP18" i="9"/>
  <c r="AQ17" i="9"/>
  <c r="AO18" i="9"/>
  <c r="AO17" i="9"/>
  <c r="AL17" i="9"/>
  <c r="AI18" i="9"/>
  <c r="AB18" i="9"/>
  <c r="AB17" i="9"/>
  <c r="AA18" i="9"/>
  <c r="U18" i="9"/>
  <c r="T18" i="9"/>
  <c r="U17" i="9"/>
  <c r="S18" i="9"/>
  <c r="R18" i="9"/>
  <c r="N18" i="9"/>
  <c r="N17" i="9"/>
  <c r="I18" i="9"/>
  <c r="AU18" i="9" l="1"/>
  <c r="AS17" i="9"/>
  <c r="AN17" i="9"/>
  <c r="AM17" i="9"/>
  <c r="AK18" i="9"/>
  <c r="AJ18" i="9"/>
  <c r="AG17" i="9"/>
  <c r="AF17" i="9"/>
  <c r="AE17" i="9"/>
  <c r="AD17" i="9"/>
  <c r="Y17" i="9"/>
  <c r="X17" i="9"/>
  <c r="W17" i="9"/>
  <c r="V17" i="9"/>
  <c r="Q17" i="9"/>
  <c r="P17" i="9"/>
  <c r="O17" i="9"/>
  <c r="M17" i="9"/>
  <c r="L17" i="9"/>
  <c r="K17" i="9"/>
  <c r="J17" i="9"/>
  <c r="H18" i="9"/>
  <c r="G18" i="9"/>
  <c r="F18" i="9"/>
  <c r="C16" i="9" l="1"/>
  <c r="B16" i="9"/>
  <c r="C15" i="9"/>
  <c r="B15" i="9"/>
  <c r="I17" i="8"/>
  <c r="H17" i="8"/>
  <c r="I16" i="8" l="1"/>
  <c r="H16" i="8"/>
  <c r="G17" i="8"/>
  <c r="F16" i="8"/>
  <c r="F17" i="8"/>
  <c r="C17" i="8"/>
  <c r="B17" i="8"/>
  <c r="C16" i="8"/>
  <c r="B16" i="8"/>
  <c r="E17" i="8"/>
  <c r="D17" i="8"/>
  <c r="E16" i="8"/>
  <c r="D16" i="8"/>
  <c r="AE16" i="7"/>
  <c r="AF17" i="7"/>
  <c r="AE17" i="7"/>
  <c r="AF16" i="7"/>
  <c r="S17" i="7"/>
  <c r="Q17" i="7"/>
  <c r="P16" i="7"/>
  <c r="N17" i="7"/>
  <c r="O16" i="7"/>
  <c r="N16" i="7"/>
  <c r="R17" i="7"/>
  <c r="P17" i="7"/>
  <c r="S16" i="7"/>
  <c r="R16" i="7"/>
  <c r="Q16" i="7"/>
  <c r="C16" i="7"/>
  <c r="B16" i="7"/>
  <c r="C17" i="7"/>
  <c r="B17" i="7"/>
  <c r="I17" i="7"/>
  <c r="H17" i="7"/>
  <c r="F17" i="7"/>
  <c r="E16" i="7"/>
  <c r="G17" i="7"/>
  <c r="G16" i="7"/>
  <c r="F16" i="7"/>
  <c r="E17" i="7"/>
  <c r="D17" i="7"/>
  <c r="D16" i="7"/>
  <c r="M16" i="7"/>
  <c r="L16" i="7"/>
  <c r="M17" i="7"/>
  <c r="L17" i="7"/>
  <c r="G16" i="8" l="1"/>
  <c r="O17" i="7"/>
  <c r="H16" i="7"/>
  <c r="I16" i="7"/>
  <c r="K17" i="7" l="1"/>
  <c r="J17" i="7"/>
  <c r="K16" i="7"/>
  <c r="J16" i="7"/>
  <c r="I17" i="6"/>
  <c r="H17" i="6"/>
  <c r="I16" i="6"/>
  <c r="H16" i="6"/>
  <c r="G17" i="6"/>
  <c r="F17" i="6"/>
  <c r="G16" i="6"/>
  <c r="F16" i="6"/>
  <c r="E17" i="6"/>
  <c r="D17" i="6"/>
  <c r="E16" i="6"/>
  <c r="D16" i="6"/>
  <c r="C17" i="6" l="1"/>
  <c r="B17" i="6"/>
  <c r="C16" i="6"/>
  <c r="B16" i="6"/>
  <c r="I17" i="5"/>
  <c r="H17" i="5"/>
  <c r="I16" i="5"/>
  <c r="H16" i="5"/>
  <c r="F16" i="5"/>
  <c r="G17" i="5"/>
  <c r="F17" i="5"/>
  <c r="G16" i="5"/>
  <c r="D17" i="5"/>
  <c r="E17" i="5"/>
  <c r="E16" i="5"/>
  <c r="D16" i="5"/>
  <c r="C17" i="5"/>
  <c r="B17" i="5"/>
  <c r="C16" i="5"/>
  <c r="B16" i="5"/>
  <c r="K17" i="4" l="1"/>
  <c r="J17" i="4"/>
  <c r="K16" i="4"/>
  <c r="J16" i="4"/>
  <c r="I17" i="4"/>
  <c r="H17" i="4"/>
  <c r="I16" i="4"/>
  <c r="H16" i="4"/>
  <c r="G17" i="4"/>
  <c r="F17" i="4"/>
  <c r="G16" i="4"/>
  <c r="F16" i="4"/>
  <c r="E17" i="4"/>
  <c r="D17" i="4"/>
  <c r="E16" i="4"/>
  <c r="D16" i="4"/>
  <c r="C17" i="4"/>
  <c r="B17" i="4"/>
  <c r="C16" i="4"/>
  <c r="B16" i="4"/>
  <c r="O17" i="3"/>
  <c r="N17" i="3"/>
  <c r="O16" i="3"/>
  <c r="N16" i="3"/>
  <c r="M17" i="3"/>
  <c r="L17" i="3"/>
  <c r="M16" i="3"/>
  <c r="L16" i="3"/>
  <c r="K17" i="3"/>
  <c r="J17" i="3"/>
  <c r="K16" i="3"/>
  <c r="J16" i="3"/>
  <c r="I17" i="3" l="1"/>
  <c r="H17" i="3"/>
  <c r="I16" i="3"/>
  <c r="H16" i="3"/>
  <c r="G16" i="3"/>
  <c r="F16" i="3"/>
  <c r="F17" i="3"/>
  <c r="D16" i="3"/>
  <c r="E17" i="3"/>
  <c r="D17" i="3"/>
  <c r="E16" i="3"/>
  <c r="C16" i="3"/>
  <c r="C17" i="3"/>
  <c r="B17" i="3"/>
  <c r="B16" i="3"/>
  <c r="H145" i="2"/>
  <c r="G145" i="2"/>
  <c r="F145" i="2"/>
  <c r="E145" i="2"/>
  <c r="D145" i="2"/>
  <c r="C145" i="2"/>
  <c r="H144" i="2"/>
  <c r="G144" i="2"/>
  <c r="F144" i="2"/>
  <c r="E144" i="2"/>
  <c r="D144" i="2"/>
  <c r="C144" i="2"/>
  <c r="H127" i="2"/>
  <c r="G127" i="2"/>
  <c r="F127" i="2"/>
  <c r="E127" i="2"/>
  <c r="D127" i="2"/>
  <c r="C127" i="2"/>
  <c r="H126" i="2"/>
  <c r="G126" i="2"/>
  <c r="F126" i="2"/>
  <c r="E126" i="2"/>
  <c r="D126" i="2"/>
  <c r="C126" i="2"/>
  <c r="E108" i="2"/>
  <c r="E109" i="2"/>
  <c r="H109" i="2"/>
  <c r="G109" i="2"/>
  <c r="F109" i="2"/>
  <c r="D109" i="2"/>
  <c r="C109" i="2"/>
  <c r="H108" i="2"/>
  <c r="G108" i="2"/>
  <c r="F108" i="2"/>
  <c r="D108" i="2"/>
  <c r="C108" i="2"/>
  <c r="D91" i="2"/>
  <c r="E91" i="2"/>
  <c r="F91" i="2"/>
  <c r="G91" i="2"/>
  <c r="H91" i="2"/>
  <c r="C91" i="2"/>
  <c r="D90" i="2"/>
  <c r="E90" i="2"/>
  <c r="F90" i="2"/>
  <c r="G90" i="2"/>
  <c r="H90" i="2"/>
  <c r="C90" i="2"/>
  <c r="G17" i="3" l="1"/>
  <c r="L73" i="2"/>
  <c r="K73" i="2"/>
  <c r="J73" i="2"/>
  <c r="I73" i="2"/>
  <c r="H72" i="2"/>
  <c r="G73" i="2"/>
  <c r="F73" i="2"/>
  <c r="E73" i="2"/>
  <c r="C73" i="2"/>
  <c r="H73" i="2"/>
  <c r="D73" i="2"/>
  <c r="K72" i="2"/>
  <c r="D72" i="2"/>
  <c r="L53" i="2"/>
  <c r="K54" i="2"/>
  <c r="J54" i="2"/>
  <c r="G54" i="2"/>
  <c r="F53" i="2"/>
  <c r="E54" i="2"/>
  <c r="L54" i="2"/>
  <c r="I54" i="2"/>
  <c r="H54" i="2"/>
  <c r="D54" i="2"/>
  <c r="C54" i="2"/>
  <c r="I53" i="2"/>
  <c r="H53" i="2"/>
  <c r="D53" i="2"/>
  <c r="C53" i="2"/>
  <c r="I36" i="2"/>
  <c r="J36" i="2"/>
  <c r="K36" i="2"/>
  <c r="L36" i="2"/>
  <c r="H36" i="2"/>
  <c r="D36" i="2"/>
  <c r="E36" i="2"/>
  <c r="F36" i="2"/>
  <c r="G36" i="2"/>
  <c r="C36" i="2"/>
  <c r="J35" i="2"/>
  <c r="E35" i="2"/>
  <c r="I18" i="2"/>
  <c r="J18" i="2"/>
  <c r="K18" i="2"/>
  <c r="L18" i="2"/>
  <c r="H18" i="2"/>
  <c r="D18" i="2"/>
  <c r="E18" i="2"/>
  <c r="F18" i="2"/>
  <c r="G18" i="2"/>
  <c r="C18" i="2"/>
  <c r="L35" i="2"/>
  <c r="I35" i="2"/>
  <c r="H35" i="2"/>
  <c r="D35" i="2"/>
  <c r="C35" i="2"/>
  <c r="K17" i="2"/>
  <c r="I17" i="2"/>
  <c r="L17" i="2"/>
  <c r="J17" i="2"/>
  <c r="G17" i="2"/>
  <c r="E17" i="2"/>
  <c r="D17" i="2"/>
  <c r="C17" i="2"/>
  <c r="L56" i="1"/>
  <c r="J55" i="1"/>
  <c r="I56" i="1"/>
  <c r="H56" i="1"/>
  <c r="E56" i="1"/>
  <c r="C56" i="1"/>
  <c r="K56" i="1"/>
  <c r="J56" i="1"/>
  <c r="G56" i="1"/>
  <c r="F56" i="1"/>
  <c r="D56" i="1"/>
  <c r="L55" i="1"/>
  <c r="K55" i="1"/>
  <c r="G55" i="1"/>
  <c r="F55" i="1"/>
  <c r="E55" i="1"/>
  <c r="D55" i="1"/>
  <c r="H37" i="1"/>
  <c r="F37" i="1"/>
  <c r="E37" i="1"/>
  <c r="D36" i="1"/>
  <c r="C37" i="1"/>
  <c r="E36" i="1"/>
  <c r="L37" i="1"/>
  <c r="K37" i="1"/>
  <c r="J37" i="1"/>
  <c r="I37" i="1"/>
  <c r="G37" i="1"/>
  <c r="L36" i="1"/>
  <c r="K36" i="1"/>
  <c r="J36" i="1"/>
  <c r="I36" i="1"/>
  <c r="H36" i="1"/>
  <c r="G36" i="1"/>
  <c r="H19" i="1"/>
  <c r="I19" i="1"/>
  <c r="J19" i="1"/>
  <c r="K19" i="1"/>
  <c r="L19" i="1"/>
  <c r="D19" i="1"/>
  <c r="E19" i="1"/>
  <c r="F19" i="1"/>
  <c r="G19" i="1"/>
  <c r="C19" i="1"/>
  <c r="I18" i="1"/>
  <c r="J18" i="1"/>
  <c r="K18" i="1"/>
  <c r="L18" i="1"/>
  <c r="H18" i="1"/>
  <c r="D18" i="1"/>
  <c r="E18" i="1"/>
  <c r="F18" i="1"/>
  <c r="G18" i="1"/>
  <c r="C18" i="1"/>
  <c r="L72" i="2" l="1"/>
  <c r="I72" i="2"/>
  <c r="J72" i="2"/>
  <c r="E72" i="2"/>
  <c r="F72" i="2"/>
  <c r="G72" i="2"/>
  <c r="C72" i="2"/>
  <c r="J53" i="2"/>
  <c r="K53" i="2"/>
  <c r="F54" i="2"/>
  <c r="G53" i="2"/>
  <c r="E53" i="2"/>
  <c r="K35" i="2"/>
  <c r="F35" i="2"/>
  <c r="G35" i="2"/>
  <c r="H17" i="2"/>
  <c r="F17" i="2"/>
  <c r="H55" i="1"/>
  <c r="I55" i="1"/>
  <c r="C55" i="1"/>
  <c r="D37" i="1"/>
  <c r="F36" i="1"/>
  <c r="C36" i="1"/>
</calcChain>
</file>

<file path=xl/sharedStrings.xml><?xml version="1.0" encoding="utf-8"?>
<sst xmlns="http://schemas.openxmlformats.org/spreadsheetml/2006/main" count="613" uniqueCount="142">
  <si>
    <t>Placebo</t>
  </si>
  <si>
    <t>Clenbuterol</t>
  </si>
  <si>
    <t>Average</t>
  </si>
  <si>
    <t>SE</t>
  </si>
  <si>
    <t>A. Systolic blood pressure (mmHg)</t>
  </si>
  <si>
    <t>B. Diastolic blood pressure (mmHg)</t>
  </si>
  <si>
    <t>C. Heart rate (beats/min)</t>
  </si>
  <si>
    <t>A. Energy expenditure (kJ/min)</t>
  </si>
  <si>
    <t>B. Carbohydrate oxidation (kJ/min)</t>
  </si>
  <si>
    <t>C. Fat oxidation (kJ/min)</t>
  </si>
  <si>
    <t>D. Respiratory exchange ratio</t>
  </si>
  <si>
    <t>E. Plasma glucose (mmol/L)</t>
  </si>
  <si>
    <t>F. Plasma insulin (mU/L)</t>
  </si>
  <si>
    <r>
      <rPr>
        <b/>
        <sz val="11"/>
        <color theme="1"/>
        <rFont val="Calibri"/>
        <family val="2"/>
        <scheme val="minor"/>
      </rPr>
      <t>G. Plasma FFA (</t>
    </r>
    <r>
      <rPr>
        <b/>
        <sz val="11"/>
        <color theme="1"/>
        <rFont val="Calibri"/>
        <family val="2"/>
      </rPr>
      <t>µmol/L)</t>
    </r>
  </si>
  <si>
    <t>H. Plasma Triglycerides (mmol/L)</t>
  </si>
  <si>
    <t>E. Baseline femoral artery diameter (mm)</t>
  </si>
  <si>
    <t>F. FMD (%)</t>
  </si>
  <si>
    <t>G. pFMDv (%)</t>
  </si>
  <si>
    <t>B. Fat mass (kg)</t>
  </si>
  <si>
    <t>A. Body weight (kg)</t>
  </si>
  <si>
    <t>C. Fat mass (%)</t>
  </si>
  <si>
    <t>D. Lean mass (kg)</t>
  </si>
  <si>
    <t>E. Lean mass (%)</t>
  </si>
  <si>
    <t>A. SMR (kJ/day)</t>
  </si>
  <si>
    <t>B.CHO oxidation (g/min)</t>
  </si>
  <si>
    <t>C. Fat oxidation (g/min)</t>
  </si>
  <si>
    <t>D. RER</t>
  </si>
  <si>
    <t>A. Plasma glucose (mmol/L)</t>
  </si>
  <si>
    <t>B. Plasma insulin (mU/L)</t>
  </si>
  <si>
    <t>C. Plasma triglycerides (mmol/L)</t>
  </si>
  <si>
    <r>
      <t>D. Plasma FFA (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mol/L)</t>
    </r>
  </si>
  <si>
    <t>Baseline</t>
  </si>
  <si>
    <t>Low-insulin</t>
  </si>
  <si>
    <t>High-insulin</t>
  </si>
  <si>
    <r>
      <t>E. NOGD (</t>
    </r>
    <r>
      <rPr>
        <b/>
        <sz val="11"/>
        <color theme="1"/>
        <rFont val="Calibri"/>
        <family val="2"/>
      </rPr>
      <t>µmol/kg/min)</t>
    </r>
  </si>
  <si>
    <r>
      <t>F.  Delta NOGD (</t>
    </r>
    <r>
      <rPr>
        <b/>
        <sz val="11"/>
        <color theme="1"/>
        <rFont val="Calibri"/>
        <family val="2"/>
      </rPr>
      <t>µmol/kg/min)</t>
    </r>
  </si>
  <si>
    <t>-</t>
  </si>
  <si>
    <t>A. p-mTOR S2448 (A.U.)</t>
  </si>
  <si>
    <t>Phenylalanine</t>
  </si>
  <si>
    <t>Tyrosine</t>
  </si>
  <si>
    <t>Tryptophan</t>
  </si>
  <si>
    <t>Alanine</t>
  </si>
  <si>
    <t>Methionine</t>
  </si>
  <si>
    <t>Glycine</t>
  </si>
  <si>
    <t>Serine</t>
  </si>
  <si>
    <t>Proline</t>
  </si>
  <si>
    <t>Valine</t>
  </si>
  <si>
    <t>Leucine</t>
  </si>
  <si>
    <t>Isoleucine</t>
  </si>
  <si>
    <t>Ornithine</t>
  </si>
  <si>
    <t>Asparagine</t>
  </si>
  <si>
    <t>Aspartic acid</t>
  </si>
  <si>
    <t>Lysine</t>
  </si>
  <si>
    <t>Glutamine</t>
  </si>
  <si>
    <t xml:space="preserve">Glutamic acid </t>
  </si>
  <si>
    <t>Arginine</t>
  </si>
  <si>
    <t>Citrulline</t>
  </si>
  <si>
    <t>Threonine</t>
  </si>
  <si>
    <t>Histidine</t>
  </si>
  <si>
    <r>
      <t>B. Carbohydrate oxidation (</t>
    </r>
    <r>
      <rPr>
        <b/>
        <sz val="11"/>
        <color theme="1"/>
        <rFont val="Calibri"/>
        <family val="2"/>
      </rPr>
      <t>µmol/kg/min)</t>
    </r>
  </si>
  <si>
    <r>
      <t>B. Plasma amino acids (</t>
    </r>
    <r>
      <rPr>
        <b/>
        <sz val="11"/>
        <color theme="1"/>
        <rFont val="Calibri"/>
        <family val="2"/>
      </rPr>
      <t>µmol/L)</t>
    </r>
  </si>
  <si>
    <r>
      <t>A. Plasma acylcarnitines (</t>
    </r>
    <r>
      <rPr>
        <b/>
        <sz val="11"/>
        <color theme="1"/>
        <rFont val="Calibri"/>
        <family val="2"/>
      </rPr>
      <t>µmol/L)</t>
    </r>
  </si>
  <si>
    <t>C0</t>
  </si>
  <si>
    <t>C2</t>
  </si>
  <si>
    <t>C3</t>
  </si>
  <si>
    <t>C4</t>
  </si>
  <si>
    <t>C5:1</t>
  </si>
  <si>
    <t>C5</t>
  </si>
  <si>
    <t>C4-3OH</t>
  </si>
  <si>
    <t>C6</t>
  </si>
  <si>
    <t>C5OH</t>
  </si>
  <si>
    <t>C8</t>
  </si>
  <si>
    <t>C3 DC</t>
  </si>
  <si>
    <t>C10:1</t>
  </si>
  <si>
    <t>C10</t>
  </si>
  <si>
    <t>C4 DC</t>
  </si>
  <si>
    <t>C5 DC</t>
  </si>
  <si>
    <t>C12:1</t>
  </si>
  <si>
    <t>C12</t>
  </si>
  <si>
    <t>C6 DC</t>
  </si>
  <si>
    <t>C12:1OH</t>
  </si>
  <si>
    <t>C12OH</t>
  </si>
  <si>
    <t>C14:2</t>
  </si>
  <si>
    <t>C14:1</t>
  </si>
  <si>
    <t>C14</t>
  </si>
  <si>
    <t>C8 DC</t>
  </si>
  <si>
    <t>C14:1OH</t>
  </si>
  <si>
    <t>C16:1</t>
  </si>
  <si>
    <t>C16</t>
  </si>
  <si>
    <t>C10 DC</t>
  </si>
  <si>
    <t>C16:1OH</t>
  </si>
  <si>
    <t>C16OH</t>
  </si>
  <si>
    <t>C18:2</t>
  </si>
  <si>
    <t>C18:1</t>
  </si>
  <si>
    <t>C18</t>
  </si>
  <si>
    <t>C18:2OH</t>
  </si>
  <si>
    <t>C18:1OH</t>
  </si>
  <si>
    <t>C18OH</t>
  </si>
  <si>
    <t>C14OH</t>
  </si>
  <si>
    <t>A. Free fatty acid suppression (%)</t>
  </si>
  <si>
    <r>
      <t>A. Delta Rd (</t>
    </r>
    <r>
      <rPr>
        <b/>
        <sz val="11"/>
        <color theme="1"/>
        <rFont val="Calibri"/>
        <family val="2"/>
      </rPr>
      <t>µmol/kg/min)</t>
    </r>
  </si>
  <si>
    <t>B. Rd (µmol/kg/min)</t>
  </si>
  <si>
    <r>
      <t>C. Baseline EGP (</t>
    </r>
    <r>
      <rPr>
        <b/>
        <sz val="11"/>
        <color theme="1"/>
        <rFont val="Calibri"/>
        <family val="2"/>
      </rPr>
      <t>µmol/kg/min)</t>
    </r>
  </si>
  <si>
    <t>D.  EGP suppression (%)</t>
  </si>
  <si>
    <t>Subject</t>
  </si>
  <si>
    <t>A. GLUT4 membrane (Arb.Units)</t>
  </si>
  <si>
    <t>B. Total GLUT4 (Arb. Units)</t>
  </si>
  <si>
    <t>C. GLUT4 cytosol (Arb. Units)</t>
  </si>
  <si>
    <t>E. signal p-mTOR S2481 (Arb. Units)</t>
  </si>
  <si>
    <t>D. Baseline femoral blood flow velocity (Arb. Units)</t>
  </si>
  <si>
    <t>T0</t>
  </si>
  <si>
    <t>T60</t>
  </si>
  <si>
    <t>T120</t>
  </si>
  <si>
    <t>T180</t>
  </si>
  <si>
    <t>T240</t>
  </si>
  <si>
    <r>
      <t>C. Fat oxidation (</t>
    </r>
    <r>
      <rPr>
        <b/>
        <sz val="11"/>
        <color theme="1"/>
        <rFont val="Calibri"/>
        <family val="2"/>
      </rPr>
      <t>µmol/kg/min)</t>
    </r>
  </si>
  <si>
    <t>B. Complex I (Arb. Units)</t>
  </si>
  <si>
    <t>C. Complex II (Arb. Units)</t>
  </si>
  <si>
    <t>D. Complex III (Arb. Units)</t>
  </si>
  <si>
    <t>E. Complex IV (Arb. Units)</t>
  </si>
  <si>
    <t>F. Complex V (Arb. Units)</t>
  </si>
  <si>
    <t>G. VDAC (Arb. Units)</t>
  </si>
  <si>
    <t>H. TOMM20 (Arb. Units)</t>
  </si>
  <si>
    <t>Age (years)</t>
  </si>
  <si>
    <t>Height (cm)</t>
  </si>
  <si>
    <t>Weight (Kg)</t>
  </si>
  <si>
    <t>BMI (kg/m2)</t>
  </si>
  <si>
    <t>Systolic blood pressure (mmHg)</t>
  </si>
  <si>
    <t>Diastolic blood pressure (mmHg)</t>
  </si>
  <si>
    <t>Heart rate (beats/min)</t>
  </si>
  <si>
    <t>ALAT (U/L)</t>
  </si>
  <si>
    <t>ASAT (U/L)</t>
  </si>
  <si>
    <t>Gamma-GT (U/L)</t>
  </si>
  <si>
    <t>STD</t>
  </si>
  <si>
    <r>
      <t>Creatinine (</t>
    </r>
    <r>
      <rPr>
        <sz val="11"/>
        <color theme="1"/>
        <rFont val="Calibri"/>
        <family val="2"/>
      </rPr>
      <t>µmol/L)</t>
    </r>
  </si>
  <si>
    <t>eGFR (mL/min/1.73m)</t>
  </si>
  <si>
    <t>Heamoblobin (mmol/L)</t>
  </si>
  <si>
    <t>Potassium (mmol/L)</t>
  </si>
  <si>
    <t>TSH (mU/L)</t>
  </si>
  <si>
    <t>Full western blot of Figure 3D (p-mTORC S2481), Cl = clenbuterol, P = placebo. Control = C2C12 cells treated with insulin</t>
  </si>
  <si>
    <t>Participant</t>
  </si>
  <si>
    <t>Range (max-min)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</si>
</sst>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0" fillId="0" borderId="0" xfId="0" applyNumberFormat="1"/>
    <xf numFmtId="2" fontId="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vertical="top"/>
    </xf>
    <xf numFmtId="1" fontId="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5" fontId="2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532724</xdr:colOff>
      <xdr:row>33</xdr:row>
      <xdr:rowOff>126248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A19ADC0-14E2-D423-748C-DE838EC6B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169" y="187817"/>
          <a:ext cx="5398076" cy="6136389"/>
        </a:xfrm>
        <a:prstGeom prst="rect">
          <a:avLst/>
        </a:prstGeom>
      </xdr:spPr>
    </xdr:pic>
    <xdr:clientData/>
  </xdr:twoCellAnchor>
  <xdr:twoCellAnchor>
    <xdr:from>
      <xdr:col>2</xdr:col>
      <xdr:colOff>354012</xdr:colOff>
      <xdr:row>8</xdr:row>
      <xdr:rowOff>36512</xdr:rowOff>
    </xdr:from>
    <xdr:to>
      <xdr:col>3</xdr:col>
      <xdr:colOff>93662</xdr:colOff>
      <xdr:row>9</xdr:row>
      <xdr:rowOff>36512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C667C179-C853-65C4-C1D1-D6CCA687B63C}"/>
            </a:ext>
          </a:extLst>
        </xdr:cNvPr>
        <xdr:cNvSpPr txBox="1"/>
      </xdr:nvSpPr>
      <xdr:spPr>
        <a:xfrm>
          <a:off x="1576387" y="1497012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Cl</a:t>
          </a:r>
        </a:p>
      </xdr:txBody>
    </xdr:sp>
    <xdr:clientData/>
  </xdr:twoCellAnchor>
  <xdr:twoCellAnchor>
    <xdr:from>
      <xdr:col>4</xdr:col>
      <xdr:colOff>264319</xdr:colOff>
      <xdr:row>8</xdr:row>
      <xdr:rowOff>53975</xdr:rowOff>
    </xdr:from>
    <xdr:to>
      <xdr:col>5</xdr:col>
      <xdr:colOff>3969</xdr:colOff>
      <xdr:row>9</xdr:row>
      <xdr:rowOff>53975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BB5EB9BA-59DA-43A9-B1C6-EB04A3BB642E}"/>
            </a:ext>
          </a:extLst>
        </xdr:cNvPr>
        <xdr:cNvSpPr txBox="1"/>
      </xdr:nvSpPr>
      <xdr:spPr>
        <a:xfrm>
          <a:off x="2709069" y="1514475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Cl</a:t>
          </a:r>
        </a:p>
      </xdr:txBody>
    </xdr:sp>
    <xdr:clientData/>
  </xdr:twoCellAnchor>
  <xdr:twoCellAnchor>
    <xdr:from>
      <xdr:col>5</xdr:col>
      <xdr:colOff>424656</xdr:colOff>
      <xdr:row>8</xdr:row>
      <xdr:rowOff>43657</xdr:rowOff>
    </xdr:from>
    <xdr:to>
      <xdr:col>6</xdr:col>
      <xdr:colOff>164307</xdr:colOff>
      <xdr:row>9</xdr:row>
      <xdr:rowOff>43657</xdr:rowOff>
    </xdr:to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8E7E0F07-9E42-4389-BEBB-D393A7DAC7ED}"/>
            </a:ext>
          </a:extLst>
        </xdr:cNvPr>
        <xdr:cNvSpPr txBox="1"/>
      </xdr:nvSpPr>
      <xdr:spPr>
        <a:xfrm>
          <a:off x="3480594" y="1504157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Cl</a:t>
          </a:r>
        </a:p>
      </xdr:txBody>
    </xdr:sp>
    <xdr:clientData/>
  </xdr:twoCellAnchor>
  <xdr:twoCellAnchor>
    <xdr:from>
      <xdr:col>6</xdr:col>
      <xdr:colOff>211932</xdr:colOff>
      <xdr:row>8</xdr:row>
      <xdr:rowOff>45244</xdr:rowOff>
    </xdr:from>
    <xdr:to>
      <xdr:col>6</xdr:col>
      <xdr:colOff>562770</xdr:colOff>
      <xdr:row>9</xdr:row>
      <xdr:rowOff>45244</xdr:rowOff>
    </xdr:to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08C2625B-9517-4DB4-83F1-7BFFC6933F37}"/>
            </a:ext>
          </a:extLst>
        </xdr:cNvPr>
        <xdr:cNvSpPr txBox="1"/>
      </xdr:nvSpPr>
      <xdr:spPr>
        <a:xfrm>
          <a:off x="3879057" y="1505744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Cl</a:t>
          </a:r>
        </a:p>
      </xdr:txBody>
    </xdr:sp>
    <xdr:clientData/>
  </xdr:twoCellAnchor>
  <xdr:twoCellAnchor>
    <xdr:from>
      <xdr:col>7</xdr:col>
      <xdr:colOff>368300</xdr:colOff>
      <xdr:row>8</xdr:row>
      <xdr:rowOff>23019</xdr:rowOff>
    </xdr:from>
    <xdr:to>
      <xdr:col>8</xdr:col>
      <xdr:colOff>107951</xdr:colOff>
      <xdr:row>9</xdr:row>
      <xdr:rowOff>23019</xdr:rowOff>
    </xdr:to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492EE7EB-F6FC-4E2E-86B5-686E2BB26B1D}"/>
            </a:ext>
          </a:extLst>
        </xdr:cNvPr>
        <xdr:cNvSpPr txBox="1"/>
      </xdr:nvSpPr>
      <xdr:spPr>
        <a:xfrm>
          <a:off x="4646613" y="1483519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Cl</a:t>
          </a:r>
        </a:p>
      </xdr:txBody>
    </xdr:sp>
    <xdr:clientData/>
  </xdr:twoCellAnchor>
  <xdr:twoCellAnchor>
    <xdr:from>
      <xdr:col>3</xdr:col>
      <xdr:colOff>125412</xdr:colOff>
      <xdr:row>8</xdr:row>
      <xdr:rowOff>93661</xdr:rowOff>
    </xdr:from>
    <xdr:to>
      <xdr:col>3</xdr:col>
      <xdr:colOff>476250</xdr:colOff>
      <xdr:row>9</xdr:row>
      <xdr:rowOff>93661</xdr:rowOff>
    </xdr:to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2EEC3220-7936-4753-B136-47BC155914BC}"/>
            </a:ext>
          </a:extLst>
        </xdr:cNvPr>
        <xdr:cNvSpPr txBox="1"/>
      </xdr:nvSpPr>
      <xdr:spPr>
        <a:xfrm>
          <a:off x="1958975" y="1554161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</a:t>
          </a:r>
        </a:p>
      </xdr:txBody>
    </xdr:sp>
    <xdr:clientData/>
  </xdr:twoCellAnchor>
  <xdr:twoCellAnchor>
    <xdr:from>
      <xdr:col>3</xdr:col>
      <xdr:colOff>511969</xdr:colOff>
      <xdr:row>8</xdr:row>
      <xdr:rowOff>87311</xdr:rowOff>
    </xdr:from>
    <xdr:to>
      <xdr:col>4</xdr:col>
      <xdr:colOff>251620</xdr:colOff>
      <xdr:row>9</xdr:row>
      <xdr:rowOff>87311</xdr:rowOff>
    </xdr:to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D5C9705A-5227-4C27-8927-89521088ABD8}"/>
            </a:ext>
          </a:extLst>
        </xdr:cNvPr>
        <xdr:cNvSpPr txBox="1"/>
      </xdr:nvSpPr>
      <xdr:spPr>
        <a:xfrm>
          <a:off x="2345532" y="1547811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</a:t>
          </a:r>
        </a:p>
      </xdr:txBody>
    </xdr:sp>
    <xdr:clientData/>
  </xdr:twoCellAnchor>
  <xdr:twoCellAnchor>
    <xdr:from>
      <xdr:col>5</xdr:col>
      <xdr:colOff>76994</xdr:colOff>
      <xdr:row>8</xdr:row>
      <xdr:rowOff>53180</xdr:rowOff>
    </xdr:from>
    <xdr:to>
      <xdr:col>5</xdr:col>
      <xdr:colOff>427832</xdr:colOff>
      <xdr:row>9</xdr:row>
      <xdr:rowOff>53180</xdr:rowOff>
    </xdr:to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C8FF695D-96B6-4A24-90FA-57E9D0FF6DC9}"/>
            </a:ext>
          </a:extLst>
        </xdr:cNvPr>
        <xdr:cNvSpPr txBox="1"/>
      </xdr:nvSpPr>
      <xdr:spPr>
        <a:xfrm>
          <a:off x="3132932" y="1513680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</a:t>
          </a:r>
        </a:p>
      </xdr:txBody>
    </xdr:sp>
    <xdr:clientData/>
  </xdr:twoCellAnchor>
  <xdr:twoCellAnchor>
    <xdr:from>
      <xdr:col>7</xdr:col>
      <xdr:colOff>26988</xdr:colOff>
      <xdr:row>8</xdr:row>
      <xdr:rowOff>34923</xdr:rowOff>
    </xdr:from>
    <xdr:to>
      <xdr:col>7</xdr:col>
      <xdr:colOff>377826</xdr:colOff>
      <xdr:row>9</xdr:row>
      <xdr:rowOff>34923</xdr:rowOff>
    </xdr:to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D1899AC7-4474-492F-A374-987B61C27FBB}"/>
            </a:ext>
          </a:extLst>
        </xdr:cNvPr>
        <xdr:cNvSpPr txBox="1"/>
      </xdr:nvSpPr>
      <xdr:spPr>
        <a:xfrm>
          <a:off x="4305301" y="1495423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</a:t>
          </a:r>
        </a:p>
      </xdr:txBody>
    </xdr:sp>
    <xdr:clientData/>
  </xdr:twoCellAnchor>
  <xdr:twoCellAnchor>
    <xdr:from>
      <xdr:col>8</xdr:col>
      <xdr:colOff>167482</xdr:colOff>
      <xdr:row>7</xdr:row>
      <xdr:rowOff>167478</xdr:rowOff>
    </xdr:from>
    <xdr:to>
      <xdr:col>8</xdr:col>
      <xdr:colOff>518320</xdr:colOff>
      <xdr:row>8</xdr:row>
      <xdr:rowOff>167479</xdr:rowOff>
    </xdr:to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31B12F46-F34F-4F28-AB73-995A764E8537}"/>
            </a:ext>
          </a:extLst>
        </xdr:cNvPr>
        <xdr:cNvSpPr txBox="1"/>
      </xdr:nvSpPr>
      <xdr:spPr>
        <a:xfrm>
          <a:off x="5056982" y="1445416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</a:t>
          </a:r>
        </a:p>
      </xdr:txBody>
    </xdr:sp>
    <xdr:clientData/>
  </xdr:twoCellAnchor>
  <xdr:twoCellAnchor>
    <xdr:from>
      <xdr:col>8</xdr:col>
      <xdr:colOff>359569</xdr:colOff>
      <xdr:row>7</xdr:row>
      <xdr:rowOff>30159</xdr:rowOff>
    </xdr:from>
    <xdr:to>
      <xdr:col>9</xdr:col>
      <xdr:colOff>388937</xdr:colOff>
      <xdr:row>8</xdr:row>
      <xdr:rowOff>30160</xdr:rowOff>
    </xdr:to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170E8F58-2582-4640-8D7D-CACF615C0842}"/>
            </a:ext>
          </a:extLst>
        </xdr:cNvPr>
        <xdr:cNvSpPr txBox="1"/>
      </xdr:nvSpPr>
      <xdr:spPr>
        <a:xfrm>
          <a:off x="5249069" y="1308097"/>
          <a:ext cx="640556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Control</a:t>
          </a:r>
        </a:p>
      </xdr:txBody>
    </xdr:sp>
    <xdr:clientData/>
  </xdr:twoCellAnchor>
  <xdr:twoCellAnchor>
    <xdr:from>
      <xdr:col>1</xdr:col>
      <xdr:colOff>530225</xdr:colOff>
      <xdr:row>22</xdr:row>
      <xdr:rowOff>165098</xdr:rowOff>
    </xdr:from>
    <xdr:to>
      <xdr:col>2</xdr:col>
      <xdr:colOff>269876</xdr:colOff>
      <xdr:row>23</xdr:row>
      <xdr:rowOff>165098</xdr:rowOff>
    </xdr:to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B98D7F07-BFD2-4E21-BC9D-A866ACB45C1B}"/>
            </a:ext>
          </a:extLst>
        </xdr:cNvPr>
        <xdr:cNvSpPr txBox="1"/>
      </xdr:nvSpPr>
      <xdr:spPr>
        <a:xfrm>
          <a:off x="1141413" y="4181473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Cl</a:t>
          </a:r>
        </a:p>
      </xdr:txBody>
    </xdr:sp>
    <xdr:clientData/>
  </xdr:twoCellAnchor>
  <xdr:twoCellAnchor>
    <xdr:from>
      <xdr:col>2</xdr:col>
      <xdr:colOff>305595</xdr:colOff>
      <xdr:row>23</xdr:row>
      <xdr:rowOff>11904</xdr:rowOff>
    </xdr:from>
    <xdr:to>
      <xdr:col>3</xdr:col>
      <xdr:colOff>45245</xdr:colOff>
      <xdr:row>24</xdr:row>
      <xdr:rowOff>11905</xdr:rowOff>
    </xdr:to>
    <xdr:sp macro="" textlink="">
      <xdr:nvSpPr>
        <xdr:cNvPr id="16" name="Tekstvak 15">
          <a:extLst>
            <a:ext uri="{FF2B5EF4-FFF2-40B4-BE49-F238E27FC236}">
              <a16:creationId xmlns:a16="http://schemas.microsoft.com/office/drawing/2014/main" id="{C1EAD2B2-7432-487E-9B8B-1C1F6DF4C3AE}"/>
            </a:ext>
          </a:extLst>
        </xdr:cNvPr>
        <xdr:cNvSpPr txBox="1"/>
      </xdr:nvSpPr>
      <xdr:spPr>
        <a:xfrm>
          <a:off x="1527970" y="4210842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</a:t>
          </a:r>
        </a:p>
      </xdr:txBody>
    </xdr:sp>
    <xdr:clientData/>
  </xdr:twoCellAnchor>
  <xdr:twoCellAnchor>
    <xdr:from>
      <xdr:col>3</xdr:col>
      <xdr:colOff>80964</xdr:colOff>
      <xdr:row>23</xdr:row>
      <xdr:rowOff>45242</xdr:rowOff>
    </xdr:from>
    <xdr:to>
      <xdr:col>3</xdr:col>
      <xdr:colOff>431802</xdr:colOff>
      <xdr:row>24</xdr:row>
      <xdr:rowOff>45243</xdr:rowOff>
    </xdr:to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DE4C3BB7-FE68-452C-8469-FE686B2295CB}"/>
            </a:ext>
          </a:extLst>
        </xdr:cNvPr>
        <xdr:cNvSpPr txBox="1"/>
      </xdr:nvSpPr>
      <xdr:spPr>
        <a:xfrm>
          <a:off x="1914527" y="4244180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</a:t>
          </a:r>
        </a:p>
      </xdr:txBody>
    </xdr:sp>
    <xdr:clientData/>
  </xdr:twoCellAnchor>
  <xdr:twoCellAnchor>
    <xdr:from>
      <xdr:col>3</xdr:col>
      <xdr:colOff>468312</xdr:colOff>
      <xdr:row>23</xdr:row>
      <xdr:rowOff>55560</xdr:rowOff>
    </xdr:from>
    <xdr:to>
      <xdr:col>4</xdr:col>
      <xdr:colOff>207963</xdr:colOff>
      <xdr:row>24</xdr:row>
      <xdr:rowOff>55561</xdr:rowOff>
    </xdr:to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7E9C95D8-E084-4F2C-842E-C2F478B5736C}"/>
            </a:ext>
          </a:extLst>
        </xdr:cNvPr>
        <xdr:cNvSpPr txBox="1"/>
      </xdr:nvSpPr>
      <xdr:spPr>
        <a:xfrm>
          <a:off x="2301875" y="4254498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Cl</a:t>
          </a:r>
        </a:p>
      </xdr:txBody>
    </xdr:sp>
    <xdr:clientData/>
  </xdr:twoCellAnchor>
  <xdr:twoCellAnchor>
    <xdr:from>
      <xdr:col>4</xdr:col>
      <xdr:colOff>259556</xdr:colOff>
      <xdr:row>23</xdr:row>
      <xdr:rowOff>65085</xdr:rowOff>
    </xdr:from>
    <xdr:to>
      <xdr:col>4</xdr:col>
      <xdr:colOff>610394</xdr:colOff>
      <xdr:row>24</xdr:row>
      <xdr:rowOff>65086</xdr:rowOff>
    </xdr:to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D22A37E7-4F87-4E0B-90AB-4AAAFA425F79}"/>
            </a:ext>
          </a:extLst>
        </xdr:cNvPr>
        <xdr:cNvSpPr txBox="1"/>
      </xdr:nvSpPr>
      <xdr:spPr>
        <a:xfrm>
          <a:off x="2704306" y="4264023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Cl</a:t>
          </a:r>
        </a:p>
      </xdr:txBody>
    </xdr:sp>
    <xdr:clientData/>
  </xdr:twoCellAnchor>
  <xdr:twoCellAnchor>
    <xdr:from>
      <xdr:col>5</xdr:col>
      <xdr:colOff>102395</xdr:colOff>
      <xdr:row>23</xdr:row>
      <xdr:rowOff>90486</xdr:rowOff>
    </xdr:from>
    <xdr:to>
      <xdr:col>5</xdr:col>
      <xdr:colOff>453233</xdr:colOff>
      <xdr:row>24</xdr:row>
      <xdr:rowOff>90487</xdr:rowOff>
    </xdr:to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E7AFFE06-3B7F-4822-9ED3-A808952947C6}"/>
            </a:ext>
          </a:extLst>
        </xdr:cNvPr>
        <xdr:cNvSpPr txBox="1"/>
      </xdr:nvSpPr>
      <xdr:spPr>
        <a:xfrm>
          <a:off x="3158333" y="4289424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</a:t>
          </a:r>
        </a:p>
      </xdr:txBody>
    </xdr:sp>
    <xdr:clientData/>
  </xdr:twoCellAnchor>
  <xdr:twoCellAnchor>
    <xdr:from>
      <xdr:col>5</xdr:col>
      <xdr:colOff>298450</xdr:colOff>
      <xdr:row>22</xdr:row>
      <xdr:rowOff>131761</xdr:rowOff>
    </xdr:from>
    <xdr:to>
      <xdr:col>6</xdr:col>
      <xdr:colOff>432592</xdr:colOff>
      <xdr:row>26</xdr:row>
      <xdr:rowOff>146843</xdr:rowOff>
    </xdr:to>
    <xdr:sp macro="" textlink="">
      <xdr:nvSpPr>
        <xdr:cNvPr id="21" name="Tekstvak 20">
          <a:extLst>
            <a:ext uri="{FF2B5EF4-FFF2-40B4-BE49-F238E27FC236}">
              <a16:creationId xmlns:a16="http://schemas.microsoft.com/office/drawing/2014/main" id="{124CBBC3-0F39-4C09-8687-F842B738407F}"/>
            </a:ext>
          </a:extLst>
        </xdr:cNvPr>
        <xdr:cNvSpPr txBox="1"/>
      </xdr:nvSpPr>
      <xdr:spPr>
        <a:xfrm>
          <a:off x="3354388" y="4148136"/>
          <a:ext cx="745329" cy="7453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100"/>
            <a:t>Not</a:t>
          </a:r>
          <a:r>
            <a:rPr lang="en-GB" sz="1100" baseline="0"/>
            <a:t> included</a:t>
          </a:r>
          <a:endParaRPr lang="en-GB" sz="1100"/>
        </a:p>
      </xdr:txBody>
    </xdr:sp>
    <xdr:clientData/>
  </xdr:twoCellAnchor>
  <xdr:twoCellAnchor>
    <xdr:from>
      <xdr:col>6</xdr:col>
      <xdr:colOff>368300</xdr:colOff>
      <xdr:row>23</xdr:row>
      <xdr:rowOff>74610</xdr:rowOff>
    </xdr:from>
    <xdr:to>
      <xdr:col>7</xdr:col>
      <xdr:colOff>107950</xdr:colOff>
      <xdr:row>24</xdr:row>
      <xdr:rowOff>74611</xdr:rowOff>
    </xdr:to>
    <xdr:sp macro="" textlink="">
      <xdr:nvSpPr>
        <xdr:cNvPr id="22" name="Tekstvak 21">
          <a:extLst>
            <a:ext uri="{FF2B5EF4-FFF2-40B4-BE49-F238E27FC236}">
              <a16:creationId xmlns:a16="http://schemas.microsoft.com/office/drawing/2014/main" id="{202514D4-14A8-4FA9-A65D-534DA7D82285}"/>
            </a:ext>
          </a:extLst>
        </xdr:cNvPr>
        <xdr:cNvSpPr txBox="1"/>
      </xdr:nvSpPr>
      <xdr:spPr>
        <a:xfrm>
          <a:off x="4035425" y="4273548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Cl</a:t>
          </a:r>
        </a:p>
      </xdr:txBody>
    </xdr:sp>
    <xdr:clientData/>
  </xdr:twoCellAnchor>
  <xdr:twoCellAnchor>
    <xdr:from>
      <xdr:col>7</xdr:col>
      <xdr:colOff>234952</xdr:colOff>
      <xdr:row>23</xdr:row>
      <xdr:rowOff>48417</xdr:rowOff>
    </xdr:from>
    <xdr:to>
      <xdr:col>7</xdr:col>
      <xdr:colOff>585790</xdr:colOff>
      <xdr:row>24</xdr:row>
      <xdr:rowOff>48418</xdr:rowOff>
    </xdr:to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D1B154B7-19DF-4C98-9C5C-635A6A1F595A}"/>
            </a:ext>
          </a:extLst>
        </xdr:cNvPr>
        <xdr:cNvSpPr txBox="1"/>
      </xdr:nvSpPr>
      <xdr:spPr>
        <a:xfrm>
          <a:off x="4513265" y="4247355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</a:t>
          </a:r>
        </a:p>
      </xdr:txBody>
    </xdr:sp>
    <xdr:clientData/>
  </xdr:twoCellAnchor>
  <xdr:twoCellAnchor>
    <xdr:from>
      <xdr:col>8</xdr:col>
      <xdr:colOff>32543</xdr:colOff>
      <xdr:row>23</xdr:row>
      <xdr:rowOff>56354</xdr:rowOff>
    </xdr:from>
    <xdr:to>
      <xdr:col>8</xdr:col>
      <xdr:colOff>383381</xdr:colOff>
      <xdr:row>24</xdr:row>
      <xdr:rowOff>56355</xdr:rowOff>
    </xdr:to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4263FCB3-9BA6-4806-AA8F-4B805B217937}"/>
            </a:ext>
          </a:extLst>
        </xdr:cNvPr>
        <xdr:cNvSpPr txBox="1"/>
      </xdr:nvSpPr>
      <xdr:spPr>
        <a:xfrm>
          <a:off x="4922043" y="4255292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Cl</a:t>
          </a:r>
        </a:p>
      </xdr:txBody>
    </xdr:sp>
    <xdr:clientData/>
  </xdr:twoCellAnchor>
  <xdr:twoCellAnchor>
    <xdr:from>
      <xdr:col>8</xdr:col>
      <xdr:colOff>434978</xdr:colOff>
      <xdr:row>23</xdr:row>
      <xdr:rowOff>22223</xdr:rowOff>
    </xdr:from>
    <xdr:to>
      <xdr:col>9</xdr:col>
      <xdr:colOff>174628</xdr:colOff>
      <xdr:row>24</xdr:row>
      <xdr:rowOff>22224</xdr:rowOff>
    </xdr:to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82BD98B8-9545-4D32-B6EA-613C84F43B33}"/>
            </a:ext>
          </a:extLst>
        </xdr:cNvPr>
        <xdr:cNvSpPr txBox="1"/>
      </xdr:nvSpPr>
      <xdr:spPr>
        <a:xfrm>
          <a:off x="5324478" y="4221161"/>
          <a:ext cx="350838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</a:t>
          </a:r>
        </a:p>
      </xdr:txBody>
    </xdr:sp>
    <xdr:clientData/>
  </xdr:twoCellAnchor>
  <xdr:twoCellAnchor>
    <xdr:from>
      <xdr:col>9</xdr:col>
      <xdr:colOff>19844</xdr:colOff>
      <xdr:row>22</xdr:row>
      <xdr:rowOff>146841</xdr:rowOff>
    </xdr:from>
    <xdr:to>
      <xdr:col>10</xdr:col>
      <xdr:colOff>49213</xdr:colOff>
      <xdr:row>23</xdr:row>
      <xdr:rowOff>146841</xdr:rowOff>
    </xdr:to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389281F8-BBCB-419C-B1BF-B0473777E940}"/>
            </a:ext>
          </a:extLst>
        </xdr:cNvPr>
        <xdr:cNvSpPr txBox="1"/>
      </xdr:nvSpPr>
      <xdr:spPr>
        <a:xfrm>
          <a:off x="5520532" y="4163216"/>
          <a:ext cx="640556" cy="182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Control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E4038-7BCE-4553-8F61-E846FC2F5A8D}">
  <dimension ref="A2:R15"/>
  <sheetViews>
    <sheetView tabSelected="1" workbookViewId="0">
      <selection activeCell="D11" sqref="D11"/>
    </sheetView>
  </sheetViews>
  <sheetFormatPr defaultRowHeight="14.5" x14ac:dyDescent="0.35"/>
  <cols>
    <col min="1" max="1" width="9.7265625" bestFit="1" customWidth="1"/>
    <col min="2" max="2" width="12.26953125" customWidth="1"/>
    <col min="3" max="3" width="12.54296875" customWidth="1"/>
    <col min="4" max="4" width="13.453125" bestFit="1" customWidth="1"/>
    <col min="5" max="5" width="11.1796875" bestFit="1" customWidth="1"/>
    <col min="6" max="6" width="15.36328125" customWidth="1"/>
    <col min="7" max="7" width="16.36328125" customWidth="1"/>
    <col min="8" max="8" width="18.26953125" customWidth="1"/>
    <col min="9" max="9" width="13.81640625" customWidth="1"/>
    <col min="10" max="10" width="12.54296875" customWidth="1"/>
    <col min="12" max="12" width="11.36328125" customWidth="1"/>
    <col min="13" max="13" width="15.7265625" customWidth="1"/>
    <col min="14" max="14" width="15" customWidth="1"/>
    <col min="15" max="15" width="13.453125" customWidth="1"/>
    <col min="16" max="16" width="13.1796875" customWidth="1"/>
    <col min="17" max="17" width="15.7265625" customWidth="1"/>
  </cols>
  <sheetData>
    <row r="2" spans="1:18" ht="31.5" customHeight="1" x14ac:dyDescent="0.35">
      <c r="A2" s="2"/>
      <c r="B2" s="2"/>
      <c r="C2" s="26" t="s">
        <v>141</v>
      </c>
      <c r="D2" s="2" t="s">
        <v>2</v>
      </c>
      <c r="E2" s="2" t="s">
        <v>133</v>
      </c>
      <c r="G2" s="2" t="s">
        <v>140</v>
      </c>
      <c r="H2" s="26" t="s">
        <v>127</v>
      </c>
      <c r="I2" s="26" t="s">
        <v>128</v>
      </c>
      <c r="J2" s="26" t="s">
        <v>129</v>
      </c>
      <c r="K2" s="26" t="s">
        <v>130</v>
      </c>
      <c r="L2" s="26" t="s">
        <v>131</v>
      </c>
      <c r="M2" s="26" t="s">
        <v>132</v>
      </c>
      <c r="N2" s="26" t="s">
        <v>134</v>
      </c>
      <c r="O2" s="26" t="s">
        <v>135</v>
      </c>
      <c r="P2" s="26" t="s">
        <v>136</v>
      </c>
      <c r="Q2" s="26" t="s">
        <v>137</v>
      </c>
      <c r="R2" s="26" t="s">
        <v>138</v>
      </c>
    </row>
    <row r="3" spans="1:18" x14ac:dyDescent="0.35">
      <c r="A3" s="2"/>
      <c r="B3" s="2" t="s">
        <v>123</v>
      </c>
      <c r="C3" s="2">
        <v>11</v>
      </c>
      <c r="D3" s="19">
        <v>24.9</v>
      </c>
      <c r="E3" s="2">
        <v>3.7</v>
      </c>
      <c r="G3" s="2">
        <v>1</v>
      </c>
      <c r="H3" s="2">
        <v>106</v>
      </c>
      <c r="I3" s="2">
        <v>65</v>
      </c>
      <c r="J3" s="2">
        <v>56</v>
      </c>
      <c r="K3" s="2">
        <v>12</v>
      </c>
      <c r="L3" s="2">
        <v>18</v>
      </c>
      <c r="M3" s="2">
        <v>13</v>
      </c>
      <c r="N3" s="2">
        <v>83</v>
      </c>
      <c r="O3" s="2">
        <v>108</v>
      </c>
      <c r="P3" s="2">
        <v>8.9</v>
      </c>
      <c r="Q3" s="2">
        <v>4.03</v>
      </c>
      <c r="R3" s="2">
        <v>1.6</v>
      </c>
    </row>
    <row r="4" spans="1:18" x14ac:dyDescent="0.35">
      <c r="A4" s="2"/>
      <c r="B4" s="2" t="s">
        <v>124</v>
      </c>
      <c r="C4" s="2">
        <v>15</v>
      </c>
      <c r="D4" s="19">
        <v>176.3</v>
      </c>
      <c r="E4" s="2">
        <v>4.4000000000000004</v>
      </c>
      <c r="G4" s="2">
        <v>2</v>
      </c>
      <c r="H4" s="2">
        <v>98</v>
      </c>
      <c r="I4" s="2">
        <v>56</v>
      </c>
      <c r="J4" s="2">
        <v>56</v>
      </c>
      <c r="K4" s="2">
        <v>23</v>
      </c>
      <c r="L4" s="2">
        <v>26</v>
      </c>
      <c r="M4" s="2">
        <v>11</v>
      </c>
      <c r="N4" s="2">
        <v>68</v>
      </c>
      <c r="O4" s="2">
        <v>130.69999999999999</v>
      </c>
      <c r="P4" s="2">
        <v>9</v>
      </c>
      <c r="Q4" s="2">
        <v>4</v>
      </c>
      <c r="R4" s="2">
        <v>1.3</v>
      </c>
    </row>
    <row r="5" spans="1:18" x14ac:dyDescent="0.35">
      <c r="A5" s="2"/>
      <c r="B5" s="2" t="s">
        <v>125</v>
      </c>
      <c r="C5" s="2">
        <v>22.3</v>
      </c>
      <c r="D5" s="19">
        <v>72.2</v>
      </c>
      <c r="E5" s="2">
        <v>6.6</v>
      </c>
      <c r="G5" s="2">
        <v>3</v>
      </c>
      <c r="H5" s="2">
        <v>122</v>
      </c>
      <c r="I5" s="2">
        <v>78</v>
      </c>
      <c r="J5" s="2">
        <v>55</v>
      </c>
      <c r="K5" s="2">
        <v>26</v>
      </c>
      <c r="L5" s="2">
        <v>21</v>
      </c>
      <c r="M5" s="2">
        <v>20</v>
      </c>
      <c r="N5" s="2">
        <v>90</v>
      </c>
      <c r="O5" s="2">
        <v>97.7</v>
      </c>
      <c r="P5" s="2">
        <v>10</v>
      </c>
      <c r="Q5" s="2">
        <v>4.47</v>
      </c>
      <c r="R5" s="2">
        <v>1.9</v>
      </c>
    </row>
    <row r="6" spans="1:18" x14ac:dyDescent="0.35">
      <c r="A6" s="2"/>
      <c r="B6" s="2" t="s">
        <v>126</v>
      </c>
      <c r="C6" s="2">
        <v>5.5</v>
      </c>
      <c r="D6" s="19">
        <v>23.2</v>
      </c>
      <c r="E6" s="2">
        <v>1.8</v>
      </c>
      <c r="G6" s="2">
        <v>4</v>
      </c>
      <c r="H6" s="2">
        <v>128</v>
      </c>
      <c r="I6" s="2">
        <v>69</v>
      </c>
      <c r="J6" s="2">
        <v>59</v>
      </c>
      <c r="K6" s="2">
        <v>25</v>
      </c>
      <c r="L6" s="2">
        <v>25</v>
      </c>
      <c r="M6" s="2">
        <v>26</v>
      </c>
      <c r="N6" s="2">
        <v>87</v>
      </c>
      <c r="O6" s="2">
        <v>109.2</v>
      </c>
      <c r="P6" s="2">
        <v>10.199999999999999</v>
      </c>
      <c r="Q6" s="2">
        <v>4.53</v>
      </c>
      <c r="R6" s="2">
        <v>2.8</v>
      </c>
    </row>
    <row r="7" spans="1:18" x14ac:dyDescent="0.35">
      <c r="A7" s="2"/>
      <c r="B7" s="2"/>
      <c r="C7" s="2"/>
      <c r="D7" s="2"/>
      <c r="E7" s="2"/>
      <c r="G7" s="2">
        <v>5</v>
      </c>
      <c r="H7" s="2">
        <v>128</v>
      </c>
      <c r="I7" s="2">
        <v>70</v>
      </c>
      <c r="J7" s="2">
        <v>67</v>
      </c>
      <c r="K7" s="2">
        <v>42</v>
      </c>
      <c r="L7" s="2">
        <v>33</v>
      </c>
      <c r="M7" s="2">
        <v>29</v>
      </c>
      <c r="N7" s="2">
        <v>88</v>
      </c>
      <c r="O7" s="2">
        <v>107.7</v>
      </c>
      <c r="P7" s="2">
        <v>9.5</v>
      </c>
      <c r="Q7" s="2">
        <v>4.5599999999999996</v>
      </c>
      <c r="R7" s="2">
        <v>2.7</v>
      </c>
    </row>
    <row r="8" spans="1:18" x14ac:dyDescent="0.35">
      <c r="A8" s="2"/>
      <c r="G8" s="2">
        <v>6</v>
      </c>
      <c r="H8" s="2">
        <v>124</v>
      </c>
      <c r="I8" s="2">
        <v>77</v>
      </c>
      <c r="J8" s="2">
        <v>52</v>
      </c>
      <c r="K8" s="2">
        <v>33</v>
      </c>
      <c r="L8" s="2">
        <v>32</v>
      </c>
      <c r="M8" s="2">
        <v>26</v>
      </c>
      <c r="N8" s="2">
        <v>82</v>
      </c>
      <c r="O8" s="2">
        <v>110.9</v>
      </c>
      <c r="P8" s="2">
        <v>9.4</v>
      </c>
      <c r="Q8" s="2">
        <v>4.04</v>
      </c>
      <c r="R8" s="2">
        <v>3.3</v>
      </c>
    </row>
    <row r="9" spans="1:18" x14ac:dyDescent="0.35">
      <c r="A9" s="2"/>
      <c r="G9" s="2">
        <v>7</v>
      </c>
      <c r="H9" s="2">
        <v>124</v>
      </c>
      <c r="I9" s="2">
        <v>77</v>
      </c>
      <c r="J9" s="2">
        <v>52</v>
      </c>
      <c r="K9" s="2">
        <v>18</v>
      </c>
      <c r="L9" s="2">
        <v>17</v>
      </c>
      <c r="M9" s="2">
        <v>15</v>
      </c>
      <c r="N9" s="2">
        <v>83</v>
      </c>
      <c r="O9" s="2">
        <v>111.6</v>
      </c>
      <c r="P9" s="2">
        <v>9.4</v>
      </c>
      <c r="Q9" s="2">
        <v>4.38</v>
      </c>
      <c r="R9" s="2">
        <v>0.6</v>
      </c>
    </row>
    <row r="10" spans="1:18" x14ac:dyDescent="0.35">
      <c r="A10" s="2"/>
      <c r="G10" s="2">
        <v>8</v>
      </c>
      <c r="H10" s="2">
        <v>116</v>
      </c>
      <c r="I10" s="2">
        <v>75</v>
      </c>
      <c r="J10" s="2">
        <v>59</v>
      </c>
      <c r="K10" s="2">
        <v>12</v>
      </c>
      <c r="L10" s="2">
        <v>23</v>
      </c>
      <c r="M10" s="2">
        <v>15</v>
      </c>
      <c r="N10" s="2">
        <v>80</v>
      </c>
      <c r="O10" s="2">
        <v>120</v>
      </c>
      <c r="P10" s="2">
        <v>9.1999999999999993</v>
      </c>
      <c r="Q10" s="2">
        <v>4.17</v>
      </c>
      <c r="R10" s="2">
        <v>4.4000000000000004</v>
      </c>
    </row>
    <row r="11" spans="1:18" x14ac:dyDescent="0.35">
      <c r="A11" s="2"/>
      <c r="B11" s="2"/>
      <c r="C11" s="2"/>
      <c r="D11" s="2"/>
      <c r="E11" s="2"/>
      <c r="G11" s="2">
        <v>9</v>
      </c>
      <c r="H11" s="2">
        <v>125</v>
      </c>
      <c r="I11" s="2">
        <v>71</v>
      </c>
      <c r="J11" s="2">
        <v>52</v>
      </c>
      <c r="K11" s="2">
        <v>19</v>
      </c>
      <c r="L11" s="2">
        <v>14</v>
      </c>
      <c r="M11" s="2">
        <v>16</v>
      </c>
      <c r="N11" s="2">
        <v>78</v>
      </c>
      <c r="O11" s="2">
        <v>119.3</v>
      </c>
      <c r="P11" s="2">
        <v>9.6</v>
      </c>
      <c r="Q11" s="2">
        <v>4.38</v>
      </c>
      <c r="R11" s="2">
        <v>1.9</v>
      </c>
    </row>
    <row r="12" spans="1:18" x14ac:dyDescent="0.35">
      <c r="A12" s="2"/>
      <c r="B12" s="2"/>
      <c r="C12" s="2"/>
      <c r="D12" s="2"/>
      <c r="E12" s="2"/>
      <c r="G12" s="2">
        <v>10</v>
      </c>
      <c r="H12" s="2">
        <v>125</v>
      </c>
      <c r="I12" s="2">
        <v>76</v>
      </c>
      <c r="J12" s="2">
        <v>61</v>
      </c>
      <c r="K12" s="2">
        <v>44</v>
      </c>
      <c r="L12" s="2">
        <v>31</v>
      </c>
      <c r="M12" s="2">
        <v>19</v>
      </c>
      <c r="N12" s="2">
        <v>76</v>
      </c>
      <c r="O12" s="2">
        <v>116.2</v>
      </c>
      <c r="P12" s="2">
        <v>10.199999999999999</v>
      </c>
      <c r="Q12" s="2">
        <v>4.07</v>
      </c>
      <c r="R12" s="2">
        <v>2</v>
      </c>
    </row>
    <row r="13" spans="1:18" x14ac:dyDescent="0.35">
      <c r="A13" s="2"/>
      <c r="B13" s="2"/>
      <c r="C13" s="2"/>
      <c r="D13" s="2"/>
      <c r="E13" s="2"/>
      <c r="G13" s="2">
        <v>11</v>
      </c>
      <c r="H13" s="2">
        <v>128</v>
      </c>
      <c r="I13" s="2">
        <v>76</v>
      </c>
      <c r="J13" s="2">
        <v>72</v>
      </c>
      <c r="K13" s="2">
        <v>19</v>
      </c>
      <c r="L13" s="2">
        <v>18</v>
      </c>
      <c r="M13" s="2">
        <v>19</v>
      </c>
      <c r="N13" s="2">
        <v>89</v>
      </c>
      <c r="O13" s="2">
        <v>102.6</v>
      </c>
      <c r="P13" s="2">
        <v>10.5</v>
      </c>
      <c r="Q13" s="2">
        <v>4.12</v>
      </c>
      <c r="R13" s="2">
        <v>1.9</v>
      </c>
    </row>
    <row r="14" spans="1:18" x14ac:dyDescent="0.35">
      <c r="A14" s="2"/>
      <c r="B14" s="19"/>
      <c r="C14" s="19"/>
      <c r="D14" s="19"/>
      <c r="E14" s="19"/>
      <c r="G14" s="2" t="s">
        <v>2</v>
      </c>
      <c r="H14" s="20">
        <f>AVERAGE(H3:H13)</f>
        <v>120.36363636363636</v>
      </c>
      <c r="I14" s="20">
        <f>AVERAGE(I3:I13)</f>
        <v>71.818181818181813</v>
      </c>
      <c r="J14" s="20">
        <f>AVERAGE(J3:J13)</f>
        <v>58.272727272727273</v>
      </c>
      <c r="K14" s="20">
        <f>AVERAGE(K3:K13)</f>
        <v>24.818181818181817</v>
      </c>
      <c r="L14" s="20">
        <f>AVERAGE(L3:L13)</f>
        <v>23.454545454545453</v>
      </c>
      <c r="M14" s="20">
        <f>AVERAGE(M3:M13)</f>
        <v>19</v>
      </c>
      <c r="N14" s="20">
        <f>AVERAGE(N3:N13)</f>
        <v>82.181818181818187</v>
      </c>
      <c r="O14" s="19">
        <f>AVERAGE(O3:O13)</f>
        <v>112.17272727272726</v>
      </c>
      <c r="P14" s="19">
        <f>AVERAGE(P3:P13)</f>
        <v>9.627272727272727</v>
      </c>
      <c r="Q14" s="15">
        <f>AVERAGE(Q3:Q13)</f>
        <v>4.25</v>
      </c>
      <c r="R14" s="19">
        <f>AVERAGE(R3:R13)</f>
        <v>2.2181818181818183</v>
      </c>
    </row>
    <row r="15" spans="1:18" x14ac:dyDescent="0.35">
      <c r="A15" s="2"/>
      <c r="B15" s="19"/>
      <c r="C15" s="19"/>
      <c r="D15" s="19"/>
      <c r="E15" s="19"/>
      <c r="G15" s="2" t="s">
        <v>133</v>
      </c>
      <c r="H15" s="19">
        <f t="shared" ref="H15:R15" si="0">STDEV(H3:H13)</f>
        <v>9.8617719226590044</v>
      </c>
      <c r="I15" s="19">
        <f t="shared" si="0"/>
        <v>6.6756000751719968</v>
      </c>
      <c r="J15" s="19">
        <f t="shared" si="0"/>
        <v>6.4201387693866572</v>
      </c>
      <c r="K15" s="20">
        <f t="shared" si="0"/>
        <v>10.851895519384454</v>
      </c>
      <c r="L15" s="20">
        <f t="shared" si="0"/>
        <v>6.5324365494604919</v>
      </c>
      <c r="M15" s="20">
        <f t="shared" si="0"/>
        <v>5.8309518948453007</v>
      </c>
      <c r="N15" s="20">
        <f t="shared" si="0"/>
        <v>6.5393911309567931</v>
      </c>
      <c r="O15" s="19">
        <f t="shared" si="0"/>
        <v>9.0600321091142799</v>
      </c>
      <c r="P15" s="19">
        <f t="shared" si="0"/>
        <v>0.52742944379491929</v>
      </c>
      <c r="Q15" s="15">
        <f t="shared" si="0"/>
        <v>0.21619435700313722</v>
      </c>
      <c r="R15" s="19">
        <f t="shared" si="0"/>
        <v>1.0342322580718342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5D8AA-77C2-47CD-AABB-553E87ACB47A}">
  <dimension ref="A2:AF29"/>
  <sheetViews>
    <sheetView workbookViewId="0">
      <selection activeCell="A4" sqref="A4"/>
    </sheetView>
  </sheetViews>
  <sheetFormatPr defaultRowHeight="14.5" x14ac:dyDescent="0.35"/>
  <cols>
    <col min="1" max="1" width="9.7265625" bestFit="1" customWidth="1"/>
    <col min="2" max="2" width="12.54296875" customWidth="1"/>
    <col min="3" max="3" width="12.08984375" customWidth="1"/>
    <col min="4" max="4" width="12.1796875" customWidth="1"/>
    <col min="5" max="5" width="11.453125" customWidth="1"/>
    <col min="6" max="6" width="10.26953125" customWidth="1"/>
    <col min="7" max="7" width="10.6328125" customWidth="1"/>
    <col min="8" max="8" width="10.54296875" bestFit="1" customWidth="1"/>
    <col min="9" max="9" width="11.6328125" customWidth="1"/>
    <col min="10" max="10" width="14.7265625" customWidth="1"/>
    <col min="11" max="11" width="13.26953125" customWidth="1"/>
    <col min="12" max="17" width="10.54296875" bestFit="1" customWidth="1"/>
    <col min="19" max="20" width="10.54296875" bestFit="1" customWidth="1"/>
    <col min="24" max="24" width="10.54296875" bestFit="1" customWidth="1"/>
    <col min="26" max="26" width="10.54296875" bestFit="1" customWidth="1"/>
    <col min="28" max="28" width="10.54296875" bestFit="1" customWidth="1"/>
    <col min="32" max="32" width="10.54296875" bestFit="1" customWidth="1"/>
  </cols>
  <sheetData>
    <row r="2" spans="1:32" x14ac:dyDescent="0.35">
      <c r="B2" s="27" t="s">
        <v>100</v>
      </c>
      <c r="C2" s="27"/>
      <c r="D2" s="27" t="s">
        <v>101</v>
      </c>
      <c r="E2" s="27"/>
      <c r="F2" s="27"/>
      <c r="G2" s="27"/>
      <c r="H2" s="27"/>
      <c r="I2" s="27"/>
      <c r="J2" s="27" t="s">
        <v>102</v>
      </c>
      <c r="K2" s="27"/>
      <c r="L2" s="1" t="s">
        <v>103</v>
      </c>
      <c r="N2" s="27" t="s">
        <v>34</v>
      </c>
      <c r="O2" s="27"/>
      <c r="P2" s="27"/>
      <c r="Q2" s="27"/>
      <c r="R2" s="27"/>
      <c r="S2" s="27"/>
      <c r="AE2" s="1" t="s">
        <v>35</v>
      </c>
    </row>
    <row r="3" spans="1:32" ht="15" thickBot="1" x14ac:dyDescent="0.4">
      <c r="A3" s="2"/>
      <c r="D3" s="28" t="s">
        <v>31</v>
      </c>
      <c r="E3" s="28"/>
      <c r="F3" s="28" t="s">
        <v>32</v>
      </c>
      <c r="G3" s="28"/>
      <c r="H3" s="28" t="s">
        <v>33</v>
      </c>
      <c r="I3" s="28"/>
      <c r="N3" s="28" t="s">
        <v>31</v>
      </c>
      <c r="O3" s="28"/>
      <c r="P3" s="28" t="s">
        <v>32</v>
      </c>
      <c r="Q3" s="28"/>
      <c r="R3" s="28" t="s">
        <v>33</v>
      </c>
      <c r="S3" s="28"/>
    </row>
    <row r="4" spans="1:32" ht="15" thickBot="1" x14ac:dyDescent="0.4">
      <c r="A4" s="2" t="s">
        <v>140</v>
      </c>
      <c r="B4" s="2" t="s">
        <v>0</v>
      </c>
      <c r="C4" s="2" t="s">
        <v>1</v>
      </c>
      <c r="D4" s="2" t="s">
        <v>0</v>
      </c>
      <c r="E4" s="2" t="s">
        <v>1</v>
      </c>
      <c r="F4" s="2" t="s">
        <v>0</v>
      </c>
      <c r="G4" s="2" t="s">
        <v>1</v>
      </c>
      <c r="H4" s="2" t="s">
        <v>0</v>
      </c>
      <c r="I4" s="2" t="s">
        <v>1</v>
      </c>
      <c r="J4" s="2" t="s">
        <v>0</v>
      </c>
      <c r="K4" s="2" t="s">
        <v>1</v>
      </c>
      <c r="L4" s="2" t="s">
        <v>0</v>
      </c>
      <c r="M4" s="2" t="s">
        <v>1</v>
      </c>
      <c r="N4" s="2" t="s">
        <v>0</v>
      </c>
      <c r="O4" s="2" t="s">
        <v>1</v>
      </c>
      <c r="P4" s="2" t="s">
        <v>0</v>
      </c>
      <c r="Q4" s="2" t="s">
        <v>1</v>
      </c>
      <c r="R4" s="2" t="s">
        <v>0</v>
      </c>
      <c r="S4" s="2" t="s">
        <v>1</v>
      </c>
      <c r="AE4" s="3" t="s">
        <v>0</v>
      </c>
      <c r="AF4" s="4" t="s">
        <v>1</v>
      </c>
    </row>
    <row r="5" spans="1:32" ht="15" thickTop="1" x14ac:dyDescent="0.35">
      <c r="A5" s="2">
        <v>1</v>
      </c>
      <c r="B5" s="14">
        <v>36.436674693462905</v>
      </c>
      <c r="C5" s="14">
        <v>43.83571098468677</v>
      </c>
      <c r="D5" s="14">
        <v>10.108619640935594</v>
      </c>
      <c r="E5" s="14">
        <v>7.6755549459946684</v>
      </c>
      <c r="F5" s="14">
        <v>24.48975444321545</v>
      </c>
      <c r="G5" s="14">
        <v>12.761345341705981</v>
      </c>
      <c r="H5" s="14">
        <v>46.545294334398498</v>
      </c>
      <c r="I5" s="14">
        <v>51.511265930681439</v>
      </c>
      <c r="J5" s="14">
        <v>10.108619640935594</v>
      </c>
      <c r="K5" s="14">
        <v>10.342221612661335</v>
      </c>
      <c r="L5" s="14">
        <v>84.794909650675947</v>
      </c>
      <c r="M5" s="14">
        <v>85.182727363806805</v>
      </c>
      <c r="N5" s="14">
        <v>0.4963017496305735</v>
      </c>
      <c r="O5" s="14">
        <v>6.5060699105892059</v>
      </c>
      <c r="P5" s="14">
        <v>9.2930133063082323</v>
      </c>
      <c r="Q5" s="14">
        <v>6.7175640071165184</v>
      </c>
      <c r="R5" s="14">
        <v>30.511085346801664</v>
      </c>
      <c r="S5" s="14">
        <v>36.788547242561627</v>
      </c>
      <c r="AE5" s="11">
        <v>30.014783597171089</v>
      </c>
      <c r="AF5" s="7">
        <v>30.282477331972423</v>
      </c>
    </row>
    <row r="6" spans="1:32" x14ac:dyDescent="0.35">
      <c r="A6" s="2">
        <v>2</v>
      </c>
      <c r="B6" s="14">
        <v>39.16901750646192</v>
      </c>
      <c r="C6" s="14">
        <v>47.678100041641066</v>
      </c>
      <c r="D6" s="14">
        <v>13.871623506462372</v>
      </c>
      <c r="E6" s="14">
        <v>13.346591260502722</v>
      </c>
      <c r="F6" s="14">
        <v>23.386409818432739</v>
      </c>
      <c r="G6" s="14">
        <v>19.39837714818945</v>
      </c>
      <c r="H6" s="14">
        <v>53.04064101292429</v>
      </c>
      <c r="I6" s="14">
        <v>61.024691302143786</v>
      </c>
      <c r="J6" s="14">
        <v>13.871623506462372</v>
      </c>
      <c r="K6" s="14">
        <v>13.346591260502722</v>
      </c>
      <c r="L6" s="14">
        <v>86.295738810075832</v>
      </c>
      <c r="M6" s="14">
        <v>73.118355258803589</v>
      </c>
      <c r="N6" s="14">
        <v>4.2040933179552056</v>
      </c>
      <c r="O6" s="14">
        <v>2.2920605691495233</v>
      </c>
      <c r="P6" s="14">
        <v>3.7583478906048065</v>
      </c>
      <c r="Q6" s="14">
        <v>2.0159561942685507</v>
      </c>
      <c r="R6" s="14">
        <v>28.806676461312438</v>
      </c>
      <c r="S6" s="14">
        <v>39.924322564032003</v>
      </c>
      <c r="AE6" s="11">
        <v>24.602583143357233</v>
      </c>
      <c r="AF6" s="7">
        <v>37.632261994882484</v>
      </c>
    </row>
    <row r="7" spans="1:32" x14ac:dyDescent="0.35">
      <c r="A7" s="2">
        <v>3</v>
      </c>
      <c r="B7" s="14">
        <v>43.813873141961373</v>
      </c>
      <c r="C7" s="14">
        <v>53.494742517747298</v>
      </c>
      <c r="D7" s="14">
        <v>10.025928349491238</v>
      </c>
      <c r="E7" s="14">
        <v>12.203430292152165</v>
      </c>
      <c r="F7" s="14">
        <v>27.281555899550785</v>
      </c>
      <c r="G7" s="14">
        <v>17.945122435870768</v>
      </c>
      <c r="H7" s="14">
        <v>53.839801491452612</v>
      </c>
      <c r="I7" s="14">
        <v>65.698172809899461</v>
      </c>
      <c r="J7" s="14">
        <v>11.092595016157901</v>
      </c>
      <c r="K7" s="14">
        <v>12.736763625485496</v>
      </c>
      <c r="L7" s="14">
        <v>72.309599467354218</v>
      </c>
      <c r="M7" s="14">
        <v>73.146146616348204</v>
      </c>
      <c r="N7" s="14">
        <v>6.0078611550161787</v>
      </c>
      <c r="O7" s="14">
        <v>10.487703514157268</v>
      </c>
      <c r="P7" s="14">
        <v>20.500176566308863</v>
      </c>
      <c r="Q7" s="14">
        <v>5.8945826501066119</v>
      </c>
      <c r="R7" s="14">
        <v>37.192089259236269</v>
      </c>
      <c r="S7" s="14">
        <v>46.253955757391651</v>
      </c>
      <c r="AE7" s="11">
        <v>31.18422810422009</v>
      </c>
      <c r="AF7" s="7">
        <v>35.766252243234383</v>
      </c>
    </row>
    <row r="8" spans="1:32" x14ac:dyDescent="0.35">
      <c r="A8" s="2">
        <v>4</v>
      </c>
      <c r="B8" s="14">
        <v>54.920781327508827</v>
      </c>
      <c r="C8" s="14">
        <v>56.304640984145749</v>
      </c>
      <c r="D8" s="14">
        <v>12.19356716522592</v>
      </c>
      <c r="E8" s="14">
        <v>10.502163346989635</v>
      </c>
      <c r="F8" s="14">
        <v>25.44054738177427</v>
      </c>
      <c r="G8" s="14">
        <v>21.393267493484426</v>
      </c>
      <c r="H8" s="14">
        <v>67.114348492734749</v>
      </c>
      <c r="I8" s="14">
        <v>66.806804331135382</v>
      </c>
      <c r="J8" s="14">
        <v>12.19356716522592</v>
      </c>
      <c r="K8" s="14">
        <v>12.102163346989634</v>
      </c>
      <c r="L8" s="14">
        <v>70.404462468167509</v>
      </c>
      <c r="M8" s="14">
        <v>40.165395530613914</v>
      </c>
      <c r="N8" s="14">
        <v>4.3646592682849805</v>
      </c>
      <c r="O8" s="14">
        <v>4.1612935444353925</v>
      </c>
      <c r="P8" s="14">
        <v>11.445005568390098</v>
      </c>
      <c r="Q8" s="14">
        <v>7.05821136517919E-2</v>
      </c>
      <c r="R8" s="14">
        <v>44.295002118267178</v>
      </c>
      <c r="S8" s="14">
        <v>43.457394464854097</v>
      </c>
      <c r="AE8" s="11">
        <v>39.930342849982196</v>
      </c>
      <c r="AF8" s="7">
        <v>39.296100920418702</v>
      </c>
    </row>
    <row r="9" spans="1:32" x14ac:dyDescent="0.35">
      <c r="A9" s="2">
        <v>5</v>
      </c>
      <c r="B9" s="14">
        <v>37.81088118491855</v>
      </c>
      <c r="C9" s="14">
        <v>29.109518686567057</v>
      </c>
      <c r="D9" s="14">
        <v>10.466040243765788</v>
      </c>
      <c r="E9" s="14">
        <v>9.353307859055306</v>
      </c>
      <c r="F9" s="14">
        <v>14.618439568208423</v>
      </c>
      <c r="G9" s="14">
        <v>15.31640849112086</v>
      </c>
      <c r="H9" s="14">
        <v>48.276921428684339</v>
      </c>
      <c r="I9" s="14">
        <v>38.462826545622363</v>
      </c>
      <c r="J9" s="14">
        <v>10.466040243765788</v>
      </c>
      <c r="K9" s="14">
        <v>10.419974525721974</v>
      </c>
      <c r="L9" s="14">
        <v>81.413784108157373</v>
      </c>
      <c r="M9" s="14">
        <v>75.342654214607592</v>
      </c>
      <c r="N9" s="14">
        <v>5.469366932477798</v>
      </c>
      <c r="O9" s="14">
        <v>-5.1073007648158555</v>
      </c>
      <c r="P9" s="14">
        <v>5.6790293315923925</v>
      </c>
      <c r="Q9" s="14">
        <v>1.8671797356373236</v>
      </c>
      <c r="R9" s="14">
        <v>33.442363267381644</v>
      </c>
      <c r="S9" s="14">
        <v>16.532318837282062</v>
      </c>
      <c r="AE9" s="11">
        <v>27.972996334903847</v>
      </c>
      <c r="AF9" s="7">
        <v>21.639619602097916</v>
      </c>
    </row>
    <row r="10" spans="1:32" x14ac:dyDescent="0.35">
      <c r="A10" s="2">
        <v>6</v>
      </c>
      <c r="B10" s="14">
        <v>26.854928540983259</v>
      </c>
      <c r="C10" s="14">
        <v>36.255255335870004</v>
      </c>
      <c r="D10" s="14">
        <v>13.841834912235699</v>
      </c>
      <c r="E10" s="14">
        <v>7.5058843791439029</v>
      </c>
      <c r="F10" s="14">
        <v>15.573206802623803</v>
      </c>
      <c r="G10" s="14">
        <v>12.257916840304901</v>
      </c>
      <c r="H10" s="14">
        <v>40.696763453218956</v>
      </c>
      <c r="I10" s="14">
        <v>43.761139715013904</v>
      </c>
      <c r="J10" s="14">
        <v>9.5751682455690332</v>
      </c>
      <c r="K10" s="14">
        <v>10.17255104581057</v>
      </c>
      <c r="L10" s="14">
        <v>48.834619580764091</v>
      </c>
      <c r="M10" s="14">
        <v>57.551140568159596</v>
      </c>
      <c r="N10" s="14">
        <v>8.0165451214986891</v>
      </c>
      <c r="O10" s="14">
        <v>1.3477034782077792</v>
      </c>
      <c r="P10" s="14">
        <v>1.8147910647413479</v>
      </c>
      <c r="Q10" s="14">
        <v>-0.70075347843081381</v>
      </c>
      <c r="R10" s="14">
        <v>23.011059361641369</v>
      </c>
      <c r="S10" s="14">
        <v>26.596350703076766</v>
      </c>
      <c r="AE10" s="11">
        <v>14.99451424014268</v>
      </c>
      <c r="AF10" s="7">
        <v>25.248647224868986</v>
      </c>
    </row>
    <row r="11" spans="1:32" x14ac:dyDescent="0.35">
      <c r="A11" s="2">
        <v>7</v>
      </c>
      <c r="B11" s="14">
        <v>40.904354460205013</v>
      </c>
      <c r="C11" s="14">
        <v>53.86777953901376</v>
      </c>
      <c r="D11" s="14">
        <v>16.525394264241388</v>
      </c>
      <c r="E11" s="14">
        <v>9.1281924481897914</v>
      </c>
      <c r="F11" s="14">
        <v>18.413170097195188</v>
      </c>
      <c r="G11" s="14">
        <v>17.259150341652777</v>
      </c>
      <c r="H11" s="14">
        <v>57.429748724446405</v>
      </c>
      <c r="I11" s="14">
        <v>62.995971987203554</v>
      </c>
      <c r="J11" s="14">
        <v>16.525394264241388</v>
      </c>
      <c r="K11" s="14">
        <v>10.19485911485646</v>
      </c>
      <c r="L11" s="14">
        <v>65.639184781374766</v>
      </c>
      <c r="M11" s="14">
        <v>69.939363932160958</v>
      </c>
      <c r="N11" s="14">
        <v>15.008938125323649</v>
      </c>
      <c r="O11" s="14">
        <v>7.1450419634661717</v>
      </c>
      <c r="P11" s="14">
        <v>8.4999781723057186</v>
      </c>
      <c r="Q11" s="14">
        <v>6.525878727735023</v>
      </c>
      <c r="R11" s="14">
        <v>41.92152616804686</v>
      </c>
      <c r="S11" s="14">
        <v>43.837190242378043</v>
      </c>
      <c r="AE11" s="11">
        <v>26.912588042723211</v>
      </c>
      <c r="AF11" s="7">
        <v>36.692148278911873</v>
      </c>
    </row>
    <row r="12" spans="1:32" x14ac:dyDescent="0.35">
      <c r="A12" s="2">
        <v>8</v>
      </c>
      <c r="B12" s="14">
        <v>28.051814702062803</v>
      </c>
      <c r="C12" s="14">
        <v>24.925739574366617</v>
      </c>
      <c r="D12" s="14">
        <v>7.7976229062589395</v>
      </c>
      <c r="E12" s="14">
        <v>10.784951044177967</v>
      </c>
      <c r="F12" s="14">
        <v>13.949269965556349</v>
      </c>
      <c r="G12" s="14">
        <v>10.471971421291959</v>
      </c>
      <c r="H12" s="14">
        <v>35.849437608321743</v>
      </c>
      <c r="I12" s="14">
        <v>35.710690618544582</v>
      </c>
      <c r="J12" s="14">
        <v>7.7976229062589395</v>
      </c>
      <c r="K12" s="14">
        <v>10.251617710844636</v>
      </c>
      <c r="L12" s="14">
        <v>43.431110868130276</v>
      </c>
      <c r="M12" s="14">
        <v>59.933499183435913</v>
      </c>
      <c r="N12" s="14">
        <v>5.5654754059602611</v>
      </c>
      <c r="O12" s="14">
        <v>8.8228038599469567</v>
      </c>
      <c r="P12" s="14">
        <v>5.4105998729831928</v>
      </c>
      <c r="Q12" s="14">
        <v>5.0458967554007943</v>
      </c>
      <c r="R12" s="14">
        <v>22.535978789006663</v>
      </c>
      <c r="S12" s="14">
        <v>22.52803139537264</v>
      </c>
      <c r="AE12" s="11">
        <v>16.970503383046402</v>
      </c>
      <c r="AF12" s="7">
        <v>13.705227535425683</v>
      </c>
    </row>
    <row r="13" spans="1:32" x14ac:dyDescent="0.35">
      <c r="A13" s="2">
        <v>9</v>
      </c>
      <c r="B13" s="14">
        <v>49.852049272430882</v>
      </c>
      <c r="C13" s="14">
        <v>54.065129085093929</v>
      </c>
      <c r="D13" s="14">
        <v>6.8012092283513335</v>
      </c>
      <c r="E13" s="14">
        <v>10.213707062904037</v>
      </c>
      <c r="F13" s="14">
        <v>15.453414017309347</v>
      </c>
      <c r="G13" s="14">
        <v>26.404393174070645</v>
      </c>
      <c r="H13" s="14">
        <v>56.653258500782215</v>
      </c>
      <c r="I13" s="14">
        <v>64.278836147997964</v>
      </c>
      <c r="J13" s="14">
        <v>6.267875895018002</v>
      </c>
      <c r="K13" s="14">
        <v>10.213707062904037</v>
      </c>
      <c r="L13" s="14">
        <v>23.273859356827405</v>
      </c>
      <c r="M13" s="14">
        <v>58.640130155243732</v>
      </c>
      <c r="N13" s="14">
        <v>5.7978631201346422</v>
      </c>
      <c r="O13" s="14">
        <v>4.3878081701971485</v>
      </c>
      <c r="P13" s="14">
        <v>8.0692477033053542</v>
      </c>
      <c r="Q13" s="14">
        <v>16.673598582616211</v>
      </c>
      <c r="R13" s="14">
        <v>36.590735648749536</v>
      </c>
      <c r="S13" s="14">
        <v>46.001918551994351</v>
      </c>
      <c r="AE13" s="11">
        <v>30.792872528614893</v>
      </c>
      <c r="AF13" s="7">
        <v>41.614110381797204</v>
      </c>
    </row>
    <row r="14" spans="1:32" x14ac:dyDescent="0.35">
      <c r="A14" s="2">
        <v>10</v>
      </c>
      <c r="B14" s="14">
        <v>50.302460595463195</v>
      </c>
      <c r="C14" s="14">
        <v>59.41362375920658</v>
      </c>
      <c r="D14" s="14">
        <v>8.8510319918005553</v>
      </c>
      <c r="E14" s="14">
        <v>7.1837043239020852</v>
      </c>
      <c r="F14" s="14">
        <v>16.830259028167077</v>
      </c>
      <c r="G14" s="14">
        <v>16.981433124258199</v>
      </c>
      <c r="H14" s="14">
        <v>59.153492587263749</v>
      </c>
      <c r="I14" s="14">
        <v>66.597328083108664</v>
      </c>
      <c r="J14" s="14">
        <v>8.8510319918005553</v>
      </c>
      <c r="K14" s="14">
        <v>8.783704323902084</v>
      </c>
      <c r="L14" s="14">
        <v>96.930639598144779</v>
      </c>
      <c r="M14" s="14">
        <v>54.278418753860223</v>
      </c>
      <c r="N14" s="14">
        <v>11.78727934549185</v>
      </c>
      <c r="O14" s="14">
        <v>4.5955910854137763</v>
      </c>
      <c r="P14" s="14">
        <v>10.547303087483328</v>
      </c>
      <c r="Q14" s="14">
        <v>7.2237611161586273</v>
      </c>
      <c r="R14" s="14">
        <v>43.646847176986007</v>
      </c>
      <c r="S14" s="14">
        <v>46.80426468832286</v>
      </c>
      <c r="AE14" s="11">
        <v>31.859567831494157</v>
      </c>
      <c r="AF14" s="7">
        <v>42.208673602909087</v>
      </c>
    </row>
    <row r="15" spans="1:32" ht="15" thickBot="1" x14ac:dyDescent="0.4">
      <c r="A15" s="2">
        <v>11</v>
      </c>
      <c r="B15" s="14">
        <v>45.425782028227729</v>
      </c>
      <c r="C15" s="14">
        <v>53.599747194984751</v>
      </c>
      <c r="D15" s="14">
        <v>13.15517013371983</v>
      </c>
      <c r="E15" s="14">
        <v>9.8903906153754662</v>
      </c>
      <c r="F15" s="14">
        <v>20.592137637473471</v>
      </c>
      <c r="G15" s="14">
        <v>18.939776725358566</v>
      </c>
      <c r="H15" s="14">
        <v>58.580952161947557</v>
      </c>
      <c r="I15" s="14">
        <v>63.490137810360217</v>
      </c>
      <c r="J15" s="14">
        <v>12.621836800386498</v>
      </c>
      <c r="K15" s="14">
        <v>12.023723948708801</v>
      </c>
      <c r="L15" s="14">
        <v>89.403766344562612</v>
      </c>
      <c r="M15" s="14">
        <v>64.312800252216505</v>
      </c>
      <c r="N15" s="14">
        <v>14.138905504876707</v>
      </c>
      <c r="O15" s="14">
        <v>16.316180741151953</v>
      </c>
      <c r="P15" s="14">
        <v>9.5070836746771956</v>
      </c>
      <c r="Q15" s="14">
        <v>8.5808456166122671</v>
      </c>
      <c r="R15" s="14">
        <v>40.57143575644622</v>
      </c>
      <c r="S15" s="14">
        <v>46.826341106139147</v>
      </c>
      <c r="AE15" s="12">
        <v>26.432530251569514</v>
      </c>
      <c r="AF15" s="8">
        <v>30.510160364987193</v>
      </c>
    </row>
    <row r="16" spans="1:32" x14ac:dyDescent="0.35">
      <c r="A16" s="2" t="s">
        <v>2</v>
      </c>
      <c r="B16" s="15">
        <f>AVERAGE(B5:B15)</f>
        <v>41.231147041244213</v>
      </c>
      <c r="C16" s="15">
        <f>AVERAGE(C5:C15)</f>
        <v>46.595453427574874</v>
      </c>
      <c r="D16" s="15">
        <f t="shared" ref="D16:I16" si="0">AVERAGE(D5:D15)</f>
        <v>11.239822031135333</v>
      </c>
      <c r="E16" s="15">
        <f t="shared" si="0"/>
        <v>9.7988979616716136</v>
      </c>
      <c r="F16" s="15">
        <f t="shared" si="0"/>
        <v>19.638924059955169</v>
      </c>
      <c r="G16" s="15">
        <f t="shared" si="0"/>
        <v>17.193560230664414</v>
      </c>
      <c r="H16" s="15">
        <f t="shared" si="0"/>
        <v>52.47096907237956</v>
      </c>
      <c r="I16" s="15">
        <f t="shared" si="0"/>
        <v>56.394351389246481</v>
      </c>
      <c r="J16" s="15">
        <f>AVERAGE(J5:J15)</f>
        <v>10.851943243256544</v>
      </c>
      <c r="K16" s="15">
        <f>AVERAGE(K5:K15)</f>
        <v>10.962534325307978</v>
      </c>
      <c r="L16" s="15">
        <f>AVERAGE(L5:L15)</f>
        <v>69.339243184930439</v>
      </c>
      <c r="M16" s="15">
        <f>AVERAGE(M5:M15)</f>
        <v>64.691875620841543</v>
      </c>
      <c r="N16" s="15">
        <f t="shared" ref="N16:S16" si="1">AVERAGE(N5:N15)</f>
        <v>7.3506626406045941</v>
      </c>
      <c r="O16" s="15">
        <f t="shared" si="1"/>
        <v>5.5413596428999377</v>
      </c>
      <c r="P16" s="15">
        <f t="shared" si="1"/>
        <v>8.5931432944273194</v>
      </c>
      <c r="Q16" s="15">
        <f t="shared" si="1"/>
        <v>5.4468265473520825</v>
      </c>
      <c r="R16" s="15">
        <f t="shared" si="1"/>
        <v>34.774981759443264</v>
      </c>
      <c r="S16" s="15">
        <f t="shared" si="1"/>
        <v>37.777330504855016</v>
      </c>
      <c r="AE16" s="10">
        <f>AVERAGE(AE5:AE15)</f>
        <v>27.424319118838664</v>
      </c>
      <c r="AF16" s="6">
        <f>AVERAGE(AF5:AF15)</f>
        <v>32.235970861955089</v>
      </c>
    </row>
    <row r="17" spans="1:32" ht="15" thickBot="1" x14ac:dyDescent="0.4">
      <c r="A17" s="2" t="s">
        <v>3</v>
      </c>
      <c r="B17" s="15">
        <f>_xlfn.STDEV.S(B5:B15)/SQRT(11)</f>
        <v>2.675979044387871</v>
      </c>
      <c r="C17" s="15">
        <f>_xlfn.STDEV.S(C5:C15)/SQRT(11)</f>
        <v>3.5096740682050758</v>
      </c>
      <c r="D17" s="15">
        <f t="shared" ref="D17:I17" si="2">_xlfn.STDEV.S(D5:D15)/SQRT(11)</f>
        <v>0.88841300417173807</v>
      </c>
      <c r="E17" s="15">
        <f t="shared" si="2"/>
        <v>0.58207586893046015</v>
      </c>
      <c r="F17" s="15">
        <f t="shared" si="2"/>
        <v>1.4509198557618517</v>
      </c>
      <c r="G17" s="15">
        <f t="shared" si="2"/>
        <v>1.3608492645314976</v>
      </c>
      <c r="H17" s="15">
        <f t="shared" si="2"/>
        <v>2.710764277423626</v>
      </c>
      <c r="I17" s="15">
        <f t="shared" si="2"/>
        <v>3.5795044053610834</v>
      </c>
      <c r="J17" s="15">
        <f>_xlfn.STDEV.S(J5:J15)/SQRT(11)</f>
        <v>0.86851338041072168</v>
      </c>
      <c r="K17" s="15">
        <f>_xlfn.STDEV.S(K5:K15)/SQRT(11)</f>
        <v>0.41519434100870617</v>
      </c>
      <c r="L17" s="15">
        <f>_xlfn.STDEV.S(L5:L15)/SQRT(11)</f>
        <v>6.7913071383581824</v>
      </c>
      <c r="M17" s="15">
        <f>_xlfn.STDEV.S(M5:M15)/SQRT(11)</f>
        <v>3.7218254988188995</v>
      </c>
      <c r="N17" s="15">
        <f t="shared" ref="N17:S17" si="3">_xlfn.STDEV.S(N5:N15)/SQRT(11)</f>
        <v>1.3537699512463053</v>
      </c>
      <c r="O17" s="15">
        <f t="shared" si="3"/>
        <v>1.6528263204291225</v>
      </c>
      <c r="P17" s="15">
        <f t="shared" si="3"/>
        <v>1.4871556133376362</v>
      </c>
      <c r="Q17" s="15">
        <f t="shared" si="3"/>
        <v>1.4567767249711572</v>
      </c>
      <c r="R17" s="15">
        <f t="shared" si="3"/>
        <v>2.3489118313916659</v>
      </c>
      <c r="S17" s="15">
        <f t="shared" si="3"/>
        <v>3.2840460149521573</v>
      </c>
      <c r="AE17" s="9">
        <f>_xlfn.STDEV.S(AE5:AE15)/SQRT(11)</f>
        <v>2.0923186394481017</v>
      </c>
      <c r="AF17" s="5">
        <f>_xlfn.STDEV.S(AF5:AF15)/SQRT(11)</f>
        <v>2.7135660163463764</v>
      </c>
    </row>
    <row r="18" spans="1:32" x14ac:dyDescent="0.35">
      <c r="A18" s="2"/>
    </row>
    <row r="19" spans="1:32" x14ac:dyDescent="0.35">
      <c r="O19" s="13"/>
      <c r="P19" s="13"/>
      <c r="R19" s="13"/>
      <c r="S19" s="13"/>
    </row>
    <row r="20" spans="1:32" x14ac:dyDescent="0.35">
      <c r="O20" s="13"/>
      <c r="P20" s="13"/>
      <c r="R20" s="13"/>
      <c r="S20" s="13"/>
    </row>
    <row r="21" spans="1:32" x14ac:dyDescent="0.35">
      <c r="O21" s="13"/>
      <c r="P21" s="13"/>
      <c r="R21" s="13"/>
      <c r="S21" s="13"/>
    </row>
    <row r="22" spans="1:32" x14ac:dyDescent="0.35">
      <c r="O22" s="13"/>
      <c r="P22" s="13"/>
      <c r="R22" s="13"/>
      <c r="S22" s="13"/>
    </row>
    <row r="23" spans="1:32" x14ac:dyDescent="0.35">
      <c r="O23" s="13"/>
      <c r="P23" s="13"/>
      <c r="R23" s="13"/>
      <c r="S23" s="13"/>
    </row>
    <row r="24" spans="1:32" x14ac:dyDescent="0.35">
      <c r="O24" s="13"/>
      <c r="P24" s="13"/>
      <c r="R24" s="13"/>
      <c r="S24" s="13"/>
    </row>
    <row r="25" spans="1:32" x14ac:dyDescent="0.35">
      <c r="O25" s="13"/>
      <c r="P25" s="13"/>
      <c r="R25" s="13"/>
      <c r="S25" s="13"/>
    </row>
    <row r="26" spans="1:32" x14ac:dyDescent="0.35">
      <c r="O26" s="13"/>
      <c r="P26" s="13"/>
      <c r="R26" s="13"/>
      <c r="S26" s="13"/>
    </row>
    <row r="27" spans="1:32" x14ac:dyDescent="0.35">
      <c r="O27" s="13"/>
      <c r="P27" s="13"/>
      <c r="R27" s="13"/>
      <c r="S27" s="13"/>
    </row>
    <row r="28" spans="1:32" x14ac:dyDescent="0.35">
      <c r="O28" s="13"/>
      <c r="P28" s="13"/>
      <c r="R28" s="13"/>
      <c r="S28" s="13"/>
    </row>
    <row r="29" spans="1:32" x14ac:dyDescent="0.35">
      <c r="O29" s="13"/>
      <c r="P29" s="13"/>
      <c r="R29" s="13"/>
      <c r="S29" s="13"/>
    </row>
  </sheetData>
  <mergeCells count="10">
    <mergeCell ref="J2:K2"/>
    <mergeCell ref="N3:O3"/>
    <mergeCell ref="P3:Q3"/>
    <mergeCell ref="R3:S3"/>
    <mergeCell ref="N2:S2"/>
    <mergeCell ref="B2:C2"/>
    <mergeCell ref="D2:I2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60E7A-2702-4CE9-8FD4-155C236500DA}">
  <dimension ref="A3:I18"/>
  <sheetViews>
    <sheetView workbookViewId="0"/>
  </sheetViews>
  <sheetFormatPr defaultRowHeight="14.5" x14ac:dyDescent="0.35"/>
  <cols>
    <col min="1" max="1" width="9.7265625" bestFit="1" customWidth="1"/>
    <col min="2" max="2" width="14.1796875" customWidth="1"/>
    <col min="3" max="3" width="13.54296875" customWidth="1"/>
    <col min="4" max="4" width="11.7265625" customWidth="1"/>
    <col min="5" max="5" width="13.08984375" customWidth="1"/>
    <col min="6" max="6" width="11.453125" customWidth="1"/>
    <col min="7" max="7" width="13.1796875" customWidth="1"/>
    <col min="8" max="9" width="10.54296875" bestFit="1" customWidth="1"/>
    <col min="12" max="12" width="10.54296875" bestFit="1" customWidth="1"/>
    <col min="16" max="16" width="10.54296875" bestFit="1" customWidth="1"/>
  </cols>
  <sheetData>
    <row r="3" spans="1:9" x14ac:dyDescent="0.35">
      <c r="B3" s="27" t="s">
        <v>105</v>
      </c>
      <c r="C3" s="27"/>
      <c r="D3" s="1" t="s">
        <v>106</v>
      </c>
      <c r="F3" s="1" t="s">
        <v>107</v>
      </c>
      <c r="H3" s="1" t="s">
        <v>108</v>
      </c>
    </row>
    <row r="4" spans="1:9" x14ac:dyDescent="0.35">
      <c r="A4" s="2" t="s">
        <v>140</v>
      </c>
      <c r="B4" s="2" t="s">
        <v>0</v>
      </c>
      <c r="C4" s="2" t="s">
        <v>1</v>
      </c>
      <c r="D4" s="2" t="s">
        <v>0</v>
      </c>
      <c r="E4" s="2" t="s">
        <v>1</v>
      </c>
      <c r="F4" s="2" t="s">
        <v>0</v>
      </c>
      <c r="G4" s="2" t="s">
        <v>1</v>
      </c>
      <c r="H4" s="2" t="s">
        <v>0</v>
      </c>
      <c r="I4" s="2" t="s">
        <v>1</v>
      </c>
    </row>
    <row r="5" spans="1:9" x14ac:dyDescent="0.35">
      <c r="A5" s="2">
        <v>1</v>
      </c>
      <c r="B5" s="16">
        <v>47.208223050000001</v>
      </c>
      <c r="C5" s="16">
        <v>53.086396309999998</v>
      </c>
      <c r="D5" s="16">
        <v>27.428390329999999</v>
      </c>
      <c r="E5" s="16">
        <v>29.120142860000001</v>
      </c>
      <c r="F5" s="16">
        <v>24.070148700000001</v>
      </c>
      <c r="G5" s="16">
        <v>24.71802765</v>
      </c>
      <c r="H5" s="15">
        <v>1.0653488373618316</v>
      </c>
      <c r="I5" s="15">
        <v>2.1185180618346551</v>
      </c>
    </row>
    <row r="6" spans="1:9" x14ac:dyDescent="0.35">
      <c r="A6" s="2">
        <v>2</v>
      </c>
      <c r="B6" s="16">
        <v>66.600370830000003</v>
      </c>
      <c r="C6" s="16">
        <v>50.749686390532545</v>
      </c>
      <c r="D6" s="16">
        <v>37.562241669999999</v>
      </c>
      <c r="E6" s="16">
        <v>28.588662721893471</v>
      </c>
      <c r="F6" s="16">
        <v>32.879237500000002</v>
      </c>
      <c r="G6" s="16">
        <v>25.508331360946759</v>
      </c>
      <c r="H6" s="15">
        <v>1.0512966991740558</v>
      </c>
      <c r="I6" s="15">
        <v>0.76190135759723854</v>
      </c>
    </row>
    <row r="7" spans="1:9" x14ac:dyDescent="0.35">
      <c r="A7" s="2">
        <v>3</v>
      </c>
      <c r="B7" s="16">
        <v>56.830540740740709</v>
      </c>
      <c r="C7" s="16">
        <v>75.082364864864871</v>
      </c>
      <c r="D7" s="16">
        <v>32.22299259259259</v>
      </c>
      <c r="E7" s="16">
        <v>37.705756756756763</v>
      </c>
      <c r="F7" s="16">
        <v>28.546155555555561</v>
      </c>
      <c r="G7" s="16">
        <v>33.014067567567565</v>
      </c>
      <c r="H7" s="15">
        <v>1.2021907562181942</v>
      </c>
      <c r="I7" s="15">
        <v>1.0182422004894145</v>
      </c>
    </row>
    <row r="8" spans="1:9" x14ac:dyDescent="0.35">
      <c r="A8" s="2">
        <v>4</v>
      </c>
      <c r="B8" s="16">
        <v>55.400912500000018</v>
      </c>
      <c r="C8" s="16">
        <v>55.516784172661865</v>
      </c>
      <c r="D8" s="16">
        <v>32.563649999999996</v>
      </c>
      <c r="E8" s="16">
        <v>32.969870503597122</v>
      </c>
      <c r="F8" s="16">
        <v>29.400293749999985</v>
      </c>
      <c r="G8" s="16">
        <v>29.673316546762592</v>
      </c>
      <c r="H8" s="15">
        <v>0.40514757532569151</v>
      </c>
      <c r="I8" s="15">
        <v>1.1612067195783506</v>
      </c>
    </row>
    <row r="9" spans="1:9" x14ac:dyDescent="0.35">
      <c r="A9" s="2">
        <v>5</v>
      </c>
      <c r="B9" s="16">
        <v>48.806025641025634</v>
      </c>
      <c r="C9" s="16">
        <v>32.752940639999998</v>
      </c>
      <c r="D9" s="16">
        <v>29.360743589743599</v>
      </c>
      <c r="E9" s="16">
        <v>17.857904109589033</v>
      </c>
      <c r="F9" s="16">
        <v>26.74377777777778</v>
      </c>
      <c r="G9" s="16">
        <v>15.631753424657536</v>
      </c>
      <c r="H9" s="15">
        <v>0.62774524998376713</v>
      </c>
      <c r="I9" s="15">
        <v>0.58840254243680146</v>
      </c>
    </row>
    <row r="10" spans="1:9" x14ac:dyDescent="0.35">
      <c r="A10" s="2">
        <v>6</v>
      </c>
      <c r="B10" s="16">
        <v>35.825615819209027</v>
      </c>
      <c r="C10" s="16">
        <v>51.955185185185194</v>
      </c>
      <c r="D10" s="16">
        <v>19.352141242937858</v>
      </c>
      <c r="E10" s="16">
        <v>26.723564814814807</v>
      </c>
      <c r="F10" s="16">
        <v>17.100485875706216</v>
      </c>
      <c r="G10" s="16">
        <v>23.64367592592593</v>
      </c>
      <c r="H10" s="15">
        <v>0.77095462947488169</v>
      </c>
      <c r="I10" s="15">
        <v>0.60752985884518307</v>
      </c>
    </row>
    <row r="11" spans="1:9" x14ac:dyDescent="0.35">
      <c r="A11" s="2">
        <v>7</v>
      </c>
      <c r="B11" s="16">
        <v>71.994664473684153</v>
      </c>
      <c r="C11" s="16">
        <v>70.51522962962963</v>
      </c>
      <c r="D11" s="16">
        <v>40.798802631578958</v>
      </c>
      <c r="E11" s="16">
        <v>39.665718518518524</v>
      </c>
      <c r="F11" s="16">
        <v>36.02534210526315</v>
      </c>
      <c r="G11" s="16">
        <v>35.611177777777776</v>
      </c>
      <c r="H11" s="15">
        <v>1.1355427671336442</v>
      </c>
      <c r="I11" s="15">
        <v>1.0950583978831441</v>
      </c>
    </row>
    <row r="12" spans="1:9" x14ac:dyDescent="0.35">
      <c r="A12" s="2">
        <v>8</v>
      </c>
      <c r="B12" s="16">
        <v>58.984008658008669</v>
      </c>
      <c r="C12" s="16">
        <v>59.244687500000033</v>
      </c>
      <c r="D12" s="16">
        <v>34.89015151515153</v>
      </c>
      <c r="E12" s="16">
        <v>36.908316406249988</v>
      </c>
      <c r="F12" s="16">
        <v>31.02393506493506</v>
      </c>
      <c r="G12" s="16">
        <v>33.400824218750024</v>
      </c>
      <c r="H12" s="15">
        <v>1.0149062901008004</v>
      </c>
      <c r="I12" s="15">
        <v>0.69566285524512195</v>
      </c>
    </row>
    <row r="13" spans="1:9" x14ac:dyDescent="0.35">
      <c r="A13" s="2">
        <v>9</v>
      </c>
      <c r="B13" s="2" t="s">
        <v>36</v>
      </c>
      <c r="C13" s="2" t="s">
        <v>36</v>
      </c>
      <c r="D13" s="2" t="s">
        <v>36</v>
      </c>
      <c r="E13" s="2" t="s">
        <v>36</v>
      </c>
      <c r="F13" s="2" t="s">
        <v>36</v>
      </c>
      <c r="G13" s="16" t="s">
        <v>36</v>
      </c>
      <c r="H13" s="2" t="s">
        <v>36</v>
      </c>
      <c r="I13" s="2" t="s">
        <v>36</v>
      </c>
    </row>
    <row r="14" spans="1:9" x14ac:dyDescent="0.35">
      <c r="A14" s="2">
        <v>10</v>
      </c>
      <c r="B14" s="16">
        <v>56.578759036144604</v>
      </c>
      <c r="C14" s="16">
        <v>55.620867549668866</v>
      </c>
      <c r="D14" s="16">
        <v>29.911415662650597</v>
      </c>
      <c r="E14" s="16">
        <v>33.63541721854304</v>
      </c>
      <c r="F14" s="16">
        <v>26.463740963855404</v>
      </c>
      <c r="G14" s="16">
        <v>30.216536423841035</v>
      </c>
      <c r="H14" s="15">
        <v>1.7570224144868927</v>
      </c>
      <c r="I14" s="15">
        <v>1.0208199589281732</v>
      </c>
    </row>
    <row r="15" spans="1:9" x14ac:dyDescent="0.35">
      <c r="A15" s="2">
        <v>11</v>
      </c>
      <c r="B15" s="2" t="s">
        <v>36</v>
      </c>
      <c r="C15" s="2" t="s">
        <v>36</v>
      </c>
      <c r="D15" s="2" t="s">
        <v>36</v>
      </c>
      <c r="E15" s="2" t="s">
        <v>36</v>
      </c>
      <c r="F15" s="2" t="s">
        <v>36</v>
      </c>
      <c r="G15" s="2" t="s">
        <v>36</v>
      </c>
      <c r="H15" s="15">
        <v>1.2219359850460103</v>
      </c>
      <c r="I15" s="15">
        <v>1.0990508147299094</v>
      </c>
    </row>
    <row r="16" spans="1:9" x14ac:dyDescent="0.35">
      <c r="A16" s="2" t="s">
        <v>2</v>
      </c>
      <c r="B16" s="16">
        <f t="shared" ref="B16:I16" si="0">AVERAGE(B5:B15)</f>
        <v>55.358791194312545</v>
      </c>
      <c r="C16" s="16">
        <f t="shared" si="0"/>
        <v>56.058238026949226</v>
      </c>
      <c r="D16" s="16">
        <f t="shared" si="0"/>
        <v>31.565614359406126</v>
      </c>
      <c r="E16" s="16">
        <f t="shared" si="0"/>
        <v>31.463928212218079</v>
      </c>
      <c r="F16" s="16">
        <f t="shared" si="0"/>
        <v>28.028124143677019</v>
      </c>
      <c r="G16" s="16">
        <f t="shared" si="0"/>
        <v>27.935301210692135</v>
      </c>
      <c r="H16" s="16">
        <f t="shared" si="0"/>
        <v>1.0252091204305767</v>
      </c>
      <c r="I16" s="16">
        <f t="shared" si="0"/>
        <v>1.0166392767567991</v>
      </c>
    </row>
    <row r="17" spans="1:9" x14ac:dyDescent="0.35">
      <c r="A17" s="2" t="s">
        <v>3</v>
      </c>
      <c r="B17" s="16">
        <f t="shared" ref="B17:G17" si="1">_xlfn.STDEV.S(B5:B15)/SQRT(9)</f>
        <v>3.5567603359751878</v>
      </c>
      <c r="C17" s="16">
        <f t="shared" si="1"/>
        <v>4.0458216206209547</v>
      </c>
      <c r="D17" s="16">
        <f t="shared" si="1"/>
        <v>2.0668529822880255</v>
      </c>
      <c r="E17" s="16">
        <f t="shared" si="1"/>
        <v>2.2491041294958469</v>
      </c>
      <c r="F17" s="16">
        <f t="shared" si="1"/>
        <v>1.8173185872262867</v>
      </c>
      <c r="G17" s="16">
        <f t="shared" si="1"/>
        <v>2.0711174837330697</v>
      </c>
      <c r="H17" s="16">
        <f>_xlfn.STDEV.S(H5:H15)/SQRT(10)</f>
        <v>0.11677353537568237</v>
      </c>
      <c r="I17" s="16">
        <f>_xlfn.STDEV.S(I5:I15)/SQRT(10)</f>
        <v>0.14010600578827875</v>
      </c>
    </row>
    <row r="18" spans="1:9" x14ac:dyDescent="0.35">
      <c r="C18" s="2"/>
      <c r="D18" s="2"/>
    </row>
  </sheetData>
  <mergeCells count="1">
    <mergeCell ref="B3:C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EEED0-2D6B-4019-B670-CA7AA17DC4E3}">
  <dimension ref="A3:O17"/>
  <sheetViews>
    <sheetView topLeftCell="A4" workbookViewId="0">
      <selection activeCell="A4" sqref="A4"/>
    </sheetView>
  </sheetViews>
  <sheetFormatPr defaultRowHeight="14.5" x14ac:dyDescent="0.35"/>
  <cols>
    <col min="1" max="1" width="9.7265625" bestFit="1" customWidth="1"/>
    <col min="2" max="2" width="10.1796875" customWidth="1"/>
    <col min="3" max="5" width="10.54296875" bestFit="1" customWidth="1"/>
    <col min="6" max="6" width="11.36328125" customWidth="1"/>
    <col min="7" max="9" width="10.54296875" bestFit="1" customWidth="1"/>
    <col min="11" max="13" width="10.54296875" bestFit="1" customWidth="1"/>
    <col min="15" max="15" width="11.08984375" customWidth="1"/>
    <col min="16" max="16" width="13.26953125" customWidth="1"/>
    <col min="20" max="20" width="10.54296875" bestFit="1" customWidth="1"/>
    <col min="24" max="24" width="10.54296875" bestFit="1" customWidth="1"/>
    <col min="28" max="28" width="10.54296875" bestFit="1" customWidth="1"/>
  </cols>
  <sheetData>
    <row r="3" spans="1:15" ht="44" customHeight="1" x14ac:dyDescent="0.35">
      <c r="A3" s="17"/>
      <c r="B3" s="30" t="s">
        <v>4</v>
      </c>
      <c r="C3" s="30"/>
      <c r="D3" s="30" t="s">
        <v>5</v>
      </c>
      <c r="E3" s="30"/>
      <c r="F3" s="29" t="s">
        <v>6</v>
      </c>
      <c r="G3" s="29"/>
      <c r="H3" s="30" t="s">
        <v>109</v>
      </c>
      <c r="I3" s="30"/>
      <c r="J3" s="30" t="s">
        <v>15</v>
      </c>
      <c r="K3" s="30"/>
      <c r="L3" s="29" t="s">
        <v>16</v>
      </c>
      <c r="M3" s="29"/>
      <c r="N3" s="29" t="s">
        <v>17</v>
      </c>
      <c r="O3" s="29"/>
    </row>
    <row r="4" spans="1:15" x14ac:dyDescent="0.35">
      <c r="A4" s="2" t="s">
        <v>140</v>
      </c>
      <c r="B4" s="2" t="s">
        <v>0</v>
      </c>
      <c r="C4" s="2" t="s">
        <v>1</v>
      </c>
      <c r="D4" s="2" t="s">
        <v>0</v>
      </c>
      <c r="E4" s="2" t="s">
        <v>1</v>
      </c>
      <c r="F4" s="2" t="s">
        <v>0</v>
      </c>
      <c r="G4" s="2" t="s">
        <v>1</v>
      </c>
      <c r="H4" s="2" t="s">
        <v>0</v>
      </c>
      <c r="I4" s="2" t="s">
        <v>1</v>
      </c>
      <c r="J4" s="2" t="s">
        <v>0</v>
      </c>
      <c r="K4" s="2" t="s">
        <v>1</v>
      </c>
      <c r="L4" s="2" t="s">
        <v>0</v>
      </c>
      <c r="M4" s="2" t="s">
        <v>1</v>
      </c>
      <c r="N4" s="2" t="s">
        <v>0</v>
      </c>
      <c r="O4" s="2" t="s">
        <v>1</v>
      </c>
    </row>
    <row r="5" spans="1:15" x14ac:dyDescent="0.35">
      <c r="A5" s="2">
        <v>1</v>
      </c>
      <c r="B5" s="18">
        <v>108.33333333333333</v>
      </c>
      <c r="C5" s="18">
        <v>113.66666666666667</v>
      </c>
      <c r="D5" s="18">
        <v>67.333333333333329</v>
      </c>
      <c r="E5" s="18">
        <v>72</v>
      </c>
      <c r="F5" s="18">
        <v>50.333333333333336</v>
      </c>
      <c r="G5" s="18">
        <v>60.333333333333336</v>
      </c>
      <c r="H5" s="2">
        <v>58.5</v>
      </c>
      <c r="I5" s="2">
        <v>64.099999999999994</v>
      </c>
      <c r="J5" s="19">
        <v>7.2362173038229383</v>
      </c>
      <c r="K5" s="19">
        <v>7.4670020120724345</v>
      </c>
      <c r="L5" s="19">
        <v>0</v>
      </c>
      <c r="M5" s="19">
        <v>0.8</v>
      </c>
      <c r="N5" s="15">
        <v>0</v>
      </c>
      <c r="O5" s="15">
        <v>0.49906425452276976</v>
      </c>
    </row>
    <row r="6" spans="1:15" x14ac:dyDescent="0.35">
      <c r="A6" s="2">
        <v>2</v>
      </c>
      <c r="B6" s="18">
        <v>110.33333333333333</v>
      </c>
      <c r="C6" s="18">
        <v>113.33333333333333</v>
      </c>
      <c r="D6" s="18">
        <v>70.333333333333329</v>
      </c>
      <c r="E6" s="18">
        <v>65.333333333333329</v>
      </c>
      <c r="F6" s="18">
        <v>54</v>
      </c>
      <c r="G6" s="18">
        <v>69</v>
      </c>
      <c r="H6" s="2">
        <v>75.3</v>
      </c>
      <c r="I6" s="2">
        <v>94.4</v>
      </c>
      <c r="J6" s="19">
        <v>6.186519114688128</v>
      </c>
      <c r="K6" s="19">
        <v>6.3875251509054332</v>
      </c>
      <c r="L6" s="19">
        <v>2.8</v>
      </c>
      <c r="M6" s="19">
        <v>5.5</v>
      </c>
      <c r="N6" s="15">
        <v>2.0158387329013676</v>
      </c>
      <c r="O6" s="15">
        <v>3.1410622501427756</v>
      </c>
    </row>
    <row r="7" spans="1:15" x14ac:dyDescent="0.35">
      <c r="A7" s="2">
        <v>3</v>
      </c>
      <c r="B7" s="18">
        <v>116.66666666666667</v>
      </c>
      <c r="C7" s="18">
        <v>121.33333333333333</v>
      </c>
      <c r="D7" s="18">
        <v>71</v>
      </c>
      <c r="E7" s="18">
        <v>76.333333333333329</v>
      </c>
      <c r="F7" s="18">
        <v>43</v>
      </c>
      <c r="G7" s="18">
        <v>54</v>
      </c>
      <c r="H7" s="2">
        <v>33.6</v>
      </c>
      <c r="I7" s="2">
        <v>38</v>
      </c>
      <c r="J7" s="19">
        <v>7.0203219315895371</v>
      </c>
      <c r="K7" s="19">
        <v>7.6828973843058357</v>
      </c>
      <c r="L7" s="19">
        <v>1.2</v>
      </c>
      <c r="M7" s="19">
        <v>0.1</v>
      </c>
      <c r="N7" s="15">
        <v>0.37429819089207728</v>
      </c>
      <c r="O7" s="15">
        <v>4.3010752688171998E-2</v>
      </c>
    </row>
    <row r="8" spans="1:15" x14ac:dyDescent="0.35">
      <c r="A8" s="2">
        <v>4</v>
      </c>
      <c r="B8" s="18">
        <v>113</v>
      </c>
      <c r="C8" s="18">
        <v>114.66666666666667</v>
      </c>
      <c r="D8" s="18">
        <v>71.333333333333329</v>
      </c>
      <c r="E8" s="18">
        <v>77</v>
      </c>
      <c r="F8" s="18">
        <v>68.333333333333329</v>
      </c>
      <c r="G8" s="18">
        <v>61.333333333333336</v>
      </c>
      <c r="H8" s="2">
        <v>69.2</v>
      </c>
      <c r="I8" s="2">
        <v>88.3</v>
      </c>
      <c r="J8" s="19">
        <v>5.7770623742454728</v>
      </c>
      <c r="K8" s="19">
        <v>6.4470824949698189</v>
      </c>
      <c r="L8" s="19">
        <v>3.2</v>
      </c>
      <c r="M8" s="19">
        <v>0.4</v>
      </c>
      <c r="N8" s="15">
        <v>1.4460009037505648</v>
      </c>
      <c r="O8" s="15">
        <v>0.45095828635851187</v>
      </c>
    </row>
    <row r="9" spans="1:15" x14ac:dyDescent="0.35">
      <c r="A9" s="2">
        <v>5</v>
      </c>
      <c r="B9" s="18">
        <v>110.66666666666667</v>
      </c>
      <c r="C9" s="18">
        <v>121.33333333333333</v>
      </c>
      <c r="D9" s="18">
        <v>62.333333333333336</v>
      </c>
      <c r="E9" s="18">
        <v>76</v>
      </c>
      <c r="F9" s="18">
        <v>52.666666666666664</v>
      </c>
      <c r="G9" s="18">
        <v>67</v>
      </c>
      <c r="H9" s="2">
        <v>42.4</v>
      </c>
      <c r="I9" s="2">
        <v>49.8</v>
      </c>
      <c r="J9" s="19">
        <v>7.1617706237424548</v>
      </c>
      <c r="K9" s="19">
        <v>7.3925553319919519</v>
      </c>
      <c r="L9" s="19">
        <v>1.5</v>
      </c>
      <c r="M9" s="19">
        <v>3.4</v>
      </c>
      <c r="N9" s="15">
        <v>0.44339343777712092</v>
      </c>
      <c r="O9" s="15">
        <v>1.3152804642166345</v>
      </c>
    </row>
    <row r="10" spans="1:15" x14ac:dyDescent="0.35">
      <c r="A10" s="2">
        <v>6</v>
      </c>
      <c r="B10" s="18">
        <v>118.66666666666667</v>
      </c>
      <c r="C10" s="18">
        <v>115</v>
      </c>
      <c r="D10" s="18">
        <v>68.666666666666671</v>
      </c>
      <c r="E10" s="18">
        <v>69.333333333333329</v>
      </c>
      <c r="F10" s="18">
        <v>44.333333333333336</v>
      </c>
      <c r="G10" s="18">
        <v>49.666666666666664</v>
      </c>
      <c r="H10" s="2">
        <v>39.299999999999997</v>
      </c>
      <c r="I10" s="2">
        <v>38.700000000000003</v>
      </c>
      <c r="J10" s="19">
        <v>6.1883299798792768</v>
      </c>
      <c r="K10" s="19">
        <v>7.0824949698189146</v>
      </c>
      <c r="L10" s="19">
        <v>0</v>
      </c>
      <c r="M10" s="19">
        <v>0</v>
      </c>
      <c r="N10" s="15">
        <v>0</v>
      </c>
      <c r="O10" s="15">
        <v>0</v>
      </c>
    </row>
    <row r="11" spans="1:15" x14ac:dyDescent="0.35">
      <c r="A11" s="2">
        <v>7</v>
      </c>
      <c r="B11" s="18">
        <v>124.66666666666667</v>
      </c>
      <c r="C11" s="18">
        <v>125</v>
      </c>
      <c r="D11" s="18">
        <v>77.333333333333329</v>
      </c>
      <c r="E11" s="18">
        <v>84</v>
      </c>
      <c r="F11" s="18">
        <v>48.666666666666664</v>
      </c>
      <c r="G11" s="18">
        <v>61</v>
      </c>
      <c r="H11" s="2">
        <v>35.6</v>
      </c>
      <c r="I11" s="2">
        <v>32.299999999999997</v>
      </c>
      <c r="J11" s="19">
        <v>6.9158953722334005</v>
      </c>
      <c r="K11" s="19">
        <v>7.4599597585513076</v>
      </c>
      <c r="L11" s="19">
        <v>2.1</v>
      </c>
      <c r="M11" s="19">
        <v>2.9</v>
      </c>
      <c r="N11" s="15">
        <v>0.79515335100340778</v>
      </c>
      <c r="O11" s="15">
        <v>1.3829279923700524</v>
      </c>
    </row>
    <row r="12" spans="1:15" x14ac:dyDescent="0.35">
      <c r="A12" s="2">
        <v>8</v>
      </c>
      <c r="B12" s="18">
        <v>109</v>
      </c>
      <c r="C12" s="18">
        <v>120</v>
      </c>
      <c r="D12" s="18">
        <v>62</v>
      </c>
      <c r="E12" s="18">
        <v>71.333333333333329</v>
      </c>
      <c r="F12" s="18">
        <v>52</v>
      </c>
      <c r="G12" s="18">
        <v>83.333333333333329</v>
      </c>
      <c r="H12" s="2">
        <v>47.3</v>
      </c>
      <c r="I12" s="2">
        <v>46.3</v>
      </c>
      <c r="J12" s="19">
        <v>6.7150905432595573</v>
      </c>
      <c r="K12" s="19">
        <v>6.5215291750503015</v>
      </c>
      <c r="L12" s="19">
        <v>2.2000000000000002</v>
      </c>
      <c r="M12" s="19">
        <v>3.1</v>
      </c>
      <c r="N12" s="15">
        <v>0.63528732313023395</v>
      </c>
      <c r="O12" s="15">
        <v>0.97853535353535348</v>
      </c>
    </row>
    <row r="13" spans="1:15" x14ac:dyDescent="0.35">
      <c r="A13" s="2">
        <v>9</v>
      </c>
      <c r="B13" s="18">
        <v>110</v>
      </c>
      <c r="C13" s="18">
        <v>117</v>
      </c>
      <c r="D13" s="18">
        <v>69.666666666666671</v>
      </c>
      <c r="E13" s="18">
        <v>68</v>
      </c>
      <c r="F13" s="18">
        <v>52.666666666666664</v>
      </c>
      <c r="G13" s="18">
        <v>63.666666666666664</v>
      </c>
      <c r="H13" s="2">
        <v>54.8</v>
      </c>
      <c r="I13" s="2">
        <v>77.5</v>
      </c>
      <c r="J13" s="19">
        <v>6.4450704225352116</v>
      </c>
      <c r="K13" s="19">
        <v>6.5140845070422539</v>
      </c>
      <c r="L13" s="19">
        <v>0</v>
      </c>
      <c r="M13" s="19">
        <v>0.7</v>
      </c>
      <c r="N13" s="15">
        <v>0</v>
      </c>
      <c r="O13" s="15">
        <v>0.59271803556308211</v>
      </c>
    </row>
    <row r="14" spans="1:15" x14ac:dyDescent="0.35">
      <c r="A14" s="2">
        <v>10</v>
      </c>
      <c r="B14" s="18">
        <v>112.33333333333333</v>
      </c>
      <c r="C14" s="18">
        <v>110.33333333333333</v>
      </c>
      <c r="D14" s="18">
        <v>74.333333333333329</v>
      </c>
      <c r="E14" s="18">
        <v>66.666666666666671</v>
      </c>
      <c r="F14" s="18">
        <v>54</v>
      </c>
      <c r="G14" s="18">
        <v>63.666666666666664</v>
      </c>
      <c r="H14" s="2">
        <v>41.2</v>
      </c>
      <c r="I14" s="2">
        <v>47.2</v>
      </c>
      <c r="J14" s="19">
        <v>6.8565392354124741</v>
      </c>
      <c r="K14" s="19">
        <v>7.6382293762575451</v>
      </c>
      <c r="L14" s="19">
        <v>2.5</v>
      </c>
      <c r="M14" s="19">
        <v>0</v>
      </c>
      <c r="N14" s="15">
        <v>0.68984547461368662</v>
      </c>
      <c r="O14" s="15">
        <v>0</v>
      </c>
    </row>
    <row r="15" spans="1:15" x14ac:dyDescent="0.35">
      <c r="A15" s="2">
        <v>11</v>
      </c>
      <c r="B15" s="18">
        <v>122.66666666666667</v>
      </c>
      <c r="C15" s="18">
        <v>119.66666666666667</v>
      </c>
      <c r="D15" s="18">
        <v>78</v>
      </c>
      <c r="E15" s="18">
        <v>67</v>
      </c>
      <c r="F15" s="18">
        <v>51.333333333333336</v>
      </c>
      <c r="G15" s="18">
        <v>60.666666666666664</v>
      </c>
      <c r="H15" s="2">
        <v>62.8</v>
      </c>
      <c r="I15" s="2">
        <v>77</v>
      </c>
      <c r="J15" s="19">
        <v>5.992957746478873</v>
      </c>
      <c r="K15" s="19">
        <v>6.7969818913480884</v>
      </c>
      <c r="L15" s="19">
        <v>4.0999999999999996</v>
      </c>
      <c r="M15" s="19">
        <v>0.7</v>
      </c>
      <c r="N15" s="15">
        <v>1.8468468468468466</v>
      </c>
      <c r="O15" s="15">
        <v>0.56270096463022501</v>
      </c>
    </row>
    <row r="16" spans="1:15" x14ac:dyDescent="0.35">
      <c r="A16" s="2" t="s">
        <v>2</v>
      </c>
      <c r="B16" s="20">
        <f t="shared" ref="B16:O16" si="0">AVERAGE(B5:B15)</f>
        <v>114.2121212121212</v>
      </c>
      <c r="C16" s="20">
        <f t="shared" si="0"/>
        <v>117.39393939393941</v>
      </c>
      <c r="D16" s="20">
        <f t="shared" si="0"/>
        <v>70.212121212121204</v>
      </c>
      <c r="E16" s="20">
        <f t="shared" si="0"/>
        <v>72.090909090909093</v>
      </c>
      <c r="F16" s="20">
        <f t="shared" si="0"/>
        <v>51.939393939393945</v>
      </c>
      <c r="G16" s="20">
        <f t="shared" si="0"/>
        <v>63.060606060606055</v>
      </c>
      <c r="H16" s="19">
        <f t="shared" si="0"/>
        <v>50.909090909090907</v>
      </c>
      <c r="I16" s="19">
        <f t="shared" si="0"/>
        <v>59.418181818181829</v>
      </c>
      <c r="J16" s="19">
        <f t="shared" si="0"/>
        <v>6.5905249679897571</v>
      </c>
      <c r="K16" s="19">
        <f t="shared" si="0"/>
        <v>7.0354856411194442</v>
      </c>
      <c r="L16" s="19">
        <f t="shared" si="0"/>
        <v>1.781818181818182</v>
      </c>
      <c r="M16" s="19">
        <f t="shared" si="0"/>
        <v>1.5999999999999999</v>
      </c>
      <c r="N16" s="15">
        <f t="shared" si="0"/>
        <v>0.74969675099230038</v>
      </c>
      <c r="O16" s="15">
        <f t="shared" si="0"/>
        <v>0.81511439582068879</v>
      </c>
    </row>
    <row r="17" spans="1:15" x14ac:dyDescent="0.35">
      <c r="A17" s="2" t="s">
        <v>3</v>
      </c>
      <c r="B17" s="20">
        <f t="shared" ref="B17:O17" si="1">_xlfn.STDEV.S(B5:B15)/SQRT(11)</f>
        <v>1.7022105219851706</v>
      </c>
      <c r="C17" s="20">
        <f t="shared" si="1"/>
        <v>1.3294019174871643</v>
      </c>
      <c r="D17" s="20">
        <f t="shared" si="1"/>
        <v>1.5688075168080329</v>
      </c>
      <c r="E17" s="20">
        <f t="shared" si="1"/>
        <v>1.7192263406208808</v>
      </c>
      <c r="F17" s="20">
        <f t="shared" si="1"/>
        <v>1.9765382358083701</v>
      </c>
      <c r="G17" s="20">
        <f t="shared" si="1"/>
        <v>2.601405285267683</v>
      </c>
      <c r="H17" s="19">
        <f t="shared" si="1"/>
        <v>4.2555515515928652</v>
      </c>
      <c r="I17" s="19">
        <f t="shared" si="1"/>
        <v>6.5734565168191565</v>
      </c>
      <c r="J17" s="19">
        <f t="shared" si="1"/>
        <v>0.15030448590245116</v>
      </c>
      <c r="K17" s="19">
        <f t="shared" si="1"/>
        <v>0.15484598685385456</v>
      </c>
      <c r="L17" s="19">
        <f t="shared" si="1"/>
        <v>0.41731134699475697</v>
      </c>
      <c r="M17" s="19">
        <f t="shared" si="1"/>
        <v>0.55152680640365825</v>
      </c>
      <c r="N17" s="15">
        <f t="shared" si="1"/>
        <v>0.21807656647992957</v>
      </c>
      <c r="O17" s="15">
        <f t="shared" si="1"/>
        <v>0.27435801501468637</v>
      </c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5F6C6-14DC-4F93-BDF1-778AA0FE6258}">
  <dimension ref="A3:I17"/>
  <sheetViews>
    <sheetView workbookViewId="0">
      <selection activeCell="A4" sqref="A4"/>
    </sheetView>
  </sheetViews>
  <sheetFormatPr defaultRowHeight="14.5" x14ac:dyDescent="0.35"/>
  <cols>
    <col min="1" max="1" width="9.7265625" bestFit="1" customWidth="1"/>
    <col min="3" max="5" width="10.54296875" bestFit="1" customWidth="1"/>
    <col min="6" max="6" width="11.6328125" customWidth="1"/>
    <col min="7" max="7" width="10.54296875" bestFit="1" customWidth="1"/>
    <col min="9" max="10" width="10.54296875" bestFit="1" customWidth="1"/>
    <col min="13" max="13" width="10.54296875" bestFit="1" customWidth="1"/>
  </cols>
  <sheetData>
    <row r="3" spans="1:9" x14ac:dyDescent="0.35">
      <c r="B3" s="27" t="s">
        <v>23</v>
      </c>
      <c r="C3" s="27"/>
      <c r="D3" s="27" t="s">
        <v>24</v>
      </c>
      <c r="E3" s="27"/>
      <c r="F3" s="27" t="s">
        <v>25</v>
      </c>
      <c r="G3" s="27"/>
      <c r="H3" s="27" t="s">
        <v>26</v>
      </c>
      <c r="I3" s="27"/>
    </row>
    <row r="4" spans="1:9" x14ac:dyDescent="0.35">
      <c r="A4" s="2" t="s">
        <v>140</v>
      </c>
      <c r="B4" s="2" t="s">
        <v>0</v>
      </c>
      <c r="C4" s="2" t="s">
        <v>1</v>
      </c>
      <c r="D4" s="2" t="s">
        <v>0</v>
      </c>
      <c r="E4" s="2" t="s">
        <v>1</v>
      </c>
      <c r="F4" s="2" t="s">
        <v>0</v>
      </c>
      <c r="G4" s="2" t="s">
        <v>1</v>
      </c>
      <c r="H4" s="2" t="s">
        <v>0</v>
      </c>
      <c r="I4" s="2" t="s">
        <v>1</v>
      </c>
    </row>
    <row r="5" spans="1:9" x14ac:dyDescent="0.35">
      <c r="A5" s="2">
        <v>1</v>
      </c>
      <c r="B5" s="14">
        <v>5991.9693511617697</v>
      </c>
      <c r="C5" s="14">
        <v>6280.8580334348653</v>
      </c>
      <c r="D5" s="21">
        <v>0.10850683905731834</v>
      </c>
      <c r="E5" s="21">
        <v>6.558021896248703E-2</v>
      </c>
      <c r="F5" s="21">
        <v>4.2209003642394917E-2</v>
      </c>
      <c r="G5" s="21">
        <v>6.5521961988938254E-2</v>
      </c>
      <c r="H5" s="21">
        <v>0.8522581005596106</v>
      </c>
      <c r="I5" s="21">
        <v>0.79729719147952161</v>
      </c>
    </row>
    <row r="6" spans="1:9" x14ac:dyDescent="0.35">
      <c r="A6" s="2">
        <v>2</v>
      </c>
      <c r="B6" s="14">
        <v>6643.4494279697174</v>
      </c>
      <c r="C6" s="14">
        <v>6971.0015328500494</v>
      </c>
      <c r="D6" s="21">
        <v>8.5176591466922094E-2</v>
      </c>
      <c r="E6" s="21">
        <v>0.14773221316022592</v>
      </c>
      <c r="F6" s="21">
        <v>6.2318890055254372E-2</v>
      </c>
      <c r="G6" s="21">
        <v>3.9607694421435614E-2</v>
      </c>
      <c r="H6" s="21">
        <v>0.81419741381989241</v>
      </c>
      <c r="I6" s="21">
        <v>0.87478698148457412</v>
      </c>
    </row>
    <row r="7" spans="1:9" x14ac:dyDescent="0.35">
      <c r="A7" s="2">
        <v>3</v>
      </c>
      <c r="B7" s="14">
        <v>6417.8496023611242</v>
      </c>
      <c r="C7" s="14">
        <v>7118.6662368022053</v>
      </c>
      <c r="D7" s="21">
        <v>5.4362582158991424E-2</v>
      </c>
      <c r="E7" s="21">
        <v>6.5158926068861187E-2</v>
      </c>
      <c r="F7" s="21">
        <v>7.2539403710743106E-2</v>
      </c>
      <c r="G7" s="21">
        <v>7.8313216746621853E-2</v>
      </c>
      <c r="H7" s="21">
        <v>0.78340854725052123</v>
      </c>
      <c r="I7" s="21">
        <v>0.78820908898020625</v>
      </c>
    </row>
    <row r="8" spans="1:9" x14ac:dyDescent="0.35">
      <c r="A8" s="2">
        <v>4</v>
      </c>
      <c r="B8" s="14">
        <v>6557.713316495242</v>
      </c>
      <c r="C8" s="14">
        <v>7142.6662253941868</v>
      </c>
      <c r="D8" s="21">
        <v>5.2300937230323495E-2</v>
      </c>
      <c r="E8" s="21">
        <v>8.2190574935504884E-2</v>
      </c>
      <c r="F8" s="21">
        <v>7.5554610438575351E-2</v>
      </c>
      <c r="G8" s="21">
        <v>7.1149108136436684E-2</v>
      </c>
      <c r="H8" s="21">
        <v>0.77993479784377973</v>
      </c>
      <c r="I8" s="21">
        <v>0.80484767519404954</v>
      </c>
    </row>
    <row r="9" spans="1:9" x14ac:dyDescent="0.35">
      <c r="A9" s="2">
        <v>5</v>
      </c>
      <c r="B9" s="14">
        <v>7600.4441292004285</v>
      </c>
      <c r="C9" s="14">
        <v>7586.2544728374251</v>
      </c>
      <c r="D9" s="21">
        <v>0.10960349333480834</v>
      </c>
      <c r="E9" s="21">
        <v>0.11927432660806585</v>
      </c>
      <c r="F9" s="21">
        <v>6.5924518082242548E-2</v>
      </c>
      <c r="G9" s="21">
        <v>6.1438106922989073E-2</v>
      </c>
      <c r="H9" s="21">
        <v>0.82563607625692548</v>
      </c>
      <c r="I9" s="21">
        <v>0.83499308492153079</v>
      </c>
    </row>
    <row r="10" spans="1:9" x14ac:dyDescent="0.35">
      <c r="A10" s="2">
        <v>6</v>
      </c>
      <c r="B10" s="14">
        <v>5958.3218139644059</v>
      </c>
      <c r="C10" s="14">
        <v>6583.7116959417917</v>
      </c>
      <c r="D10" s="21">
        <v>8.2217782921339813E-2</v>
      </c>
      <c r="E10" s="21">
        <v>4.5009661355849932E-2</v>
      </c>
      <c r="F10" s="21">
        <v>5.3318217952482823E-2</v>
      </c>
      <c r="G10" s="21">
        <v>7.9167313621615928E-2</v>
      </c>
      <c r="H10" s="21">
        <v>0.82118136400714647</v>
      </c>
      <c r="I10" s="21">
        <v>0.7719653878668209</v>
      </c>
    </row>
    <row r="11" spans="1:9" x14ac:dyDescent="0.35">
      <c r="A11" s="2">
        <v>7</v>
      </c>
      <c r="B11" s="14">
        <v>6442.3318351923153</v>
      </c>
      <c r="C11" s="14">
        <v>6978.5338852044133</v>
      </c>
      <c r="D11" s="21">
        <v>9.6080934430320022E-2</v>
      </c>
      <c r="E11" s="21">
        <v>9.3232528683496838E-2</v>
      </c>
      <c r="F11" s="21">
        <v>5.4475074782252116E-2</v>
      </c>
      <c r="G11" s="21">
        <v>6.3800947292657686E-2</v>
      </c>
      <c r="H11" s="21">
        <v>0.82917705899053229</v>
      </c>
      <c r="I11" s="21">
        <v>0.84821450835812651</v>
      </c>
    </row>
    <row r="12" spans="1:9" x14ac:dyDescent="0.35">
      <c r="A12" s="2">
        <v>8</v>
      </c>
      <c r="B12" s="14">
        <v>6521.7160134793648</v>
      </c>
      <c r="C12" s="14">
        <v>8408.7839903467375</v>
      </c>
      <c r="D12" s="21">
        <v>7.6955152799662488E-2</v>
      </c>
      <c r="E12" s="21">
        <v>0.13263791189425622</v>
      </c>
      <c r="F12" s="21">
        <v>6.411989709151901E-2</v>
      </c>
      <c r="G12" s="21">
        <v>6.7908832292553012E-2</v>
      </c>
      <c r="H12" s="21">
        <v>0.8069274192076985</v>
      </c>
      <c r="I12" s="21">
        <v>0.83536275883914746</v>
      </c>
    </row>
    <row r="13" spans="1:9" x14ac:dyDescent="0.35">
      <c r="A13" s="2">
        <v>9</v>
      </c>
      <c r="B13" s="14">
        <v>6554.2197610665462</v>
      </c>
      <c r="C13" s="14">
        <v>6754.5260712072422</v>
      </c>
      <c r="D13" s="21">
        <v>5.5855743260121778E-2</v>
      </c>
      <c r="E13" s="21">
        <v>5.1167133856544249E-2</v>
      </c>
      <c r="F13" s="21">
        <v>7.3931407194393228E-2</v>
      </c>
      <c r="G13" s="21">
        <v>7.9016681194593402E-2</v>
      </c>
      <c r="H13" s="21">
        <v>0.78377079633149727</v>
      </c>
      <c r="I13" s="21">
        <v>0.77713063629071333</v>
      </c>
    </row>
    <row r="14" spans="1:9" x14ac:dyDescent="0.35">
      <c r="A14" s="2">
        <v>10</v>
      </c>
      <c r="B14" s="14">
        <v>6004.1028827072687</v>
      </c>
      <c r="C14" s="14">
        <v>7889.2676243766437</v>
      </c>
      <c r="D14" s="21">
        <v>4.2393066680682483E-2</v>
      </c>
      <c r="E14" s="21">
        <v>7.1445405556113326E-2</v>
      </c>
      <c r="F14" s="21">
        <v>7.1603005712640957E-2</v>
      </c>
      <c r="G14" s="21">
        <v>8.7129586120142724E-2</v>
      </c>
      <c r="H14" s="21">
        <v>0.77353138330020887</v>
      </c>
      <c r="I14" s="21">
        <v>0.78752475807623812</v>
      </c>
    </row>
    <row r="15" spans="1:9" x14ac:dyDescent="0.35">
      <c r="A15" s="2">
        <v>11</v>
      </c>
      <c r="B15" s="14">
        <v>5993.3999915778422</v>
      </c>
      <c r="C15" s="14">
        <v>6205.1157626623772</v>
      </c>
      <c r="D15" s="21">
        <v>5.0223665560201282E-2</v>
      </c>
      <c r="E15" s="21">
        <v>5.1633854969778598E-2</v>
      </c>
      <c r="F15" s="21">
        <v>6.7982136054797151E-2</v>
      </c>
      <c r="G15" s="21">
        <v>7.0544400057615989E-2</v>
      </c>
      <c r="H15" s="21">
        <v>0.78277164975066271</v>
      </c>
      <c r="I15" s="21">
        <v>0.7823598919769108</v>
      </c>
    </row>
    <row r="16" spans="1:9" x14ac:dyDescent="0.35">
      <c r="A16" s="2" t="s">
        <v>2</v>
      </c>
      <c r="B16" s="15">
        <f t="shared" ref="B16:I16" si="0">AVERAGE(B5:B15)</f>
        <v>6425.9561931978214</v>
      </c>
      <c r="C16" s="15">
        <f t="shared" si="0"/>
        <v>7083.580502823449</v>
      </c>
      <c r="D16" s="16">
        <f t="shared" si="0"/>
        <v>7.3970617172790132E-2</v>
      </c>
      <c r="E16" s="16">
        <f t="shared" si="0"/>
        <v>8.4096614186471283E-2</v>
      </c>
      <c r="F16" s="16">
        <f t="shared" si="0"/>
        <v>6.3997833156117789E-2</v>
      </c>
      <c r="G16" s="16">
        <f t="shared" si="0"/>
        <v>6.941798625414547E-2</v>
      </c>
      <c r="H16" s="16">
        <f t="shared" si="0"/>
        <v>0.80479950975622505</v>
      </c>
      <c r="I16" s="16">
        <f t="shared" si="0"/>
        <v>0.80933563304253109</v>
      </c>
    </row>
    <row r="17" spans="1:9" x14ac:dyDescent="0.35">
      <c r="A17" s="2" t="s">
        <v>3</v>
      </c>
      <c r="B17" s="15">
        <f t="shared" ref="B17:I17" si="1">_xlfn.STDEV.S(B5:B15)/SQRT(11)</f>
        <v>142.76911105470265</v>
      </c>
      <c r="C17" s="15">
        <f t="shared" si="1"/>
        <v>201.37295554249803</v>
      </c>
      <c r="D17" s="16">
        <f t="shared" si="1"/>
        <v>7.3218687376752044E-3</v>
      </c>
      <c r="E17" s="16">
        <f t="shared" si="1"/>
        <v>1.0556270736962962E-2</v>
      </c>
      <c r="F17" s="16">
        <f t="shared" si="1"/>
        <v>3.1114784631636268E-3</v>
      </c>
      <c r="G17" s="16">
        <f t="shared" si="1"/>
        <v>3.7966677564007533E-3</v>
      </c>
      <c r="H17" s="16">
        <f t="shared" si="1"/>
        <v>7.7594021041789861E-3</v>
      </c>
      <c r="I17" s="16">
        <f t="shared" si="1"/>
        <v>1.0171109124685404E-2</v>
      </c>
    </row>
  </sheetData>
  <mergeCells count="4">
    <mergeCell ref="D3:E3"/>
    <mergeCell ref="F3:G3"/>
    <mergeCell ref="H3:I3"/>
    <mergeCell ref="B3:C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BCE8C-E126-43AE-9C80-92F729D6E155}">
  <dimension ref="A3:I17"/>
  <sheetViews>
    <sheetView workbookViewId="0">
      <selection activeCell="A4" sqref="A4"/>
    </sheetView>
  </sheetViews>
  <sheetFormatPr defaultRowHeight="14.5" x14ac:dyDescent="0.35"/>
  <cols>
    <col min="1" max="1" width="9.7265625" bestFit="1" customWidth="1"/>
    <col min="2" max="2" width="11.26953125" customWidth="1"/>
    <col min="3" max="3" width="13.08984375" customWidth="1"/>
    <col min="4" max="5" width="10.54296875" bestFit="1" customWidth="1"/>
    <col min="6" max="6" width="12.26953125" customWidth="1"/>
    <col min="7" max="7" width="14.7265625" customWidth="1"/>
    <col min="8" max="9" width="10.54296875" bestFit="1" customWidth="1"/>
    <col min="12" max="12" width="10.54296875" bestFit="1" customWidth="1"/>
    <col min="16" max="16" width="10.54296875" bestFit="1" customWidth="1"/>
  </cols>
  <sheetData>
    <row r="3" spans="1:9" x14ac:dyDescent="0.35">
      <c r="B3" s="27" t="s">
        <v>27</v>
      </c>
      <c r="C3" s="27"/>
      <c r="D3" s="27" t="s">
        <v>28</v>
      </c>
      <c r="E3" s="27"/>
      <c r="F3" s="27" t="s">
        <v>29</v>
      </c>
      <c r="G3" s="27"/>
      <c r="H3" s="27" t="s">
        <v>30</v>
      </c>
      <c r="I3" s="27"/>
    </row>
    <row r="4" spans="1:9" x14ac:dyDescent="0.35">
      <c r="A4" s="2" t="s">
        <v>140</v>
      </c>
      <c r="B4" s="2" t="s">
        <v>0</v>
      </c>
      <c r="C4" s="2" t="s">
        <v>1</v>
      </c>
      <c r="D4" s="2" t="s">
        <v>0</v>
      </c>
      <c r="E4" s="2" t="s">
        <v>1</v>
      </c>
      <c r="F4" s="2" t="s">
        <v>0</v>
      </c>
      <c r="G4" s="2" t="s">
        <v>1</v>
      </c>
      <c r="H4" s="2" t="s">
        <v>0</v>
      </c>
      <c r="I4" s="2" t="s">
        <v>1</v>
      </c>
    </row>
    <row r="5" spans="1:9" x14ac:dyDescent="0.35">
      <c r="A5" s="2">
        <v>1</v>
      </c>
      <c r="B5" s="14">
        <v>5.0286499999999998</v>
      </c>
      <c r="C5" s="14">
        <v>5.3533000000000008</v>
      </c>
      <c r="D5" s="14">
        <v>5.0600319842088171</v>
      </c>
      <c r="E5" s="14">
        <v>3.0592434514479421</v>
      </c>
      <c r="F5" s="22">
        <v>0.65500000000000003</v>
      </c>
      <c r="G5" s="22">
        <v>0.65500000000000003</v>
      </c>
      <c r="H5" s="14">
        <v>300.49</v>
      </c>
      <c r="I5" s="14">
        <v>530.16499999999996</v>
      </c>
    </row>
    <row r="6" spans="1:9" x14ac:dyDescent="0.35">
      <c r="A6" s="2">
        <v>2</v>
      </c>
      <c r="B6" s="14">
        <v>5.2221000000000002</v>
      </c>
      <c r="C6" s="14">
        <v>4.9204499999999998</v>
      </c>
      <c r="D6" s="14">
        <v>12.433061871777699</v>
      </c>
      <c r="E6" s="14">
        <v>14.116139990946564</v>
      </c>
      <c r="F6" s="22">
        <v>1.31</v>
      </c>
      <c r="G6" s="22">
        <v>0.76500000000000001</v>
      </c>
      <c r="H6" s="14">
        <v>681.72</v>
      </c>
      <c r="I6" s="14">
        <v>374.22</v>
      </c>
    </row>
    <row r="7" spans="1:9" x14ac:dyDescent="0.35">
      <c r="A7" s="2">
        <v>3</v>
      </c>
      <c r="B7" s="14">
        <v>5.7905499999999996</v>
      </c>
      <c r="C7" s="14">
        <v>6.1812500000000004</v>
      </c>
      <c r="D7" s="14">
        <v>1.5041876583280578</v>
      </c>
      <c r="E7" s="14">
        <v>8.6529582636289906</v>
      </c>
      <c r="F7" s="22">
        <v>1.2250000000000001</v>
      </c>
      <c r="G7" s="22">
        <v>1.3250000000000002</v>
      </c>
      <c r="H7" s="14">
        <v>555.06500000000005</v>
      </c>
      <c r="I7" s="14">
        <v>574.82000000000005</v>
      </c>
    </row>
    <row r="8" spans="1:9" x14ac:dyDescent="0.35">
      <c r="A8" s="2">
        <v>4</v>
      </c>
      <c r="B8" s="14">
        <v>5.3559000000000001</v>
      </c>
      <c r="C8" s="14">
        <v>5.1575000000000006</v>
      </c>
      <c r="D8" s="14">
        <v>2.1763742456549218</v>
      </c>
      <c r="E8" s="14">
        <v>1.3157058351939626</v>
      </c>
      <c r="F8" s="22">
        <v>1.63</v>
      </c>
      <c r="G8" s="22">
        <v>1.17</v>
      </c>
      <c r="H8" s="14">
        <v>690.49</v>
      </c>
      <c r="I8" s="14">
        <v>607.33500000000004</v>
      </c>
    </row>
    <row r="9" spans="1:9" x14ac:dyDescent="0.35">
      <c r="A9" s="2">
        <v>5</v>
      </c>
      <c r="B9" s="14">
        <v>5.1481000000000003</v>
      </c>
      <c r="C9" s="14">
        <v>5.8670999999999998</v>
      </c>
      <c r="D9" s="14">
        <v>11.501789021437496</v>
      </c>
      <c r="E9" s="14">
        <v>10.65122352666056</v>
      </c>
      <c r="F9" s="22">
        <v>1.1150000000000002</v>
      </c>
      <c r="G9" s="22">
        <v>1.125</v>
      </c>
      <c r="H9" s="14">
        <v>289.35500000000002</v>
      </c>
      <c r="I9" s="14">
        <v>299.55</v>
      </c>
    </row>
    <row r="10" spans="1:9" x14ac:dyDescent="0.35">
      <c r="A10" s="2">
        <v>6</v>
      </c>
      <c r="B10" s="14">
        <v>6.0804</v>
      </c>
      <c r="C10" s="14">
        <v>5.7750000000000004</v>
      </c>
      <c r="D10" s="14">
        <v>5.0735132294192749</v>
      </c>
      <c r="E10" s="14">
        <v>3.0074407368131406</v>
      </c>
      <c r="F10" s="22">
        <v>1.71</v>
      </c>
      <c r="G10" s="22">
        <v>1.3250000000000002</v>
      </c>
      <c r="H10" s="14">
        <v>348.91500000000002</v>
      </c>
      <c r="I10" s="14">
        <v>460.07</v>
      </c>
    </row>
    <row r="11" spans="1:9" x14ac:dyDescent="0.35">
      <c r="A11" s="2">
        <v>7</v>
      </c>
      <c r="B11" s="14">
        <v>5.0602</v>
      </c>
      <c r="C11" s="14">
        <v>5.2792500000000002</v>
      </c>
      <c r="D11" s="14">
        <v>3.5052279771744121</v>
      </c>
      <c r="E11" s="14">
        <v>3.9691090701293263</v>
      </c>
      <c r="F11" s="22">
        <v>0.71</v>
      </c>
      <c r="G11" s="22">
        <v>0.5</v>
      </c>
      <c r="H11" s="14">
        <v>500.36500000000001</v>
      </c>
      <c r="I11" s="14">
        <v>344.35</v>
      </c>
    </row>
    <row r="12" spans="1:9" x14ac:dyDescent="0.35">
      <c r="A12" s="2">
        <v>8</v>
      </c>
      <c r="B12" s="14">
        <v>5.1837499999999999</v>
      </c>
      <c r="C12" s="14">
        <v>6.4697499999999994</v>
      </c>
      <c r="D12" s="14">
        <v>5.6375705446250075</v>
      </c>
      <c r="E12" s="14">
        <v>10.338514981261602</v>
      </c>
      <c r="F12" s="22">
        <v>0.69500000000000006</v>
      </c>
      <c r="G12" s="22">
        <v>0.6</v>
      </c>
      <c r="H12" s="14">
        <v>245</v>
      </c>
      <c r="I12" s="14">
        <v>452.01499999999999</v>
      </c>
    </row>
    <row r="13" spans="1:9" x14ac:dyDescent="0.35">
      <c r="A13" s="2">
        <v>9</v>
      </c>
      <c r="B13" s="14">
        <v>5.5566500000000003</v>
      </c>
      <c r="C13" s="14">
        <v>5.5784000000000002</v>
      </c>
      <c r="D13" s="14">
        <v>3.4133814717084614</v>
      </c>
      <c r="E13" s="14">
        <v>1.2303374299832766</v>
      </c>
      <c r="F13" s="22">
        <v>0.85</v>
      </c>
      <c r="G13" s="22">
        <v>0.81</v>
      </c>
      <c r="H13" s="14">
        <v>991.875</v>
      </c>
      <c r="I13" s="14">
        <v>419.53</v>
      </c>
    </row>
    <row r="14" spans="1:9" x14ac:dyDescent="0.35">
      <c r="A14" s="2">
        <v>10</v>
      </c>
      <c r="B14" s="14">
        <v>5.2771999999999997</v>
      </c>
      <c r="C14" s="14">
        <v>5.0530499999999998</v>
      </c>
      <c r="D14" s="14">
        <v>6.4964013121512254</v>
      </c>
      <c r="E14" s="14">
        <v>4.1137605233140144</v>
      </c>
      <c r="F14" s="22">
        <v>0.995</v>
      </c>
      <c r="G14" s="22">
        <v>0.89</v>
      </c>
      <c r="H14" s="14">
        <v>1289.105</v>
      </c>
      <c r="I14" s="14">
        <v>1004.06</v>
      </c>
    </row>
    <row r="15" spans="1:9" x14ac:dyDescent="0.35">
      <c r="A15" s="2">
        <v>11</v>
      </c>
      <c r="B15" s="14">
        <v>5.5986500000000001</v>
      </c>
      <c r="C15" s="14">
        <v>5.9241999999999999</v>
      </c>
      <c r="D15" s="14">
        <v>6.0163834695151364</v>
      </c>
      <c r="E15" s="14">
        <v>6.0530433258012453</v>
      </c>
      <c r="F15" s="22">
        <v>1.6</v>
      </c>
      <c r="G15" s="22">
        <v>1.28</v>
      </c>
      <c r="H15" s="14">
        <v>285.625</v>
      </c>
      <c r="I15" s="14">
        <v>291.375</v>
      </c>
    </row>
    <row r="16" spans="1:9" x14ac:dyDescent="0.35">
      <c r="A16" s="2" t="s">
        <v>2</v>
      </c>
      <c r="B16" s="15">
        <f t="shared" ref="B16:I16" si="0">AVERAGE(B5:B15)</f>
        <v>5.391104545454545</v>
      </c>
      <c r="C16" s="15">
        <f t="shared" si="0"/>
        <v>5.5962954545454542</v>
      </c>
      <c r="D16" s="15">
        <f t="shared" si="0"/>
        <v>5.7107202532727745</v>
      </c>
      <c r="E16" s="15">
        <f t="shared" si="0"/>
        <v>6.0461342850164206</v>
      </c>
      <c r="F16" s="15">
        <f t="shared" si="0"/>
        <v>1.1359090909090908</v>
      </c>
      <c r="G16" s="15">
        <f t="shared" si="0"/>
        <v>0.94954545454545458</v>
      </c>
      <c r="H16" s="15">
        <f t="shared" si="0"/>
        <v>561.63681818181828</v>
      </c>
      <c r="I16" s="15">
        <f t="shared" si="0"/>
        <v>487.04454545454541</v>
      </c>
    </row>
    <row r="17" spans="1:9" x14ac:dyDescent="0.35">
      <c r="A17" s="2" t="s">
        <v>3</v>
      </c>
      <c r="B17" s="15">
        <f t="shared" ref="B17:I17" si="1">_xlfn.STDEV.S(B5:B15)/SQRT(11)</f>
        <v>9.9583664335468891E-2</v>
      </c>
      <c r="C17" s="15">
        <f t="shared" si="1"/>
        <v>0.14839123602744217</v>
      </c>
      <c r="D17" s="15">
        <f t="shared" si="1"/>
        <v>1.0470753110331423</v>
      </c>
      <c r="E17" s="15">
        <f t="shared" si="1"/>
        <v>1.2909618688356546</v>
      </c>
      <c r="F17" s="15">
        <f t="shared" si="1"/>
        <v>0.11818479017242095</v>
      </c>
      <c r="G17" s="15">
        <f t="shared" si="1"/>
        <v>9.2373880963709257E-2</v>
      </c>
      <c r="H17" s="15">
        <f t="shared" si="1"/>
        <v>100.59651203349836</v>
      </c>
      <c r="I17" s="15">
        <f t="shared" si="1"/>
        <v>60.631785368936583</v>
      </c>
    </row>
  </sheetData>
  <mergeCells count="4">
    <mergeCell ref="B3:C3"/>
    <mergeCell ref="H3:I3"/>
    <mergeCell ref="F3:G3"/>
    <mergeCell ref="D3:E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C7A6B-FFDE-4621-8F8E-A5197DED15FE}">
  <dimension ref="B3:L56"/>
  <sheetViews>
    <sheetView workbookViewId="0">
      <selection activeCell="B24" sqref="B24"/>
    </sheetView>
  </sheetViews>
  <sheetFormatPr defaultRowHeight="14.5" x14ac:dyDescent="0.35"/>
  <cols>
    <col min="1" max="1" width="8.7265625" style="2"/>
    <col min="2" max="2" width="21.1796875" style="2" customWidth="1"/>
    <col min="3" max="16384" width="8.7265625" style="2"/>
  </cols>
  <sheetData>
    <row r="3" spans="2:12" x14ac:dyDescent="0.35">
      <c r="B3" s="23" t="s">
        <v>4</v>
      </c>
    </row>
    <row r="5" spans="2:12" x14ac:dyDescent="0.35">
      <c r="C5" s="2" t="s">
        <v>0</v>
      </c>
      <c r="H5" t="s">
        <v>1</v>
      </c>
      <c r="I5"/>
      <c r="J5"/>
      <c r="K5"/>
      <c r="L5"/>
    </row>
    <row r="6" spans="2:12" x14ac:dyDescent="0.35">
      <c r="B6" s="2" t="s">
        <v>140</v>
      </c>
      <c r="C6" s="2" t="s">
        <v>110</v>
      </c>
      <c r="D6" s="2" t="s">
        <v>111</v>
      </c>
      <c r="E6" s="2" t="s">
        <v>112</v>
      </c>
      <c r="F6" s="2" t="s">
        <v>113</v>
      </c>
      <c r="G6" s="2" t="s">
        <v>114</v>
      </c>
      <c r="H6" s="2" t="s">
        <v>110</v>
      </c>
      <c r="I6" s="2" t="s">
        <v>111</v>
      </c>
      <c r="J6" s="2" t="s">
        <v>112</v>
      </c>
      <c r="K6" s="2" t="s">
        <v>113</v>
      </c>
      <c r="L6" s="2" t="s">
        <v>114</v>
      </c>
    </row>
    <row r="7" spans="2:12" x14ac:dyDescent="0.35">
      <c r="B7" s="2">
        <v>1</v>
      </c>
      <c r="C7" s="20">
        <v>104</v>
      </c>
      <c r="D7" s="20">
        <v>106</v>
      </c>
      <c r="E7" s="20">
        <v>104</v>
      </c>
      <c r="F7" s="20">
        <v>101</v>
      </c>
      <c r="G7" s="20">
        <v>108</v>
      </c>
      <c r="H7" s="20">
        <v>107</v>
      </c>
      <c r="I7" s="20">
        <v>110</v>
      </c>
      <c r="J7" s="20">
        <v>106</v>
      </c>
      <c r="K7" s="20">
        <v>102</v>
      </c>
      <c r="L7" s="20">
        <v>104</v>
      </c>
    </row>
    <row r="8" spans="2:12" x14ac:dyDescent="0.35">
      <c r="B8" s="2">
        <v>2</v>
      </c>
      <c r="C8" s="20">
        <v>112</v>
      </c>
      <c r="D8" s="20">
        <v>110</v>
      </c>
      <c r="E8" s="20">
        <v>111</v>
      </c>
      <c r="F8" s="20">
        <v>105</v>
      </c>
      <c r="G8" s="20">
        <v>106</v>
      </c>
      <c r="H8" s="20">
        <v>106</v>
      </c>
      <c r="I8" s="20">
        <v>115</v>
      </c>
      <c r="J8" s="20">
        <v>115</v>
      </c>
      <c r="K8" s="20">
        <v>108</v>
      </c>
      <c r="L8" s="20">
        <v>108</v>
      </c>
    </row>
    <row r="9" spans="2:12" x14ac:dyDescent="0.35">
      <c r="B9" s="2">
        <v>3</v>
      </c>
      <c r="C9" s="20">
        <v>120</v>
      </c>
      <c r="D9" s="20">
        <v>120</v>
      </c>
      <c r="E9" s="20">
        <v>119</v>
      </c>
      <c r="F9" s="20">
        <v>123</v>
      </c>
      <c r="G9" s="20">
        <v>113</v>
      </c>
      <c r="H9" s="20">
        <v>122</v>
      </c>
      <c r="I9" s="20">
        <v>117</v>
      </c>
      <c r="J9" s="20">
        <v>118</v>
      </c>
      <c r="K9" s="20">
        <v>116</v>
      </c>
      <c r="L9" s="20">
        <v>123</v>
      </c>
    </row>
    <row r="10" spans="2:12" x14ac:dyDescent="0.35">
      <c r="B10" s="2">
        <v>4</v>
      </c>
      <c r="C10" s="20">
        <v>124</v>
      </c>
      <c r="D10" s="20">
        <v>126</v>
      </c>
      <c r="E10" s="20">
        <v>125</v>
      </c>
      <c r="F10" s="20">
        <v>127</v>
      </c>
      <c r="G10" s="20">
        <v>125</v>
      </c>
      <c r="H10" s="20">
        <v>130</v>
      </c>
      <c r="I10" s="20">
        <v>135</v>
      </c>
      <c r="J10" s="20">
        <v>131</v>
      </c>
      <c r="K10" s="20">
        <v>131</v>
      </c>
      <c r="L10" s="20">
        <v>134</v>
      </c>
    </row>
    <row r="11" spans="2:12" x14ac:dyDescent="0.35">
      <c r="B11" s="2">
        <v>5</v>
      </c>
      <c r="C11" s="20">
        <v>123</v>
      </c>
      <c r="D11" s="20">
        <v>118</v>
      </c>
      <c r="E11" s="20">
        <v>116</v>
      </c>
      <c r="F11" s="20">
        <v>115</v>
      </c>
      <c r="G11" s="20">
        <v>117</v>
      </c>
      <c r="H11" s="20">
        <v>130</v>
      </c>
      <c r="I11" s="20">
        <v>125</v>
      </c>
      <c r="J11" s="20">
        <v>124</v>
      </c>
      <c r="K11" s="20">
        <v>125</v>
      </c>
      <c r="L11" s="20">
        <v>126</v>
      </c>
    </row>
    <row r="12" spans="2:12" x14ac:dyDescent="0.35">
      <c r="B12" s="2">
        <v>6</v>
      </c>
      <c r="C12" s="20">
        <v>117</v>
      </c>
      <c r="D12" s="20">
        <v>120</v>
      </c>
      <c r="E12" s="20">
        <v>116</v>
      </c>
      <c r="F12" s="20">
        <v>117</v>
      </c>
      <c r="G12" s="20">
        <v>115</v>
      </c>
      <c r="H12" s="20">
        <v>122</v>
      </c>
      <c r="I12" s="20">
        <v>125</v>
      </c>
      <c r="J12" s="20">
        <v>122</v>
      </c>
      <c r="K12" s="20">
        <v>123</v>
      </c>
      <c r="L12" s="20">
        <v>121</v>
      </c>
    </row>
    <row r="13" spans="2:12" x14ac:dyDescent="0.35">
      <c r="B13" s="2">
        <v>7</v>
      </c>
      <c r="C13" s="20">
        <v>129</v>
      </c>
      <c r="D13" s="20">
        <v>136</v>
      </c>
      <c r="E13" s="20">
        <v>130</v>
      </c>
      <c r="F13" s="20">
        <v>135</v>
      </c>
      <c r="G13" s="20">
        <v>130</v>
      </c>
      <c r="H13" s="20">
        <v>135</v>
      </c>
      <c r="I13" s="20">
        <v>142</v>
      </c>
      <c r="J13" s="20">
        <v>133</v>
      </c>
      <c r="K13" s="20">
        <v>136</v>
      </c>
      <c r="L13" s="20">
        <v>143</v>
      </c>
    </row>
    <row r="14" spans="2:12" x14ac:dyDescent="0.35">
      <c r="B14" s="2">
        <v>8</v>
      </c>
      <c r="C14" s="20">
        <v>122</v>
      </c>
      <c r="D14" s="20">
        <v>113</v>
      </c>
      <c r="E14" s="20">
        <v>121</v>
      </c>
      <c r="F14" s="20">
        <v>116</v>
      </c>
      <c r="G14" s="20">
        <v>119</v>
      </c>
      <c r="H14" s="20">
        <v>123</v>
      </c>
      <c r="I14" s="20">
        <v>124</v>
      </c>
      <c r="J14" s="20">
        <v>113</v>
      </c>
      <c r="K14" s="20">
        <v>118</v>
      </c>
      <c r="L14" s="20">
        <v>116</v>
      </c>
    </row>
    <row r="15" spans="2:12" x14ac:dyDescent="0.35">
      <c r="B15" s="2">
        <v>9</v>
      </c>
      <c r="C15" s="20">
        <v>113</v>
      </c>
      <c r="D15" s="20">
        <v>111</v>
      </c>
      <c r="E15" s="20">
        <v>118</v>
      </c>
      <c r="F15" s="20">
        <v>115</v>
      </c>
      <c r="G15" s="20">
        <v>118</v>
      </c>
      <c r="H15" s="20">
        <v>119</v>
      </c>
      <c r="I15" s="20">
        <v>121</v>
      </c>
      <c r="J15" s="20">
        <v>121</v>
      </c>
      <c r="K15" s="20">
        <v>122</v>
      </c>
      <c r="L15" s="20">
        <v>121</v>
      </c>
    </row>
    <row r="16" spans="2:12" x14ac:dyDescent="0.35">
      <c r="B16" s="2">
        <v>10</v>
      </c>
      <c r="C16" s="20">
        <v>124</v>
      </c>
      <c r="D16" s="20">
        <v>119</v>
      </c>
      <c r="E16" s="20">
        <v>119</v>
      </c>
      <c r="F16" s="20">
        <v>116</v>
      </c>
      <c r="G16" s="20">
        <v>120</v>
      </c>
      <c r="H16" s="20">
        <v>123</v>
      </c>
      <c r="I16" s="20">
        <v>124</v>
      </c>
      <c r="J16" s="20">
        <v>122</v>
      </c>
      <c r="K16" s="20">
        <v>122</v>
      </c>
      <c r="L16" s="20">
        <v>127</v>
      </c>
    </row>
    <row r="17" spans="2:12" x14ac:dyDescent="0.35">
      <c r="B17" s="2">
        <v>11</v>
      </c>
      <c r="C17" s="20">
        <v>116</v>
      </c>
      <c r="D17" s="20">
        <v>119</v>
      </c>
      <c r="E17" s="20">
        <v>119</v>
      </c>
      <c r="F17" s="20">
        <v>115</v>
      </c>
      <c r="G17" s="20">
        <v>120</v>
      </c>
      <c r="H17" s="20">
        <v>113</v>
      </c>
      <c r="I17" s="20">
        <v>115</v>
      </c>
      <c r="J17" s="20">
        <v>116</v>
      </c>
      <c r="K17" s="20">
        <v>121</v>
      </c>
      <c r="L17" s="20">
        <v>116</v>
      </c>
    </row>
    <row r="18" spans="2:12" x14ac:dyDescent="0.35">
      <c r="B18" s="2" t="s">
        <v>2</v>
      </c>
      <c r="C18" s="20">
        <f>AVERAGE(C7:C17)</f>
        <v>118.54545454545455</v>
      </c>
      <c r="D18" s="20">
        <f t="shared" ref="D18:G18" si="0">AVERAGE(D7:D17)</f>
        <v>118</v>
      </c>
      <c r="E18" s="20">
        <f t="shared" si="0"/>
        <v>118</v>
      </c>
      <c r="F18" s="20">
        <f t="shared" si="0"/>
        <v>116.81818181818181</v>
      </c>
      <c r="G18" s="20">
        <f t="shared" si="0"/>
        <v>117.36363636363636</v>
      </c>
      <c r="H18" s="20">
        <f>AVERAGE(H7:H17)</f>
        <v>120.90909090909091</v>
      </c>
      <c r="I18" s="20">
        <f t="shared" ref="I18:L18" si="1">AVERAGE(I7:I17)</f>
        <v>123</v>
      </c>
      <c r="J18" s="20">
        <f t="shared" si="1"/>
        <v>120.09090909090909</v>
      </c>
      <c r="K18" s="20">
        <f t="shared" si="1"/>
        <v>120.36363636363636</v>
      </c>
      <c r="L18" s="20">
        <f t="shared" si="1"/>
        <v>121.72727272727273</v>
      </c>
    </row>
    <row r="19" spans="2:12" x14ac:dyDescent="0.35">
      <c r="B19" s="2" t="s">
        <v>3</v>
      </c>
      <c r="C19" s="20">
        <f>_xlfn.STDEV.S(C7:C17)/SQRT(11)</f>
        <v>2.12501823035447</v>
      </c>
      <c r="D19" s="20">
        <f t="shared" ref="D19:G19" si="2">_xlfn.STDEV.S(D7:D17)/SQRT(11)</f>
        <v>2.4863262420322441</v>
      </c>
      <c r="E19" s="20">
        <f t="shared" si="2"/>
        <v>2.0404990476930793</v>
      </c>
      <c r="F19" s="20">
        <f t="shared" si="2"/>
        <v>2.8181818181818179</v>
      </c>
      <c r="G19" s="20">
        <f t="shared" si="2"/>
        <v>2.0814013080034997</v>
      </c>
      <c r="H19" s="20">
        <f>_xlfn.STDEV.S(H7:H17)/SQRT(11)</f>
        <v>2.791071952606758</v>
      </c>
      <c r="I19" s="20">
        <f>_xlfn.STDEV.S(I7:I17)/SQRT(11)</f>
        <v>2.783065673938462</v>
      </c>
      <c r="J19" s="20">
        <f>_xlfn.STDEV.S(J7:J17)/SQRT(11)</f>
        <v>2.3450316743530371</v>
      </c>
      <c r="K19" s="20">
        <f>_xlfn.STDEV.S(K7:K17)/SQRT(11)</f>
        <v>2.8707703346052584</v>
      </c>
      <c r="L19" s="20">
        <f>_xlfn.STDEV.S(L7:L17)/SQRT(11)</f>
        <v>3.3305498019803088</v>
      </c>
    </row>
    <row r="21" spans="2:12" x14ac:dyDescent="0.35">
      <c r="B21" s="23" t="s">
        <v>5</v>
      </c>
    </row>
    <row r="23" spans="2:12" x14ac:dyDescent="0.35">
      <c r="C23" s="2" t="s">
        <v>0</v>
      </c>
      <c r="H23" s="2" t="s">
        <v>1</v>
      </c>
    </row>
    <row r="24" spans="2:12" x14ac:dyDescent="0.35">
      <c r="B24" s="2" t="s">
        <v>140</v>
      </c>
      <c r="C24" s="2" t="s">
        <v>110</v>
      </c>
      <c r="D24" s="2" t="s">
        <v>111</v>
      </c>
      <c r="E24" s="2" t="s">
        <v>112</v>
      </c>
      <c r="F24" s="2" t="s">
        <v>113</v>
      </c>
      <c r="G24" s="2" t="s">
        <v>114</v>
      </c>
      <c r="H24" s="2" t="s">
        <v>110</v>
      </c>
      <c r="I24" s="2" t="s">
        <v>111</v>
      </c>
      <c r="J24" s="2" t="s">
        <v>112</v>
      </c>
      <c r="K24" s="2" t="s">
        <v>113</v>
      </c>
      <c r="L24" s="2" t="s">
        <v>114</v>
      </c>
    </row>
    <row r="25" spans="2:12" x14ac:dyDescent="0.35">
      <c r="B25" s="2">
        <v>1</v>
      </c>
      <c r="C25" s="18">
        <v>64</v>
      </c>
      <c r="D25" s="18">
        <v>66</v>
      </c>
      <c r="E25" s="18">
        <v>61</v>
      </c>
      <c r="F25" s="18">
        <v>64</v>
      </c>
      <c r="G25" s="18">
        <v>61</v>
      </c>
      <c r="H25" s="18">
        <v>70</v>
      </c>
      <c r="I25" s="18">
        <v>72</v>
      </c>
      <c r="J25" s="18">
        <v>68</v>
      </c>
      <c r="K25" s="18">
        <v>71</v>
      </c>
      <c r="L25" s="18">
        <v>70</v>
      </c>
    </row>
    <row r="26" spans="2:12" x14ac:dyDescent="0.35">
      <c r="B26" s="2">
        <v>2</v>
      </c>
      <c r="C26" s="18">
        <v>67</v>
      </c>
      <c r="D26" s="18">
        <v>66</v>
      </c>
      <c r="E26" s="18">
        <v>64</v>
      </c>
      <c r="F26" s="18">
        <v>63</v>
      </c>
      <c r="G26" s="18">
        <v>62</v>
      </c>
      <c r="H26" s="18">
        <v>64</v>
      </c>
      <c r="I26" s="18">
        <v>65</v>
      </c>
      <c r="J26" s="18">
        <v>63</v>
      </c>
      <c r="K26" s="18">
        <v>61</v>
      </c>
      <c r="L26" s="18">
        <v>63</v>
      </c>
    </row>
    <row r="27" spans="2:12" x14ac:dyDescent="0.35">
      <c r="B27" s="2">
        <v>3</v>
      </c>
      <c r="C27" s="18">
        <v>74</v>
      </c>
      <c r="D27" s="18">
        <v>69</v>
      </c>
      <c r="E27" s="18">
        <v>79</v>
      </c>
      <c r="F27" s="18">
        <v>78</v>
      </c>
      <c r="G27" s="18">
        <v>73</v>
      </c>
      <c r="H27" s="18">
        <v>76</v>
      </c>
      <c r="I27" s="18">
        <v>74</v>
      </c>
      <c r="J27" s="18">
        <v>70</v>
      </c>
      <c r="K27" s="18">
        <v>72</v>
      </c>
      <c r="L27" s="18">
        <v>76</v>
      </c>
    </row>
    <row r="28" spans="2:12" x14ac:dyDescent="0.35">
      <c r="B28" s="2">
        <v>4</v>
      </c>
      <c r="C28" s="18">
        <v>72</v>
      </c>
      <c r="D28" s="18">
        <v>80</v>
      </c>
      <c r="E28" s="18">
        <v>77</v>
      </c>
      <c r="F28" s="18">
        <v>78</v>
      </c>
      <c r="G28" s="18">
        <v>79</v>
      </c>
      <c r="H28" s="18">
        <v>80</v>
      </c>
      <c r="I28" s="18">
        <v>79</v>
      </c>
      <c r="J28" s="18">
        <v>82</v>
      </c>
      <c r="K28" s="18">
        <v>79</v>
      </c>
      <c r="L28" s="18">
        <v>80</v>
      </c>
    </row>
    <row r="29" spans="2:12" x14ac:dyDescent="0.35">
      <c r="B29" s="2">
        <v>5</v>
      </c>
      <c r="C29" s="18">
        <v>79</v>
      </c>
      <c r="D29" s="18">
        <v>72</v>
      </c>
      <c r="E29" s="18">
        <v>67</v>
      </c>
      <c r="F29" s="18">
        <v>69</v>
      </c>
      <c r="G29" s="18">
        <v>70</v>
      </c>
      <c r="H29" s="18">
        <v>75</v>
      </c>
      <c r="I29" s="18">
        <v>69</v>
      </c>
      <c r="J29" s="18">
        <v>70</v>
      </c>
      <c r="K29" s="18">
        <v>70</v>
      </c>
      <c r="L29" s="18">
        <v>69</v>
      </c>
    </row>
    <row r="30" spans="2:12" x14ac:dyDescent="0.35">
      <c r="B30" s="2">
        <v>6</v>
      </c>
      <c r="C30" s="18">
        <v>74</v>
      </c>
      <c r="D30" s="18">
        <v>75</v>
      </c>
      <c r="E30" s="18">
        <v>70</v>
      </c>
      <c r="F30" s="18">
        <v>75</v>
      </c>
      <c r="G30" s="18">
        <v>71</v>
      </c>
      <c r="H30" s="18">
        <v>79</v>
      </c>
      <c r="I30" s="18">
        <v>78</v>
      </c>
      <c r="J30" s="18">
        <v>74</v>
      </c>
      <c r="K30" s="18">
        <v>75</v>
      </c>
      <c r="L30" s="18">
        <v>75</v>
      </c>
    </row>
    <row r="31" spans="2:12" x14ac:dyDescent="0.35">
      <c r="B31" s="2">
        <v>7</v>
      </c>
      <c r="C31" s="18">
        <v>81</v>
      </c>
      <c r="D31" s="18">
        <v>80</v>
      </c>
      <c r="E31" s="18">
        <v>82</v>
      </c>
      <c r="F31" s="18">
        <v>80</v>
      </c>
      <c r="G31" s="18">
        <v>81</v>
      </c>
      <c r="H31" s="18">
        <v>78</v>
      </c>
      <c r="I31" s="18">
        <v>77</v>
      </c>
      <c r="J31" s="18">
        <v>76</v>
      </c>
      <c r="K31" s="18">
        <v>77</v>
      </c>
      <c r="L31" s="18">
        <v>77</v>
      </c>
    </row>
    <row r="32" spans="2:12" x14ac:dyDescent="0.35">
      <c r="B32" s="2">
        <v>8</v>
      </c>
      <c r="C32" s="18">
        <v>72</v>
      </c>
      <c r="D32" s="18">
        <v>70</v>
      </c>
      <c r="E32" s="18">
        <v>71</v>
      </c>
      <c r="F32" s="18">
        <v>69</v>
      </c>
      <c r="G32" s="18">
        <v>69</v>
      </c>
      <c r="H32" s="18">
        <v>73</v>
      </c>
      <c r="I32" s="18">
        <v>75</v>
      </c>
      <c r="J32" s="18">
        <v>64</v>
      </c>
      <c r="K32" s="18">
        <v>70</v>
      </c>
      <c r="L32" s="18">
        <v>66</v>
      </c>
    </row>
    <row r="33" spans="2:12" x14ac:dyDescent="0.35">
      <c r="B33" s="2">
        <v>9</v>
      </c>
      <c r="C33" s="18">
        <v>64</v>
      </c>
      <c r="D33" s="18">
        <v>69</v>
      </c>
      <c r="E33" s="18">
        <v>64</v>
      </c>
      <c r="F33" s="18">
        <v>73</v>
      </c>
      <c r="G33" s="18">
        <v>66</v>
      </c>
      <c r="H33" s="18">
        <v>61</v>
      </c>
      <c r="I33" s="18">
        <v>67</v>
      </c>
      <c r="J33" s="18">
        <v>63</v>
      </c>
      <c r="K33" s="18">
        <v>66</v>
      </c>
      <c r="L33" s="18">
        <v>60</v>
      </c>
    </row>
    <row r="34" spans="2:12" x14ac:dyDescent="0.35">
      <c r="B34" s="2">
        <v>10</v>
      </c>
      <c r="C34" s="18">
        <v>81</v>
      </c>
      <c r="D34" s="18">
        <v>76</v>
      </c>
      <c r="E34" s="18">
        <v>80</v>
      </c>
      <c r="F34" s="18">
        <v>74</v>
      </c>
      <c r="G34" s="18">
        <v>77</v>
      </c>
      <c r="H34" s="18">
        <v>83</v>
      </c>
      <c r="I34" s="18">
        <v>79</v>
      </c>
      <c r="J34" s="18">
        <v>76</v>
      </c>
      <c r="K34" s="18">
        <v>79</v>
      </c>
      <c r="L34" s="18">
        <v>80</v>
      </c>
    </row>
    <row r="35" spans="2:12" x14ac:dyDescent="0.35">
      <c r="B35" s="2">
        <v>11</v>
      </c>
      <c r="C35" s="18">
        <v>79</v>
      </c>
      <c r="D35" s="18">
        <v>77</v>
      </c>
      <c r="E35" s="18">
        <v>75</v>
      </c>
      <c r="F35" s="18">
        <v>78</v>
      </c>
      <c r="G35" s="18">
        <v>86</v>
      </c>
      <c r="H35" s="18">
        <v>79</v>
      </c>
      <c r="I35" s="18">
        <v>82</v>
      </c>
      <c r="J35" s="18">
        <v>79</v>
      </c>
      <c r="K35" s="18">
        <v>81</v>
      </c>
      <c r="L35" s="18">
        <v>76</v>
      </c>
    </row>
    <row r="36" spans="2:12" x14ac:dyDescent="0.35">
      <c r="B36" s="2" t="s">
        <v>2</v>
      </c>
      <c r="C36" s="20">
        <f>AVERAGE(C25:C35)</f>
        <v>73.36363636363636</v>
      </c>
      <c r="D36" s="20">
        <f t="shared" ref="D36" si="3">AVERAGE(D25:D35)</f>
        <v>72.727272727272734</v>
      </c>
      <c r="E36" s="20">
        <f t="shared" ref="E36" si="4">AVERAGE(E25:E35)</f>
        <v>71.818181818181813</v>
      </c>
      <c r="F36" s="20">
        <f t="shared" ref="F36" si="5">AVERAGE(F25:F35)</f>
        <v>72.818181818181813</v>
      </c>
      <c r="G36" s="20">
        <f t="shared" ref="G36" si="6">AVERAGE(G25:G35)</f>
        <v>72.272727272727266</v>
      </c>
      <c r="H36" s="20">
        <f>AVERAGE(H25:H35)</f>
        <v>74.36363636363636</v>
      </c>
      <c r="I36" s="20">
        <f t="shared" ref="I36" si="7">AVERAGE(I25:I35)</f>
        <v>74.272727272727266</v>
      </c>
      <c r="J36" s="20">
        <f t="shared" ref="J36" si="8">AVERAGE(J25:J35)</f>
        <v>71.36363636363636</v>
      </c>
      <c r="K36" s="20">
        <f t="shared" ref="K36" si="9">AVERAGE(K25:K35)</f>
        <v>72.818181818181813</v>
      </c>
      <c r="L36" s="20">
        <f t="shared" ref="L36" si="10">AVERAGE(L25:L35)</f>
        <v>72</v>
      </c>
    </row>
    <row r="37" spans="2:12" x14ac:dyDescent="0.35">
      <c r="B37" s="2" t="s">
        <v>3</v>
      </c>
      <c r="C37" s="20">
        <f>_xlfn.STDEV.S(C25:C35)/SQRT(11)</f>
        <v>1.9082249118092935</v>
      </c>
      <c r="D37" s="20">
        <f t="shared" ref="D37:G37" si="11">_xlfn.STDEV.S(D25:D35)/SQRT(11)</f>
        <v>1.5555817917241772</v>
      </c>
      <c r="E37" s="20">
        <f t="shared" si="11"/>
        <v>2.1859808774767941</v>
      </c>
      <c r="F37" s="20">
        <f t="shared" si="11"/>
        <v>1.7623237852241975</v>
      </c>
      <c r="G37" s="20">
        <f t="shared" si="11"/>
        <v>2.3782763395172184</v>
      </c>
      <c r="H37" s="20">
        <f t="shared" ref="H37:L37" si="12">_xlfn.STDEV.S(H25:H35)/SQRT(11)</f>
        <v>2.0726475263766004</v>
      </c>
      <c r="I37" s="20">
        <f t="shared" si="12"/>
        <v>1.6464336614795305</v>
      </c>
      <c r="J37" s="20">
        <f t="shared" si="12"/>
        <v>1.9783957103615193</v>
      </c>
      <c r="K37" s="20">
        <f t="shared" si="12"/>
        <v>1.8380730117963799</v>
      </c>
      <c r="L37" s="20">
        <f t="shared" si="12"/>
        <v>2.062654952856986</v>
      </c>
    </row>
    <row r="40" spans="2:12" x14ac:dyDescent="0.35">
      <c r="B40" s="23" t="s">
        <v>6</v>
      </c>
    </row>
    <row r="42" spans="2:12" x14ac:dyDescent="0.35">
      <c r="C42" s="2" t="s">
        <v>0</v>
      </c>
      <c r="H42" s="24" t="s">
        <v>1</v>
      </c>
    </row>
    <row r="43" spans="2:12" x14ac:dyDescent="0.35">
      <c r="B43" s="2" t="s">
        <v>140</v>
      </c>
      <c r="C43" s="2" t="s">
        <v>110</v>
      </c>
      <c r="D43" s="2" t="s">
        <v>111</v>
      </c>
      <c r="E43" s="2" t="s">
        <v>112</v>
      </c>
      <c r="F43" s="2" t="s">
        <v>113</v>
      </c>
      <c r="G43" s="2" t="s">
        <v>114</v>
      </c>
      <c r="H43" s="2" t="s">
        <v>110</v>
      </c>
      <c r="I43" s="2" t="s">
        <v>111</v>
      </c>
      <c r="J43" s="2" t="s">
        <v>112</v>
      </c>
      <c r="K43" s="2" t="s">
        <v>113</v>
      </c>
      <c r="L43" s="2" t="s">
        <v>114</v>
      </c>
    </row>
    <row r="44" spans="2:12" x14ac:dyDescent="0.35">
      <c r="B44" s="2">
        <v>1</v>
      </c>
      <c r="C44" s="18">
        <v>52</v>
      </c>
      <c r="D44" s="18">
        <v>51</v>
      </c>
      <c r="E44" s="18">
        <v>49</v>
      </c>
      <c r="F44" s="18">
        <v>49</v>
      </c>
      <c r="G44" s="18">
        <v>50</v>
      </c>
      <c r="H44" s="18">
        <v>54</v>
      </c>
      <c r="I44" s="18">
        <v>54</v>
      </c>
      <c r="J44" s="18">
        <v>57</v>
      </c>
      <c r="K44" s="18">
        <v>54</v>
      </c>
      <c r="L44" s="18">
        <v>56</v>
      </c>
    </row>
    <row r="45" spans="2:12" x14ac:dyDescent="0.35">
      <c r="B45" s="2">
        <v>2</v>
      </c>
      <c r="C45" s="18">
        <v>57</v>
      </c>
      <c r="D45" s="18">
        <v>55</v>
      </c>
      <c r="E45" s="18">
        <v>54</v>
      </c>
      <c r="F45" s="18">
        <v>57</v>
      </c>
      <c r="G45" s="18">
        <v>55</v>
      </c>
      <c r="H45" s="18">
        <v>49</v>
      </c>
      <c r="I45" s="18">
        <v>59</v>
      </c>
      <c r="J45" s="18">
        <v>61</v>
      </c>
      <c r="K45" s="18">
        <v>58</v>
      </c>
      <c r="L45" s="18">
        <v>55</v>
      </c>
    </row>
    <row r="46" spans="2:12" x14ac:dyDescent="0.35">
      <c r="B46" s="2">
        <v>3</v>
      </c>
      <c r="C46" s="18">
        <v>53</v>
      </c>
      <c r="D46" s="18">
        <v>46</v>
      </c>
      <c r="E46" s="18">
        <v>48</v>
      </c>
      <c r="F46" s="18">
        <v>48</v>
      </c>
      <c r="G46" s="18">
        <v>47</v>
      </c>
      <c r="H46" s="18">
        <v>66</v>
      </c>
      <c r="I46" s="18">
        <v>56</v>
      </c>
      <c r="J46" s="18">
        <v>56</v>
      </c>
      <c r="K46" s="18">
        <v>56</v>
      </c>
      <c r="L46" s="18">
        <v>55</v>
      </c>
    </row>
    <row r="47" spans="2:12" x14ac:dyDescent="0.35">
      <c r="B47" s="2">
        <v>4</v>
      </c>
      <c r="C47" s="18">
        <v>63</v>
      </c>
      <c r="D47" s="18">
        <v>62</v>
      </c>
      <c r="E47" s="18">
        <v>62</v>
      </c>
      <c r="F47" s="18">
        <v>59</v>
      </c>
      <c r="G47" s="18">
        <v>60</v>
      </c>
      <c r="H47" s="18">
        <v>67</v>
      </c>
      <c r="I47" s="18">
        <v>63</v>
      </c>
      <c r="J47" s="18">
        <v>66</v>
      </c>
      <c r="K47" s="18">
        <v>66</v>
      </c>
      <c r="L47" s="18">
        <v>61</v>
      </c>
    </row>
    <row r="48" spans="2:12" x14ac:dyDescent="0.35">
      <c r="B48" s="2">
        <v>5</v>
      </c>
      <c r="C48" s="18">
        <v>66</v>
      </c>
      <c r="D48" s="18">
        <v>63</v>
      </c>
      <c r="E48" s="18">
        <v>64</v>
      </c>
      <c r="F48" s="18">
        <v>66</v>
      </c>
      <c r="G48" s="18">
        <v>66</v>
      </c>
      <c r="H48" s="18">
        <v>62</v>
      </c>
      <c r="I48" s="18">
        <v>66</v>
      </c>
      <c r="J48" s="18">
        <v>66</v>
      </c>
      <c r="K48" s="18">
        <v>63</v>
      </c>
      <c r="L48" s="18">
        <v>65</v>
      </c>
    </row>
    <row r="49" spans="2:12" x14ac:dyDescent="0.35">
      <c r="B49" s="2">
        <v>6</v>
      </c>
      <c r="C49" s="18">
        <v>43</v>
      </c>
      <c r="D49" s="18">
        <v>47</v>
      </c>
      <c r="E49" s="18">
        <v>43</v>
      </c>
      <c r="F49" s="18">
        <v>49</v>
      </c>
      <c r="G49" s="18">
        <v>46</v>
      </c>
      <c r="H49" s="18">
        <v>48</v>
      </c>
      <c r="I49" s="18">
        <v>54</v>
      </c>
      <c r="J49" s="18">
        <v>55</v>
      </c>
      <c r="K49" s="18">
        <v>55</v>
      </c>
      <c r="L49" s="18">
        <v>59</v>
      </c>
    </row>
    <row r="50" spans="2:12" x14ac:dyDescent="0.35">
      <c r="B50" s="2">
        <v>7</v>
      </c>
      <c r="C50" s="18">
        <v>70</v>
      </c>
      <c r="D50" s="18">
        <v>57</v>
      </c>
      <c r="E50" s="18">
        <v>58</v>
      </c>
      <c r="F50" s="18">
        <v>58</v>
      </c>
      <c r="G50" s="18">
        <v>56</v>
      </c>
      <c r="H50" s="18">
        <v>73</v>
      </c>
      <c r="I50" s="18">
        <v>61</v>
      </c>
      <c r="J50" s="18">
        <v>63</v>
      </c>
      <c r="K50" s="18">
        <v>63</v>
      </c>
      <c r="L50" s="18">
        <v>59</v>
      </c>
    </row>
    <row r="51" spans="2:12" x14ac:dyDescent="0.35">
      <c r="B51" s="2">
        <v>8</v>
      </c>
      <c r="C51" s="18">
        <v>63</v>
      </c>
      <c r="D51" s="18">
        <v>58</v>
      </c>
      <c r="E51" s="18">
        <v>60</v>
      </c>
      <c r="F51" s="18">
        <v>60</v>
      </c>
      <c r="G51" s="18">
        <v>57</v>
      </c>
      <c r="H51" s="18">
        <v>71</v>
      </c>
      <c r="I51" s="18">
        <v>65</v>
      </c>
      <c r="J51" s="18">
        <v>62</v>
      </c>
      <c r="K51" s="18">
        <v>64</v>
      </c>
      <c r="L51" s="18">
        <v>61</v>
      </c>
    </row>
    <row r="52" spans="2:12" x14ac:dyDescent="0.35">
      <c r="B52" s="2">
        <v>9</v>
      </c>
      <c r="C52" s="18">
        <v>63</v>
      </c>
      <c r="D52" s="18">
        <v>57</v>
      </c>
      <c r="E52" s="18">
        <v>51</v>
      </c>
      <c r="F52" s="18">
        <v>58</v>
      </c>
      <c r="G52" s="18">
        <v>59</v>
      </c>
      <c r="H52" s="18">
        <v>53</v>
      </c>
      <c r="I52" s="18">
        <v>54</v>
      </c>
      <c r="J52" s="18">
        <v>56</v>
      </c>
      <c r="K52" s="18">
        <v>57</v>
      </c>
      <c r="L52" s="18">
        <v>55</v>
      </c>
    </row>
    <row r="53" spans="2:12" x14ac:dyDescent="0.35">
      <c r="B53" s="2">
        <v>10</v>
      </c>
      <c r="C53" s="18">
        <v>73</v>
      </c>
      <c r="D53" s="18">
        <v>57</v>
      </c>
      <c r="E53" s="18">
        <v>55</v>
      </c>
      <c r="F53" s="18">
        <v>54</v>
      </c>
      <c r="G53" s="18">
        <v>58</v>
      </c>
      <c r="H53" s="18">
        <v>69</v>
      </c>
      <c r="I53" s="18">
        <v>68</v>
      </c>
      <c r="J53" s="18">
        <v>69</v>
      </c>
      <c r="K53" s="18">
        <v>68</v>
      </c>
      <c r="L53" s="18">
        <v>71</v>
      </c>
    </row>
    <row r="54" spans="2:12" x14ac:dyDescent="0.35">
      <c r="B54" s="2">
        <v>11</v>
      </c>
      <c r="C54" s="18">
        <v>70</v>
      </c>
      <c r="D54" s="18">
        <v>68</v>
      </c>
      <c r="E54" s="18">
        <v>65</v>
      </c>
      <c r="F54" s="18">
        <v>58</v>
      </c>
      <c r="G54" s="18">
        <v>64</v>
      </c>
      <c r="H54" s="18">
        <v>67</v>
      </c>
      <c r="I54" s="18">
        <v>58</v>
      </c>
      <c r="J54" s="18">
        <v>63</v>
      </c>
      <c r="K54" s="18">
        <v>60</v>
      </c>
      <c r="L54" s="18">
        <v>59</v>
      </c>
    </row>
    <row r="55" spans="2:12" x14ac:dyDescent="0.35">
      <c r="B55" s="2" t="s">
        <v>2</v>
      </c>
      <c r="C55" s="20">
        <f>AVERAGE(C44:C54)</f>
        <v>61.18181818181818</v>
      </c>
      <c r="D55" s="20">
        <f t="shared" ref="D55" si="13">AVERAGE(D44:D54)</f>
        <v>56.454545454545453</v>
      </c>
      <c r="E55" s="20">
        <f t="shared" ref="E55" si="14">AVERAGE(E44:E54)</f>
        <v>55.363636363636367</v>
      </c>
      <c r="F55" s="20">
        <f t="shared" ref="F55" si="15">AVERAGE(F44:F54)</f>
        <v>56</v>
      </c>
      <c r="G55" s="20">
        <f t="shared" ref="G55" si="16">AVERAGE(G44:G54)</f>
        <v>56.18181818181818</v>
      </c>
      <c r="H55" s="20">
        <f>AVERAGE(H44:H54)</f>
        <v>61.727272727272727</v>
      </c>
      <c r="I55" s="20">
        <f t="shared" ref="I55" si="17">AVERAGE(I44:I54)</f>
        <v>59.81818181818182</v>
      </c>
      <c r="J55" s="20">
        <f t="shared" ref="J55" si="18">AVERAGE(J44:J54)</f>
        <v>61.272727272727273</v>
      </c>
      <c r="K55" s="20">
        <f t="shared" ref="K55" si="19">AVERAGE(K44:K54)</f>
        <v>60.363636363636367</v>
      </c>
      <c r="L55" s="20">
        <f t="shared" ref="L55" si="20">AVERAGE(L44:L54)</f>
        <v>59.636363636363633</v>
      </c>
    </row>
    <row r="56" spans="2:12" x14ac:dyDescent="0.35">
      <c r="B56" s="2" t="s">
        <v>3</v>
      </c>
      <c r="C56" s="20">
        <f>_xlfn.STDEV.S(C44:C54)/SQRT(11)</f>
        <v>2.7429850422757927</v>
      </c>
      <c r="D56" s="20">
        <f t="shared" ref="D56:G56" si="21">_xlfn.STDEV.S(D44:D54)/SQRT(11)</f>
        <v>2.0016522101124181</v>
      </c>
      <c r="E56" s="20">
        <f t="shared" si="21"/>
        <v>2.1501489473680144</v>
      </c>
      <c r="F56" s="20">
        <f t="shared" si="21"/>
        <v>1.662418829187267</v>
      </c>
      <c r="G56" s="20">
        <f t="shared" si="21"/>
        <v>1.9344634295665937</v>
      </c>
      <c r="H56" s="20">
        <f t="shared" ref="H56:L56" si="22">_xlfn.STDEV.S(H44:H54)/SQRT(11)</f>
        <v>2.7405736263878908</v>
      </c>
      <c r="I56" s="20">
        <f t="shared" si="22"/>
        <v>1.5481260332660365</v>
      </c>
      <c r="J56" s="20">
        <f t="shared" si="22"/>
        <v>1.4275911630875346</v>
      </c>
      <c r="K56" s="20">
        <f t="shared" si="22"/>
        <v>1.4223714338623961</v>
      </c>
      <c r="L56" s="20">
        <f t="shared" si="22"/>
        <v>1.4787754594610136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FA024-74BA-458C-99CE-10945C458FFE}">
  <dimension ref="B2:N145"/>
  <sheetViews>
    <sheetView topLeftCell="A73" workbookViewId="0">
      <selection activeCell="B78" sqref="B78"/>
    </sheetView>
  </sheetViews>
  <sheetFormatPr defaultRowHeight="14.5" x14ac:dyDescent="0.35"/>
  <cols>
    <col min="2" max="2" width="17.1796875" customWidth="1"/>
  </cols>
  <sheetData>
    <row r="2" spans="2:14" x14ac:dyDescent="0.35">
      <c r="B2" s="23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x14ac:dyDescent="0.3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4" x14ac:dyDescent="0.35">
      <c r="C4" s="2" t="s">
        <v>0</v>
      </c>
      <c r="D4" s="2"/>
      <c r="E4" s="2"/>
      <c r="F4" s="2"/>
      <c r="G4" s="2"/>
      <c r="H4" s="24" t="s">
        <v>1</v>
      </c>
      <c r="J4" s="2"/>
      <c r="K4" s="2"/>
      <c r="L4" s="2"/>
      <c r="M4" s="2"/>
      <c r="N4" s="2"/>
    </row>
    <row r="5" spans="2:14" x14ac:dyDescent="0.35">
      <c r="B5" s="2" t="s">
        <v>140</v>
      </c>
      <c r="C5" s="2" t="s">
        <v>110</v>
      </c>
      <c r="D5" s="2" t="s">
        <v>111</v>
      </c>
      <c r="E5" s="2" t="s">
        <v>112</v>
      </c>
      <c r="F5" s="2" t="s">
        <v>113</v>
      </c>
      <c r="G5" s="2" t="s">
        <v>114</v>
      </c>
      <c r="H5" s="2" t="s">
        <v>110</v>
      </c>
      <c r="I5" s="2" t="s">
        <v>111</v>
      </c>
      <c r="J5" s="2" t="s">
        <v>112</v>
      </c>
      <c r="K5" s="2" t="s">
        <v>113</v>
      </c>
      <c r="L5" s="2" t="s">
        <v>114</v>
      </c>
    </row>
    <row r="6" spans="2:14" x14ac:dyDescent="0.35">
      <c r="B6" s="2">
        <v>1</v>
      </c>
      <c r="C6" s="15">
        <v>4.5931879840122365</v>
      </c>
      <c r="D6" s="15">
        <v>4.7741503359451434</v>
      </c>
      <c r="E6" s="15">
        <v>4.4924594712666215</v>
      </c>
      <c r="F6" s="15">
        <v>4.7618019149028052</v>
      </c>
      <c r="G6" s="15">
        <v>4.3919659145461347</v>
      </c>
      <c r="H6" s="14">
        <v>4.7934312123053768</v>
      </c>
      <c r="I6" s="14">
        <v>4.9295630291964265</v>
      </c>
      <c r="J6" s="14">
        <v>4.812338564686951</v>
      </c>
      <c r="K6" s="14">
        <v>5.0574339546581841</v>
      </c>
      <c r="L6" s="14">
        <v>5.114082444978167</v>
      </c>
    </row>
    <row r="7" spans="2:14" x14ac:dyDescent="0.35">
      <c r="B7" s="2">
        <v>2</v>
      </c>
      <c r="C7" s="15">
        <v>5.2175510289363061</v>
      </c>
      <c r="D7" s="15">
        <v>5.4052815030631347</v>
      </c>
      <c r="E7" s="15">
        <v>5.1218504687347535</v>
      </c>
      <c r="F7" s="15">
        <v>4.971965107511803</v>
      </c>
      <c r="G7" s="15">
        <v>5.1623936991900186</v>
      </c>
      <c r="H7" s="14">
        <v>5.1862335634692114</v>
      </c>
      <c r="I7" s="14">
        <v>5.0953749518738327</v>
      </c>
      <c r="J7" s="14">
        <v>5.2314696771516376</v>
      </c>
      <c r="K7" s="14">
        <v>5.1651526989154437</v>
      </c>
      <c r="L7" s="14">
        <v>5.1260422095187632</v>
      </c>
    </row>
    <row r="8" spans="2:14" x14ac:dyDescent="0.35">
      <c r="B8" s="2">
        <v>3</v>
      </c>
      <c r="C8" s="15">
        <v>5.143570908826538</v>
      </c>
      <c r="D8" s="15">
        <v>4.9296220031565001</v>
      </c>
      <c r="E8" s="15">
        <v>5.5697761064288853</v>
      </c>
      <c r="F8" s="15">
        <v>5.3888156323783711</v>
      </c>
      <c r="G8" s="15">
        <v>5.0122629968987109</v>
      </c>
      <c r="H8" s="14">
        <v>5.1812014423621662</v>
      </c>
      <c r="I8" s="14">
        <v>5.8117062707432128</v>
      </c>
      <c r="J8" s="14">
        <v>5.6927025382773087</v>
      </c>
      <c r="K8" s="14">
        <v>5.386279671078289</v>
      </c>
      <c r="L8" s="14">
        <v>5.6127257818392451</v>
      </c>
    </row>
    <row r="9" spans="2:14" x14ac:dyDescent="0.35">
      <c r="B9" s="2">
        <v>4</v>
      </c>
      <c r="C9" s="15">
        <v>5.4570127106058699</v>
      </c>
      <c r="D9" s="15">
        <v>5.7487808918820491</v>
      </c>
      <c r="E9" s="15">
        <v>5.9233646551918566</v>
      </c>
      <c r="F9" s="15">
        <v>5.8369398001732948</v>
      </c>
      <c r="G9" s="15">
        <v>5.3957398142351067</v>
      </c>
      <c r="H9" s="14">
        <v>5.283219115795311</v>
      </c>
      <c r="I9" s="14">
        <v>6.125016877128127</v>
      </c>
      <c r="J9" s="14">
        <v>5.9728844589385215</v>
      </c>
      <c r="K9" s="14">
        <v>6.0032313145353822</v>
      </c>
      <c r="L9" s="14">
        <v>5.4607372729943569</v>
      </c>
    </row>
    <row r="10" spans="2:14" x14ac:dyDescent="0.35">
      <c r="B10" s="2">
        <v>5</v>
      </c>
      <c r="C10" s="15">
        <v>6.4038295576697726</v>
      </c>
      <c r="D10" s="15">
        <v>6.2835137391253468</v>
      </c>
      <c r="E10" s="15">
        <v>6.1785347105746045</v>
      </c>
      <c r="F10" s="15">
        <v>6.256868220763506</v>
      </c>
      <c r="G10" s="15">
        <v>6.184440369350976</v>
      </c>
      <c r="H10" s="14">
        <v>6.4114238629631943</v>
      </c>
      <c r="I10" s="14">
        <v>6.5050858913138967</v>
      </c>
      <c r="J10" s="14">
        <v>6.4967079882318863</v>
      </c>
      <c r="K10" s="14">
        <v>6.1173860983329513</v>
      </c>
      <c r="L10" s="14">
        <v>6.1705582271443156</v>
      </c>
    </row>
    <row r="11" spans="2:14" x14ac:dyDescent="0.35">
      <c r="B11" s="2">
        <v>6</v>
      </c>
      <c r="C11" s="15">
        <v>4.8153395381510151</v>
      </c>
      <c r="D11" s="15">
        <v>5.2034369922438106</v>
      </c>
      <c r="E11" s="15">
        <v>4.8386967331431165</v>
      </c>
      <c r="F11" s="15">
        <v>4.8412108772644071</v>
      </c>
      <c r="G11" s="15">
        <v>4.8148199573815296</v>
      </c>
      <c r="H11" s="14">
        <v>5.0227883687965269</v>
      </c>
      <c r="I11" s="14">
        <v>5.7603483195156375</v>
      </c>
      <c r="J11" s="14">
        <v>5.6401786522620183</v>
      </c>
      <c r="K11" s="14">
        <v>5.4595029104337529</v>
      </c>
      <c r="L11" s="14">
        <v>5.5857117817355784</v>
      </c>
    </row>
    <row r="12" spans="2:14" x14ac:dyDescent="0.35">
      <c r="B12" s="2">
        <v>7</v>
      </c>
      <c r="C12" s="15">
        <v>6.2503126986311148</v>
      </c>
      <c r="D12" s="15">
        <v>6.3169838826914653</v>
      </c>
      <c r="E12" s="15">
        <v>6.1132037778389927</v>
      </c>
      <c r="F12" s="15">
        <v>6.1907806823049709</v>
      </c>
      <c r="G12" s="15">
        <v>5.9172530540119697</v>
      </c>
      <c r="H12" s="14">
        <v>5.365656354567796</v>
      </c>
      <c r="I12" s="14">
        <v>5.9766238654990707</v>
      </c>
      <c r="J12" s="14">
        <v>5.5913368279618032</v>
      </c>
      <c r="K12" s="14">
        <v>5.6358414054683976</v>
      </c>
      <c r="L12" s="14">
        <v>5.6028726539232077</v>
      </c>
    </row>
    <row r="13" spans="2:14" x14ac:dyDescent="0.35">
      <c r="B13" s="2">
        <v>8</v>
      </c>
      <c r="C13" s="15">
        <v>5.1865353156553882</v>
      </c>
      <c r="D13" s="15">
        <v>5.6717791844143877</v>
      </c>
      <c r="E13" s="15">
        <v>5.6419016226140775</v>
      </c>
      <c r="F13" s="15">
        <v>5.5608594634108472</v>
      </c>
      <c r="G13" s="15">
        <v>5.4328197524354707</v>
      </c>
      <c r="H13" s="14">
        <v>5.4188137077569039</v>
      </c>
      <c r="I13" s="14">
        <v>6.173047227511681</v>
      </c>
      <c r="J13" s="14">
        <v>5.3975325530349227</v>
      </c>
      <c r="K13" s="14">
        <v>5.4381066973570338</v>
      </c>
      <c r="L13" s="14">
        <v>5.2840297340135081</v>
      </c>
    </row>
    <row r="14" spans="2:14" x14ac:dyDescent="0.35">
      <c r="B14" s="2">
        <v>9</v>
      </c>
      <c r="C14" s="15" t="s">
        <v>36</v>
      </c>
      <c r="D14" s="15" t="s">
        <v>36</v>
      </c>
      <c r="E14" s="15" t="s">
        <v>36</v>
      </c>
      <c r="F14" s="15" t="s">
        <v>36</v>
      </c>
      <c r="G14" s="15" t="s">
        <v>36</v>
      </c>
      <c r="H14" s="14" t="s">
        <v>36</v>
      </c>
      <c r="I14" s="14" t="s">
        <v>36</v>
      </c>
      <c r="J14" s="14" t="s">
        <v>36</v>
      </c>
      <c r="K14" s="14" t="s">
        <v>36</v>
      </c>
      <c r="L14" s="14" t="s">
        <v>36</v>
      </c>
    </row>
    <row r="15" spans="2:14" x14ac:dyDescent="0.35">
      <c r="B15" s="2">
        <v>10</v>
      </c>
      <c r="C15" s="15">
        <v>5.001065836208741</v>
      </c>
      <c r="D15" s="15">
        <v>4.8191757653191507</v>
      </c>
      <c r="E15" s="15">
        <v>4.8981577119800646</v>
      </c>
      <c r="F15" s="15">
        <v>4.8353794278632396</v>
      </c>
      <c r="G15" s="15">
        <v>5.4420468413999403</v>
      </c>
      <c r="H15" s="14">
        <v>4.5521380546873562</v>
      </c>
      <c r="I15" s="14">
        <v>5.1057131329675798</v>
      </c>
      <c r="J15" s="14">
        <v>5.3381978710612454</v>
      </c>
      <c r="K15" s="14">
        <v>5.0606236148743626</v>
      </c>
      <c r="L15" s="14">
        <v>5.7816693834021269</v>
      </c>
    </row>
    <row r="16" spans="2:14" x14ac:dyDescent="0.35">
      <c r="B16" s="2">
        <v>11</v>
      </c>
      <c r="C16" s="15">
        <v>5.4033891100146958</v>
      </c>
      <c r="D16" s="15">
        <v>5.1730724758461708</v>
      </c>
      <c r="E16" s="15">
        <v>5.1052044479524374</v>
      </c>
      <c r="F16" s="15">
        <v>4.9680151169131213</v>
      </c>
      <c r="G16" s="15">
        <v>5.1987611719261926</v>
      </c>
      <c r="H16" s="14">
        <v>4.8742003670526985</v>
      </c>
      <c r="I16" s="14">
        <v>5.4952821851692226</v>
      </c>
      <c r="J16" s="14">
        <v>5.2176056099603016</v>
      </c>
      <c r="K16" s="14">
        <v>6.0982719508703074</v>
      </c>
      <c r="L16" s="14">
        <v>5.1740064899392797</v>
      </c>
    </row>
    <row r="17" spans="2:14" x14ac:dyDescent="0.35">
      <c r="B17" s="2" t="s">
        <v>2</v>
      </c>
      <c r="C17" s="15">
        <f>AVERAGE(C6:C16)</f>
        <v>5.3471794688711674</v>
      </c>
      <c r="D17" s="15">
        <f t="shared" ref="D17:G17" si="0">AVERAGE(D6:D16)</f>
        <v>5.4325796773687163</v>
      </c>
      <c r="E17" s="15">
        <f t="shared" si="0"/>
        <v>5.3883149705725408</v>
      </c>
      <c r="F17" s="15">
        <f t="shared" si="0"/>
        <v>5.361263624348636</v>
      </c>
      <c r="G17" s="15">
        <f t="shared" si="0"/>
        <v>5.2952503571376059</v>
      </c>
      <c r="H17" s="15">
        <f>AVERAGE(H6:H16)</f>
        <v>5.2089106049756539</v>
      </c>
      <c r="I17" s="15">
        <f t="shared" ref="I17:L17" si="1">AVERAGE(I6:I16)</f>
        <v>5.6977761750918692</v>
      </c>
      <c r="J17" s="15">
        <f t="shared" si="1"/>
        <v>5.5390954741566594</v>
      </c>
      <c r="K17" s="15">
        <f t="shared" si="1"/>
        <v>5.5421830316524101</v>
      </c>
      <c r="L17" s="15">
        <f t="shared" si="1"/>
        <v>5.4912435979488547</v>
      </c>
    </row>
    <row r="18" spans="2:14" x14ac:dyDescent="0.35">
      <c r="B18" s="2" t="s">
        <v>3</v>
      </c>
      <c r="C18" s="15">
        <f>_xlfn.STDEV.S(C6:C16)/SQRT(10)</f>
        <v>0.18265328252642388</v>
      </c>
      <c r="D18" s="15">
        <f t="shared" ref="D18:G18" si="2">_xlfn.STDEV.S(D6:D16)/SQRT(10)</f>
        <v>0.17785183331462812</v>
      </c>
      <c r="E18" s="15">
        <f t="shared" si="2"/>
        <v>0.18346873299407951</v>
      </c>
      <c r="F18" s="15">
        <f t="shared" si="2"/>
        <v>0.18164778775577051</v>
      </c>
      <c r="G18" s="15">
        <f t="shared" si="2"/>
        <v>0.16268230675349554</v>
      </c>
      <c r="H18" s="15">
        <f>_xlfn.STDEV.S(H6:H16)/SQRT(10)</f>
        <v>0.15888906743767578</v>
      </c>
      <c r="I18" s="15">
        <f t="shared" ref="I18:L18" si="3">_xlfn.STDEV.S(I6:I16)/SQRT(10)</f>
        <v>0.16664662133171776</v>
      </c>
      <c r="J18" s="15">
        <f t="shared" si="3"/>
        <v>0.14637476958192416</v>
      </c>
      <c r="K18" s="15">
        <f t="shared" si="3"/>
        <v>0.12963356985974542</v>
      </c>
      <c r="L18" s="15">
        <f t="shared" si="3"/>
        <v>0.10551929263159794</v>
      </c>
    </row>
    <row r="20" spans="2:14" x14ac:dyDescent="0.35">
      <c r="B20" s="23" t="s">
        <v>8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14" x14ac:dyDescent="0.3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x14ac:dyDescent="0.35">
      <c r="C22" s="2" t="s">
        <v>0</v>
      </c>
      <c r="D22" s="2"/>
      <c r="E22" s="2"/>
      <c r="F22" s="2"/>
      <c r="G22" s="2"/>
      <c r="H22" s="24" t="s">
        <v>1</v>
      </c>
      <c r="J22" s="2"/>
      <c r="K22" s="2"/>
      <c r="L22" s="2"/>
      <c r="M22" s="2"/>
      <c r="N22" s="2"/>
    </row>
    <row r="23" spans="2:14" x14ac:dyDescent="0.35">
      <c r="B23" s="2" t="s">
        <v>140</v>
      </c>
      <c r="C23" s="2" t="s">
        <v>110</v>
      </c>
      <c r="D23" s="2" t="s">
        <v>111</v>
      </c>
      <c r="E23" s="2" t="s">
        <v>112</v>
      </c>
      <c r="F23" s="2" t="s">
        <v>113</v>
      </c>
      <c r="G23" s="2" t="s">
        <v>114</v>
      </c>
      <c r="H23" s="2" t="s">
        <v>110</v>
      </c>
      <c r="I23" s="2" t="s">
        <v>111</v>
      </c>
      <c r="J23" s="2" t="s">
        <v>112</v>
      </c>
      <c r="K23" s="2" t="s">
        <v>113</v>
      </c>
      <c r="L23" s="2" t="s">
        <v>114</v>
      </c>
    </row>
    <row r="24" spans="2:14" x14ac:dyDescent="0.35">
      <c r="B24" s="2">
        <v>1</v>
      </c>
      <c r="C24" s="14">
        <v>1.7271843655241428</v>
      </c>
      <c r="D24" s="14">
        <v>2.0656146575077226</v>
      </c>
      <c r="E24" s="14">
        <v>2.0051768875983575</v>
      </c>
      <c r="F24" s="14">
        <v>2.0555717850220621</v>
      </c>
      <c r="G24" s="14">
        <v>1.5449395072977645</v>
      </c>
      <c r="H24" s="14">
        <v>0.9528665666252818</v>
      </c>
      <c r="I24" s="14">
        <v>-0.48827700108973343</v>
      </c>
      <c r="J24" s="14">
        <v>0.32830453114772834</v>
      </c>
      <c r="K24" s="14">
        <v>-0.57950804935384148</v>
      </c>
      <c r="L24" s="14">
        <v>0.68994068469575531</v>
      </c>
    </row>
    <row r="25" spans="2:14" x14ac:dyDescent="0.35">
      <c r="B25" s="2">
        <v>2</v>
      </c>
      <c r="C25" s="14">
        <v>1.5343439328326525</v>
      </c>
      <c r="D25" s="14">
        <v>2.2260580208912257</v>
      </c>
      <c r="E25" s="14">
        <v>1.9932026590616674</v>
      </c>
      <c r="F25" s="14">
        <v>1.7013040757085809</v>
      </c>
      <c r="G25" s="14">
        <v>1.6627825268578358</v>
      </c>
      <c r="H25" s="14">
        <v>3.0872033364890958</v>
      </c>
      <c r="I25" s="14">
        <v>1.9871980747129352</v>
      </c>
      <c r="J25" s="14">
        <v>3.1419422527514964</v>
      </c>
      <c r="K25" s="14">
        <v>3.0992537388437129</v>
      </c>
      <c r="L25" s="14">
        <v>2.3905568605615928</v>
      </c>
    </row>
    <row r="26" spans="2:14" x14ac:dyDescent="0.35">
      <c r="B26" s="2">
        <v>3</v>
      </c>
      <c r="C26" s="14">
        <v>1.2283319109853061</v>
      </c>
      <c r="D26" s="14">
        <v>0.93588120875725356</v>
      </c>
      <c r="E26" s="14">
        <v>0.43071510483059305</v>
      </c>
      <c r="F26" s="14">
        <v>0.55391226644679059</v>
      </c>
      <c r="G26" s="14">
        <v>0.6471840794061966</v>
      </c>
      <c r="H26" s="14">
        <v>0.15094783581130516</v>
      </c>
      <c r="I26" s="14">
        <v>0.33776051367091675</v>
      </c>
      <c r="J26" s="14">
        <v>1.3759260540824398</v>
      </c>
      <c r="K26" s="14">
        <v>1.3576901042859317</v>
      </c>
      <c r="L26" s="14">
        <v>0.67947987002253618</v>
      </c>
    </row>
    <row r="27" spans="2:14" x14ac:dyDescent="0.35">
      <c r="B27" s="2">
        <v>4</v>
      </c>
      <c r="C27" s="14">
        <v>3.2167520810886363</v>
      </c>
      <c r="D27" s="14">
        <v>3.5694777662760782</v>
      </c>
      <c r="E27" s="14">
        <v>3.2641918973058233</v>
      </c>
      <c r="F27" s="14">
        <v>3.025275424383191</v>
      </c>
      <c r="G27" s="14">
        <v>2.7936326589432303</v>
      </c>
      <c r="H27" s="14">
        <v>3.3762737150800035</v>
      </c>
      <c r="I27" s="14">
        <v>4.0472657607724818</v>
      </c>
      <c r="J27" s="14">
        <v>3.2993190338681528</v>
      </c>
      <c r="K27" s="14">
        <v>3.1307023399440532</v>
      </c>
      <c r="L27" s="14">
        <v>2.9231274807064551</v>
      </c>
    </row>
    <row r="28" spans="2:14" x14ac:dyDescent="0.35">
      <c r="B28" s="2">
        <v>5</v>
      </c>
      <c r="C28" s="14">
        <v>2.0911534638901426</v>
      </c>
      <c r="D28" s="14">
        <v>2.0906182182662532</v>
      </c>
      <c r="E28" s="14">
        <v>2.473791674109608</v>
      </c>
      <c r="F28" s="14">
        <v>1.3218991065547425</v>
      </c>
      <c r="G28" s="14">
        <v>1.5636439221671774</v>
      </c>
      <c r="H28" s="14">
        <v>2.3539105996403915</v>
      </c>
      <c r="I28" s="14">
        <v>2.0430336177997779</v>
      </c>
      <c r="J28" s="14">
        <v>1.7586836176699212</v>
      </c>
      <c r="K28" s="14">
        <v>1.611777411741776</v>
      </c>
      <c r="L28" s="14">
        <v>1.6811581905515025</v>
      </c>
    </row>
    <row r="29" spans="2:14" x14ac:dyDescent="0.35">
      <c r="B29" s="2">
        <v>6</v>
      </c>
      <c r="C29" s="14">
        <v>1.2383933066221513</v>
      </c>
      <c r="D29" s="14">
        <v>0.65192668986206292</v>
      </c>
      <c r="E29" s="14">
        <v>0.63149692569236193</v>
      </c>
      <c r="F29" s="14">
        <v>1.1501847315005294</v>
      </c>
      <c r="G29" s="14">
        <v>0.6132389560409035</v>
      </c>
      <c r="H29" s="14">
        <v>2.1536108316065725</v>
      </c>
      <c r="I29" s="14">
        <v>2.6556275324850893</v>
      </c>
      <c r="J29" s="14">
        <v>1.3789965519968923</v>
      </c>
      <c r="K29" s="14">
        <v>2.083767601111409</v>
      </c>
      <c r="L29" s="14">
        <v>1.9045982055963506</v>
      </c>
    </row>
    <row r="30" spans="2:14" x14ac:dyDescent="0.35">
      <c r="B30" s="2">
        <v>7</v>
      </c>
      <c r="C30" s="14">
        <v>0.51425337237426638</v>
      </c>
      <c r="D30" s="14">
        <v>-0.93579388334474145</v>
      </c>
      <c r="E30" s="14">
        <v>0.57908533211986357</v>
      </c>
      <c r="F30" s="14">
        <v>0.18982972749141094</v>
      </c>
      <c r="G30" s="14">
        <v>0.23142534987062968</v>
      </c>
      <c r="H30" s="14">
        <v>-0.16300553827022368</v>
      </c>
      <c r="I30" s="14">
        <v>-1.1826937269764288</v>
      </c>
      <c r="J30" s="14">
        <v>-1.3017277337096631</v>
      </c>
      <c r="K30" s="14">
        <v>-0.54737997368781077</v>
      </c>
      <c r="L30" s="14">
        <v>-0.79418449358606125</v>
      </c>
    </row>
    <row r="31" spans="2:14" x14ac:dyDescent="0.35">
      <c r="B31" s="2">
        <v>8</v>
      </c>
      <c r="C31" s="14">
        <v>1.7513101566137146</v>
      </c>
      <c r="D31" s="14">
        <v>1.7305272639948539</v>
      </c>
      <c r="E31" s="14">
        <v>1.53144493675064</v>
      </c>
      <c r="F31" s="14">
        <v>1.3292700773680979</v>
      </c>
      <c r="G31" s="14">
        <v>1.56372186020473</v>
      </c>
      <c r="H31" s="14">
        <v>0.88641436844996446</v>
      </c>
      <c r="I31" s="14">
        <v>1.3069594436126983</v>
      </c>
      <c r="J31" s="14">
        <v>1.4129159329987364</v>
      </c>
      <c r="K31" s="14">
        <v>0.64667202098666743</v>
      </c>
      <c r="L31" s="14">
        <v>0.74498283113732511</v>
      </c>
    </row>
    <row r="32" spans="2:14" x14ac:dyDescent="0.35">
      <c r="B32" s="2">
        <v>9</v>
      </c>
      <c r="C32" s="14" t="s">
        <v>36</v>
      </c>
      <c r="D32" s="14" t="s">
        <v>36</v>
      </c>
      <c r="E32" s="14" t="s">
        <v>36</v>
      </c>
      <c r="F32" s="14" t="s">
        <v>36</v>
      </c>
      <c r="G32" s="14" t="s">
        <v>36</v>
      </c>
      <c r="H32" s="14" t="s">
        <v>36</v>
      </c>
      <c r="I32" s="14" t="s">
        <v>36</v>
      </c>
      <c r="J32" s="14" t="s">
        <v>36</v>
      </c>
      <c r="K32" s="14" t="s">
        <v>36</v>
      </c>
      <c r="L32" s="14" t="s">
        <v>36</v>
      </c>
    </row>
    <row r="33" spans="2:14" x14ac:dyDescent="0.35">
      <c r="B33" s="2">
        <v>10</v>
      </c>
      <c r="C33" s="14">
        <v>0.49526326078543947</v>
      </c>
      <c r="D33" s="14">
        <v>0.61703814293925296</v>
      </c>
      <c r="E33" s="14">
        <v>0.75485411811524339</v>
      </c>
      <c r="F33" s="14">
        <v>0.60449285892420002</v>
      </c>
      <c r="G33" s="14">
        <v>0.93055838187531681</v>
      </c>
      <c r="H33" s="14">
        <v>0.37313345136821696</v>
      </c>
      <c r="I33" s="14">
        <v>0.84412733216346192</v>
      </c>
      <c r="J33" s="14">
        <v>1.6792482227431407</v>
      </c>
      <c r="K33" s="14">
        <v>1.1702492127680857</v>
      </c>
      <c r="L33" s="14">
        <v>1.3856181491633959</v>
      </c>
    </row>
    <row r="34" spans="2:14" x14ac:dyDescent="0.35">
      <c r="B34" s="2">
        <v>11</v>
      </c>
      <c r="C34" s="14">
        <v>2.3560251443316389</v>
      </c>
      <c r="D34" s="14">
        <v>2.2533739895603162</v>
      </c>
      <c r="E34" s="14">
        <v>2.109726723780228</v>
      </c>
      <c r="F34" s="14">
        <v>1.9902500541971417</v>
      </c>
      <c r="G34" s="14">
        <v>1.6765097380537828</v>
      </c>
      <c r="H34" s="14">
        <v>0.52674772527299174</v>
      </c>
      <c r="I34" s="14">
        <v>0.38418884872649051</v>
      </c>
      <c r="J34" s="14">
        <v>1.0067975420103477</v>
      </c>
      <c r="K34" s="14">
        <v>1.2025154792539605</v>
      </c>
      <c r="L34" s="14">
        <v>0.42591920695713065</v>
      </c>
    </row>
    <row r="35" spans="2:14" x14ac:dyDescent="0.35">
      <c r="B35" s="2" t="s">
        <v>2</v>
      </c>
      <c r="C35" s="15">
        <f>AVERAGE(C24:C34)</f>
        <v>1.6153010995048092</v>
      </c>
      <c r="D35" s="15">
        <f t="shared" ref="D35" si="4">AVERAGE(D24:D34)</f>
        <v>1.5204722074710273</v>
      </c>
      <c r="E35" s="15">
        <f t="shared" ref="E35" si="5">AVERAGE(E24:E34)</f>
        <v>1.5773686259364386</v>
      </c>
      <c r="F35" s="15">
        <f t="shared" ref="F35" si="6">AVERAGE(F24:F34)</f>
        <v>1.3921990107596747</v>
      </c>
      <c r="G35" s="15">
        <f t="shared" ref="G35" si="7">AVERAGE(G24:G34)</f>
        <v>1.3227636980717568</v>
      </c>
      <c r="H35" s="15">
        <f>AVERAGE(H24:H34)</f>
        <v>1.36981028920736</v>
      </c>
      <c r="I35" s="15">
        <f t="shared" ref="I35" si="8">AVERAGE(I24:I34)</f>
        <v>1.1935190395877686</v>
      </c>
      <c r="J35" s="15">
        <f t="shared" ref="J35" si="9">AVERAGE(J24:J34)</f>
        <v>1.4080406005559192</v>
      </c>
      <c r="K35" s="15">
        <f t="shared" ref="K35" si="10">AVERAGE(K24:K34)</f>
        <v>1.3175739885893945</v>
      </c>
      <c r="L35" s="15">
        <f t="shared" ref="L35" si="11">AVERAGE(L24:L34)</f>
        <v>1.2031196985805983</v>
      </c>
    </row>
    <row r="36" spans="2:14" x14ac:dyDescent="0.35">
      <c r="B36" s="2" t="s">
        <v>3</v>
      </c>
      <c r="C36" s="15">
        <f>_xlfn.STDEV.S(C24:C34)/SQRT(10)</f>
        <v>0.26110701756898941</v>
      </c>
      <c r="D36" s="15">
        <f t="shared" ref="D36:G36" si="12">_xlfn.STDEV.S(D24:D34)/SQRT(10)</f>
        <v>0.3922208023736406</v>
      </c>
      <c r="E36" s="15">
        <f t="shared" si="12"/>
        <v>0.3013485658507204</v>
      </c>
      <c r="F36" s="15">
        <f t="shared" si="12"/>
        <v>0.26659548177656867</v>
      </c>
      <c r="G36" s="15">
        <f t="shared" si="12"/>
        <v>0.23272130099395022</v>
      </c>
      <c r="H36" s="15">
        <f>_xlfn.STDEV.S(H24:H34)/SQRT(10)</f>
        <v>0.40145449445372283</v>
      </c>
      <c r="I36" s="15">
        <f t="shared" ref="I36:L36" si="13">_xlfn.STDEV.S(I24:I34)/SQRT(10)</f>
        <v>0.4902418831611966</v>
      </c>
      <c r="J36" s="15">
        <f t="shared" si="13"/>
        <v>0.41434583271975739</v>
      </c>
      <c r="K36" s="15">
        <f t="shared" si="13"/>
        <v>0.40413227757656356</v>
      </c>
      <c r="L36" s="15">
        <f t="shared" si="13"/>
        <v>0.34096330470829445</v>
      </c>
    </row>
    <row r="38" spans="2:14" x14ac:dyDescent="0.35">
      <c r="B38" s="23" t="s">
        <v>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2:14" x14ac:dyDescent="0.3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2:14" x14ac:dyDescent="0.35">
      <c r="C40" s="2" t="s">
        <v>0</v>
      </c>
      <c r="D40" s="2"/>
      <c r="E40" s="2"/>
      <c r="F40" s="2"/>
      <c r="G40" s="2"/>
      <c r="H40" s="24" t="s">
        <v>1</v>
      </c>
      <c r="J40" s="2"/>
      <c r="K40" s="2"/>
      <c r="L40" s="2"/>
      <c r="M40" s="2"/>
      <c r="N40" s="2"/>
    </row>
    <row r="41" spans="2:14" x14ac:dyDescent="0.35">
      <c r="B41" s="2" t="s">
        <v>140</v>
      </c>
      <c r="C41" s="2" t="s">
        <v>110</v>
      </c>
      <c r="D41" s="2" t="s">
        <v>111</v>
      </c>
      <c r="E41" s="2" t="s">
        <v>112</v>
      </c>
      <c r="F41" s="2" t="s">
        <v>113</v>
      </c>
      <c r="G41" s="2" t="s">
        <v>114</v>
      </c>
      <c r="H41" s="2" t="s">
        <v>110</v>
      </c>
      <c r="I41" s="2" t="s">
        <v>111</v>
      </c>
      <c r="J41" s="2" t="s">
        <v>112</v>
      </c>
      <c r="K41" s="2" t="s">
        <v>113</v>
      </c>
      <c r="L41" s="2" t="s">
        <v>114</v>
      </c>
    </row>
    <row r="42" spans="2:14" x14ac:dyDescent="0.35">
      <c r="B42" s="2">
        <v>1</v>
      </c>
      <c r="C42" s="14">
        <v>2.037664537536712</v>
      </c>
      <c r="D42" s="14">
        <v>1.8723388243224071</v>
      </c>
      <c r="E42" s="14">
        <v>1.6657352105100303</v>
      </c>
      <c r="F42" s="14">
        <v>1.8706371311169847</v>
      </c>
      <c r="G42" s="14">
        <v>2.0284309804018053</v>
      </c>
      <c r="H42" s="14">
        <v>2.9711944776326211</v>
      </c>
      <c r="I42" s="14">
        <v>4.5337673633889528</v>
      </c>
      <c r="J42" s="14">
        <v>3.6104215663548862</v>
      </c>
      <c r="K42" s="14">
        <v>4.7456041292549216</v>
      </c>
      <c r="L42" s="14">
        <v>3.5363761726744594</v>
      </c>
    </row>
    <row r="43" spans="2:14" x14ac:dyDescent="0.35">
      <c r="B43" s="2">
        <v>2</v>
      </c>
      <c r="C43" s="14">
        <v>2.7397940794360953</v>
      </c>
      <c r="D43" s="14">
        <v>2.2294247496796333</v>
      </c>
      <c r="E43" s="14">
        <v>2.1926971099836612</v>
      </c>
      <c r="F43" s="14">
        <v>2.3411586012872161</v>
      </c>
      <c r="G43" s="14">
        <v>2.5597938721432256</v>
      </c>
      <c r="H43" s="14">
        <v>1.1703238875769233</v>
      </c>
      <c r="I43" s="14">
        <v>2.1785938820934572</v>
      </c>
      <c r="J43" s="14">
        <v>1.1587020282257967</v>
      </c>
      <c r="K43" s="14">
        <v>1.1383748651283603</v>
      </c>
      <c r="L43" s="14">
        <v>1.8063645493145979</v>
      </c>
    </row>
    <row r="44" spans="2:14" x14ac:dyDescent="0.35">
      <c r="B44" s="2">
        <v>3</v>
      </c>
      <c r="C44" s="14">
        <v>2.9835569425614437</v>
      </c>
      <c r="D44" s="14">
        <v>3.0719070639945065</v>
      </c>
      <c r="E44" s="14">
        <v>4.1806046733952877</v>
      </c>
      <c r="F44" s="14">
        <v>3.8866979737738085</v>
      </c>
      <c r="G44" s="14">
        <v>3.4373587525234495</v>
      </c>
      <c r="H44" s="14">
        <v>4.085465512767315</v>
      </c>
      <c r="I44" s="14">
        <v>4.4966351109669684</v>
      </c>
      <c r="J44" s="14">
        <v>3.351169329437834</v>
      </c>
      <c r="K44" s="14">
        <v>3.0791643951640451</v>
      </c>
      <c r="L44" s="14">
        <v>3.9682762933678895</v>
      </c>
    </row>
    <row r="45" spans="2:14" x14ac:dyDescent="0.35">
      <c r="B45" s="2">
        <v>4</v>
      </c>
      <c r="C45" s="14">
        <v>1.2628823025935776</v>
      </c>
      <c r="D45" s="14">
        <v>1.1882553705427805</v>
      </c>
      <c r="E45" s="14">
        <v>1.6572687627869311</v>
      </c>
      <c r="F45" s="14">
        <v>1.813112444452496</v>
      </c>
      <c r="G45" s="14">
        <v>1.6257898917473932</v>
      </c>
      <c r="H45" s="14">
        <v>0.96221110857523795</v>
      </c>
      <c r="I45" s="14">
        <v>1.0917810252116684</v>
      </c>
      <c r="J45" s="14">
        <v>1.691798624707032</v>
      </c>
      <c r="K45" s="14">
        <v>1.8882760374837804</v>
      </c>
      <c r="L45" s="14">
        <v>1.5810968237187506</v>
      </c>
    </row>
    <row r="46" spans="2:14" x14ac:dyDescent="0.35">
      <c r="B46" s="2">
        <v>5</v>
      </c>
      <c r="C46" s="14">
        <v>3.1559697944698177</v>
      </c>
      <c r="D46" s="14">
        <v>3.0425773649057573</v>
      </c>
      <c r="E46" s="14">
        <v>2.5619876669100785</v>
      </c>
      <c r="F46" s="14">
        <v>3.7820809615928996</v>
      </c>
      <c r="G46" s="14">
        <v>3.4730088092084319</v>
      </c>
      <c r="H46" s="14">
        <v>2.9009421673362761</v>
      </c>
      <c r="I46" s="14">
        <v>3.2988943399496966</v>
      </c>
      <c r="J46" s="14">
        <v>3.5738372683274027</v>
      </c>
      <c r="K46" s="14">
        <v>3.360808728825091</v>
      </c>
      <c r="L46" s="14">
        <v>3.3421353872614499</v>
      </c>
    </row>
    <row r="47" spans="2:14" x14ac:dyDescent="0.35">
      <c r="B47" s="2">
        <v>6</v>
      </c>
      <c r="C47" s="14">
        <v>2.7052305322083452</v>
      </c>
      <c r="D47" s="14">
        <v>3.6561392193763429</v>
      </c>
      <c r="E47" s="14">
        <v>3.331097028763458</v>
      </c>
      <c r="F47" s="14">
        <v>2.817478907608439</v>
      </c>
      <c r="G47" s="14">
        <v>3.3266518491146044</v>
      </c>
      <c r="H47" s="14">
        <v>1.9648975987134758</v>
      </c>
      <c r="I47" s="14">
        <v>2.163865902291676</v>
      </c>
      <c r="J47" s="14">
        <v>3.3200918014279805</v>
      </c>
      <c r="K47" s="14">
        <v>2.4478959354153891</v>
      </c>
      <c r="L47" s="14">
        <v>2.7456413713178094</v>
      </c>
    </row>
    <row r="48" spans="2:14" x14ac:dyDescent="0.35">
      <c r="B48" s="2">
        <v>7</v>
      </c>
      <c r="C48" s="14">
        <v>4.5982427340613397</v>
      </c>
      <c r="D48" s="14">
        <v>6.1039021145566457</v>
      </c>
      <c r="E48" s="14">
        <v>4.4039209003796635</v>
      </c>
      <c r="F48" s="14">
        <v>4.8646146328393378</v>
      </c>
      <c r="G48" s="14">
        <v>4.5642362317092351</v>
      </c>
      <c r="H48" s="14">
        <v>4.5483897606417809</v>
      </c>
      <c r="I48" s="14">
        <v>6.1413057019797606</v>
      </c>
      <c r="J48" s="14">
        <v>5.8949011722011599</v>
      </c>
      <c r="K48" s="14">
        <v>5.1866048445472783</v>
      </c>
      <c r="L48" s="14">
        <v>5.4009123082600965</v>
      </c>
    </row>
    <row r="49" spans="2:14" x14ac:dyDescent="0.35">
      <c r="B49" s="2">
        <v>8</v>
      </c>
      <c r="C49" s="14">
        <v>2.4987292472276099</v>
      </c>
      <c r="D49" s="14">
        <v>2.9788731479303663</v>
      </c>
      <c r="E49" s="14">
        <v>3.1486328224291626</v>
      </c>
      <c r="F49" s="14">
        <v>3.2730221524320271</v>
      </c>
      <c r="G49" s="14">
        <v>2.9185473459717839</v>
      </c>
      <c r="H49" s="14">
        <v>3.5485009247643515</v>
      </c>
      <c r="I49" s="14">
        <v>3.8443063771415349</v>
      </c>
      <c r="J49" s="14">
        <v>3.0045782109474004</v>
      </c>
      <c r="K49" s="14">
        <v>3.8052685387098943</v>
      </c>
      <c r="L49" s="14">
        <v>3.5615746859505872</v>
      </c>
    </row>
    <row r="50" spans="2:14" x14ac:dyDescent="0.35">
      <c r="B50" s="2">
        <v>9</v>
      </c>
      <c r="C50" s="14" t="s">
        <v>36</v>
      </c>
      <c r="D50" s="14" t="s">
        <v>36</v>
      </c>
      <c r="E50" s="14" t="s">
        <v>36</v>
      </c>
      <c r="F50" s="14" t="s">
        <v>36</v>
      </c>
      <c r="G50" s="14" t="s">
        <v>36</v>
      </c>
      <c r="H50" s="14" t="s">
        <v>36</v>
      </c>
      <c r="I50" s="14" t="s">
        <v>36</v>
      </c>
      <c r="J50" s="14" t="s">
        <v>36</v>
      </c>
      <c r="K50" s="14" t="s">
        <v>36</v>
      </c>
      <c r="L50" s="14" t="s">
        <v>36</v>
      </c>
    </row>
    <row r="51" spans="2:14" x14ac:dyDescent="0.35">
      <c r="B51" s="2">
        <v>10</v>
      </c>
      <c r="C51" s="14">
        <v>3.5958859582548586</v>
      </c>
      <c r="D51" s="14">
        <v>3.302513945777898</v>
      </c>
      <c r="E51" s="14">
        <v>3.2401990591367769</v>
      </c>
      <c r="F51" s="14">
        <v>3.330337148723852</v>
      </c>
      <c r="G51" s="14">
        <v>3.5804046221793762</v>
      </c>
      <c r="H51" s="14">
        <v>3.3503182434601984</v>
      </c>
      <c r="I51" s="14">
        <v>3.4059365417909868</v>
      </c>
      <c r="J51" s="14">
        <v>2.7952809015643418</v>
      </c>
      <c r="K51" s="14">
        <v>3.0388109487759802</v>
      </c>
      <c r="L51" s="14">
        <v>3.5073039351396056</v>
      </c>
    </row>
    <row r="52" spans="2:14" x14ac:dyDescent="0.35">
      <c r="B52" s="2">
        <v>11</v>
      </c>
      <c r="C52" s="14">
        <v>2.0747895060981758</v>
      </c>
      <c r="D52" s="14">
        <v>1.9588257675081837</v>
      </c>
      <c r="E52" s="14">
        <v>2.0374652842285474</v>
      </c>
      <c r="F52" s="14">
        <v>2.026420410687213</v>
      </c>
      <c r="G52" s="14">
        <v>2.5570234900434272</v>
      </c>
      <c r="H52" s="14">
        <v>3.4608735319705271</v>
      </c>
      <c r="I52" s="14">
        <v>4.190784609625215</v>
      </c>
      <c r="J52" s="14">
        <v>3.3084767795890166</v>
      </c>
      <c r="K52" s="14">
        <v>3.9476607562657264</v>
      </c>
      <c r="L52" s="14">
        <v>3.8450603791601754</v>
      </c>
    </row>
    <row r="53" spans="2:14" x14ac:dyDescent="0.35">
      <c r="B53" s="2" t="s">
        <v>2</v>
      </c>
      <c r="C53" s="15">
        <f>AVERAGE(C42:C52)</f>
        <v>2.7652745634447973</v>
      </c>
      <c r="D53" s="15">
        <f t="shared" ref="D53" si="14">AVERAGE(D42:D52)</f>
        <v>2.9404757568594522</v>
      </c>
      <c r="E53" s="15">
        <f t="shared" ref="E53" si="15">AVERAGE(E42:E52)</f>
        <v>2.8419608518523605</v>
      </c>
      <c r="F53" s="15">
        <f t="shared" ref="F53" si="16">AVERAGE(F42:F52)</f>
        <v>3.0005560364514272</v>
      </c>
      <c r="G53" s="15">
        <f t="shared" ref="G53" si="17">AVERAGE(G42:G52)</f>
        <v>3.0071245845042731</v>
      </c>
      <c r="H53" s="15">
        <f>AVERAGE(H42:H52)</f>
        <v>2.8963117213438707</v>
      </c>
      <c r="I53" s="15">
        <f t="shared" ref="I53" si="18">AVERAGE(I42:I52)</f>
        <v>3.5345870854439916</v>
      </c>
      <c r="J53" s="15">
        <f t="shared" ref="J53" si="19">AVERAGE(J42:J52)</f>
        <v>3.170925768278285</v>
      </c>
      <c r="K53" s="15">
        <f t="shared" ref="K53" si="20">AVERAGE(K42:K52)</f>
        <v>3.2638469179570473</v>
      </c>
      <c r="L53" s="15">
        <f t="shared" ref="L53" si="21">AVERAGE(L42:L52)</f>
        <v>3.3294741906165428</v>
      </c>
    </row>
    <row r="54" spans="2:14" x14ac:dyDescent="0.35">
      <c r="B54" s="2" t="s">
        <v>3</v>
      </c>
      <c r="C54" s="15">
        <f>_xlfn.STDEV.S(C42:C52)/SQRT(10)</f>
        <v>0.29037613500608578</v>
      </c>
      <c r="D54" s="15">
        <f t="shared" ref="D54:G54" si="22">_xlfn.STDEV.S(D42:D52)/SQRT(10)</f>
        <v>0.4263554655992326</v>
      </c>
      <c r="E54" s="15">
        <f t="shared" si="22"/>
        <v>0.31015633433186257</v>
      </c>
      <c r="F54" s="15">
        <f t="shared" si="22"/>
        <v>0.31898690334726165</v>
      </c>
      <c r="G54" s="15">
        <f t="shared" si="22"/>
        <v>0.26944309436758207</v>
      </c>
      <c r="H54" s="15">
        <f>_xlfn.STDEV.S(H42:H52)/SQRT(10)</f>
        <v>0.37544923644831407</v>
      </c>
      <c r="I54" s="15">
        <f t="shared" ref="I54:L54" si="23">_xlfn.STDEV.S(I42:I52)/SQRT(10)</f>
        <v>0.45949729073649481</v>
      </c>
      <c r="J54" s="15">
        <f t="shared" si="23"/>
        <v>0.39797873791157146</v>
      </c>
      <c r="K54" s="15">
        <f t="shared" si="23"/>
        <v>0.39190552049171817</v>
      </c>
      <c r="L54" s="15">
        <f t="shared" si="23"/>
        <v>0.34658273136073781</v>
      </c>
    </row>
    <row r="57" spans="2:14" x14ac:dyDescent="0.35">
      <c r="B57" s="23" t="s">
        <v>10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2:14" x14ac:dyDescent="0.3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2:14" x14ac:dyDescent="0.35">
      <c r="C59" s="2" t="s">
        <v>0</v>
      </c>
      <c r="D59" s="2"/>
      <c r="E59" s="2"/>
      <c r="F59" s="2"/>
      <c r="G59" s="2"/>
      <c r="H59" s="24" t="s">
        <v>1</v>
      </c>
      <c r="J59" s="2"/>
      <c r="K59" s="2"/>
      <c r="L59" s="2"/>
      <c r="M59" s="2"/>
      <c r="N59" s="2"/>
    </row>
    <row r="60" spans="2:14" x14ac:dyDescent="0.35">
      <c r="B60" s="2" t="s">
        <v>140</v>
      </c>
      <c r="C60" s="2" t="s">
        <v>110</v>
      </c>
      <c r="D60" s="2" t="s">
        <v>111</v>
      </c>
      <c r="E60" s="2" t="s">
        <v>112</v>
      </c>
      <c r="F60" s="2" t="s">
        <v>113</v>
      </c>
      <c r="G60" s="2" t="s">
        <v>114</v>
      </c>
      <c r="H60" s="2" t="s">
        <v>110</v>
      </c>
      <c r="I60" s="2" t="s">
        <v>111</v>
      </c>
      <c r="J60" s="2" t="s">
        <v>112</v>
      </c>
      <c r="K60" s="2" t="s">
        <v>113</v>
      </c>
      <c r="L60" s="2" t="s">
        <v>114</v>
      </c>
    </row>
    <row r="61" spans="2:14" x14ac:dyDescent="0.35">
      <c r="B61" s="2">
        <v>1</v>
      </c>
      <c r="C61" s="21">
        <v>0.8339452673126081</v>
      </c>
      <c r="D61" s="21">
        <v>0.85041841793160966</v>
      </c>
      <c r="E61" s="21">
        <v>0.8553581912124717</v>
      </c>
      <c r="F61" s="21">
        <v>0.85015493893257077</v>
      </c>
      <c r="G61" s="21">
        <v>0.82733054666750383</v>
      </c>
      <c r="H61" s="21">
        <v>0.78169602697608875</v>
      </c>
      <c r="I61" s="21">
        <v>0.69646192338724566</v>
      </c>
      <c r="J61" s="21">
        <v>0.74399613204916748</v>
      </c>
      <c r="K61" s="21">
        <v>0.69180003043370897</v>
      </c>
      <c r="L61" s="21">
        <v>0.762338563505644</v>
      </c>
    </row>
    <row r="62" spans="2:14" x14ac:dyDescent="0.35">
      <c r="B62" s="2">
        <v>2</v>
      </c>
      <c r="C62" s="21">
        <v>0.80961740731753018</v>
      </c>
      <c r="D62" s="21">
        <v>0.84420051056967227</v>
      </c>
      <c r="E62" s="21">
        <v>0.83812752935131418</v>
      </c>
      <c r="F62" s="21">
        <v>0.82453365149368407</v>
      </c>
      <c r="G62" s="21">
        <v>0.81804894054910526</v>
      </c>
      <c r="H62" s="21">
        <v>0.90048374627702976</v>
      </c>
      <c r="I62" s="21">
        <v>0.83834899517747785</v>
      </c>
      <c r="J62" s="21">
        <v>0.90200781171739108</v>
      </c>
      <c r="K62" s="21">
        <v>0.90200873378459623</v>
      </c>
      <c r="L62" s="21">
        <v>0.86124799848339517</v>
      </c>
    </row>
    <row r="63" spans="2:14" x14ac:dyDescent="0.35">
      <c r="B63" s="2">
        <v>3</v>
      </c>
      <c r="C63" s="21">
        <v>0.79337664044777356</v>
      </c>
      <c r="D63" s="21">
        <v>0.77968248549243946</v>
      </c>
      <c r="E63" s="21">
        <v>0.74561173546019199</v>
      </c>
      <c r="F63" s="21">
        <v>0.75332757619490431</v>
      </c>
      <c r="G63" s="21">
        <v>0.76187358747520495</v>
      </c>
      <c r="H63" s="21">
        <v>0.73292662269379083</v>
      </c>
      <c r="I63" s="21">
        <v>0.73970168165718886</v>
      </c>
      <c r="J63" s="21">
        <v>0.79301626390767121</v>
      </c>
      <c r="K63" s="21">
        <v>0.79675739240826571</v>
      </c>
      <c r="L63" s="21">
        <v>0.75816584423228872</v>
      </c>
    </row>
    <row r="64" spans="2:14" x14ac:dyDescent="0.35">
      <c r="B64" s="2">
        <v>4</v>
      </c>
      <c r="C64" s="21">
        <v>0.89869617536716828</v>
      </c>
      <c r="D64" s="21">
        <v>0.90772507569871919</v>
      </c>
      <c r="E64" s="21">
        <v>0.88582874479482054</v>
      </c>
      <c r="F64" s="21">
        <v>0.87599245106185675</v>
      </c>
      <c r="G64" s="21">
        <v>0.87685779393255148</v>
      </c>
      <c r="H64" s="21">
        <v>0.91403471643192591</v>
      </c>
      <c r="I64" s="21">
        <v>0.91893587565483359</v>
      </c>
      <c r="J64" s="21">
        <v>0.8857316462047109</v>
      </c>
      <c r="K64" s="21">
        <v>0.87622578334181367</v>
      </c>
      <c r="L64" s="21">
        <v>0.88162196147732941</v>
      </c>
    </row>
    <row r="65" spans="2:12" x14ac:dyDescent="0.35">
      <c r="B65" s="2">
        <v>5</v>
      </c>
      <c r="C65" s="21">
        <v>0.81922180780965559</v>
      </c>
      <c r="D65" s="21">
        <v>0.82131086639205975</v>
      </c>
      <c r="E65" s="21">
        <v>0.84172900308279941</v>
      </c>
      <c r="F65" s="21">
        <v>0.78564379288926334</v>
      </c>
      <c r="G65" s="21">
        <v>0.79796228978677808</v>
      </c>
      <c r="H65" s="21">
        <v>0.83129272421760403</v>
      </c>
      <c r="I65" s="21">
        <v>0.8153268331081267</v>
      </c>
      <c r="J65" s="21">
        <v>0.80254966070257916</v>
      </c>
      <c r="K65" s="21">
        <v>0.80125381156691733</v>
      </c>
      <c r="L65" s="21">
        <v>0.80376963597860329</v>
      </c>
    </row>
    <row r="66" spans="2:12" x14ac:dyDescent="0.35">
      <c r="B66" s="2">
        <v>6</v>
      </c>
      <c r="C66" s="21">
        <v>0.79875990077371628</v>
      </c>
      <c r="D66" s="21">
        <v>0.75940067441935588</v>
      </c>
      <c r="E66" s="21">
        <v>0.76185191270723251</v>
      </c>
      <c r="F66" s="21">
        <v>0.79294377902058732</v>
      </c>
      <c r="G66" s="21">
        <v>0.76101271932409287</v>
      </c>
      <c r="H66" s="21">
        <v>0.84975442868644679</v>
      </c>
      <c r="I66" s="21">
        <v>0.8577519829776229</v>
      </c>
      <c r="J66" s="21">
        <v>0.79354607740798611</v>
      </c>
      <c r="K66" s="21">
        <v>0.83454556019360926</v>
      </c>
      <c r="L66" s="21">
        <v>0.82213328435787258</v>
      </c>
    </row>
    <row r="67" spans="2:12" x14ac:dyDescent="0.35">
      <c r="B67" s="2">
        <v>7</v>
      </c>
      <c r="C67" s="21">
        <v>0.74807554715008506</v>
      </c>
      <c r="D67" s="21">
        <v>0.68305752889139693</v>
      </c>
      <c r="E67" s="21">
        <v>0.75194683055887757</v>
      </c>
      <c r="F67" s="21">
        <v>0.73348837032849901</v>
      </c>
      <c r="G67" s="21">
        <v>0.73652344537680092</v>
      </c>
      <c r="H67" s="21">
        <v>0.7160978860360161</v>
      </c>
      <c r="I67" s="21">
        <v>0.66808731152519651</v>
      </c>
      <c r="J67" s="21">
        <v>0.65934686261647368</v>
      </c>
      <c r="K67" s="21">
        <v>0.69673692309616408</v>
      </c>
      <c r="L67" s="21">
        <v>0.68440397901769523</v>
      </c>
    </row>
    <row r="68" spans="2:12" x14ac:dyDescent="0.35">
      <c r="B68" s="2">
        <v>8</v>
      </c>
      <c r="C68" s="21">
        <v>0.82252037051969773</v>
      </c>
      <c r="D68" s="21">
        <v>0.81171521665078694</v>
      </c>
      <c r="E68" s="21">
        <v>0.80185209584565686</v>
      </c>
      <c r="F68" s="21">
        <v>0.79252531388601133</v>
      </c>
      <c r="G68" s="21">
        <v>0.80715803380208129</v>
      </c>
      <c r="H68" s="21">
        <v>0.77147744101956517</v>
      </c>
      <c r="I68" s="21">
        <v>0.78380788885247665</v>
      </c>
      <c r="J68" s="21">
        <v>0.80016829637735176</v>
      </c>
      <c r="K68" s="21">
        <v>0.75853629735721051</v>
      </c>
      <c r="L68" s="21">
        <v>0.76529164268519134</v>
      </c>
    </row>
    <row r="69" spans="2:12" x14ac:dyDescent="0.35">
      <c r="B69" s="2">
        <v>9</v>
      </c>
      <c r="C69" s="21" t="s">
        <v>36</v>
      </c>
      <c r="D69" s="21" t="s">
        <v>36</v>
      </c>
      <c r="E69" s="21" t="s">
        <v>36</v>
      </c>
      <c r="F69" s="21" t="s">
        <v>36</v>
      </c>
      <c r="G69" s="21" t="s">
        <v>36</v>
      </c>
      <c r="H69" s="21" t="s">
        <v>36</v>
      </c>
      <c r="I69" s="21" t="s">
        <v>36</v>
      </c>
      <c r="J69" s="21" t="s">
        <v>36</v>
      </c>
      <c r="K69" s="21" t="s">
        <v>36</v>
      </c>
      <c r="L69" s="21" t="s">
        <v>36</v>
      </c>
    </row>
    <row r="70" spans="2:12" x14ac:dyDescent="0.35">
      <c r="B70" s="2">
        <v>10</v>
      </c>
      <c r="C70" s="21">
        <v>0.75287579273165228</v>
      </c>
      <c r="D70" s="21">
        <v>0.76172767927427676</v>
      </c>
      <c r="E70" s="21">
        <v>0.76902596074062668</v>
      </c>
      <c r="F70" s="21">
        <v>0.76080957459911558</v>
      </c>
      <c r="G70" s="21">
        <v>0.77252906284544365</v>
      </c>
      <c r="H70" s="21">
        <v>0.74798753279476382</v>
      </c>
      <c r="I70" s="21">
        <v>0.77051652651070512</v>
      </c>
      <c r="J70" s="21">
        <v>0.81369078092627545</v>
      </c>
      <c r="K70" s="21">
        <v>0.78980937512646832</v>
      </c>
      <c r="L70" s="21">
        <v>0.79074635650949254</v>
      </c>
    </row>
    <row r="71" spans="2:12" x14ac:dyDescent="0.35">
      <c r="B71" s="2">
        <v>11</v>
      </c>
      <c r="C71" s="21">
        <v>0.85194023223066984</v>
      </c>
      <c r="D71" s="21">
        <v>0.85241290359827271</v>
      </c>
      <c r="E71" s="21">
        <v>0.84587870483762273</v>
      </c>
      <c r="F71" s="21">
        <v>0.84248243620125973</v>
      </c>
      <c r="G71" s="21">
        <v>0.81854290056640788</v>
      </c>
      <c r="H71" s="21">
        <v>0.75546964665822913</v>
      </c>
      <c r="I71" s="21">
        <v>0.74300277322915231</v>
      </c>
      <c r="J71" s="21">
        <v>0.77911366480879463</v>
      </c>
      <c r="K71" s="21">
        <v>0.77851067130107021</v>
      </c>
      <c r="L71" s="21">
        <v>0.74729903025005273</v>
      </c>
    </row>
    <row r="72" spans="2:12" x14ac:dyDescent="0.35">
      <c r="B72" s="2" t="s">
        <v>2</v>
      </c>
      <c r="C72" s="16">
        <f>AVERAGE(C61:C71)</f>
        <v>0.81290291416605565</v>
      </c>
      <c r="D72" s="16">
        <f t="shared" ref="D72" si="24">AVERAGE(D61:D71)</f>
        <v>0.80716513589185879</v>
      </c>
      <c r="E72" s="16">
        <f t="shared" ref="E72" si="25">AVERAGE(E61:E71)</f>
        <v>0.80972107085916145</v>
      </c>
      <c r="F72" s="16">
        <f t="shared" ref="F72" si="26">AVERAGE(F61:F71)</f>
        <v>0.80119018846077528</v>
      </c>
      <c r="G72" s="16">
        <f t="shared" ref="G72" si="27">AVERAGE(G61:G71)</f>
        <v>0.79778393203259701</v>
      </c>
      <c r="H72" s="16">
        <f>AVERAGE(H61:H71)</f>
        <v>0.80012207717914607</v>
      </c>
      <c r="I72" s="16">
        <f t="shared" ref="I72" si="28">AVERAGE(I61:I71)</f>
        <v>0.78319417920800272</v>
      </c>
      <c r="J72" s="16">
        <f t="shared" ref="J72" si="29">AVERAGE(J61:J71)</f>
        <v>0.79731671967184004</v>
      </c>
      <c r="K72" s="16">
        <f t="shared" ref="K72" si="30">AVERAGE(K61:K71)</f>
        <v>0.79261845786098251</v>
      </c>
      <c r="L72" s="16">
        <f t="shared" ref="L72" si="31">AVERAGE(L61:L71)</f>
        <v>0.78770182964975655</v>
      </c>
    </row>
    <row r="73" spans="2:12" x14ac:dyDescent="0.35">
      <c r="B73" s="2" t="s">
        <v>3</v>
      </c>
      <c r="C73" s="16">
        <f>_xlfn.STDEV.S(C61:C71)/SQRT(10)</f>
        <v>1.4086060070963217E-2</v>
      </c>
      <c r="D73" s="16">
        <f t="shared" ref="D73:G73" si="32">_xlfn.STDEV.S(D61:D71)/SQRT(10)</f>
        <v>2.0035228063310269E-2</v>
      </c>
      <c r="E73" s="16">
        <f t="shared" si="32"/>
        <v>1.5801291323928286E-2</v>
      </c>
      <c r="F73" s="16">
        <f t="shared" si="32"/>
        <v>1.4580285704915839E-2</v>
      </c>
      <c r="G73" s="16">
        <f t="shared" si="32"/>
        <v>1.2947552143441229E-2</v>
      </c>
      <c r="H73" s="16">
        <f>_xlfn.STDEV.S(H61:H71)/SQRT(10)</f>
        <v>2.2093415845684514E-2</v>
      </c>
      <c r="I73" s="16">
        <f t="shared" ref="I73:L73" si="33">_xlfn.STDEV.S(I61:I71)/SQRT(10)</f>
        <v>2.4152146578447733E-2</v>
      </c>
      <c r="J73" s="16">
        <f t="shared" si="33"/>
        <v>2.1427883812276914E-2</v>
      </c>
      <c r="K73" s="16">
        <f t="shared" si="33"/>
        <v>2.1481810815800421E-2</v>
      </c>
      <c r="L73" s="16">
        <f t="shared" si="33"/>
        <v>1.8258549613310183E-2</v>
      </c>
    </row>
    <row r="75" spans="2:12" x14ac:dyDescent="0.35">
      <c r="B75" s="1" t="s">
        <v>11</v>
      </c>
    </row>
    <row r="77" spans="2:12" x14ac:dyDescent="0.35">
      <c r="B77" s="2"/>
      <c r="C77" s="27" t="s">
        <v>0</v>
      </c>
      <c r="D77" s="27"/>
      <c r="E77" s="27"/>
      <c r="F77" s="27" t="s">
        <v>1</v>
      </c>
      <c r="G77" s="27"/>
      <c r="H77" s="27"/>
    </row>
    <row r="78" spans="2:12" x14ac:dyDescent="0.35">
      <c r="B78" s="2" t="s">
        <v>140</v>
      </c>
      <c r="C78" s="2" t="s">
        <v>110</v>
      </c>
      <c r="D78" s="2" t="s">
        <v>112</v>
      </c>
      <c r="E78" s="2" t="s">
        <v>114</v>
      </c>
      <c r="F78" s="2" t="s">
        <v>110</v>
      </c>
      <c r="G78" s="2" t="s">
        <v>112</v>
      </c>
      <c r="H78" s="2" t="s">
        <v>114</v>
      </c>
    </row>
    <row r="79" spans="2:12" x14ac:dyDescent="0.35">
      <c r="B79" s="2">
        <v>1</v>
      </c>
      <c r="C79" s="15">
        <v>5.0699500000000004</v>
      </c>
      <c r="D79" s="15">
        <v>4.9021999999999997</v>
      </c>
      <c r="E79" s="15">
        <v>4.8421500000000002</v>
      </c>
      <c r="F79" s="15">
        <v>5.1499500000000005</v>
      </c>
      <c r="G79" s="15">
        <v>5.2227999999999994</v>
      </c>
      <c r="H79" s="15">
        <v>5.0503</v>
      </c>
    </row>
    <row r="80" spans="2:12" x14ac:dyDescent="0.35">
      <c r="B80" s="2">
        <v>2</v>
      </c>
      <c r="C80" s="15">
        <v>5.0513000000000003</v>
      </c>
      <c r="D80" s="15">
        <v>4.8203499999999995</v>
      </c>
      <c r="E80" s="15">
        <v>4.8986999999999998</v>
      </c>
      <c r="F80" s="15">
        <v>5.1725000000000003</v>
      </c>
      <c r="G80" s="15">
        <v>4.9238</v>
      </c>
      <c r="H80" s="15">
        <v>5.1403499999999998</v>
      </c>
    </row>
    <row r="81" spans="2:8" x14ac:dyDescent="0.35">
      <c r="B81" s="2">
        <v>3</v>
      </c>
      <c r="C81" s="15">
        <v>5.8691499999999994</v>
      </c>
      <c r="D81" s="15">
        <v>5.3687500000000004</v>
      </c>
      <c r="E81" s="15">
        <v>5.2036999999999995</v>
      </c>
      <c r="F81" s="15">
        <v>5.6349499999999999</v>
      </c>
      <c r="G81" s="15">
        <v>5.3663500000000006</v>
      </c>
      <c r="H81" s="15">
        <v>5.3924000000000003</v>
      </c>
    </row>
    <row r="82" spans="2:8" x14ac:dyDescent="0.35">
      <c r="B82" s="2">
        <v>4</v>
      </c>
      <c r="C82" s="15">
        <v>5.1290499999999994</v>
      </c>
      <c r="D82" s="15">
        <v>5.4050499999999992</v>
      </c>
      <c r="E82" s="15">
        <v>5.4339500000000003</v>
      </c>
      <c r="F82" s="15">
        <v>5.0139499999999995</v>
      </c>
      <c r="G82" s="15">
        <v>5.2839999999999998</v>
      </c>
      <c r="H82" s="15">
        <v>5.3651</v>
      </c>
    </row>
    <row r="83" spans="2:8" x14ac:dyDescent="0.35">
      <c r="B83" s="2">
        <v>5</v>
      </c>
      <c r="C83" s="15">
        <v>5.5042</v>
      </c>
      <c r="D83" s="15">
        <v>5.2615999999999996</v>
      </c>
      <c r="E83" s="15">
        <v>5.2553999999999998</v>
      </c>
      <c r="F83" s="15">
        <v>5.0538500000000006</v>
      </c>
      <c r="G83" s="15">
        <v>5.3111499999999996</v>
      </c>
      <c r="H83" s="15">
        <v>5.0998000000000001</v>
      </c>
    </row>
    <row r="84" spans="2:8" x14ac:dyDescent="0.35">
      <c r="B84" s="2">
        <v>6</v>
      </c>
      <c r="C84" s="15">
        <v>5.8225499999999997</v>
      </c>
      <c r="D84" s="15">
        <v>5.4575500000000003</v>
      </c>
      <c r="E84" s="15">
        <v>5.1549999999999994</v>
      </c>
      <c r="F84" s="15">
        <v>5.6795499999999999</v>
      </c>
      <c r="G84" s="15">
        <v>5.7277500000000003</v>
      </c>
      <c r="H84" s="15">
        <v>5.5720999999999998</v>
      </c>
    </row>
    <row r="85" spans="2:8" x14ac:dyDescent="0.35">
      <c r="B85" s="2">
        <v>7</v>
      </c>
      <c r="C85" s="15">
        <v>5.2104499999999998</v>
      </c>
      <c r="D85" s="15">
        <v>5.3337500000000002</v>
      </c>
      <c r="E85" s="15">
        <v>5.3038500000000006</v>
      </c>
      <c r="F85" s="15">
        <v>5.2319500000000003</v>
      </c>
      <c r="G85" s="15">
        <v>5.5655000000000001</v>
      </c>
      <c r="H85" s="15">
        <v>5.4895499999999995</v>
      </c>
    </row>
    <row r="86" spans="2:8" x14ac:dyDescent="0.35">
      <c r="B86" s="2">
        <v>8</v>
      </c>
      <c r="C86" s="15">
        <v>5.5525000000000002</v>
      </c>
      <c r="D86" s="15">
        <v>5.3539500000000002</v>
      </c>
      <c r="E86" s="15">
        <v>5.2926000000000002</v>
      </c>
      <c r="F86" s="15">
        <v>5.4264500000000009</v>
      </c>
      <c r="G86" s="15">
        <v>5.5421999999999993</v>
      </c>
      <c r="H86" s="15">
        <v>5.3308499999999999</v>
      </c>
    </row>
    <row r="87" spans="2:8" x14ac:dyDescent="0.35">
      <c r="B87" s="2">
        <v>9</v>
      </c>
      <c r="C87" s="15">
        <v>5.3411999999999997</v>
      </c>
      <c r="D87" s="15">
        <v>5.3797999999999995</v>
      </c>
      <c r="E87" s="15">
        <v>5.2376500000000004</v>
      </c>
      <c r="F87" s="15">
        <v>5.5263</v>
      </c>
      <c r="G87" s="15">
        <v>5.4176500000000001</v>
      </c>
      <c r="H87" s="15">
        <v>5.4185999999999996</v>
      </c>
    </row>
    <row r="88" spans="2:8" x14ac:dyDescent="0.35">
      <c r="B88" s="2">
        <v>10</v>
      </c>
      <c r="C88" s="15">
        <v>5.25115</v>
      </c>
      <c r="D88" s="15">
        <v>5.1085000000000003</v>
      </c>
      <c r="E88" s="15">
        <v>5.1321500000000002</v>
      </c>
      <c r="F88" s="15">
        <v>5.1546500000000002</v>
      </c>
      <c r="G88" s="15">
        <v>5.2795000000000005</v>
      </c>
      <c r="H88" s="15">
        <v>5.1046499999999995</v>
      </c>
    </row>
    <row r="89" spans="2:8" x14ac:dyDescent="0.35">
      <c r="B89" s="2">
        <v>11</v>
      </c>
      <c r="C89" s="15">
        <v>4.3210499999999996</v>
      </c>
      <c r="D89" s="15">
        <v>5.0532500000000002</v>
      </c>
      <c r="E89" s="15">
        <v>5.3215000000000003</v>
      </c>
      <c r="F89" s="15">
        <v>5.8289499999999999</v>
      </c>
      <c r="G89" s="15">
        <v>5.7261500000000005</v>
      </c>
      <c r="H89" s="15">
        <v>5.6445499999999997</v>
      </c>
    </row>
    <row r="90" spans="2:8" x14ac:dyDescent="0.35">
      <c r="B90" t="s">
        <v>2</v>
      </c>
      <c r="C90" s="15">
        <f>AVERAGE(C79:C89)</f>
        <v>5.2838681818181827</v>
      </c>
      <c r="D90" s="15">
        <f t="shared" ref="D90:H90" si="34">AVERAGE(D79:D89)</f>
        <v>5.2222499999999998</v>
      </c>
      <c r="E90" s="15">
        <f t="shared" si="34"/>
        <v>5.188786363636364</v>
      </c>
      <c r="F90" s="15">
        <f t="shared" si="34"/>
        <v>5.3520954545454549</v>
      </c>
      <c r="G90" s="15">
        <f t="shared" si="34"/>
        <v>5.3969863636363637</v>
      </c>
      <c r="H90" s="15">
        <f t="shared" si="34"/>
        <v>5.3280227272727272</v>
      </c>
    </row>
    <row r="91" spans="2:8" x14ac:dyDescent="0.35">
      <c r="B91" t="s">
        <v>3</v>
      </c>
      <c r="C91" s="15">
        <f>_xlfn.STDEV.S(C79:C89)/SQRT(11)</f>
        <v>0.1284178614864783</v>
      </c>
      <c r="D91" s="15">
        <f t="shared" ref="D91:H91" si="35">_xlfn.STDEV.S(D79:D89)/SQRT(11)</f>
        <v>6.549444251232317E-2</v>
      </c>
      <c r="E91" s="15">
        <f t="shared" si="35"/>
        <v>5.3719688320234549E-2</v>
      </c>
      <c r="F91" s="15">
        <f t="shared" si="35"/>
        <v>8.422528783904655E-2</v>
      </c>
      <c r="G91" s="15">
        <f t="shared" si="35"/>
        <v>7.1145546749702152E-2</v>
      </c>
      <c r="H91" s="15">
        <f t="shared" si="35"/>
        <v>6.134238019051768E-2</v>
      </c>
    </row>
    <row r="93" spans="2:8" x14ac:dyDescent="0.35">
      <c r="B93" s="1" t="s">
        <v>12</v>
      </c>
    </row>
    <row r="95" spans="2:8" x14ac:dyDescent="0.35">
      <c r="B95" s="2"/>
      <c r="C95" s="27" t="s">
        <v>0</v>
      </c>
      <c r="D95" s="27"/>
      <c r="E95" s="27"/>
      <c r="F95" s="27" t="s">
        <v>1</v>
      </c>
      <c r="G95" s="27"/>
      <c r="H95" s="27"/>
    </row>
    <row r="96" spans="2:8" x14ac:dyDescent="0.35">
      <c r="B96" s="2" t="s">
        <v>104</v>
      </c>
      <c r="C96" s="2" t="s">
        <v>110</v>
      </c>
      <c r="D96" s="2" t="s">
        <v>112</v>
      </c>
      <c r="E96" s="2" t="s">
        <v>114</v>
      </c>
      <c r="F96" s="2" t="s">
        <v>110</v>
      </c>
      <c r="G96" s="2" t="s">
        <v>112</v>
      </c>
      <c r="H96" s="2" t="s">
        <v>114</v>
      </c>
    </row>
    <row r="97" spans="2:8" x14ac:dyDescent="0.35">
      <c r="B97" s="2">
        <v>1</v>
      </c>
      <c r="C97" s="14">
        <v>2.5456964781117173</v>
      </c>
      <c r="D97" s="14">
        <v>1.8167019204706292</v>
      </c>
      <c r="E97" s="14">
        <v>0.5892141162057607</v>
      </c>
      <c r="F97" s="14">
        <v>5.6121335148844462</v>
      </c>
      <c r="G97" s="14">
        <v>4.3075019866056703</v>
      </c>
      <c r="H97" s="14">
        <v>1.662095417786122</v>
      </c>
    </row>
    <row r="98" spans="2:8" x14ac:dyDescent="0.35">
      <c r="B98" s="2">
        <v>2</v>
      </c>
      <c r="C98" s="14">
        <v>12.668123547491776</v>
      </c>
      <c r="D98" s="14">
        <v>8.8459709667205484</v>
      </c>
      <c r="E98" s="14">
        <v>8.20144708241099</v>
      </c>
      <c r="F98" s="14">
        <v>12.082872900252973</v>
      </c>
      <c r="G98" s="14">
        <v>12.032701256238706</v>
      </c>
      <c r="H98" s="14">
        <v>8.8757124277409538</v>
      </c>
    </row>
    <row r="99" spans="2:8" x14ac:dyDescent="0.35">
      <c r="B99" s="2">
        <v>3</v>
      </c>
      <c r="C99" s="14">
        <v>3.005155828453661</v>
      </c>
      <c r="D99" s="14">
        <v>0.9029865656521503</v>
      </c>
      <c r="E99" s="14">
        <v>0.20167555422798636</v>
      </c>
      <c r="F99" s="14">
        <v>3.4557892022282308</v>
      </c>
      <c r="G99" s="14">
        <v>1.9568957013154296</v>
      </c>
      <c r="H99" s="14">
        <v>0.72724142853090434</v>
      </c>
    </row>
    <row r="100" spans="2:8" x14ac:dyDescent="0.35">
      <c r="B100" s="2">
        <v>4</v>
      </c>
      <c r="C100" s="14">
        <v>0</v>
      </c>
      <c r="D100" s="14">
        <v>9.4866617840937112E-2</v>
      </c>
      <c r="E100" s="14">
        <v>0.38957856233055527</v>
      </c>
      <c r="F100" s="14">
        <v>0.298552098868342</v>
      </c>
      <c r="G100" s="14">
        <v>0.25455840606050212</v>
      </c>
      <c r="H100" s="14">
        <v>0.56421761221651778</v>
      </c>
    </row>
    <row r="101" spans="2:8" x14ac:dyDescent="0.35">
      <c r="B101" s="2">
        <v>5</v>
      </c>
      <c r="C101" s="14">
        <v>12.87248390871809</v>
      </c>
      <c r="D101" s="14">
        <v>11.327266479084985</v>
      </c>
      <c r="E101" s="14">
        <v>8.7239342701541229</v>
      </c>
      <c r="F101" s="14">
        <v>2.4021535884140501</v>
      </c>
      <c r="G101" s="14">
        <v>4.4915983724609481</v>
      </c>
      <c r="H101" s="14">
        <v>2.0430570170387781</v>
      </c>
    </row>
    <row r="102" spans="2:8" x14ac:dyDescent="0.35">
      <c r="B102" s="2">
        <v>6</v>
      </c>
      <c r="C102" s="14">
        <v>1.1007456152831412</v>
      </c>
      <c r="D102" s="14">
        <v>0.29405613022167792</v>
      </c>
      <c r="E102" s="14">
        <v>0</v>
      </c>
      <c r="F102" s="14">
        <v>2.7648917131629753</v>
      </c>
      <c r="G102" s="14">
        <v>3.3262930113883202</v>
      </c>
      <c r="H102" s="14">
        <v>3.5156312203057554</v>
      </c>
    </row>
    <row r="103" spans="2:8" x14ac:dyDescent="0.35">
      <c r="B103" s="2">
        <v>7</v>
      </c>
      <c r="C103" s="14">
        <v>3.7413304147418645</v>
      </c>
      <c r="D103" s="14">
        <v>0.89826269251290403</v>
      </c>
      <c r="E103" s="14">
        <v>0</v>
      </c>
      <c r="F103" s="14">
        <v>2.6672234725428163</v>
      </c>
      <c r="G103" s="14">
        <v>3.3636862981112086</v>
      </c>
      <c r="H103" s="14">
        <v>0</v>
      </c>
    </row>
    <row r="104" spans="2:8" x14ac:dyDescent="0.35">
      <c r="B104" s="2">
        <v>8</v>
      </c>
      <c r="C104" s="14">
        <v>3.3343330199653574</v>
      </c>
      <c r="D104" s="14">
        <v>1.3601746591064929</v>
      </c>
      <c r="E104" s="14">
        <v>0.1218384470804954</v>
      </c>
      <c r="F104" s="14">
        <v>1.4310218457320989</v>
      </c>
      <c r="G104" s="14">
        <v>1.3158913156745877</v>
      </c>
      <c r="H104" s="14">
        <v>1.1079642633195612</v>
      </c>
    </row>
    <row r="105" spans="2:8" x14ac:dyDescent="0.35">
      <c r="B105" s="2">
        <v>9</v>
      </c>
      <c r="C105" s="14">
        <v>4.1057754221085512</v>
      </c>
      <c r="D105" s="14">
        <v>0.92201077090847738</v>
      </c>
      <c r="E105" s="14">
        <v>0.16110598597279699</v>
      </c>
      <c r="F105" s="14">
        <v>0.86037092531190462</v>
      </c>
      <c r="G105" s="14">
        <v>1.0570765470396417</v>
      </c>
      <c r="H105" s="14">
        <v>0.9664871340559652</v>
      </c>
    </row>
    <row r="106" spans="2:8" x14ac:dyDescent="0.35">
      <c r="B106" s="2">
        <v>10</v>
      </c>
      <c r="C106" s="14">
        <v>5.3604235430947851</v>
      </c>
      <c r="D106" s="14">
        <v>3.3875166044248104</v>
      </c>
      <c r="E106" s="14">
        <v>1.2355436157763404</v>
      </c>
      <c r="F106" s="14">
        <v>2.2747288754662698</v>
      </c>
      <c r="G106" s="14">
        <v>3.681945260998428</v>
      </c>
      <c r="H106" s="14">
        <v>2.7434553346945427</v>
      </c>
    </row>
    <row r="107" spans="2:8" x14ac:dyDescent="0.35">
      <c r="B107" s="2">
        <v>11</v>
      </c>
      <c r="C107" s="14">
        <v>3.8092819596517549</v>
      </c>
      <c r="D107" s="14">
        <v>4.493450010284378</v>
      </c>
      <c r="E107" s="14">
        <v>1.7549475428448282</v>
      </c>
      <c r="F107" s="14">
        <v>3.7362785130667775</v>
      </c>
      <c r="G107" s="14">
        <v>2.3891507011441786</v>
      </c>
      <c r="H107" s="14">
        <v>2.3363243231238995</v>
      </c>
    </row>
    <row r="108" spans="2:8" x14ac:dyDescent="0.35">
      <c r="B108" t="s">
        <v>2</v>
      </c>
      <c r="C108" s="15">
        <f>AVERAGE(C97:C107)</f>
        <v>4.7766681579655179</v>
      </c>
      <c r="D108" s="15">
        <f t="shared" ref="D108" si="36">AVERAGE(D97:D107)</f>
        <v>3.1221148561116361</v>
      </c>
      <c r="E108" s="15">
        <f>AVERAGE(E97:E107)</f>
        <v>1.9435713797276251</v>
      </c>
      <c r="F108" s="15">
        <f t="shared" ref="F108" si="37">AVERAGE(F97:F107)</f>
        <v>3.4169106045391713</v>
      </c>
      <c r="G108" s="15">
        <f t="shared" ref="G108" si="38">AVERAGE(G97:G107)</f>
        <v>3.4706635324579653</v>
      </c>
      <c r="H108" s="15">
        <f t="shared" ref="H108" si="39">AVERAGE(H97:H107)</f>
        <v>2.2311078344375455</v>
      </c>
    </row>
    <row r="109" spans="2:8" x14ac:dyDescent="0.35">
      <c r="B109" t="s">
        <v>3</v>
      </c>
      <c r="C109" s="15">
        <f>_xlfn.STDEV.S(C97:C107)/SQRT(11)</f>
        <v>1.2690035998168558</v>
      </c>
      <c r="D109" s="15">
        <f t="shared" ref="D109:H109" si="40">_xlfn.STDEV.S(D97:D107)/SQRT(11)</f>
        <v>1.1229799284548057</v>
      </c>
      <c r="E109" s="15">
        <f>_xlfn.STDEV.S(E97:E107)/SQRT(11)</f>
        <v>0.98629436421550942</v>
      </c>
      <c r="F109" s="15">
        <f t="shared" si="40"/>
        <v>0.97022346508185442</v>
      </c>
      <c r="G109" s="15">
        <f t="shared" si="40"/>
        <v>0.9506025082283095</v>
      </c>
      <c r="H109" s="15">
        <f t="shared" si="40"/>
        <v>0.73430347693794118</v>
      </c>
    </row>
    <row r="111" spans="2:8" x14ac:dyDescent="0.35">
      <c r="B111" s="1" t="s">
        <v>13</v>
      </c>
    </row>
    <row r="113" spans="2:8" x14ac:dyDescent="0.35">
      <c r="B113" s="2"/>
      <c r="C113" s="27" t="s">
        <v>0</v>
      </c>
      <c r="D113" s="27"/>
      <c r="E113" s="27"/>
      <c r="F113" s="27" t="s">
        <v>1</v>
      </c>
      <c r="G113" s="27"/>
      <c r="H113" s="27"/>
    </row>
    <row r="114" spans="2:8" x14ac:dyDescent="0.35">
      <c r="B114" s="2" t="s">
        <v>104</v>
      </c>
      <c r="C114" s="2" t="s">
        <v>110</v>
      </c>
      <c r="D114" s="2" t="s">
        <v>112</v>
      </c>
      <c r="E114" s="2" t="s">
        <v>114</v>
      </c>
      <c r="F114" s="2" t="s">
        <v>110</v>
      </c>
      <c r="G114" s="2" t="s">
        <v>112</v>
      </c>
      <c r="H114" s="2" t="s">
        <v>114</v>
      </c>
    </row>
    <row r="115" spans="2:8" x14ac:dyDescent="0.35">
      <c r="B115" s="2">
        <v>1</v>
      </c>
      <c r="C115" s="14">
        <v>337.315</v>
      </c>
      <c r="D115" s="14">
        <v>209.57499999999999</v>
      </c>
      <c r="E115" s="14">
        <v>360.73</v>
      </c>
      <c r="F115" s="14">
        <v>269.11500000000001</v>
      </c>
      <c r="G115" s="14">
        <v>606.1</v>
      </c>
      <c r="H115" s="14">
        <v>680.16000000000008</v>
      </c>
    </row>
    <row r="116" spans="2:8" x14ac:dyDescent="0.35">
      <c r="B116" s="2">
        <v>2</v>
      </c>
      <c r="C116" s="14">
        <v>474.98</v>
      </c>
      <c r="D116" s="14">
        <v>337.07</v>
      </c>
      <c r="E116" s="14">
        <v>353.80500000000001</v>
      </c>
      <c r="F116" s="14">
        <v>271.32</v>
      </c>
      <c r="G116" s="14">
        <v>203.38499999999999</v>
      </c>
      <c r="H116" s="14">
        <v>212.13</v>
      </c>
    </row>
    <row r="117" spans="2:8" x14ac:dyDescent="0.35">
      <c r="B117" s="2">
        <v>3</v>
      </c>
      <c r="C117" s="14">
        <v>901.29</v>
      </c>
      <c r="D117" s="14">
        <v>726.62</v>
      </c>
      <c r="E117" s="14">
        <v>577.19000000000005</v>
      </c>
      <c r="F117" s="14">
        <v>701.48500000000001</v>
      </c>
      <c r="G117" s="14">
        <v>628.625</v>
      </c>
      <c r="H117" s="14">
        <v>719.43499999999995</v>
      </c>
    </row>
    <row r="118" spans="2:8" x14ac:dyDescent="0.35">
      <c r="B118" s="2">
        <v>4</v>
      </c>
      <c r="C118" s="14">
        <v>435.15999999999997</v>
      </c>
      <c r="D118" s="14">
        <v>320.15499999999997</v>
      </c>
      <c r="E118" s="14">
        <v>184.92000000000002</v>
      </c>
      <c r="F118" s="14">
        <v>353.29499999999996</v>
      </c>
      <c r="G118" s="14">
        <v>435.28</v>
      </c>
      <c r="H118" s="14">
        <v>545.34</v>
      </c>
    </row>
    <row r="119" spans="2:8" x14ac:dyDescent="0.35">
      <c r="B119" s="2">
        <v>5</v>
      </c>
      <c r="C119" s="14">
        <v>403.97500000000002</v>
      </c>
      <c r="D119" s="14">
        <v>297.66000000000003</v>
      </c>
      <c r="E119" s="14">
        <v>496.375</v>
      </c>
      <c r="F119" s="14">
        <v>579.14</v>
      </c>
      <c r="G119" s="14">
        <v>761.93499999999995</v>
      </c>
      <c r="H119" s="14">
        <v>564.15</v>
      </c>
    </row>
    <row r="120" spans="2:8" x14ac:dyDescent="0.35">
      <c r="B120" s="2">
        <v>6</v>
      </c>
      <c r="C120" s="14">
        <v>673.76499999999999</v>
      </c>
      <c r="D120" s="14">
        <v>501.69</v>
      </c>
      <c r="E120" s="14">
        <v>500.51</v>
      </c>
      <c r="F120" s="14">
        <v>521.97500000000002</v>
      </c>
      <c r="G120" s="14">
        <v>632.16999999999996</v>
      </c>
      <c r="H120" s="14">
        <v>764.6400000000001</v>
      </c>
    </row>
    <row r="121" spans="2:8" x14ac:dyDescent="0.35">
      <c r="B121" s="2">
        <v>7</v>
      </c>
      <c r="C121" s="14">
        <v>495.07500000000005</v>
      </c>
      <c r="D121" s="14">
        <v>560.57999999999993</v>
      </c>
      <c r="E121" s="14">
        <v>706.81</v>
      </c>
      <c r="F121" s="14">
        <v>415.65999999999997</v>
      </c>
      <c r="G121" s="14">
        <v>694.43499999999995</v>
      </c>
      <c r="H121" s="14">
        <v>723.22500000000002</v>
      </c>
    </row>
    <row r="122" spans="2:8" x14ac:dyDescent="0.35">
      <c r="B122" s="2">
        <v>8</v>
      </c>
      <c r="C122" s="14">
        <v>468.67500000000001</v>
      </c>
      <c r="D122" s="14">
        <v>422.57</v>
      </c>
      <c r="E122" s="14">
        <v>511.77499999999998</v>
      </c>
      <c r="F122" s="14">
        <v>321.62</v>
      </c>
      <c r="G122" s="14">
        <v>402.73</v>
      </c>
      <c r="H122" s="14">
        <v>533.03499999999997</v>
      </c>
    </row>
    <row r="123" spans="2:8" x14ac:dyDescent="0.35">
      <c r="B123" s="2">
        <v>9</v>
      </c>
      <c r="C123" s="14">
        <v>860.38499999999999</v>
      </c>
      <c r="D123" s="14">
        <v>613.32999999999993</v>
      </c>
      <c r="E123" s="14">
        <v>639</v>
      </c>
      <c r="F123" s="14">
        <v>411.40499999999997</v>
      </c>
      <c r="G123" s="14">
        <v>715.02499999999998</v>
      </c>
      <c r="H123" s="14">
        <v>577.20500000000004</v>
      </c>
    </row>
    <row r="124" spans="2:8" x14ac:dyDescent="0.35">
      <c r="B124" s="2">
        <v>10</v>
      </c>
      <c r="C124" s="14">
        <v>755.96</v>
      </c>
      <c r="D124" s="14">
        <v>603.86</v>
      </c>
      <c r="E124" s="14">
        <v>388.495</v>
      </c>
      <c r="F124" s="14">
        <v>844.99</v>
      </c>
      <c r="G124" s="14">
        <v>773.57500000000005</v>
      </c>
      <c r="H124" s="14">
        <v>776.55</v>
      </c>
    </row>
    <row r="125" spans="2:8" x14ac:dyDescent="0.35">
      <c r="B125" s="2">
        <v>11</v>
      </c>
      <c r="C125" s="14">
        <v>236.09500000000003</v>
      </c>
      <c r="D125" s="14">
        <v>300.73</v>
      </c>
      <c r="E125" s="14">
        <v>526.95499999999993</v>
      </c>
      <c r="F125" s="14">
        <v>507.03</v>
      </c>
      <c r="G125" s="14">
        <v>709.755</v>
      </c>
      <c r="H125" s="14">
        <v>677.11</v>
      </c>
    </row>
    <row r="126" spans="2:8" x14ac:dyDescent="0.35">
      <c r="B126" t="s">
        <v>2</v>
      </c>
      <c r="C126" s="15">
        <f>AVERAGE(C115:C125)</f>
        <v>549.33409090909095</v>
      </c>
      <c r="D126" s="15">
        <f t="shared" ref="D126" si="41">AVERAGE(D115:D125)</f>
        <v>444.89454545454549</v>
      </c>
      <c r="E126" s="15">
        <f>AVERAGE(E115:E125)</f>
        <v>476.96045454545452</v>
      </c>
      <c r="F126" s="15">
        <f t="shared" ref="F126" si="42">AVERAGE(F115:F125)</f>
        <v>472.4577272727272</v>
      </c>
      <c r="G126" s="15">
        <f t="shared" ref="G126" si="43">AVERAGE(G115:G125)</f>
        <v>596.63772727272726</v>
      </c>
      <c r="H126" s="15">
        <f t="shared" ref="H126" si="44">AVERAGE(H115:H125)</f>
        <v>615.72545454545457</v>
      </c>
    </row>
    <row r="127" spans="2:8" x14ac:dyDescent="0.35">
      <c r="B127" t="s">
        <v>3</v>
      </c>
      <c r="C127" s="15">
        <f>_xlfn.STDEV.S(C115:C125)/SQRT(11)</f>
        <v>65.436800008648831</v>
      </c>
      <c r="D127" s="15">
        <f t="shared" ref="D127" si="45">_xlfn.STDEV.S(D115:D125)/SQRT(11)</f>
        <v>50.012706205771252</v>
      </c>
      <c r="E127" s="15">
        <f>_xlfn.STDEV.S(E115:E125)/SQRT(11)</f>
        <v>44.268514434150823</v>
      </c>
      <c r="F127" s="15">
        <f t="shared" ref="F127:H127" si="46">_xlfn.STDEV.S(F115:F125)/SQRT(11)</f>
        <v>54.935659760733863</v>
      </c>
      <c r="G127" s="15">
        <f t="shared" si="46"/>
        <v>53.569398499701649</v>
      </c>
      <c r="H127" s="15">
        <f t="shared" si="46"/>
        <v>48.345041935570435</v>
      </c>
    </row>
    <row r="129" spans="2:8" x14ac:dyDescent="0.35">
      <c r="B129" s="1" t="s">
        <v>14</v>
      </c>
    </row>
    <row r="131" spans="2:8" x14ac:dyDescent="0.35">
      <c r="B131" s="2"/>
      <c r="C131" s="27" t="s">
        <v>0</v>
      </c>
      <c r="D131" s="27"/>
      <c r="E131" s="27"/>
      <c r="F131" s="27" t="s">
        <v>1</v>
      </c>
      <c r="G131" s="27"/>
      <c r="H131" s="27"/>
    </row>
    <row r="132" spans="2:8" x14ac:dyDescent="0.35">
      <c r="B132" s="2" t="s">
        <v>104</v>
      </c>
      <c r="C132" s="2" t="s">
        <v>110</v>
      </c>
      <c r="D132" s="2" t="s">
        <v>112</v>
      </c>
      <c r="E132" s="2" t="s">
        <v>114</v>
      </c>
      <c r="F132" s="2" t="s">
        <v>110</v>
      </c>
      <c r="G132" s="2" t="s">
        <v>112</v>
      </c>
      <c r="H132" s="2" t="s">
        <v>114</v>
      </c>
    </row>
    <row r="133" spans="2:8" x14ac:dyDescent="0.35">
      <c r="B133" s="2">
        <v>1</v>
      </c>
      <c r="C133" s="21">
        <v>0.45</v>
      </c>
      <c r="D133" s="21">
        <v>0.52</v>
      </c>
      <c r="E133" s="21">
        <v>0.60499999999999998</v>
      </c>
      <c r="F133" s="21">
        <v>0.60499999999999998</v>
      </c>
      <c r="G133" s="21">
        <v>0.61499999999999999</v>
      </c>
      <c r="H133" s="21">
        <v>0.76500000000000001</v>
      </c>
    </row>
    <row r="134" spans="2:8" x14ac:dyDescent="0.35">
      <c r="B134" s="2">
        <v>2</v>
      </c>
      <c r="C134" s="21">
        <v>0.73499999999999999</v>
      </c>
      <c r="D134" s="21">
        <v>0.87</v>
      </c>
      <c r="E134" s="21">
        <v>0.85499999999999998</v>
      </c>
      <c r="F134" s="21">
        <v>0.98</v>
      </c>
      <c r="G134" s="21">
        <v>0.58499999999999996</v>
      </c>
      <c r="H134" s="21">
        <v>0.82499999999999996</v>
      </c>
    </row>
    <row r="135" spans="2:8" x14ac:dyDescent="0.35">
      <c r="B135" s="2">
        <v>3</v>
      </c>
      <c r="C135" s="21">
        <v>1.25</v>
      </c>
      <c r="D135" s="21">
        <v>1.04</v>
      </c>
      <c r="E135" s="21">
        <v>0.96499999999999997</v>
      </c>
      <c r="F135" s="21">
        <v>1.08</v>
      </c>
      <c r="G135" s="21">
        <v>0.95</v>
      </c>
      <c r="H135" s="21">
        <v>1.02</v>
      </c>
    </row>
    <row r="136" spans="2:8" x14ac:dyDescent="0.35">
      <c r="B136" s="2">
        <v>4</v>
      </c>
      <c r="C136" s="21">
        <v>1.58</v>
      </c>
      <c r="D136" s="21">
        <v>1.1949999999999998</v>
      </c>
      <c r="E136" s="21">
        <v>1.3250000000000002</v>
      </c>
      <c r="F136" s="21">
        <v>2.9699999999999998</v>
      </c>
      <c r="G136" s="21">
        <v>2.3849999999999998</v>
      </c>
      <c r="H136" s="21">
        <v>2.67</v>
      </c>
    </row>
    <row r="137" spans="2:8" x14ac:dyDescent="0.35">
      <c r="B137" s="2">
        <v>5</v>
      </c>
      <c r="C137" s="21">
        <v>1.4449999999999998</v>
      </c>
      <c r="D137" s="21">
        <v>1.49</v>
      </c>
      <c r="E137" s="21">
        <v>1.66</v>
      </c>
      <c r="F137" s="21">
        <v>0.95</v>
      </c>
      <c r="G137" s="21">
        <v>0.73499999999999999</v>
      </c>
      <c r="H137" s="21">
        <v>0.73499999999999999</v>
      </c>
    </row>
    <row r="138" spans="2:8" x14ac:dyDescent="0.35">
      <c r="B138" s="2">
        <v>6</v>
      </c>
      <c r="C138" s="21">
        <v>0.94</v>
      </c>
      <c r="D138" s="21">
        <v>1.05</v>
      </c>
      <c r="E138" s="21">
        <v>1.03</v>
      </c>
      <c r="F138" s="21">
        <v>1.135</v>
      </c>
      <c r="G138" s="21">
        <v>1.44</v>
      </c>
      <c r="H138" s="21">
        <v>1.675</v>
      </c>
    </row>
    <row r="139" spans="2:8" x14ac:dyDescent="0.35">
      <c r="B139" s="2">
        <v>7</v>
      </c>
      <c r="C139" s="21">
        <v>0.41000000000000003</v>
      </c>
      <c r="D139" s="21">
        <v>0.36499999999999999</v>
      </c>
      <c r="E139" s="21">
        <v>0.49</v>
      </c>
      <c r="F139" s="21">
        <v>0.48</v>
      </c>
      <c r="G139" s="21">
        <v>0.54500000000000004</v>
      </c>
      <c r="H139" s="21">
        <v>0.41500000000000004</v>
      </c>
    </row>
    <row r="140" spans="2:8" x14ac:dyDescent="0.35">
      <c r="B140" s="2">
        <v>8</v>
      </c>
      <c r="C140" s="21">
        <v>0.82499999999999996</v>
      </c>
      <c r="D140" s="21">
        <v>0.85</v>
      </c>
      <c r="E140" s="21">
        <v>0.92999999999999994</v>
      </c>
      <c r="F140" s="21">
        <v>0.91</v>
      </c>
      <c r="G140" s="21">
        <v>0.86499999999999999</v>
      </c>
      <c r="H140" s="21">
        <v>0.83499999999999996</v>
      </c>
    </row>
    <row r="141" spans="2:8" x14ac:dyDescent="0.35">
      <c r="B141" s="2">
        <v>9</v>
      </c>
      <c r="C141" s="21">
        <v>0.85499999999999998</v>
      </c>
      <c r="D141" s="21">
        <v>0.89500000000000002</v>
      </c>
      <c r="E141" s="21">
        <v>0.91</v>
      </c>
      <c r="F141" s="21">
        <v>0.77500000000000002</v>
      </c>
      <c r="G141" s="21">
        <v>0.88</v>
      </c>
      <c r="H141" s="21">
        <v>0.76</v>
      </c>
    </row>
    <row r="142" spans="2:8" x14ac:dyDescent="0.35">
      <c r="B142" s="2">
        <v>10</v>
      </c>
      <c r="C142" s="21">
        <v>0.83000000000000007</v>
      </c>
      <c r="D142" s="21">
        <v>1.05</v>
      </c>
      <c r="E142" s="21">
        <v>1.0049999999999999</v>
      </c>
      <c r="F142" s="21">
        <v>1.2250000000000001</v>
      </c>
      <c r="G142" s="21">
        <v>1.2850000000000001</v>
      </c>
      <c r="H142" s="21">
        <v>1.2</v>
      </c>
    </row>
    <row r="143" spans="2:8" x14ac:dyDescent="0.35">
      <c r="B143" s="2">
        <v>11</v>
      </c>
      <c r="C143" s="21">
        <v>1.335</v>
      </c>
      <c r="D143" s="21">
        <v>1.2250000000000001</v>
      </c>
      <c r="E143" s="21">
        <v>1.2349999999999999</v>
      </c>
      <c r="F143" s="21">
        <v>1.635</v>
      </c>
      <c r="G143" s="21">
        <v>1.72</v>
      </c>
      <c r="H143" s="21">
        <v>1.6949999999999998</v>
      </c>
    </row>
    <row r="144" spans="2:8" x14ac:dyDescent="0.35">
      <c r="B144" t="s">
        <v>2</v>
      </c>
      <c r="C144" s="16">
        <f>AVERAGE(C133:C143)</f>
        <v>0.96863636363636374</v>
      </c>
      <c r="D144" s="16">
        <f t="shared" ref="D144" si="47">AVERAGE(D133:D143)</f>
        <v>0.95909090909090911</v>
      </c>
      <c r="E144" s="16">
        <f>AVERAGE(E133:E143)</f>
        <v>1.0009090909090907</v>
      </c>
      <c r="F144" s="16">
        <f t="shared" ref="F144" si="48">AVERAGE(F133:F143)</f>
        <v>1.1586363636363635</v>
      </c>
      <c r="G144" s="16">
        <f t="shared" ref="G144" si="49">AVERAGE(G133:G143)</f>
        <v>1.0913636363636365</v>
      </c>
      <c r="H144" s="16">
        <f t="shared" ref="H144" si="50">AVERAGE(H133:H143)</f>
        <v>1.145</v>
      </c>
    </row>
    <row r="145" spans="2:8" x14ac:dyDescent="0.35">
      <c r="B145" t="s">
        <v>3</v>
      </c>
      <c r="C145" s="16">
        <f>_xlfn.STDEV.S(C133:C143)/SQRT(11)</f>
        <v>0.11690340011598324</v>
      </c>
      <c r="D145" s="16">
        <f t="shared" ref="D145" si="51">_xlfn.STDEV.S(D133:D143)/SQRT(11)</f>
        <v>9.5393486965158591E-2</v>
      </c>
      <c r="E145" s="16">
        <f>_xlfn.STDEV.S(E133:E143)/SQRT(11)</f>
        <v>9.7642246310000624E-2</v>
      </c>
      <c r="F145" s="16">
        <f t="shared" ref="F145:H145" si="52">_xlfn.STDEV.S(F133:F143)/SQRT(11)</f>
        <v>0.20384050238660406</v>
      </c>
      <c r="G145" s="16">
        <f t="shared" si="52"/>
        <v>0.1719528092095074</v>
      </c>
      <c r="H145" s="16">
        <f t="shared" si="52"/>
        <v>0.19352707116247903</v>
      </c>
    </row>
  </sheetData>
  <mergeCells count="8">
    <mergeCell ref="C131:E131"/>
    <mergeCell ref="F131:H131"/>
    <mergeCell ref="C77:E77"/>
    <mergeCell ref="F77:H77"/>
    <mergeCell ref="C95:E95"/>
    <mergeCell ref="F95:H95"/>
    <mergeCell ref="C113:E113"/>
    <mergeCell ref="F113:H1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8A2BE-0BF0-4ED8-A343-1C12B5BC9B4A}">
  <dimension ref="A3:E18"/>
  <sheetViews>
    <sheetView topLeftCell="A2" workbookViewId="0">
      <selection activeCell="A5" sqref="A5"/>
    </sheetView>
  </sheetViews>
  <sheetFormatPr defaultRowHeight="14.5" x14ac:dyDescent="0.35"/>
  <cols>
    <col min="1" max="1" width="9.7265625" bestFit="1" customWidth="1"/>
    <col min="3" max="3" width="10.54296875" bestFit="1" customWidth="1"/>
    <col min="5" max="5" width="10.54296875" bestFit="1" customWidth="1"/>
  </cols>
  <sheetData>
    <row r="3" spans="1:5" x14ac:dyDescent="0.35">
      <c r="B3" s="27" t="s">
        <v>99</v>
      </c>
      <c r="C3" s="27"/>
      <c r="D3" s="27"/>
      <c r="E3" s="27"/>
    </row>
    <row r="4" spans="1:5" x14ac:dyDescent="0.35">
      <c r="A4" s="2"/>
      <c r="B4" s="28" t="s">
        <v>32</v>
      </c>
      <c r="C4" s="28"/>
      <c r="D4" s="28" t="s">
        <v>33</v>
      </c>
      <c r="E4" s="28"/>
    </row>
    <row r="5" spans="1:5" x14ac:dyDescent="0.35">
      <c r="A5" s="2" t="s">
        <v>140</v>
      </c>
      <c r="B5" s="2" t="s">
        <v>0</v>
      </c>
      <c r="C5" s="2" t="s">
        <v>1</v>
      </c>
      <c r="D5" s="2" t="s">
        <v>0</v>
      </c>
      <c r="E5" s="2" t="s">
        <v>1</v>
      </c>
    </row>
    <row r="6" spans="1:5" x14ac:dyDescent="0.35">
      <c r="A6" s="2">
        <v>1</v>
      </c>
      <c r="B6" s="15">
        <v>78.985989550401015</v>
      </c>
      <c r="C6" s="15">
        <v>87.853309818641364</v>
      </c>
      <c r="D6" s="15">
        <v>88.01402154259155</v>
      </c>
      <c r="E6" s="15">
        <v>94.685616741957688</v>
      </c>
    </row>
    <row r="7" spans="1:5" x14ac:dyDescent="0.35">
      <c r="A7" s="2">
        <v>2</v>
      </c>
      <c r="B7" s="15">
        <v>92.196209587513934</v>
      </c>
      <c r="C7" s="15">
        <v>89.156779434557222</v>
      </c>
      <c r="D7" s="15">
        <v>94.599322302411551</v>
      </c>
      <c r="E7" s="15">
        <v>92.258564480786703</v>
      </c>
    </row>
    <row r="8" spans="1:5" x14ac:dyDescent="0.35">
      <c r="A8" s="2">
        <v>3</v>
      </c>
      <c r="B8" s="15">
        <v>87.226721194815028</v>
      </c>
      <c r="C8" s="15">
        <v>86.703663755610449</v>
      </c>
      <c r="D8" s="15">
        <v>94.197976813526338</v>
      </c>
      <c r="E8" s="15">
        <v>96.134877004975465</v>
      </c>
    </row>
    <row r="9" spans="1:5" x14ac:dyDescent="0.35">
      <c r="A9" s="2">
        <v>4</v>
      </c>
      <c r="B9" s="15">
        <v>86.837608075424697</v>
      </c>
      <c r="C9" s="15">
        <v>89.003186050532236</v>
      </c>
      <c r="D9" s="15">
        <v>93.211704731422614</v>
      </c>
      <c r="E9" s="15">
        <v>89.999341384902905</v>
      </c>
    </row>
    <row r="10" spans="1:5" x14ac:dyDescent="0.35">
      <c r="A10" s="2">
        <v>5</v>
      </c>
      <c r="B10" s="15">
        <v>62.58229510462926</v>
      </c>
      <c r="C10" s="15">
        <v>61.936237689868143</v>
      </c>
      <c r="D10" s="15">
        <v>86.250453595064897</v>
      </c>
      <c r="E10" s="15">
        <v>85.307127357703223</v>
      </c>
    </row>
    <row r="11" spans="1:5" x14ac:dyDescent="0.35">
      <c r="A11" s="2">
        <v>6</v>
      </c>
      <c r="B11" s="15">
        <v>73.515039479529392</v>
      </c>
      <c r="C11" s="15">
        <v>79.605820853348391</v>
      </c>
      <c r="D11" s="15">
        <v>77.317541521574029</v>
      </c>
      <c r="E11" s="15">
        <v>92.510378855391579</v>
      </c>
    </row>
    <row r="12" spans="1:5" x14ac:dyDescent="0.35">
      <c r="A12" s="2">
        <v>7</v>
      </c>
      <c r="B12" s="15">
        <v>89.228862930061055</v>
      </c>
      <c r="C12" s="15">
        <v>89.150573544358934</v>
      </c>
      <c r="D12" s="15">
        <v>93.082549738690759</v>
      </c>
      <c r="E12" s="15">
        <v>95.32670248293887</v>
      </c>
    </row>
    <row r="13" spans="1:5" x14ac:dyDescent="0.35">
      <c r="A13" s="2">
        <v>8</v>
      </c>
      <c r="B13" s="15">
        <v>71.728571428571428</v>
      </c>
      <c r="C13" s="15">
        <v>57.8111345862416</v>
      </c>
      <c r="D13" s="15">
        <v>89.668367346938766</v>
      </c>
      <c r="E13" s="15">
        <v>85.786976095926022</v>
      </c>
    </row>
    <row r="14" spans="1:5" x14ac:dyDescent="0.35">
      <c r="A14" s="2">
        <v>9</v>
      </c>
      <c r="B14" s="15">
        <v>86.504851921865153</v>
      </c>
      <c r="C14" s="15">
        <v>83.294996782113316</v>
      </c>
      <c r="D14" s="15">
        <v>96.413862633900436</v>
      </c>
      <c r="E14" s="15">
        <v>90.029914428050432</v>
      </c>
    </row>
    <row r="15" spans="1:5" x14ac:dyDescent="0.35">
      <c r="A15" s="2">
        <v>10</v>
      </c>
      <c r="B15" s="15">
        <v>96.073761770117002</v>
      </c>
      <c r="C15" s="15">
        <v>93.033284863454369</v>
      </c>
      <c r="D15" s="15">
        <v>99.002214714860315</v>
      </c>
      <c r="E15" s="15">
        <v>97.62987271676991</v>
      </c>
    </row>
    <row r="16" spans="1:5" x14ac:dyDescent="0.35">
      <c r="A16" s="2">
        <v>11</v>
      </c>
      <c r="B16" s="15">
        <v>74.629321663019681</v>
      </c>
      <c r="C16" s="15">
        <v>80.041756041756045</v>
      </c>
      <c r="D16" s="15">
        <v>89.010065645514231</v>
      </c>
      <c r="E16" s="15">
        <v>89.516087516087524</v>
      </c>
    </row>
    <row r="17" spans="1:5" x14ac:dyDescent="0.35">
      <c r="A17" s="2" t="s">
        <v>2</v>
      </c>
      <c r="B17" s="15">
        <f>AVERAGE(B6:B16)</f>
        <v>81.773566609631601</v>
      </c>
      <c r="C17" s="15">
        <f t="shared" ref="C17:E17" si="0">AVERAGE(C6:C16)</f>
        <v>81.599158492771096</v>
      </c>
      <c r="D17" s="15">
        <f t="shared" si="0"/>
        <v>90.978916416954135</v>
      </c>
      <c r="E17" s="15">
        <f t="shared" si="0"/>
        <v>91.744132642317311</v>
      </c>
    </row>
    <row r="18" spans="1:5" x14ac:dyDescent="0.35">
      <c r="A18" s="2" t="s">
        <v>3</v>
      </c>
      <c r="B18" s="15">
        <f>_xlfn.STDEV.S(B6:B16)/SQRT(11)</f>
        <v>3.0788071854120491</v>
      </c>
      <c r="C18" s="15">
        <f t="shared" ref="C18:E18" si="1">_xlfn.STDEV.S(C6:C16)/SQRT(11)</f>
        <v>3.4728113539645853</v>
      </c>
      <c r="D18" s="15">
        <f t="shared" si="1"/>
        <v>1.784193986373666</v>
      </c>
      <c r="E18" s="15">
        <f t="shared" si="1"/>
        <v>1.2215089695053942</v>
      </c>
    </row>
  </sheetData>
  <mergeCells count="3">
    <mergeCell ref="B4:C4"/>
    <mergeCell ref="D4:E4"/>
    <mergeCell ref="B3:E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61A11-4E0B-470F-89A3-AADBE9863704}">
  <dimension ref="A2:S17"/>
  <sheetViews>
    <sheetView workbookViewId="0">
      <selection activeCell="A4" sqref="A4"/>
    </sheetView>
  </sheetViews>
  <sheetFormatPr defaultRowHeight="14.5" x14ac:dyDescent="0.35"/>
  <cols>
    <col min="1" max="1" width="9.7265625" bestFit="1" customWidth="1"/>
    <col min="3" max="3" width="10.54296875" bestFit="1" customWidth="1"/>
    <col min="5" max="5" width="10.54296875" bestFit="1" customWidth="1"/>
    <col min="7" max="7" width="10.54296875" bestFit="1" customWidth="1"/>
    <col min="11" max="11" width="10.54296875" bestFit="1" customWidth="1"/>
    <col min="13" max="13" width="10.54296875" bestFit="1" customWidth="1"/>
    <col min="15" max="15" width="10.54296875" bestFit="1" customWidth="1"/>
    <col min="19" max="19" width="15.90625" bestFit="1" customWidth="1"/>
    <col min="21" max="21" width="15.90625" bestFit="1" customWidth="1"/>
    <col min="23" max="23" width="15.90625" bestFit="1" customWidth="1"/>
  </cols>
  <sheetData>
    <row r="2" spans="1:19" x14ac:dyDescent="0.35">
      <c r="B2" s="1" t="s">
        <v>7</v>
      </c>
      <c r="H2" s="1" t="s">
        <v>59</v>
      </c>
      <c r="N2" s="1" t="s">
        <v>115</v>
      </c>
    </row>
    <row r="3" spans="1:19" x14ac:dyDescent="0.35">
      <c r="B3" s="28" t="s">
        <v>31</v>
      </c>
      <c r="C3" s="28"/>
      <c r="D3" s="28" t="s">
        <v>32</v>
      </c>
      <c r="E3" s="28"/>
      <c r="F3" s="28" t="s">
        <v>33</v>
      </c>
      <c r="G3" s="28"/>
      <c r="H3" s="28" t="s">
        <v>31</v>
      </c>
      <c r="I3" s="28"/>
      <c r="J3" s="28" t="s">
        <v>32</v>
      </c>
      <c r="K3" s="28"/>
      <c r="L3" s="28" t="s">
        <v>33</v>
      </c>
      <c r="M3" s="28"/>
      <c r="N3" s="28" t="s">
        <v>31</v>
      </c>
      <c r="O3" s="28"/>
      <c r="P3" s="28" t="s">
        <v>32</v>
      </c>
      <c r="Q3" s="28"/>
      <c r="R3" s="28" t="s">
        <v>33</v>
      </c>
      <c r="S3" s="28"/>
    </row>
    <row r="4" spans="1:19" x14ac:dyDescent="0.35">
      <c r="A4" s="2" t="s">
        <v>140</v>
      </c>
      <c r="B4" s="2" t="s">
        <v>0</v>
      </c>
      <c r="C4" s="2" t="s">
        <v>1</v>
      </c>
      <c r="D4" s="2" t="s">
        <v>0</v>
      </c>
      <c r="E4" s="2" t="s">
        <v>1</v>
      </c>
      <c r="F4" s="2" t="s">
        <v>0</v>
      </c>
      <c r="G4" s="2" t="s">
        <v>1</v>
      </c>
      <c r="H4" s="2" t="s">
        <v>0</v>
      </c>
      <c r="I4" s="2" t="s">
        <v>1</v>
      </c>
      <c r="J4" s="2" t="s">
        <v>0</v>
      </c>
      <c r="K4" s="2" t="s">
        <v>1</v>
      </c>
      <c r="L4" s="2" t="s">
        <v>0</v>
      </c>
      <c r="M4" s="2" t="s">
        <v>1</v>
      </c>
      <c r="N4" s="2" t="s">
        <v>0</v>
      </c>
      <c r="O4" s="2" t="s">
        <v>1</v>
      </c>
      <c r="P4" s="2" t="s">
        <v>0</v>
      </c>
      <c r="Q4" s="2" t="s">
        <v>1</v>
      </c>
      <c r="R4" s="2" t="s">
        <v>0</v>
      </c>
      <c r="S4" s="2" t="s">
        <v>1</v>
      </c>
    </row>
    <row r="5" spans="1:19" x14ac:dyDescent="0.35">
      <c r="A5" s="2">
        <v>1</v>
      </c>
      <c r="B5" s="14">
        <v>4.4259865502167255</v>
      </c>
      <c r="C5" s="14">
        <v>4.4450118553284232</v>
      </c>
      <c r="D5" s="14">
        <v>4.6125557550460048</v>
      </c>
      <c r="E5" s="14">
        <v>4.3261339657505484</v>
      </c>
      <c r="F5" s="14">
        <v>4.970659741949814</v>
      </c>
      <c r="G5" s="14">
        <v>4.8384893813280074</v>
      </c>
      <c r="H5" s="14">
        <v>9.61231789130502</v>
      </c>
      <c r="I5" s="14">
        <v>1.169485035405462</v>
      </c>
      <c r="J5" s="14">
        <v>15.196741136907217</v>
      </c>
      <c r="K5" s="14">
        <v>6.0437813345894629</v>
      </c>
      <c r="L5" s="14">
        <v>16.034208987596834</v>
      </c>
      <c r="M5" s="14">
        <v>14.72271868811981</v>
      </c>
      <c r="N5" s="14">
        <v>1.7954387031507004</v>
      </c>
      <c r="O5" s="14">
        <v>4.2958499412441613</v>
      </c>
      <c r="P5" s="14">
        <v>0.45369812346660116</v>
      </c>
      <c r="Q5" s="14">
        <v>2.7901531041292609</v>
      </c>
      <c r="R5" s="14">
        <v>0.64006729652560646</v>
      </c>
      <c r="S5" s="14">
        <v>0.98247830855919782</v>
      </c>
    </row>
    <row r="6" spans="1:19" x14ac:dyDescent="0.35">
      <c r="A6" s="2">
        <v>2</v>
      </c>
      <c r="B6" s="14">
        <v>4.7629887016821799</v>
      </c>
      <c r="C6" s="14">
        <v>5.3865416669449511</v>
      </c>
      <c r="D6" s="14">
        <v>4.8974918933903142</v>
      </c>
      <c r="E6" s="14">
        <v>5.1967380831499179</v>
      </c>
      <c r="F6" s="14">
        <v>5.0017092693886873</v>
      </c>
      <c r="G6" s="14">
        <v>5.5797955769430416</v>
      </c>
      <c r="H6" s="14">
        <v>9.6675301885071665</v>
      </c>
      <c r="I6" s="14">
        <v>11.054530691353198</v>
      </c>
      <c r="J6" s="14">
        <v>19.628061927827932</v>
      </c>
      <c r="K6" s="14">
        <v>17.382420953920899</v>
      </c>
      <c r="L6" s="14">
        <v>24.233964551611852</v>
      </c>
      <c r="M6" s="14">
        <v>21.100368738111783</v>
      </c>
      <c r="N6" s="14">
        <v>3.3044665244836056</v>
      </c>
      <c r="O6" s="14">
        <v>3.4851799523461677</v>
      </c>
      <c r="P6" s="14">
        <v>0.71728406469612782</v>
      </c>
      <c r="Q6" s="14">
        <v>1.4479847171591127</v>
      </c>
      <c r="R6" s="14">
        <v>-0.41762530045187957</v>
      </c>
      <c r="S6" s="14">
        <v>0.950989602898479</v>
      </c>
    </row>
    <row r="7" spans="1:19" x14ac:dyDescent="0.35">
      <c r="A7" s="2">
        <v>3</v>
      </c>
      <c r="B7" s="14">
        <v>4.7392999183407527</v>
      </c>
      <c r="C7" s="14">
        <v>5.1492027623405212</v>
      </c>
      <c r="D7" s="14">
        <v>4.8169607662868437</v>
      </c>
      <c r="E7" s="14">
        <v>5.3520256581390502</v>
      </c>
      <c r="F7" s="14">
        <v>5.3990402428396322</v>
      </c>
      <c r="G7" s="14">
        <v>5.4537024258274922</v>
      </c>
      <c r="H7" s="14">
        <v>4.0180671944750594</v>
      </c>
      <c r="I7" s="14">
        <v>1.7157267779948979</v>
      </c>
      <c r="J7" s="14">
        <v>6.7813793332419223</v>
      </c>
      <c r="K7" s="14">
        <v>12.050539785764157</v>
      </c>
      <c r="L7" s="14">
        <v>16.647712232216339</v>
      </c>
      <c r="M7" s="14">
        <v>19.444217052507813</v>
      </c>
      <c r="N7" s="14">
        <v>3.9378090265226331</v>
      </c>
      <c r="O7" s="14">
        <v>5.0809613422590054</v>
      </c>
      <c r="P7" s="14">
        <v>3.2616670320230456</v>
      </c>
      <c r="Q7" s="14">
        <v>2.446521595932206</v>
      </c>
      <c r="R7" s="14">
        <v>1.2249634778942831</v>
      </c>
      <c r="S7" s="14">
        <v>0.50741694783424851</v>
      </c>
    </row>
    <row r="8" spans="1:19" x14ac:dyDescent="0.35">
      <c r="A8" s="2">
        <v>4</v>
      </c>
      <c r="B8" s="14">
        <v>5.2934083924637187</v>
      </c>
      <c r="C8" s="14">
        <v>5.3403903023920956</v>
      </c>
      <c r="D8" s="14">
        <v>5.1117565297073186</v>
      </c>
      <c r="E8" s="14">
        <v>5.3595547400136319</v>
      </c>
      <c r="F8" s="14">
        <v>5.5675536117535804</v>
      </c>
      <c r="G8" s="14">
        <v>5.706929362466278</v>
      </c>
      <c r="H8" s="14">
        <v>7.8289078969409394</v>
      </c>
      <c r="I8" s="14">
        <v>6.3408698025542423</v>
      </c>
      <c r="J8" s="14">
        <v>13.995541813384172</v>
      </c>
      <c r="K8" s="14">
        <v>21.322685379832635</v>
      </c>
      <c r="L8" s="14">
        <v>22.819346374467571</v>
      </c>
      <c r="M8" s="14">
        <v>23.349409866281285</v>
      </c>
      <c r="N8" s="14">
        <v>3.8014720331363305</v>
      </c>
      <c r="O8" s="14">
        <v>4.3522300028561176</v>
      </c>
      <c r="P8" s="14">
        <v>1.8396287935455395</v>
      </c>
      <c r="Q8" s="14">
        <v>0.1904713072510828</v>
      </c>
      <c r="R8" s="14">
        <v>-2.8485316905443755E-2</v>
      </c>
      <c r="S8" s="14">
        <v>8.5992071255684491E-2</v>
      </c>
    </row>
    <row r="9" spans="1:19" x14ac:dyDescent="0.35">
      <c r="A9" s="2">
        <v>5</v>
      </c>
      <c r="B9" s="14">
        <v>6.2766478567562336</v>
      </c>
      <c r="C9" s="14">
        <v>6.5410806055161004</v>
      </c>
      <c r="D9" s="14">
        <v>5.7871400121020615</v>
      </c>
      <c r="E9" s="14">
        <v>5.9582848541662612</v>
      </c>
      <c r="F9" s="14">
        <v>5.8356630029303433</v>
      </c>
      <c r="G9" s="14">
        <v>6.3426155237530377</v>
      </c>
      <c r="H9" s="14">
        <v>4.9966733112879895</v>
      </c>
      <c r="I9" s="14">
        <v>14.460608623871162</v>
      </c>
      <c r="J9" s="14">
        <v>8.9394102366160304</v>
      </c>
      <c r="K9" s="14">
        <v>13.449228755483537</v>
      </c>
      <c r="L9" s="14">
        <v>14.834558161302697</v>
      </c>
      <c r="M9" s="14">
        <v>21.930507708340301</v>
      </c>
      <c r="N9" s="14">
        <v>4.2712159157640581</v>
      </c>
      <c r="O9" s="14">
        <v>2.1000174180920852</v>
      </c>
      <c r="P9" s="14">
        <v>2.6566718400204672</v>
      </c>
      <c r="Q9" s="14">
        <v>1.7482944537493394</v>
      </c>
      <c r="R9" s="14">
        <v>1.0598572827722363</v>
      </c>
      <c r="S9" s="14">
        <v>-0.20376910354760794</v>
      </c>
    </row>
    <row r="10" spans="1:19" x14ac:dyDescent="0.35">
      <c r="A10" s="2">
        <v>6</v>
      </c>
      <c r="B10" s="14">
        <v>5.0638200637271833</v>
      </c>
      <c r="C10" s="14">
        <v>5.2467656536413907</v>
      </c>
      <c r="D10" s="14">
        <v>4.9736102460131972</v>
      </c>
      <c r="E10" s="14">
        <v>5.2144759388774933</v>
      </c>
      <c r="F10" s="14">
        <v>5.2404346606885168</v>
      </c>
      <c r="G10" s="14">
        <v>5.5023543564386648</v>
      </c>
      <c r="H10" s="14">
        <v>5.8252897907370098</v>
      </c>
      <c r="I10" s="14">
        <v>6.1581809009361237</v>
      </c>
      <c r="J10" s="14">
        <v>13.758415737882455</v>
      </c>
      <c r="K10" s="14">
        <v>12.958670318735715</v>
      </c>
      <c r="L10" s="14">
        <v>17.685704091577588</v>
      </c>
      <c r="M10" s="14">
        <v>17.164789011937138</v>
      </c>
      <c r="N10" s="14">
        <v>3.378797662472512</v>
      </c>
      <c r="O10" s="14">
        <v>3.4265165855264947</v>
      </c>
      <c r="P10" s="14">
        <v>1.0581484800300671</v>
      </c>
      <c r="Q10" s="14">
        <v>1.4891222741545913</v>
      </c>
      <c r="R10" s="14">
        <v>0.26644902669887977</v>
      </c>
      <c r="S10" s="14">
        <v>0.64107740596673279</v>
      </c>
    </row>
    <row r="11" spans="1:19" x14ac:dyDescent="0.35">
      <c r="A11" s="2">
        <v>7</v>
      </c>
      <c r="B11" s="14">
        <v>5.1738999814505329</v>
      </c>
      <c r="C11" s="14">
        <v>5.2937965178651734</v>
      </c>
      <c r="D11" s="14">
        <v>5.0493253083499958</v>
      </c>
      <c r="E11" s="14">
        <v>5.4935859730774128</v>
      </c>
      <c r="F11" s="14">
        <v>6.0509083726212189</v>
      </c>
      <c r="G11" s="14">
        <v>6.0518539133786078</v>
      </c>
      <c r="H11" s="14">
        <v>1.5164561389177398</v>
      </c>
      <c r="I11" s="14">
        <v>1.9831504847236197</v>
      </c>
      <c r="J11" s="14">
        <v>9.9131919248894693</v>
      </c>
      <c r="K11" s="14">
        <v>10.733271613917754</v>
      </c>
      <c r="L11" s="14">
        <v>15.508222556399543</v>
      </c>
      <c r="M11" s="14">
        <v>19.158781744825507</v>
      </c>
      <c r="N11" s="14">
        <v>4.8914936474430144</v>
      </c>
      <c r="O11" s="14">
        <v>4.7904281663818322</v>
      </c>
      <c r="P11" s="14">
        <v>2.396271662648914</v>
      </c>
      <c r="Q11" s="14">
        <v>2.578809662783883</v>
      </c>
      <c r="R11" s="14">
        <v>2.0259127632731291</v>
      </c>
      <c r="S11" s="14">
        <v>0.87766983007275035</v>
      </c>
    </row>
    <row r="12" spans="1:19" x14ac:dyDescent="0.35">
      <c r="A12" s="2">
        <v>8</v>
      </c>
      <c r="B12" s="14">
        <v>4.938143116193479</v>
      </c>
      <c r="C12" s="14">
        <v>5.6756809188366306</v>
      </c>
      <c r="D12" s="14">
        <v>4.9072273160048923</v>
      </c>
      <c r="E12" s="14">
        <v>5.7122564352546412</v>
      </c>
      <c r="F12" s="14">
        <v>5.0933721713267124</v>
      </c>
      <c r="G12" s="14">
        <v>6.0501073872525684</v>
      </c>
      <c r="H12" s="14">
        <v>2.2321475002986784</v>
      </c>
      <c r="I12" s="14">
        <v>1.9621471842310112</v>
      </c>
      <c r="J12" s="14">
        <v>8.538670092573156</v>
      </c>
      <c r="K12" s="14">
        <v>5.4260746658911652</v>
      </c>
      <c r="L12" s="14">
        <v>13.31345881931508</v>
      </c>
      <c r="M12" s="14">
        <v>13.182659223171942</v>
      </c>
      <c r="N12" s="14">
        <v>3.9825895657275052</v>
      </c>
      <c r="O12" s="14">
        <v>4.7265175930721739</v>
      </c>
      <c r="P12" s="14">
        <v>2.1865426566019326</v>
      </c>
      <c r="Q12" s="14">
        <v>3.7978139631858712</v>
      </c>
      <c r="R12" s="14">
        <v>1.0534257241172611</v>
      </c>
      <c r="S12" s="14">
        <v>1.994102787913798</v>
      </c>
    </row>
    <row r="13" spans="1:19" x14ac:dyDescent="0.35">
      <c r="A13" s="2">
        <v>9</v>
      </c>
      <c r="B13" s="14">
        <v>5.40321484450953</v>
      </c>
      <c r="C13" s="14">
        <v>5.4292751307792964</v>
      </c>
      <c r="D13" s="14">
        <v>5.4970093408367884</v>
      </c>
      <c r="E13" s="14">
        <v>5.4931337458926848</v>
      </c>
      <c r="F13" s="14">
        <v>5.97862986255645</v>
      </c>
      <c r="G13" s="14">
        <v>5.8943704490830111</v>
      </c>
      <c r="H13" s="14">
        <v>1.003346108216691</v>
      </c>
      <c r="I13" s="14">
        <v>5.8258988927068884</v>
      </c>
      <c r="J13" s="14">
        <v>7.3841663140039921</v>
      </c>
      <c r="K13" s="14">
        <v>9.7307945914544334</v>
      </c>
      <c r="L13" s="14">
        <v>20.062522852032679</v>
      </c>
      <c r="M13" s="14">
        <v>18.27691759600361</v>
      </c>
      <c r="N13" s="14">
        <v>5.0471974198327265</v>
      </c>
      <c r="O13" s="14">
        <v>3.7052229594082298</v>
      </c>
      <c r="P13" s="14">
        <v>3.3710944174004429</v>
      </c>
      <c r="Q13" s="14">
        <v>2.6865948189898434</v>
      </c>
      <c r="R13" s="14">
        <v>0.37841806386827337</v>
      </c>
      <c r="S13" s="14">
        <v>0.75512523630565731</v>
      </c>
    </row>
    <row r="14" spans="1:19" x14ac:dyDescent="0.35">
      <c r="A14" s="2">
        <v>10</v>
      </c>
      <c r="B14" s="14">
        <v>4.0286320236952449</v>
      </c>
      <c r="C14" s="14">
        <v>4.6360192912808831</v>
      </c>
      <c r="D14" s="14">
        <v>4.1033657189686279</v>
      </c>
      <c r="E14" s="14">
        <v>4.588186207565438</v>
      </c>
      <c r="F14" s="14">
        <v>4.8083940774793286</v>
      </c>
      <c r="G14" s="14">
        <v>4.8753085992374263</v>
      </c>
      <c r="H14" s="14">
        <v>-2.9362473536912943</v>
      </c>
      <c r="I14" s="14">
        <v>2.5881132384883094</v>
      </c>
      <c r="J14" s="14">
        <v>6.2829559406837499</v>
      </c>
      <c r="K14" s="14">
        <v>9.757672008099572</v>
      </c>
      <c r="L14" s="14">
        <v>15.50664541027774</v>
      </c>
      <c r="M14" s="14">
        <v>19.793063394785804</v>
      </c>
      <c r="N14" s="14">
        <v>5.5171821273568771</v>
      </c>
      <c r="O14" s="14">
        <v>4.6990512927242261</v>
      </c>
      <c r="P14" s="14">
        <v>3.0415845566355983</v>
      </c>
      <c r="Q14" s="14">
        <v>2.6303575273788864</v>
      </c>
      <c r="R14" s="14">
        <v>1.4170918081739521</v>
      </c>
      <c r="S14" s="14">
        <v>0.21505648590246176</v>
      </c>
    </row>
    <row r="15" spans="1:19" x14ac:dyDescent="0.35">
      <c r="A15" s="2">
        <v>11</v>
      </c>
      <c r="B15" s="14">
        <v>5.0402279701542954</v>
      </c>
      <c r="C15" s="14">
        <v>5.0840527536187317</v>
      </c>
      <c r="D15" s="14">
        <v>4.8264264349490063</v>
      </c>
      <c r="E15" s="14">
        <v>4.8516777968920621</v>
      </c>
      <c r="F15" s="14">
        <v>5.4390438700708277</v>
      </c>
      <c r="G15" s="14">
        <v>5.2627827262224613</v>
      </c>
      <c r="H15" s="14">
        <v>-0.98373537115687781</v>
      </c>
      <c r="I15" s="14">
        <v>-6.425790125776488</v>
      </c>
      <c r="J15" s="14">
        <v>11.085053962796275</v>
      </c>
      <c r="K15" s="14">
        <v>10.358931108746299</v>
      </c>
      <c r="L15" s="14">
        <v>18.009516405501341</v>
      </c>
      <c r="M15" s="14">
        <v>16.66379670422107</v>
      </c>
      <c r="N15" s="14">
        <v>5.9594859911414622</v>
      </c>
      <c r="O15" s="14">
        <v>7.5288599699843353</v>
      </c>
      <c r="P15" s="14">
        <v>2.3067079889311271</v>
      </c>
      <c r="Q15" s="14">
        <v>2.5337359293501076</v>
      </c>
      <c r="R15" s="14">
        <v>1.1728123087122109</v>
      </c>
      <c r="S15" s="14">
        <v>1.309396454130493</v>
      </c>
    </row>
    <row r="16" spans="1:19" x14ac:dyDescent="0.35">
      <c r="A16" s="2" t="s">
        <v>2</v>
      </c>
      <c r="B16" s="15">
        <f t="shared" ref="B16:G16" si="0">AVERAGE(B5:B15)</f>
        <v>5.0132972199263524</v>
      </c>
      <c r="C16" s="15">
        <f t="shared" si="0"/>
        <v>5.2934379507767453</v>
      </c>
      <c r="D16" s="15">
        <f t="shared" si="0"/>
        <v>4.9620790292413677</v>
      </c>
      <c r="E16" s="15">
        <f t="shared" si="0"/>
        <v>5.2314593998890135</v>
      </c>
      <c r="F16" s="15">
        <f t="shared" si="0"/>
        <v>5.3986735348731916</v>
      </c>
      <c r="G16" s="15">
        <f t="shared" si="0"/>
        <v>5.5962099729027814</v>
      </c>
      <c r="H16" s="15">
        <f t="shared" ref="H16:M16" si="1">AVERAGE(H5:H15)</f>
        <v>3.8891593905307387</v>
      </c>
      <c r="I16" s="15">
        <f t="shared" si="1"/>
        <v>4.2575383187716751</v>
      </c>
      <c r="J16" s="15">
        <f t="shared" si="1"/>
        <v>11.045780765527853</v>
      </c>
      <c r="K16" s="15">
        <f t="shared" si="1"/>
        <v>11.74673368331233</v>
      </c>
      <c r="L16" s="15">
        <f t="shared" si="1"/>
        <v>17.695987312936296</v>
      </c>
      <c r="M16" s="15">
        <f t="shared" si="1"/>
        <v>18.617020884391465</v>
      </c>
      <c r="N16" s="15">
        <f t="shared" ref="N16:S16" si="2">AVERAGE(N5:N15)</f>
        <v>4.1715589651846745</v>
      </c>
      <c r="O16" s="15">
        <f t="shared" si="2"/>
        <v>4.3809850203540757</v>
      </c>
      <c r="P16" s="15">
        <f t="shared" si="2"/>
        <v>2.1172090559999877</v>
      </c>
      <c r="Q16" s="15">
        <f t="shared" si="2"/>
        <v>2.2127144867331077</v>
      </c>
      <c r="R16" s="15">
        <f t="shared" si="2"/>
        <v>0.79935337587986444</v>
      </c>
      <c r="S16" s="15">
        <f t="shared" si="2"/>
        <v>0.73777600248108144</v>
      </c>
    </row>
    <row r="17" spans="1:19" x14ac:dyDescent="0.35">
      <c r="A17" s="2" t="s">
        <v>3</v>
      </c>
      <c r="B17" s="15">
        <f t="shared" ref="B17:G17" si="3">_xlfn.STDEV.S(B5:B15)/SQRT(11)</f>
        <v>0.17355901042310798</v>
      </c>
      <c r="C17" s="15">
        <f t="shared" si="3"/>
        <v>0.16378747207245251</v>
      </c>
      <c r="D17" s="15">
        <f t="shared" si="3"/>
        <v>0.13153708476783688</v>
      </c>
      <c r="E17" s="15">
        <f t="shared" si="3"/>
        <v>0.14481060006840366</v>
      </c>
      <c r="F17" s="15">
        <f t="shared" si="3"/>
        <v>0.12757616392866233</v>
      </c>
      <c r="G17" s="15">
        <f t="shared" si="3"/>
        <v>0.14479809412215744</v>
      </c>
      <c r="H17" s="15">
        <f t="shared" ref="H17:M17" si="4">_xlfn.STDEV.S(H5:H15)/SQRT(11)</f>
        <v>1.2565904223093849</v>
      </c>
      <c r="I17" s="15">
        <f t="shared" si="4"/>
        <v>1.6626190794613085</v>
      </c>
      <c r="J17" s="15">
        <f t="shared" si="4"/>
        <v>1.2549148524651537</v>
      </c>
      <c r="K17" s="15">
        <f t="shared" si="4"/>
        <v>1.3861892628267909</v>
      </c>
      <c r="L17" s="15">
        <f t="shared" si="4"/>
        <v>1.0248153020842974</v>
      </c>
      <c r="M17" s="15">
        <f t="shared" si="4"/>
        <v>0.91770543850427355</v>
      </c>
      <c r="N17" s="15">
        <f t="shared" ref="N17:S17" si="5">_xlfn.STDEV.S(N5:N15)/SQRT(11)</f>
        <v>0.35104965966981944</v>
      </c>
      <c r="O17" s="15">
        <f t="shared" si="5"/>
        <v>0.40640670698714371</v>
      </c>
      <c r="P17" s="15">
        <f t="shared" si="5"/>
        <v>0.30259205003275824</v>
      </c>
      <c r="Q17" s="15">
        <f t="shared" si="5"/>
        <v>0.2852472762876192</v>
      </c>
      <c r="R17" s="15">
        <f t="shared" si="5"/>
        <v>0.21302963762859506</v>
      </c>
      <c r="S17" s="15">
        <f t="shared" si="5"/>
        <v>0.18283869082244067</v>
      </c>
    </row>
  </sheetData>
  <mergeCells count="9">
    <mergeCell ref="P3:Q3"/>
    <mergeCell ref="R3:S3"/>
    <mergeCell ref="B3:C3"/>
    <mergeCell ref="D3:E3"/>
    <mergeCell ref="F3:G3"/>
    <mergeCell ref="J3:K3"/>
    <mergeCell ref="L3:M3"/>
    <mergeCell ref="H3:I3"/>
    <mergeCell ref="N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8E54-2F82-48AE-A41D-0FA908EA66D3}">
  <dimension ref="A3:O16"/>
  <sheetViews>
    <sheetView workbookViewId="0">
      <selection activeCell="A4" sqref="A4"/>
    </sheetView>
  </sheetViews>
  <sheetFormatPr defaultRowHeight="14.5" x14ac:dyDescent="0.35"/>
  <cols>
    <col min="1" max="1" width="9.7265625" bestFit="1" customWidth="1"/>
    <col min="2" max="2" width="12.1796875" customWidth="1"/>
    <col min="3" max="3" width="10.54296875" bestFit="1" customWidth="1"/>
    <col min="4" max="4" width="11.26953125" customWidth="1"/>
    <col min="5" max="5" width="10.54296875" bestFit="1" customWidth="1"/>
    <col min="6" max="6" width="13.453125" customWidth="1"/>
    <col min="7" max="7" width="10.54296875" bestFit="1" customWidth="1"/>
    <col min="8" max="8" width="11.6328125" customWidth="1"/>
    <col min="9" max="9" width="10.54296875" bestFit="1" customWidth="1"/>
    <col min="10" max="10" width="11.7265625" customWidth="1"/>
    <col min="11" max="11" width="10.54296875" bestFit="1" customWidth="1"/>
    <col min="12" max="12" width="13.08984375" customWidth="1"/>
    <col min="13" max="13" width="10.54296875" bestFit="1" customWidth="1"/>
    <col min="14" max="14" width="14.54296875" customWidth="1"/>
    <col min="15" max="15" width="10.54296875" bestFit="1" customWidth="1"/>
    <col min="18" max="18" width="10.54296875" bestFit="1" customWidth="1"/>
    <col min="21" max="21" width="10.54296875" bestFit="1" customWidth="1"/>
  </cols>
  <sheetData>
    <row r="3" spans="1:15" x14ac:dyDescent="0.35">
      <c r="B3" s="1" t="s">
        <v>116</v>
      </c>
      <c r="D3" s="27" t="s">
        <v>117</v>
      </c>
      <c r="E3" s="27"/>
      <c r="F3" s="27" t="s">
        <v>118</v>
      </c>
      <c r="G3" s="27"/>
      <c r="H3" s="27" t="s">
        <v>119</v>
      </c>
      <c r="I3" s="27"/>
      <c r="J3" s="1" t="s">
        <v>120</v>
      </c>
      <c r="L3" s="1" t="s">
        <v>121</v>
      </c>
      <c r="N3" s="1" t="s">
        <v>122</v>
      </c>
    </row>
    <row r="4" spans="1:15" x14ac:dyDescent="0.35">
      <c r="A4" s="2" t="s">
        <v>140</v>
      </c>
      <c r="B4" s="2" t="s">
        <v>0</v>
      </c>
      <c r="C4" s="2" t="s">
        <v>1</v>
      </c>
      <c r="D4" s="2" t="s">
        <v>0</v>
      </c>
      <c r="E4" s="2" t="s">
        <v>1</v>
      </c>
      <c r="F4" s="2" t="s">
        <v>0</v>
      </c>
      <c r="G4" s="2" t="s">
        <v>1</v>
      </c>
      <c r="H4" s="2" t="s">
        <v>0</v>
      </c>
      <c r="I4" s="2" t="s">
        <v>1</v>
      </c>
      <c r="J4" s="2" t="s">
        <v>0</v>
      </c>
      <c r="K4" s="2" t="s">
        <v>1</v>
      </c>
      <c r="L4" s="2" t="s">
        <v>0</v>
      </c>
      <c r="M4" s="2" t="s">
        <v>1</v>
      </c>
      <c r="N4" s="2" t="s">
        <v>0</v>
      </c>
      <c r="O4" s="2" t="s">
        <v>1</v>
      </c>
    </row>
    <row r="5" spans="1:15" x14ac:dyDescent="0.35">
      <c r="A5" s="2">
        <v>1</v>
      </c>
      <c r="B5" s="16">
        <v>0.68280953682856782</v>
      </c>
      <c r="C5" s="16">
        <v>0.76081466924341179</v>
      </c>
      <c r="D5" s="16">
        <v>2.7830518844289549</v>
      </c>
      <c r="E5" s="16">
        <v>2.090799045750221</v>
      </c>
      <c r="F5" s="16">
        <v>1.8826878403649667</v>
      </c>
      <c r="G5" s="16">
        <v>1.9504844110253003</v>
      </c>
      <c r="H5" s="16">
        <v>0.94557579636562583</v>
      </c>
      <c r="I5" s="16">
        <v>1.2909402346284844</v>
      </c>
      <c r="J5" s="16">
        <v>2.3223711606299715</v>
      </c>
      <c r="K5" s="16">
        <v>2.8508800511802117</v>
      </c>
      <c r="L5" s="16">
        <v>1.5721564175007259</v>
      </c>
      <c r="M5" s="16">
        <v>3.0017272790882745</v>
      </c>
      <c r="N5" s="16">
        <v>1.5567312931125077</v>
      </c>
      <c r="O5" s="16">
        <v>2.8367517214157378</v>
      </c>
    </row>
    <row r="6" spans="1:15" x14ac:dyDescent="0.35">
      <c r="A6" s="2">
        <v>2</v>
      </c>
      <c r="B6" s="16">
        <v>0.13911609491806165</v>
      </c>
      <c r="C6" s="16">
        <v>0.50226623177435159</v>
      </c>
      <c r="D6" s="16">
        <v>0.39615790315132859</v>
      </c>
      <c r="E6" s="16">
        <v>1.1368447236257204</v>
      </c>
      <c r="F6" s="16">
        <v>0.5884028298725742</v>
      </c>
      <c r="G6" s="16">
        <v>1.522232737732081</v>
      </c>
      <c r="H6" s="16">
        <v>0.21185770416450453</v>
      </c>
      <c r="I6" s="16">
        <v>0.59299112426310951</v>
      </c>
      <c r="J6" s="16">
        <v>0.59999929492861948</v>
      </c>
      <c r="K6" s="16">
        <v>0.9657470334675925</v>
      </c>
      <c r="L6" s="16">
        <v>0.47311624533094282</v>
      </c>
      <c r="M6" s="16">
        <v>1.1459850335568995</v>
      </c>
      <c r="N6" s="16">
        <v>0.42146549195762345</v>
      </c>
      <c r="O6" s="16">
        <v>1.1218911071915543</v>
      </c>
    </row>
    <row r="7" spans="1:15" x14ac:dyDescent="0.35">
      <c r="A7" s="2">
        <v>3</v>
      </c>
      <c r="B7" s="16">
        <v>3.9315458003930428</v>
      </c>
      <c r="C7" s="16">
        <v>1.7853098434047219</v>
      </c>
      <c r="D7" s="16">
        <v>1.4191260808325659</v>
      </c>
      <c r="E7" s="16">
        <v>0.75521269212940423</v>
      </c>
      <c r="F7" s="16">
        <v>1.3170325592344512</v>
      </c>
      <c r="G7" s="16">
        <v>0.87874020522621532</v>
      </c>
      <c r="H7" s="16">
        <v>2.3998458910645848</v>
      </c>
      <c r="I7" s="16">
        <v>1.9123776948644773</v>
      </c>
      <c r="J7" s="16">
        <v>0.93428266270936611</v>
      </c>
      <c r="K7" s="16">
        <v>0.57613089246411198</v>
      </c>
      <c r="L7" s="16">
        <v>1.3508378373943755</v>
      </c>
      <c r="M7" s="16">
        <v>0.68414735308401609</v>
      </c>
      <c r="N7" s="16">
        <v>1.6421323883494359</v>
      </c>
      <c r="O7" s="16">
        <v>0.83386710960892407</v>
      </c>
    </row>
    <row r="8" spans="1:15" x14ac:dyDescent="0.35">
      <c r="A8" s="2">
        <v>4</v>
      </c>
      <c r="B8" s="16">
        <v>0.51285900241335358</v>
      </c>
      <c r="C8" s="16">
        <v>1.2346653734305992</v>
      </c>
      <c r="D8" s="16">
        <v>0.42730133268073267</v>
      </c>
      <c r="E8" s="16">
        <v>0.73597094736353219</v>
      </c>
      <c r="F8" s="16">
        <v>0.53541463245682597</v>
      </c>
      <c r="G8" s="16">
        <v>0.76830186653224897</v>
      </c>
      <c r="H8" s="16">
        <v>0.67298478318147437</v>
      </c>
      <c r="I8" s="16">
        <v>1.1890177408940266</v>
      </c>
      <c r="J8" s="16">
        <v>0.60625591821827596</v>
      </c>
      <c r="K8" s="16">
        <v>0.55833642511692416</v>
      </c>
      <c r="L8" s="16">
        <v>0.39725722871288721</v>
      </c>
      <c r="M8" s="16">
        <v>0.52927107172736954</v>
      </c>
      <c r="N8" s="16">
        <v>0.31229018550854415</v>
      </c>
      <c r="O8" s="16">
        <v>0.89734337529309849</v>
      </c>
    </row>
    <row r="9" spans="1:15" x14ac:dyDescent="0.35">
      <c r="A9" s="2">
        <v>5</v>
      </c>
      <c r="B9" s="16">
        <v>0.2702570410902369</v>
      </c>
      <c r="C9" s="16">
        <v>0.99707319648978121</v>
      </c>
      <c r="D9" s="16">
        <v>0.37716570667090615</v>
      </c>
      <c r="E9" s="16">
        <v>0.73268948565722569</v>
      </c>
      <c r="F9" s="16">
        <v>0.3891742797798885</v>
      </c>
      <c r="G9" s="16">
        <v>0.9248306404694</v>
      </c>
      <c r="H9" s="16">
        <v>0.42064006837399076</v>
      </c>
      <c r="I9" s="16">
        <v>1.0728620241744851</v>
      </c>
      <c r="J9" s="16">
        <v>0.31022604806957532</v>
      </c>
      <c r="K9" s="16">
        <v>1.1300180719603212</v>
      </c>
      <c r="L9" s="16">
        <v>0.22399833283635873</v>
      </c>
      <c r="M9" s="16">
        <v>0.62150320076814936</v>
      </c>
      <c r="N9" s="16">
        <v>8.6546126348383184E-2</v>
      </c>
      <c r="O9" s="16">
        <v>0.29098120121419152</v>
      </c>
    </row>
    <row r="10" spans="1:15" x14ac:dyDescent="0.35">
      <c r="A10" s="2">
        <v>6</v>
      </c>
      <c r="B10" s="16">
        <v>0.18662252662480389</v>
      </c>
      <c r="C10" s="16">
        <v>5.6556587353140675E-2</v>
      </c>
      <c r="D10" s="16">
        <v>1.0821593667794094</v>
      </c>
      <c r="E10" s="16">
        <v>0.67500770775960151</v>
      </c>
      <c r="F10" s="16">
        <v>0.96587641413332226</v>
      </c>
      <c r="G10" s="16">
        <v>0.88094705341093904</v>
      </c>
      <c r="H10" s="16">
        <v>1.6952997056403682</v>
      </c>
      <c r="I10" s="16">
        <v>0.85138209932873588</v>
      </c>
      <c r="J10" s="16">
        <v>1.0183063532219898</v>
      </c>
      <c r="K10" s="16">
        <v>0.69418010821501253</v>
      </c>
      <c r="L10" s="16">
        <v>2.2324164184276714</v>
      </c>
      <c r="M10" s="16">
        <v>1.4998035687463216</v>
      </c>
      <c r="N10" s="16">
        <v>1.7532445544011879</v>
      </c>
      <c r="O10" s="16">
        <v>0.98546592679951195</v>
      </c>
    </row>
    <row r="11" spans="1:15" x14ac:dyDescent="0.35">
      <c r="A11" s="2">
        <v>7</v>
      </c>
      <c r="B11" s="16">
        <v>0.16252805379804136</v>
      </c>
      <c r="C11" s="16">
        <v>0.1392841261260262</v>
      </c>
      <c r="D11" s="16">
        <v>0.99557135786744488</v>
      </c>
      <c r="E11" s="16">
        <v>1.0954483273427593</v>
      </c>
      <c r="F11" s="16">
        <v>1.0240748572437273</v>
      </c>
      <c r="G11" s="16">
        <v>1.046255925677783</v>
      </c>
      <c r="H11" s="16">
        <v>1.7266164104735178</v>
      </c>
      <c r="I11" s="16">
        <v>1.9053070148341185</v>
      </c>
      <c r="J11" s="16">
        <v>0.79099396209295547</v>
      </c>
      <c r="K11" s="16">
        <v>1.3238206054767032</v>
      </c>
      <c r="L11" s="16">
        <v>1.7011356738944337</v>
      </c>
      <c r="M11" s="16">
        <v>0.88205075800319044</v>
      </c>
      <c r="N11" s="16">
        <v>2.0425242799309729</v>
      </c>
      <c r="O11" s="16">
        <v>1.0741008711577671</v>
      </c>
    </row>
    <row r="12" spans="1:15" x14ac:dyDescent="0.35">
      <c r="A12" s="2">
        <v>8</v>
      </c>
      <c r="B12" s="16">
        <v>0.11150180434981909</v>
      </c>
      <c r="C12" s="16">
        <v>6.3942333886769509E-2</v>
      </c>
      <c r="D12" s="16">
        <v>1.7281039107133129</v>
      </c>
      <c r="E12" s="16">
        <v>1.0387912536422224</v>
      </c>
      <c r="F12" s="16">
        <v>1.4809156897019511</v>
      </c>
      <c r="G12" s="16">
        <v>1.0175249539863165</v>
      </c>
      <c r="H12" s="16">
        <v>1.3139159554129054</v>
      </c>
      <c r="I12" s="16">
        <v>1.0820540961363232</v>
      </c>
      <c r="J12" s="16">
        <v>2.0901333547745882</v>
      </c>
      <c r="K12" s="16">
        <v>1.3711807718419338</v>
      </c>
      <c r="L12" s="16">
        <v>0.87961280317855095</v>
      </c>
      <c r="M12" s="16">
        <v>0.80428591016447881</v>
      </c>
      <c r="N12" s="16">
        <v>1.0072352589202287</v>
      </c>
      <c r="O12" s="16">
        <v>0.82965129925546199</v>
      </c>
    </row>
    <row r="13" spans="1:15" x14ac:dyDescent="0.35">
      <c r="A13" s="2">
        <v>9</v>
      </c>
      <c r="B13" s="16">
        <v>6.8148405284929367E-2</v>
      </c>
      <c r="C13" s="16">
        <v>2.9375748142062903E-2</v>
      </c>
      <c r="D13" s="16">
        <v>2.143406089146398</v>
      </c>
      <c r="E13" s="16">
        <v>0.60445193669490616</v>
      </c>
      <c r="F13" s="16">
        <v>1.599761389629758</v>
      </c>
      <c r="G13" s="16">
        <v>0.63431134802234468</v>
      </c>
      <c r="H13" s="16">
        <v>0.81404567081349477</v>
      </c>
      <c r="I13" s="16">
        <v>0.45234218640435947</v>
      </c>
      <c r="J13" s="16">
        <v>1.0003288996232491</v>
      </c>
      <c r="K13" s="16">
        <v>0.73190458695402627</v>
      </c>
      <c r="L13" s="16">
        <v>0.82506374419270978</v>
      </c>
      <c r="M13" s="16">
        <v>0.35104588730537239</v>
      </c>
      <c r="N13" s="16">
        <v>1.1989649185066955</v>
      </c>
      <c r="O13" s="16">
        <v>0.53878500588234501</v>
      </c>
    </row>
    <row r="14" spans="1:15" x14ac:dyDescent="0.35">
      <c r="A14" s="2">
        <v>10</v>
      </c>
      <c r="B14" s="16">
        <v>1.945559237517426E-2</v>
      </c>
      <c r="C14" s="16">
        <v>1.6805623842408697E-2</v>
      </c>
      <c r="D14" s="16">
        <v>0.4431110573153898</v>
      </c>
      <c r="E14" s="16">
        <v>0.6773099217544134</v>
      </c>
      <c r="F14" s="16">
        <v>0.91189249254533733</v>
      </c>
      <c r="G14" s="16">
        <v>0.96638545133117848</v>
      </c>
      <c r="H14" s="16">
        <v>0.43521069215195157</v>
      </c>
      <c r="I14" s="16">
        <v>0.31325023472133745</v>
      </c>
      <c r="J14" s="16">
        <v>0.61533355270096135</v>
      </c>
      <c r="K14" s="16">
        <v>0.55990135835133048</v>
      </c>
      <c r="L14" s="16">
        <v>0.37434976547804499</v>
      </c>
      <c r="M14" s="16">
        <v>0.45023547060922547</v>
      </c>
      <c r="N14" s="16">
        <v>0.30337562806662138</v>
      </c>
      <c r="O14" s="16">
        <v>0.26665225707920781</v>
      </c>
    </row>
    <row r="15" spans="1:15" x14ac:dyDescent="0.35">
      <c r="A15" s="2" t="s">
        <v>2</v>
      </c>
      <c r="B15" s="16">
        <f t="shared" ref="B15:O15" si="0">AVERAGE(B5:B14)</f>
        <v>0.60848438580760322</v>
      </c>
      <c r="C15" s="16">
        <f t="shared" si="0"/>
        <v>0.55860937336932737</v>
      </c>
      <c r="D15" s="16">
        <f t="shared" si="0"/>
        <v>1.1795154689586442</v>
      </c>
      <c r="E15" s="16">
        <f t="shared" si="0"/>
        <v>0.95425260417200053</v>
      </c>
      <c r="F15" s="16">
        <f t="shared" si="0"/>
        <v>1.0695232984962804</v>
      </c>
      <c r="G15" s="16">
        <f t="shared" si="0"/>
        <v>1.0590014593413808</v>
      </c>
      <c r="H15" s="16">
        <f t="shared" si="0"/>
        <v>1.0635992677642421</v>
      </c>
      <c r="I15" s="16">
        <f t="shared" si="0"/>
        <v>1.0662524450249458</v>
      </c>
      <c r="J15" s="16">
        <f t="shared" si="0"/>
        <v>1.0288231206969551</v>
      </c>
      <c r="K15" s="16">
        <f t="shared" si="0"/>
        <v>1.0762099905028168</v>
      </c>
      <c r="L15" s="16">
        <f t="shared" si="0"/>
        <v>1.0029944466946699</v>
      </c>
      <c r="M15" s="16">
        <f t="shared" si="0"/>
        <v>0.99700555330532992</v>
      </c>
      <c r="N15" s="16">
        <f t="shared" si="0"/>
        <v>1.03245101251022</v>
      </c>
      <c r="O15" s="16">
        <f t="shared" si="0"/>
        <v>0.96754898748977991</v>
      </c>
    </row>
    <row r="16" spans="1:15" x14ac:dyDescent="0.35">
      <c r="A16" s="2" t="s">
        <v>3</v>
      </c>
      <c r="B16" s="16">
        <f t="shared" ref="B16:O16" si="1">_xlfn.STDEV.S(B5:B14)/SQRT(10)</f>
        <v>0.37497946598954207</v>
      </c>
      <c r="C16" s="16">
        <f t="shared" si="1"/>
        <v>0.19562956746017471</v>
      </c>
      <c r="D16" s="16">
        <f t="shared" si="1"/>
        <v>0.2638943836517873</v>
      </c>
      <c r="E16" s="16">
        <f t="shared" si="1"/>
        <v>0.14006150092418082</v>
      </c>
      <c r="F16" s="16">
        <f t="shared" si="1"/>
        <v>0.1559976142020246</v>
      </c>
      <c r="G16" s="16">
        <f t="shared" si="1"/>
        <v>0.12323657412752019</v>
      </c>
      <c r="H16" s="16">
        <f t="shared" si="1"/>
        <v>0.22234530940903718</v>
      </c>
      <c r="I16" s="16">
        <f t="shared" si="1"/>
        <v>0.1731997397504253</v>
      </c>
      <c r="J16" s="16">
        <f t="shared" si="1"/>
        <v>0.20858990505751779</v>
      </c>
      <c r="K16" s="16">
        <f t="shared" si="1"/>
        <v>0.22015675619359987</v>
      </c>
      <c r="L16" s="16">
        <f t="shared" si="1"/>
        <v>0.21448698127205271</v>
      </c>
      <c r="M16" s="16">
        <f t="shared" si="1"/>
        <v>0.24761405054378086</v>
      </c>
      <c r="N16" s="16">
        <f t="shared" si="1"/>
        <v>0.2244241306178443</v>
      </c>
      <c r="O16" s="16">
        <f t="shared" si="1"/>
        <v>0.22862071608247461</v>
      </c>
    </row>
  </sheetData>
  <mergeCells count="3">
    <mergeCell ref="D3:E3"/>
    <mergeCell ref="F3:G3"/>
    <mergeCell ref="H3:I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FB04B-C020-4238-893F-2191D20B15D9}">
  <dimension ref="A3:K17"/>
  <sheetViews>
    <sheetView workbookViewId="0">
      <selection activeCell="A4" sqref="A4"/>
    </sheetView>
  </sheetViews>
  <sheetFormatPr defaultRowHeight="14.5" x14ac:dyDescent="0.35"/>
  <cols>
    <col min="1" max="1" width="9.7265625" bestFit="1" customWidth="1"/>
    <col min="3" max="5" width="10.54296875" bestFit="1" customWidth="1"/>
    <col min="7" max="7" width="10.54296875" bestFit="1" customWidth="1"/>
    <col min="9" max="11" width="10.54296875" bestFit="1" customWidth="1"/>
    <col min="13" max="13" width="10.54296875" bestFit="1" customWidth="1"/>
    <col min="16" max="16" width="10.54296875" bestFit="1" customWidth="1"/>
  </cols>
  <sheetData>
    <row r="3" spans="1:11" x14ac:dyDescent="0.35">
      <c r="B3" s="1" t="s">
        <v>19</v>
      </c>
      <c r="D3" s="1" t="s">
        <v>18</v>
      </c>
      <c r="F3" s="1" t="s">
        <v>20</v>
      </c>
      <c r="H3" s="1" t="s">
        <v>21</v>
      </c>
      <c r="J3" s="1" t="s">
        <v>22</v>
      </c>
    </row>
    <row r="4" spans="1:11" x14ac:dyDescent="0.35">
      <c r="A4" s="2" t="s">
        <v>140</v>
      </c>
      <c r="B4" s="2" t="s">
        <v>0</v>
      </c>
      <c r="C4" s="2" t="s">
        <v>1</v>
      </c>
      <c r="D4" s="2" t="s">
        <v>0</v>
      </c>
      <c r="E4" s="2" t="s">
        <v>1</v>
      </c>
      <c r="F4" s="2" t="s">
        <v>0</v>
      </c>
      <c r="G4" s="2" t="s">
        <v>1</v>
      </c>
      <c r="H4" s="2" t="s">
        <v>0</v>
      </c>
      <c r="I4" s="2" t="s">
        <v>1</v>
      </c>
      <c r="J4" s="2" t="s">
        <v>0</v>
      </c>
      <c r="K4" s="2" t="s">
        <v>1</v>
      </c>
    </row>
    <row r="5" spans="1:11" x14ac:dyDescent="0.35">
      <c r="A5" s="2">
        <v>1</v>
      </c>
      <c r="B5" s="25">
        <v>75.099999999999994</v>
      </c>
      <c r="C5" s="25">
        <v>73.099999999999994</v>
      </c>
      <c r="D5" s="19">
        <v>20.2</v>
      </c>
      <c r="E5" s="19">
        <v>19.8</v>
      </c>
      <c r="F5" s="19">
        <v>27</v>
      </c>
      <c r="G5" s="19">
        <v>27.1</v>
      </c>
      <c r="H5" s="19">
        <v>54.9</v>
      </c>
      <c r="I5" s="19">
        <v>53.2</v>
      </c>
      <c r="J5" s="19">
        <v>73</v>
      </c>
      <c r="K5" s="19">
        <v>72.900000000000006</v>
      </c>
    </row>
    <row r="6" spans="1:11" x14ac:dyDescent="0.35">
      <c r="A6" s="2">
        <v>2</v>
      </c>
      <c r="B6" s="25">
        <v>60.3</v>
      </c>
      <c r="C6" s="25">
        <v>62.26</v>
      </c>
      <c r="D6" s="19">
        <v>5.8</v>
      </c>
      <c r="E6" s="19">
        <v>8.34</v>
      </c>
      <c r="F6" s="19">
        <v>9.6</v>
      </c>
      <c r="G6" s="19">
        <v>13.4</v>
      </c>
      <c r="H6" s="19">
        <v>54.5</v>
      </c>
      <c r="I6" s="19">
        <v>53.92</v>
      </c>
      <c r="J6" s="19">
        <v>90.4</v>
      </c>
      <c r="K6" s="19">
        <v>86.6</v>
      </c>
    </row>
    <row r="7" spans="1:11" x14ac:dyDescent="0.35">
      <c r="A7" s="2">
        <v>3</v>
      </c>
      <c r="B7" s="25">
        <v>71.2</v>
      </c>
      <c r="C7" s="25">
        <v>70.400000000000006</v>
      </c>
      <c r="D7" s="19">
        <v>14.4</v>
      </c>
      <c r="E7" s="19">
        <v>16.5</v>
      </c>
      <c r="F7" s="19">
        <v>20.2</v>
      </c>
      <c r="G7" s="19">
        <v>23.4</v>
      </c>
      <c r="H7" s="19">
        <v>56.8</v>
      </c>
      <c r="I7" s="19">
        <v>53.9</v>
      </c>
      <c r="J7" s="19">
        <v>79.8</v>
      </c>
      <c r="K7" s="19">
        <v>76.599999999999994</v>
      </c>
    </row>
    <row r="8" spans="1:11" x14ac:dyDescent="0.35">
      <c r="A8" s="2">
        <v>4</v>
      </c>
      <c r="B8" s="25">
        <v>67.245000000000005</v>
      </c>
      <c r="C8" s="25">
        <v>66.3</v>
      </c>
      <c r="D8" s="19">
        <v>8.8889999999999993</v>
      </c>
      <c r="E8" s="19">
        <v>4</v>
      </c>
      <c r="F8" s="19">
        <v>13.2</v>
      </c>
      <c r="G8" s="19">
        <v>6</v>
      </c>
      <c r="H8" s="19">
        <v>58.356000000000002</v>
      </c>
      <c r="I8" s="19">
        <v>62.3</v>
      </c>
      <c r="J8" s="19">
        <v>86.8</v>
      </c>
      <c r="K8" s="19">
        <v>94</v>
      </c>
    </row>
    <row r="9" spans="1:11" x14ac:dyDescent="0.35">
      <c r="A9" s="2">
        <v>5</v>
      </c>
      <c r="B9" s="25">
        <v>84.2</v>
      </c>
      <c r="C9" s="25">
        <v>80.97</v>
      </c>
      <c r="D9" s="19">
        <v>27.8</v>
      </c>
      <c r="E9" s="19">
        <v>22.92</v>
      </c>
      <c r="F9" s="19">
        <v>33</v>
      </c>
      <c r="G9" s="19">
        <v>28.3</v>
      </c>
      <c r="H9" s="19">
        <v>56.4</v>
      </c>
      <c r="I9" s="19">
        <v>58.055999999999997</v>
      </c>
      <c r="J9" s="19">
        <v>67</v>
      </c>
      <c r="K9" s="19">
        <v>71.7</v>
      </c>
    </row>
    <row r="10" spans="1:11" x14ac:dyDescent="0.35">
      <c r="A10" s="2">
        <v>6</v>
      </c>
      <c r="B10" s="25">
        <v>76.900000000000006</v>
      </c>
      <c r="C10" s="25">
        <v>77.5</v>
      </c>
      <c r="D10" s="19">
        <v>27.27</v>
      </c>
      <c r="E10" s="19">
        <v>26.6</v>
      </c>
      <c r="F10" s="19">
        <v>35.5</v>
      </c>
      <c r="G10" s="19">
        <v>34.299999999999997</v>
      </c>
      <c r="H10" s="19">
        <v>49.61</v>
      </c>
      <c r="I10" s="19">
        <v>50.9</v>
      </c>
      <c r="J10" s="19">
        <v>64.5</v>
      </c>
      <c r="K10" s="19">
        <v>65.7</v>
      </c>
    </row>
    <row r="11" spans="1:11" x14ac:dyDescent="0.35">
      <c r="A11" s="2">
        <v>7</v>
      </c>
      <c r="B11" s="25">
        <v>74</v>
      </c>
      <c r="C11" s="25">
        <v>75.3</v>
      </c>
      <c r="D11" s="19">
        <v>12.8</v>
      </c>
      <c r="E11" s="19">
        <v>13.4</v>
      </c>
      <c r="F11" s="19">
        <v>17.3</v>
      </c>
      <c r="G11" s="19">
        <v>17.8</v>
      </c>
      <c r="H11" s="19">
        <v>61.2</v>
      </c>
      <c r="I11" s="19">
        <v>61.9</v>
      </c>
      <c r="J11" s="19">
        <v>82.7</v>
      </c>
      <c r="K11" s="19">
        <v>82.2</v>
      </c>
    </row>
    <row r="12" spans="1:11" x14ac:dyDescent="0.35">
      <c r="A12" s="2">
        <v>8</v>
      </c>
      <c r="B12" s="25">
        <v>81.5</v>
      </c>
      <c r="C12" s="25">
        <v>81.8</v>
      </c>
      <c r="D12" s="19">
        <v>20</v>
      </c>
      <c r="E12" s="19">
        <v>22.4</v>
      </c>
      <c r="F12" s="19">
        <v>24.5</v>
      </c>
      <c r="G12" s="19">
        <v>27.4</v>
      </c>
      <c r="H12" s="19">
        <v>61.5</v>
      </c>
      <c r="I12" s="19">
        <v>59.4</v>
      </c>
      <c r="J12" s="19">
        <v>75.5</v>
      </c>
      <c r="K12" s="19">
        <v>72.599999999999994</v>
      </c>
    </row>
    <row r="13" spans="1:11" x14ac:dyDescent="0.35">
      <c r="A13" s="2">
        <v>9</v>
      </c>
      <c r="B13" s="25">
        <v>77.099999999999994</v>
      </c>
      <c r="C13" s="25">
        <v>77.400000000000006</v>
      </c>
      <c r="D13" s="19">
        <v>19.2</v>
      </c>
      <c r="E13" s="19">
        <v>19.7</v>
      </c>
      <c r="F13" s="19">
        <v>24.9</v>
      </c>
      <c r="G13" s="19">
        <v>25.4</v>
      </c>
      <c r="H13" s="19">
        <v>57.9</v>
      </c>
      <c r="I13" s="19">
        <v>57.7</v>
      </c>
      <c r="J13" s="19">
        <v>75.099999999999994</v>
      </c>
      <c r="K13" s="19">
        <v>74.599999999999994</v>
      </c>
    </row>
    <row r="14" spans="1:11" x14ac:dyDescent="0.35">
      <c r="A14" s="2">
        <v>10</v>
      </c>
      <c r="B14" s="25">
        <v>65.2</v>
      </c>
      <c r="C14" s="25">
        <v>65</v>
      </c>
      <c r="D14" s="19">
        <v>11.7</v>
      </c>
      <c r="E14" s="19">
        <v>11</v>
      </c>
      <c r="F14" s="19">
        <v>17.899999999999999</v>
      </c>
      <c r="G14" s="19">
        <v>16.899999999999999</v>
      </c>
      <c r="H14" s="19">
        <v>53.5</v>
      </c>
      <c r="I14" s="19">
        <v>54</v>
      </c>
      <c r="J14" s="19">
        <v>82.1</v>
      </c>
      <c r="K14" s="19">
        <v>83.1</v>
      </c>
    </row>
    <row r="15" spans="1:11" x14ac:dyDescent="0.35">
      <c r="A15" s="2">
        <v>11</v>
      </c>
      <c r="B15" s="25">
        <v>67.400000000000006</v>
      </c>
      <c r="C15" s="25">
        <v>67.900000000000006</v>
      </c>
      <c r="D15" s="19">
        <v>11.64</v>
      </c>
      <c r="E15" s="19">
        <v>11.4</v>
      </c>
      <c r="F15" s="19">
        <v>17.3</v>
      </c>
      <c r="G15" s="19">
        <v>16.7</v>
      </c>
      <c r="H15" s="19">
        <v>55.77</v>
      </c>
      <c r="I15" s="19">
        <v>56.5</v>
      </c>
      <c r="J15" s="19">
        <v>82.7</v>
      </c>
      <c r="K15" s="19">
        <v>83.3</v>
      </c>
    </row>
    <row r="16" spans="1:11" x14ac:dyDescent="0.35">
      <c r="A16" s="2" t="s">
        <v>2</v>
      </c>
      <c r="B16" s="19">
        <f t="shared" ref="B16:K16" si="0">AVERAGE(B5:B15)</f>
        <v>72.74045454545454</v>
      </c>
      <c r="C16" s="19">
        <f t="shared" si="0"/>
        <v>72.539090909090902</v>
      </c>
      <c r="D16" s="19">
        <f t="shared" si="0"/>
        <v>16.336272727272725</v>
      </c>
      <c r="E16" s="19">
        <f t="shared" si="0"/>
        <v>16.005454545454544</v>
      </c>
      <c r="F16" s="19">
        <f t="shared" si="0"/>
        <v>21.854545454545459</v>
      </c>
      <c r="G16" s="19">
        <f t="shared" si="0"/>
        <v>21.518181818181819</v>
      </c>
      <c r="H16" s="19">
        <f t="shared" si="0"/>
        <v>56.403272727272721</v>
      </c>
      <c r="I16" s="19">
        <f t="shared" si="0"/>
        <v>56.525090909090892</v>
      </c>
      <c r="J16" s="19">
        <f t="shared" si="0"/>
        <v>78.145454545454555</v>
      </c>
      <c r="K16" s="19">
        <f t="shared" si="0"/>
        <v>78.481818181818184</v>
      </c>
    </row>
    <row r="17" spans="1:11" x14ac:dyDescent="0.35">
      <c r="A17" s="2" t="s">
        <v>3</v>
      </c>
      <c r="B17" s="19">
        <f t="shared" ref="B17:K17" si="1">_xlfn.STDEV.S(B5:B15)/SQRT(11)</f>
        <v>2.1830525390905628</v>
      </c>
      <c r="C17" s="19">
        <f t="shared" si="1"/>
        <v>2.0012307370240738</v>
      </c>
      <c r="D17" s="19">
        <f t="shared" si="1"/>
        <v>2.1612179819003137</v>
      </c>
      <c r="E17" s="19">
        <f t="shared" si="1"/>
        <v>2.1001767733547672</v>
      </c>
      <c r="F17" s="19">
        <f t="shared" si="1"/>
        <v>2.4085213735010842</v>
      </c>
      <c r="G17" s="19">
        <f t="shared" si="1"/>
        <v>2.447292313848406</v>
      </c>
      <c r="H17" s="19">
        <f t="shared" si="1"/>
        <v>1.0271621018471597</v>
      </c>
      <c r="I17" s="19">
        <f t="shared" si="1"/>
        <v>1.1159203739477717</v>
      </c>
      <c r="J17" s="19">
        <f t="shared" si="1"/>
        <v>2.4085213735010891</v>
      </c>
      <c r="K17" s="19">
        <f t="shared" si="1"/>
        <v>2.447292313848406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120F3-1727-4C4F-BF22-36917F3AC44E}">
  <dimension ref="A2:BJ18"/>
  <sheetViews>
    <sheetView workbookViewId="0">
      <selection activeCell="E5" sqref="E5"/>
    </sheetView>
  </sheetViews>
  <sheetFormatPr defaultRowHeight="14.5" x14ac:dyDescent="0.35"/>
  <cols>
    <col min="1" max="1" width="9.7265625" bestFit="1" customWidth="1"/>
    <col min="3" max="3" width="12.36328125" customWidth="1"/>
    <col min="5" max="5" width="11.453125" customWidth="1"/>
    <col min="6" max="6" width="8.81640625" bestFit="1" customWidth="1"/>
    <col min="7" max="7" width="10.6328125" bestFit="1" customWidth="1"/>
    <col min="8" max="8" width="8.81640625" bestFit="1" customWidth="1"/>
    <col min="9" max="9" width="12" customWidth="1"/>
    <col min="10" max="10" width="8.81640625" bestFit="1" customWidth="1"/>
    <col min="11" max="11" width="11.54296875" customWidth="1"/>
    <col min="12" max="12" width="8.81640625" bestFit="1" customWidth="1"/>
    <col min="13" max="13" width="13.1796875" customWidth="1"/>
    <col min="14" max="14" width="8.81640625" bestFit="1" customWidth="1"/>
    <col min="15" max="15" width="12.26953125" customWidth="1"/>
    <col min="16" max="16" width="8.81640625" bestFit="1" customWidth="1"/>
    <col min="17" max="17" width="10.54296875" customWidth="1"/>
    <col min="18" max="18" width="13" customWidth="1"/>
    <col min="19" max="19" width="11" customWidth="1"/>
    <col min="20" max="20" width="15.90625" bestFit="1" customWidth="1"/>
    <col min="21" max="21" width="12.08984375" customWidth="1"/>
    <col min="22" max="22" width="15.90625" bestFit="1" customWidth="1"/>
    <col min="23" max="23" width="12.7265625" customWidth="1"/>
    <col min="24" max="47" width="15.90625" bestFit="1" customWidth="1"/>
  </cols>
  <sheetData>
    <row r="2" spans="1:62" x14ac:dyDescent="0.35">
      <c r="E2" s="1" t="s">
        <v>60</v>
      </c>
    </row>
    <row r="3" spans="1:62" x14ac:dyDescent="0.35">
      <c r="B3" s="1" t="s">
        <v>37</v>
      </c>
    </row>
    <row r="4" spans="1:62" x14ac:dyDescent="0.35">
      <c r="A4" s="2" t="s">
        <v>140</v>
      </c>
      <c r="B4" s="2" t="s">
        <v>0</v>
      </c>
      <c r="C4" s="2" t="s">
        <v>1</v>
      </c>
      <c r="F4" s="28" t="s">
        <v>38</v>
      </c>
      <c r="G4" s="28"/>
      <c r="H4" s="28" t="s">
        <v>39</v>
      </c>
      <c r="I4" s="28"/>
      <c r="J4" s="28" t="s">
        <v>40</v>
      </c>
      <c r="K4" s="28"/>
      <c r="L4" s="28" t="s">
        <v>41</v>
      </c>
      <c r="M4" s="28"/>
      <c r="N4" s="28" t="s">
        <v>42</v>
      </c>
      <c r="O4" s="28"/>
      <c r="P4" s="28" t="s">
        <v>43</v>
      </c>
      <c r="Q4" s="28"/>
      <c r="R4" s="28" t="s">
        <v>44</v>
      </c>
      <c r="S4" s="28"/>
      <c r="T4" s="28" t="s">
        <v>45</v>
      </c>
      <c r="U4" s="28"/>
      <c r="V4" s="28" t="s">
        <v>46</v>
      </c>
      <c r="W4" s="28"/>
      <c r="X4" s="28" t="s">
        <v>47</v>
      </c>
      <c r="Y4" s="28"/>
      <c r="Z4" s="28" t="s">
        <v>48</v>
      </c>
      <c r="AA4" s="28"/>
      <c r="AB4" s="28" t="s">
        <v>49</v>
      </c>
      <c r="AC4" s="28"/>
      <c r="AD4" s="28" t="s">
        <v>50</v>
      </c>
      <c r="AE4" s="28"/>
      <c r="AF4" s="28" t="s">
        <v>51</v>
      </c>
      <c r="AG4" s="28"/>
      <c r="AH4" s="28" t="s">
        <v>52</v>
      </c>
      <c r="AI4" s="28"/>
      <c r="AJ4" s="28" t="s">
        <v>53</v>
      </c>
      <c r="AK4" s="28"/>
      <c r="AL4" s="28" t="s">
        <v>54</v>
      </c>
      <c r="AM4" s="28"/>
      <c r="AN4" s="28" t="s">
        <v>55</v>
      </c>
      <c r="AO4" s="28"/>
      <c r="AP4" s="28" t="s">
        <v>56</v>
      </c>
      <c r="AQ4" s="28"/>
      <c r="AR4" s="28" t="s">
        <v>57</v>
      </c>
      <c r="AS4" s="28"/>
      <c r="AT4" s="28" t="s">
        <v>58</v>
      </c>
      <c r="AU4" s="28"/>
    </row>
    <row r="5" spans="1:62" x14ac:dyDescent="0.35">
      <c r="A5">
        <v>1</v>
      </c>
      <c r="B5" s="16">
        <v>1.5995196058840246</v>
      </c>
      <c r="C5" s="16">
        <v>1.1390682723987271</v>
      </c>
      <c r="E5" s="2" t="s">
        <v>140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  <c r="P5" s="2" t="s">
        <v>0</v>
      </c>
      <c r="Q5" s="2" t="s">
        <v>1</v>
      </c>
      <c r="R5" s="2" t="s">
        <v>0</v>
      </c>
      <c r="S5" s="2" t="s">
        <v>1</v>
      </c>
      <c r="T5" s="2" t="s">
        <v>0</v>
      </c>
      <c r="U5" s="2" t="s">
        <v>1</v>
      </c>
      <c r="V5" s="2" t="s">
        <v>0</v>
      </c>
      <c r="W5" s="2" t="s">
        <v>1</v>
      </c>
      <c r="X5" s="2" t="s">
        <v>0</v>
      </c>
      <c r="Y5" s="2" t="s">
        <v>1</v>
      </c>
      <c r="Z5" s="2" t="s">
        <v>0</v>
      </c>
      <c r="AA5" s="2" t="s">
        <v>1</v>
      </c>
      <c r="AB5" s="2" t="s">
        <v>0</v>
      </c>
      <c r="AC5" s="2" t="s">
        <v>1</v>
      </c>
      <c r="AD5" s="2" t="s">
        <v>0</v>
      </c>
      <c r="AE5" s="2" t="s">
        <v>1</v>
      </c>
      <c r="AF5" s="2" t="s">
        <v>0</v>
      </c>
      <c r="AG5" s="2" t="s">
        <v>1</v>
      </c>
      <c r="AH5" s="2" t="s">
        <v>0</v>
      </c>
      <c r="AI5" s="2" t="s">
        <v>1</v>
      </c>
      <c r="AJ5" s="2" t="s">
        <v>0</v>
      </c>
      <c r="AK5" s="2" t="s">
        <v>1</v>
      </c>
      <c r="AL5" s="2" t="s">
        <v>0</v>
      </c>
      <c r="AM5" s="2" t="s">
        <v>1</v>
      </c>
      <c r="AN5" s="2" t="s">
        <v>0</v>
      </c>
      <c r="AO5" s="2" t="s">
        <v>1</v>
      </c>
      <c r="AP5" s="2" t="s">
        <v>0</v>
      </c>
      <c r="AQ5" s="2" t="s">
        <v>1</v>
      </c>
      <c r="AR5" s="2" t="s">
        <v>0</v>
      </c>
      <c r="AS5" s="2" t="s">
        <v>1</v>
      </c>
      <c r="AT5" s="2" t="s">
        <v>0</v>
      </c>
      <c r="AU5" s="2" t="s">
        <v>1</v>
      </c>
    </row>
    <row r="6" spans="1:62" x14ac:dyDescent="0.35">
      <c r="A6">
        <v>2</v>
      </c>
      <c r="B6" s="16">
        <v>0.82085737898014666</v>
      </c>
      <c r="C6" s="16">
        <v>1.3693642309225595</v>
      </c>
      <c r="E6" s="2">
        <v>1</v>
      </c>
      <c r="F6" s="15">
        <v>81.41</v>
      </c>
      <c r="G6" s="15">
        <v>74.47</v>
      </c>
      <c r="H6" s="15">
        <v>54.59</v>
      </c>
      <c r="I6" s="15">
        <v>46.52</v>
      </c>
      <c r="J6" s="15">
        <v>68.34</v>
      </c>
      <c r="K6" s="15">
        <v>64.72</v>
      </c>
      <c r="L6" s="15">
        <v>414.83</v>
      </c>
      <c r="M6" s="15">
        <v>265.25</v>
      </c>
      <c r="N6" s="15">
        <v>25.87</v>
      </c>
      <c r="O6" s="15">
        <v>17.72</v>
      </c>
      <c r="P6" s="15">
        <v>270.3</v>
      </c>
      <c r="Q6" s="15">
        <v>209.58</v>
      </c>
      <c r="R6" s="15">
        <v>126.62</v>
      </c>
      <c r="S6" s="15">
        <v>104.39</v>
      </c>
      <c r="T6" s="15">
        <v>318.67</v>
      </c>
      <c r="U6" s="15">
        <v>291.74</v>
      </c>
      <c r="V6" s="15">
        <v>200.81</v>
      </c>
      <c r="W6" s="15">
        <v>186</v>
      </c>
      <c r="X6" s="15">
        <v>126.7</v>
      </c>
      <c r="Y6" s="15">
        <v>114.48</v>
      </c>
      <c r="Z6" s="15">
        <v>58.93</v>
      </c>
      <c r="AA6" s="15">
        <v>46.8</v>
      </c>
      <c r="AB6" s="15">
        <v>71.239999999999995</v>
      </c>
      <c r="AC6" s="15">
        <v>57.75</v>
      </c>
      <c r="AD6" s="15">
        <v>26.46</v>
      </c>
      <c r="AE6" s="15">
        <v>20.84</v>
      </c>
      <c r="AF6" s="15">
        <v>15.26</v>
      </c>
      <c r="AG6" s="15">
        <v>11.43</v>
      </c>
      <c r="AH6" s="15">
        <v>118.64</v>
      </c>
      <c r="AI6" s="15">
        <v>86.85</v>
      </c>
      <c r="AJ6" s="15">
        <v>830.16</v>
      </c>
      <c r="AK6" s="15">
        <v>759.02</v>
      </c>
      <c r="AL6" s="15">
        <v>132.81</v>
      </c>
      <c r="AM6" s="15">
        <v>133.58000000000001</v>
      </c>
      <c r="AN6" s="15">
        <v>100.95</v>
      </c>
      <c r="AO6" s="15">
        <v>81.33</v>
      </c>
      <c r="AP6" s="15">
        <v>43.7</v>
      </c>
      <c r="AQ6" s="15">
        <v>39.159999999999997</v>
      </c>
      <c r="AR6" s="15">
        <v>105.22</v>
      </c>
      <c r="AS6" s="15">
        <v>69.27</v>
      </c>
      <c r="AT6" s="15">
        <v>42.17</v>
      </c>
      <c r="AU6" s="15">
        <v>40.92</v>
      </c>
    </row>
    <row r="7" spans="1:62" x14ac:dyDescent="0.35">
      <c r="A7">
        <v>3</v>
      </c>
      <c r="B7" s="16">
        <v>1.3194168995500322</v>
      </c>
      <c r="C7" s="16">
        <v>1.3704888994214988</v>
      </c>
      <c r="E7" s="2">
        <v>2</v>
      </c>
      <c r="F7" s="15">
        <v>87.87</v>
      </c>
      <c r="G7" s="15">
        <v>80.34</v>
      </c>
      <c r="H7" s="15">
        <v>55.52</v>
      </c>
      <c r="I7" s="15">
        <v>51.52</v>
      </c>
      <c r="J7" s="15">
        <v>73.97</v>
      </c>
      <c r="K7" s="15">
        <v>60.69</v>
      </c>
      <c r="L7" s="15">
        <v>267.79000000000002</v>
      </c>
      <c r="M7" s="15">
        <v>375.06</v>
      </c>
      <c r="N7" s="15">
        <v>26.67</v>
      </c>
      <c r="O7" s="15">
        <v>21.06</v>
      </c>
      <c r="P7" s="15">
        <v>243.13</v>
      </c>
      <c r="Q7" s="15">
        <v>270.47000000000003</v>
      </c>
      <c r="R7" s="15">
        <v>114.21</v>
      </c>
      <c r="S7" s="15">
        <v>105.03</v>
      </c>
      <c r="T7" s="15">
        <v>287.7</v>
      </c>
      <c r="U7" s="15">
        <v>334.71</v>
      </c>
      <c r="V7" s="15">
        <v>213.97</v>
      </c>
      <c r="W7" s="15">
        <v>179.11</v>
      </c>
      <c r="X7" s="15">
        <v>155.29</v>
      </c>
      <c r="Y7" s="15">
        <v>119.97</v>
      </c>
      <c r="Z7" s="15">
        <v>72.510000000000005</v>
      </c>
      <c r="AA7" s="15">
        <v>59.46</v>
      </c>
      <c r="AB7" s="15">
        <v>63.13</v>
      </c>
      <c r="AC7" s="15">
        <v>69.48</v>
      </c>
      <c r="AD7" s="15">
        <v>26.13</v>
      </c>
      <c r="AE7" s="15">
        <v>28.86</v>
      </c>
      <c r="AF7" s="15">
        <v>9.9700000000000006</v>
      </c>
      <c r="AG7" s="15">
        <v>9.77</v>
      </c>
      <c r="AH7" s="15">
        <v>172.32</v>
      </c>
      <c r="AI7" s="15">
        <v>99.41</v>
      </c>
      <c r="AJ7" s="15">
        <v>775.97</v>
      </c>
      <c r="AK7" s="15">
        <v>816.63</v>
      </c>
      <c r="AL7" s="15">
        <v>108.53</v>
      </c>
      <c r="AM7" s="15">
        <v>93.41</v>
      </c>
      <c r="AN7" s="15">
        <v>154.97</v>
      </c>
      <c r="AO7" s="15">
        <v>143.74</v>
      </c>
      <c r="AP7" s="15">
        <v>44.62</v>
      </c>
      <c r="AQ7" s="15">
        <v>43.87</v>
      </c>
      <c r="AR7" s="15">
        <v>73.7</v>
      </c>
      <c r="AS7" s="15">
        <v>84.32</v>
      </c>
      <c r="AT7" s="15">
        <v>46.47</v>
      </c>
      <c r="AU7" s="15">
        <v>47.67</v>
      </c>
    </row>
    <row r="8" spans="1:62" x14ac:dyDescent="0.35">
      <c r="A8">
        <v>4</v>
      </c>
      <c r="B8" s="16">
        <v>0.55362811028579639</v>
      </c>
      <c r="C8" s="16">
        <v>0.58800079128462246</v>
      </c>
      <c r="E8" s="2">
        <v>3</v>
      </c>
      <c r="F8" s="15">
        <v>85.63</v>
      </c>
      <c r="G8" s="15">
        <v>82.84</v>
      </c>
      <c r="H8" s="15">
        <v>55.9</v>
      </c>
      <c r="I8" s="15">
        <v>45.81</v>
      </c>
      <c r="J8" s="15">
        <v>76.8</v>
      </c>
      <c r="K8" s="15">
        <v>72.239999999999995</v>
      </c>
      <c r="L8" s="15">
        <v>307.20999999999998</v>
      </c>
      <c r="M8" s="15">
        <v>353.88</v>
      </c>
      <c r="N8" s="15">
        <v>24.04</v>
      </c>
      <c r="O8" s="15">
        <v>21.1</v>
      </c>
      <c r="P8" s="15">
        <v>281.51</v>
      </c>
      <c r="Q8" s="15">
        <v>239.16</v>
      </c>
      <c r="R8" s="15">
        <v>122.16</v>
      </c>
      <c r="S8" s="15">
        <v>93.27</v>
      </c>
      <c r="T8" s="15">
        <v>243.96</v>
      </c>
      <c r="U8" s="15">
        <v>241.78</v>
      </c>
      <c r="V8" s="15">
        <v>238.85</v>
      </c>
      <c r="W8" s="15">
        <v>206.57</v>
      </c>
      <c r="X8" s="15">
        <v>154.59</v>
      </c>
      <c r="Y8" s="15">
        <v>134.69</v>
      </c>
      <c r="Z8" s="15">
        <v>61.95</v>
      </c>
      <c r="AA8" s="15">
        <v>60.84</v>
      </c>
      <c r="AB8" s="15">
        <v>53.69</v>
      </c>
      <c r="AC8" s="15">
        <v>42.84</v>
      </c>
      <c r="AD8" s="15">
        <v>21.49</v>
      </c>
      <c r="AE8" s="15">
        <v>21.8</v>
      </c>
      <c r="AF8" s="15">
        <v>9.61</v>
      </c>
      <c r="AG8" s="15">
        <v>5.65</v>
      </c>
      <c r="AH8" s="15">
        <v>167.84</v>
      </c>
      <c r="AI8" s="15">
        <v>111.73</v>
      </c>
      <c r="AJ8" s="15">
        <v>707.92</v>
      </c>
      <c r="AK8" s="15">
        <v>733.01</v>
      </c>
      <c r="AL8" s="15">
        <v>130.44999999999999</v>
      </c>
      <c r="AM8" s="15">
        <v>67.2</v>
      </c>
      <c r="AN8" s="15">
        <v>112.96</v>
      </c>
      <c r="AO8" s="15">
        <v>91.68</v>
      </c>
      <c r="AP8" s="15">
        <v>36.72</v>
      </c>
      <c r="AQ8" s="15">
        <v>35.96</v>
      </c>
      <c r="AR8" s="15">
        <v>80.650000000000006</v>
      </c>
      <c r="AS8" s="15">
        <v>64.98</v>
      </c>
      <c r="AT8" s="15">
        <v>45.73</v>
      </c>
      <c r="AU8" s="15">
        <v>43.45</v>
      </c>
    </row>
    <row r="9" spans="1:62" x14ac:dyDescent="0.35">
      <c r="A9">
        <v>5</v>
      </c>
      <c r="B9" s="16">
        <v>0.49627001683990246</v>
      </c>
      <c r="C9" s="16">
        <v>0.74338579443269015</v>
      </c>
      <c r="E9" s="2">
        <v>4</v>
      </c>
      <c r="F9" s="15">
        <v>102.72</v>
      </c>
      <c r="G9" s="15">
        <v>95.19</v>
      </c>
      <c r="H9" s="15">
        <v>82.47</v>
      </c>
      <c r="I9" s="15">
        <v>62.03</v>
      </c>
      <c r="J9" s="15">
        <v>85.04</v>
      </c>
      <c r="K9" s="15">
        <v>78.78</v>
      </c>
      <c r="L9" s="15">
        <v>393.5</v>
      </c>
      <c r="M9" s="15">
        <v>346.95</v>
      </c>
      <c r="N9" s="15">
        <v>32.840000000000003</v>
      </c>
      <c r="O9" s="15">
        <v>30.62</v>
      </c>
      <c r="P9" s="15">
        <v>198.47</v>
      </c>
      <c r="Q9" s="15">
        <v>210.66</v>
      </c>
      <c r="R9" s="15">
        <v>100.62</v>
      </c>
      <c r="S9" s="15">
        <v>103.27</v>
      </c>
      <c r="T9" s="15">
        <v>294.58999999999997</v>
      </c>
      <c r="U9" s="15">
        <v>281.51</v>
      </c>
      <c r="V9" s="15">
        <v>318.14</v>
      </c>
      <c r="W9" s="15">
        <v>285.92</v>
      </c>
      <c r="X9" s="15">
        <v>215.62</v>
      </c>
      <c r="Y9" s="15">
        <v>186.36</v>
      </c>
      <c r="Z9" s="15">
        <v>98.33</v>
      </c>
      <c r="AA9" s="15">
        <v>86.83</v>
      </c>
      <c r="AB9" s="15">
        <v>36.81</v>
      </c>
      <c r="AC9" s="15">
        <v>36.19</v>
      </c>
      <c r="AD9" s="15">
        <v>26.22</v>
      </c>
      <c r="AE9" s="15">
        <v>25.34</v>
      </c>
      <c r="AF9" s="15">
        <v>9.77</v>
      </c>
      <c r="AG9" s="15">
        <v>10.53</v>
      </c>
      <c r="AH9" s="15">
        <v>172.31</v>
      </c>
      <c r="AI9" s="15">
        <v>133.32</v>
      </c>
      <c r="AJ9" s="15">
        <v>616.99</v>
      </c>
      <c r="AK9" s="15">
        <v>658.11</v>
      </c>
      <c r="AL9" s="15">
        <v>120.44</v>
      </c>
      <c r="AM9" s="15">
        <v>111.34</v>
      </c>
      <c r="AN9" s="15">
        <v>101.31</v>
      </c>
      <c r="AO9" s="15">
        <v>95.39</v>
      </c>
      <c r="AP9" s="15">
        <v>30.22</v>
      </c>
      <c r="AQ9" s="15">
        <v>31.53</v>
      </c>
      <c r="AR9" s="15">
        <v>79.2</v>
      </c>
      <c r="AS9" s="15">
        <v>89.15</v>
      </c>
      <c r="AT9" s="15">
        <v>43.65</v>
      </c>
      <c r="AU9" s="15">
        <v>42.75</v>
      </c>
    </row>
    <row r="10" spans="1:62" x14ac:dyDescent="0.35">
      <c r="A10">
        <v>6</v>
      </c>
      <c r="B10" s="16">
        <v>1.8226629103446588</v>
      </c>
      <c r="C10" s="16">
        <v>1.4741521752708537</v>
      </c>
      <c r="E10" s="2">
        <v>5</v>
      </c>
      <c r="F10" s="15">
        <v>87.15</v>
      </c>
      <c r="G10" s="15">
        <v>78.48</v>
      </c>
      <c r="H10" s="15">
        <v>55.4</v>
      </c>
      <c r="I10" s="15">
        <v>61.79</v>
      </c>
      <c r="J10" s="15">
        <v>50.89</v>
      </c>
      <c r="K10" s="15">
        <v>73.069999999999993</v>
      </c>
      <c r="L10" s="15">
        <v>331.15</v>
      </c>
      <c r="M10" s="15">
        <v>502.41</v>
      </c>
      <c r="N10" s="15">
        <v>27.77</v>
      </c>
      <c r="O10" s="15">
        <v>24.87</v>
      </c>
      <c r="P10" s="15">
        <v>292.02</v>
      </c>
      <c r="Q10" s="15">
        <v>310.82</v>
      </c>
      <c r="R10" s="15">
        <v>117.23</v>
      </c>
      <c r="S10" s="15">
        <v>122.51</v>
      </c>
      <c r="T10" s="15">
        <v>311.69</v>
      </c>
      <c r="U10" s="15">
        <v>337.74</v>
      </c>
      <c r="V10" s="15">
        <v>224.7</v>
      </c>
      <c r="W10" s="15">
        <v>195.54</v>
      </c>
      <c r="X10" s="15">
        <v>166.11</v>
      </c>
      <c r="Y10" s="15">
        <v>132.79</v>
      </c>
      <c r="Z10" s="15">
        <v>82.62</v>
      </c>
      <c r="AA10" s="15">
        <v>62.47</v>
      </c>
      <c r="AB10" s="15">
        <v>32.67</v>
      </c>
      <c r="AC10" s="15">
        <v>40.4</v>
      </c>
      <c r="AD10" s="15">
        <v>29.59</v>
      </c>
      <c r="AE10" s="15">
        <v>28.78</v>
      </c>
      <c r="AF10" s="15">
        <v>15.04</v>
      </c>
      <c r="AG10" s="15">
        <v>11.75</v>
      </c>
      <c r="AH10" s="15">
        <v>124.66</v>
      </c>
      <c r="AI10" s="15">
        <v>103.68</v>
      </c>
      <c r="AJ10" s="15">
        <v>798.42</v>
      </c>
      <c r="AK10" s="15">
        <v>698.06</v>
      </c>
      <c r="AL10" s="15">
        <v>120.58</v>
      </c>
      <c r="AM10" s="15">
        <v>124</v>
      </c>
      <c r="AN10" s="15">
        <v>94.48</v>
      </c>
      <c r="AO10" s="15">
        <v>105.13</v>
      </c>
      <c r="AP10" s="15">
        <v>12.46</v>
      </c>
      <c r="AQ10" s="15">
        <v>34.549999999999997</v>
      </c>
      <c r="AR10" s="15">
        <v>94.31</v>
      </c>
      <c r="AS10" s="15">
        <v>101.82</v>
      </c>
      <c r="AT10" s="15">
        <v>41.56</v>
      </c>
      <c r="AU10" s="15">
        <v>46.18</v>
      </c>
    </row>
    <row r="11" spans="1:62" x14ac:dyDescent="0.35">
      <c r="A11">
        <v>7</v>
      </c>
      <c r="B11" s="16">
        <v>1.4848330081367387</v>
      </c>
      <c r="C11" s="16">
        <v>1.0576714170572363</v>
      </c>
      <c r="E11" s="2">
        <v>6</v>
      </c>
      <c r="F11" s="15">
        <v>77.27</v>
      </c>
      <c r="G11" s="15">
        <v>79.290000000000006</v>
      </c>
      <c r="H11" s="15">
        <v>54.01</v>
      </c>
      <c r="I11" s="15">
        <v>50.78</v>
      </c>
      <c r="J11" s="15">
        <v>70.17</v>
      </c>
      <c r="K11" s="15">
        <v>69.3</v>
      </c>
      <c r="L11" s="15">
        <v>314.31</v>
      </c>
      <c r="M11" s="15">
        <v>278.75</v>
      </c>
      <c r="N11" s="15">
        <v>27.14</v>
      </c>
      <c r="O11" s="15">
        <v>23.5</v>
      </c>
      <c r="P11" s="15">
        <v>226.45</v>
      </c>
      <c r="Q11" s="15">
        <v>253.44</v>
      </c>
      <c r="R11" s="15">
        <v>137.47999999999999</v>
      </c>
      <c r="S11" s="15">
        <v>110.76</v>
      </c>
      <c r="T11" s="15">
        <v>246.55</v>
      </c>
      <c r="U11" s="15">
        <v>235.86</v>
      </c>
      <c r="V11" s="15">
        <v>224.21</v>
      </c>
      <c r="W11" s="15">
        <v>218.19</v>
      </c>
      <c r="X11" s="15">
        <v>147.13</v>
      </c>
      <c r="Y11" s="15">
        <v>137.87</v>
      </c>
      <c r="Z11" s="15">
        <v>57.72</v>
      </c>
      <c r="AA11" s="15">
        <v>51.96</v>
      </c>
      <c r="AB11" s="15">
        <v>50.3</v>
      </c>
      <c r="AC11" s="15">
        <v>43.47</v>
      </c>
      <c r="AD11" s="15">
        <v>25.11</v>
      </c>
      <c r="AE11" s="15">
        <v>21.71</v>
      </c>
      <c r="AF11" s="15">
        <v>12.75</v>
      </c>
      <c r="AG11" s="15">
        <v>13.29</v>
      </c>
      <c r="AH11" s="15">
        <v>206.36</v>
      </c>
      <c r="AI11" s="15">
        <v>200.36</v>
      </c>
      <c r="AJ11" s="15">
        <v>635.73</v>
      </c>
      <c r="AK11" s="15">
        <v>710.93</v>
      </c>
      <c r="AL11" s="15">
        <v>133.94</v>
      </c>
      <c r="AM11" s="15">
        <v>113.79</v>
      </c>
      <c r="AN11" s="15">
        <v>124.3</v>
      </c>
      <c r="AO11" s="15">
        <v>139.06</v>
      </c>
      <c r="AP11" s="15">
        <v>29.79</v>
      </c>
      <c r="AQ11" s="15">
        <v>28.57</v>
      </c>
      <c r="AR11" s="15">
        <v>105.35</v>
      </c>
      <c r="AS11" s="15">
        <v>113.27</v>
      </c>
      <c r="AT11" s="15">
        <v>49.93</v>
      </c>
      <c r="AU11" s="15">
        <v>48.1</v>
      </c>
    </row>
    <row r="12" spans="1:62" x14ac:dyDescent="0.35">
      <c r="A12">
        <v>8</v>
      </c>
      <c r="B12" s="16">
        <v>1.0649274501289681</v>
      </c>
      <c r="C12" s="16">
        <v>0.79976546397221193</v>
      </c>
      <c r="E12" s="2">
        <v>7</v>
      </c>
      <c r="F12" s="15">
        <v>85.4</v>
      </c>
      <c r="G12" s="15">
        <v>75.53</v>
      </c>
      <c r="H12" s="15">
        <v>64.760000000000005</v>
      </c>
      <c r="I12" s="15">
        <v>51.62</v>
      </c>
      <c r="J12" s="15">
        <v>71.709999999999994</v>
      </c>
      <c r="K12" s="15">
        <v>60.98</v>
      </c>
      <c r="L12" s="15">
        <v>466.24</v>
      </c>
      <c r="M12" s="15">
        <v>451.86</v>
      </c>
      <c r="N12" s="15">
        <v>34.56</v>
      </c>
      <c r="O12" s="15">
        <v>24.56</v>
      </c>
      <c r="P12" s="15">
        <v>223.55</v>
      </c>
      <c r="Q12" s="15">
        <v>198.03</v>
      </c>
      <c r="R12" s="15">
        <v>132.05000000000001</v>
      </c>
      <c r="S12" s="15">
        <v>112.92</v>
      </c>
      <c r="T12" s="15">
        <v>268.44</v>
      </c>
      <c r="U12" s="15">
        <v>276.38</v>
      </c>
      <c r="V12" s="15">
        <v>269.45</v>
      </c>
      <c r="W12" s="15">
        <v>215.79</v>
      </c>
      <c r="X12" s="15">
        <v>185.07</v>
      </c>
      <c r="Y12" s="15">
        <v>140.44999999999999</v>
      </c>
      <c r="Z12" s="15">
        <v>78.099999999999994</v>
      </c>
      <c r="AA12" s="15">
        <v>66.290000000000006</v>
      </c>
      <c r="AB12" s="15">
        <v>44.99</v>
      </c>
      <c r="AC12" s="15">
        <v>34.340000000000003</v>
      </c>
      <c r="AD12" s="15">
        <v>32.1</v>
      </c>
      <c r="AE12" s="15">
        <v>26.77</v>
      </c>
      <c r="AF12" s="15">
        <v>10.37</v>
      </c>
      <c r="AG12" s="15">
        <v>9.42</v>
      </c>
      <c r="AH12" s="15">
        <v>221.41</v>
      </c>
      <c r="AI12" s="15">
        <v>119.96</v>
      </c>
      <c r="AJ12" s="15">
        <v>774.34</v>
      </c>
      <c r="AK12" s="15">
        <v>736.9</v>
      </c>
      <c r="AL12" s="15">
        <v>111.98</v>
      </c>
      <c r="AM12" s="15">
        <v>101.62</v>
      </c>
      <c r="AN12" s="15">
        <v>136.51</v>
      </c>
      <c r="AO12" s="15">
        <v>110.68</v>
      </c>
      <c r="AP12" s="15">
        <v>33.450000000000003</v>
      </c>
      <c r="AQ12" s="15">
        <v>28.33</v>
      </c>
      <c r="AR12" s="15">
        <v>92.69</v>
      </c>
      <c r="AS12" s="15">
        <v>103.76</v>
      </c>
      <c r="AT12" s="15">
        <v>50.52</v>
      </c>
      <c r="AU12" s="15">
        <v>44.63</v>
      </c>
    </row>
    <row r="13" spans="1:62" x14ac:dyDescent="0.35">
      <c r="A13">
        <v>9</v>
      </c>
      <c r="B13" s="16">
        <v>0.44020033584555052</v>
      </c>
      <c r="C13" s="16">
        <v>1.0643058459778476</v>
      </c>
      <c r="E13" s="2">
        <v>8</v>
      </c>
      <c r="F13" s="15">
        <v>89.12</v>
      </c>
      <c r="G13" s="15">
        <v>85.95</v>
      </c>
      <c r="H13" s="15">
        <v>83.33</v>
      </c>
      <c r="I13" s="15">
        <v>39.97</v>
      </c>
      <c r="J13" s="15">
        <v>80.599999999999994</v>
      </c>
      <c r="K13" s="15">
        <v>49.35</v>
      </c>
      <c r="L13" s="15">
        <v>433.35</v>
      </c>
      <c r="M13" s="15">
        <v>369.98</v>
      </c>
      <c r="N13" s="15">
        <v>30.61</v>
      </c>
      <c r="O13" s="15">
        <v>17.100000000000001</v>
      </c>
      <c r="P13" s="15">
        <v>250.76</v>
      </c>
      <c r="Q13" s="15">
        <v>192.82</v>
      </c>
      <c r="R13" s="15">
        <v>116.73</v>
      </c>
      <c r="S13" s="15">
        <v>68.02</v>
      </c>
      <c r="T13" s="15">
        <v>350.92</v>
      </c>
      <c r="U13" s="15">
        <v>279.99</v>
      </c>
      <c r="V13" s="15">
        <v>242.84</v>
      </c>
      <c r="W13" s="15">
        <v>176.56</v>
      </c>
      <c r="X13" s="15">
        <v>163.57</v>
      </c>
      <c r="Y13" s="15">
        <v>108.77</v>
      </c>
      <c r="Z13" s="15">
        <v>87.11</v>
      </c>
      <c r="AA13" s="15">
        <v>48.11</v>
      </c>
      <c r="AB13" s="15">
        <v>63.87</v>
      </c>
      <c r="AC13" s="15">
        <v>42.77</v>
      </c>
      <c r="AD13" s="15">
        <v>34.340000000000003</v>
      </c>
      <c r="AE13" s="15">
        <v>24.98</v>
      </c>
      <c r="AF13" s="15">
        <v>14.56</v>
      </c>
      <c r="AG13" s="15">
        <v>12.29</v>
      </c>
      <c r="AH13" s="15">
        <v>168.39</v>
      </c>
      <c r="AI13" s="15">
        <v>94.84</v>
      </c>
      <c r="AJ13" s="15">
        <v>852.52</v>
      </c>
      <c r="AK13" s="15">
        <v>813.51</v>
      </c>
      <c r="AL13" s="15">
        <v>154.82</v>
      </c>
      <c r="AM13" s="15">
        <v>128.44</v>
      </c>
      <c r="AN13" s="15">
        <v>119.49</v>
      </c>
      <c r="AO13" s="15">
        <v>94.13</v>
      </c>
      <c r="AP13" s="15">
        <v>42.78</v>
      </c>
      <c r="AQ13" s="15">
        <v>36.01</v>
      </c>
      <c r="AR13" s="15">
        <v>95.02</v>
      </c>
      <c r="AS13" s="15">
        <v>59.76</v>
      </c>
      <c r="AT13" s="15">
        <v>60.32</v>
      </c>
      <c r="AU13" s="15">
        <v>47.59</v>
      </c>
    </row>
    <row r="14" spans="1:62" x14ac:dyDescent="0.35">
      <c r="A14">
        <v>10</v>
      </c>
      <c r="B14" s="16">
        <v>0.40626015149808098</v>
      </c>
      <c r="C14" s="16">
        <v>0.38522124176785416</v>
      </c>
      <c r="E14" s="2">
        <v>9</v>
      </c>
      <c r="F14" s="15">
        <v>87.85</v>
      </c>
      <c r="G14" s="15">
        <v>68.89</v>
      </c>
      <c r="H14" s="15">
        <v>57.88</v>
      </c>
      <c r="I14" s="15">
        <v>39.159999999999997</v>
      </c>
      <c r="J14" s="15">
        <v>71.25</v>
      </c>
      <c r="K14" s="15">
        <v>63.43</v>
      </c>
      <c r="L14" s="15">
        <v>366.05</v>
      </c>
      <c r="M14" s="15">
        <v>313.44</v>
      </c>
      <c r="N14" s="15">
        <v>28.59</v>
      </c>
      <c r="O14" s="15">
        <v>19.14</v>
      </c>
      <c r="P14" s="15">
        <v>255.07</v>
      </c>
      <c r="Q14" s="15">
        <v>229.28</v>
      </c>
      <c r="R14" s="15">
        <v>125.51</v>
      </c>
      <c r="S14" s="15">
        <v>101.83</v>
      </c>
      <c r="T14" s="15">
        <v>262.63</v>
      </c>
      <c r="U14" s="15">
        <v>225.86</v>
      </c>
      <c r="V14" s="15">
        <v>239.17</v>
      </c>
      <c r="W14" s="15">
        <v>211.79</v>
      </c>
      <c r="X14" s="15">
        <v>176.78</v>
      </c>
      <c r="Y14" s="15">
        <v>137.41</v>
      </c>
      <c r="Z14" s="15">
        <v>77.59</v>
      </c>
      <c r="AA14" s="15">
        <v>52.36</v>
      </c>
      <c r="AB14" s="15">
        <v>58.63</v>
      </c>
      <c r="AC14" s="15">
        <v>39.799999999999997</v>
      </c>
      <c r="AD14" s="15">
        <v>32.880000000000003</v>
      </c>
      <c r="AE14" s="15">
        <v>31.11</v>
      </c>
      <c r="AF14" s="15">
        <v>13.47</v>
      </c>
      <c r="AG14" s="15">
        <v>13.64</v>
      </c>
      <c r="AH14" s="15">
        <v>194.38</v>
      </c>
      <c r="AI14" s="15">
        <v>116.48</v>
      </c>
      <c r="AJ14" s="15">
        <v>872</v>
      </c>
      <c r="AK14" s="15">
        <v>791.19</v>
      </c>
      <c r="AL14" s="15">
        <v>117.39</v>
      </c>
      <c r="AM14" s="15">
        <v>104.82</v>
      </c>
      <c r="AN14" s="15">
        <v>124.39</v>
      </c>
      <c r="AO14" s="15">
        <v>91.58</v>
      </c>
      <c r="AP14" s="15">
        <v>41</v>
      </c>
      <c r="AQ14" s="15">
        <v>37.450000000000003</v>
      </c>
      <c r="AR14" s="15">
        <v>90.04</v>
      </c>
      <c r="AS14" s="15">
        <v>71.48</v>
      </c>
      <c r="AT14" s="15">
        <v>50.35</v>
      </c>
      <c r="AU14" s="15">
        <v>43.26</v>
      </c>
    </row>
    <row r="15" spans="1:62" x14ac:dyDescent="0.35">
      <c r="A15" t="s">
        <v>2</v>
      </c>
      <c r="B15" s="16">
        <f>AVERAGE(B5:B14)</f>
        <v>1.0008575867493901</v>
      </c>
      <c r="C15" s="16">
        <f>AVERAGE(C5:C14)</f>
        <v>0.99914241325061026</v>
      </c>
      <c r="E15" s="2">
        <v>10</v>
      </c>
      <c r="F15" s="15">
        <v>84.04</v>
      </c>
      <c r="G15" s="15">
        <v>72.12</v>
      </c>
      <c r="H15" s="15">
        <v>55.63</v>
      </c>
      <c r="I15" s="15">
        <v>37.64</v>
      </c>
      <c r="J15" s="15">
        <v>60.3</v>
      </c>
      <c r="K15" s="15">
        <v>48.65</v>
      </c>
      <c r="L15" s="15">
        <v>289.39</v>
      </c>
      <c r="M15" s="15">
        <v>292.05</v>
      </c>
      <c r="N15" s="15">
        <v>27.76</v>
      </c>
      <c r="O15" s="15">
        <v>21.84</v>
      </c>
      <c r="P15" s="15">
        <v>287.81</v>
      </c>
      <c r="Q15" s="15">
        <v>256.67</v>
      </c>
      <c r="R15" s="15">
        <v>133.88999999999999</v>
      </c>
      <c r="S15" s="15">
        <v>117.14</v>
      </c>
      <c r="T15" s="15">
        <v>351.71</v>
      </c>
      <c r="U15" s="15">
        <v>387.72</v>
      </c>
      <c r="V15" s="15">
        <v>228.72</v>
      </c>
      <c r="W15" s="15">
        <v>196.14</v>
      </c>
      <c r="X15" s="15">
        <v>158.4</v>
      </c>
      <c r="Y15" s="15">
        <v>142.61000000000001</v>
      </c>
      <c r="Z15" s="15">
        <v>72.22</v>
      </c>
      <c r="AA15" s="15">
        <v>58.19</v>
      </c>
      <c r="AB15" s="15">
        <v>59.88</v>
      </c>
      <c r="AC15" s="15">
        <v>51.14</v>
      </c>
      <c r="AD15" s="15">
        <v>30.57</v>
      </c>
      <c r="AE15" s="15">
        <v>27.92</v>
      </c>
      <c r="AF15" s="15">
        <v>11.05</v>
      </c>
      <c r="AG15" s="15">
        <v>10.92</v>
      </c>
      <c r="AH15" s="15">
        <v>166.55</v>
      </c>
      <c r="AI15" s="15">
        <v>105.79</v>
      </c>
      <c r="AJ15" s="15">
        <v>705.33</v>
      </c>
      <c r="AK15" s="15">
        <v>700.19</v>
      </c>
      <c r="AL15" s="15">
        <v>113.87</v>
      </c>
      <c r="AM15" s="15">
        <v>128.97</v>
      </c>
      <c r="AN15" s="15">
        <v>119.96</v>
      </c>
      <c r="AO15" s="15">
        <v>101.96</v>
      </c>
      <c r="AP15" s="15">
        <v>37.64</v>
      </c>
      <c r="AQ15" s="15">
        <v>37.46</v>
      </c>
      <c r="AR15" s="15">
        <v>104.24</v>
      </c>
      <c r="AS15" s="15">
        <v>104.43</v>
      </c>
      <c r="AT15" s="15">
        <v>47.72</v>
      </c>
      <c r="AU15" s="15">
        <v>50.74</v>
      </c>
    </row>
    <row r="16" spans="1:62" x14ac:dyDescent="0.35">
      <c r="A16" t="s">
        <v>3</v>
      </c>
      <c r="B16" s="16">
        <f>_xlfn.STDEV.S(B5:B14)/SQRT(10)</f>
        <v>0.1676134094621361</v>
      </c>
      <c r="C16" s="16">
        <f>_xlfn.STDEV.S(C5:C14)/SQRT(10)</f>
        <v>0.11445266360069115</v>
      </c>
      <c r="E16" s="2">
        <v>11</v>
      </c>
      <c r="F16" s="15">
        <v>76.44</v>
      </c>
      <c r="G16" s="15">
        <v>74.83</v>
      </c>
      <c r="H16" s="15">
        <v>69.89</v>
      </c>
      <c r="I16" s="15">
        <v>45.88</v>
      </c>
      <c r="J16" s="15">
        <v>74.180000000000007</v>
      </c>
      <c r="K16" s="15">
        <v>62.89</v>
      </c>
      <c r="L16" s="15">
        <v>411.47</v>
      </c>
      <c r="M16" s="15">
        <v>335.53</v>
      </c>
      <c r="N16" s="15">
        <v>31.47</v>
      </c>
      <c r="O16" s="15">
        <v>20.99</v>
      </c>
      <c r="P16" s="15">
        <v>286.08</v>
      </c>
      <c r="Q16" s="15">
        <v>260.31</v>
      </c>
      <c r="R16" s="15">
        <v>110.87</v>
      </c>
      <c r="S16" s="15">
        <v>102.73</v>
      </c>
      <c r="T16" s="15">
        <v>242.25</v>
      </c>
      <c r="U16" s="15">
        <v>210.64</v>
      </c>
      <c r="V16" s="15">
        <v>227.02</v>
      </c>
      <c r="W16" s="15">
        <v>197.7</v>
      </c>
      <c r="X16" s="15">
        <v>158.44</v>
      </c>
      <c r="Y16" s="15">
        <v>128.41</v>
      </c>
      <c r="Z16" s="15">
        <v>70.37</v>
      </c>
      <c r="AA16" s="15">
        <v>57.58</v>
      </c>
      <c r="AB16" s="15">
        <v>54.53</v>
      </c>
      <c r="AC16" s="15">
        <v>37.08</v>
      </c>
      <c r="AD16" s="15">
        <v>31.62</v>
      </c>
      <c r="AE16" s="15">
        <v>25.87</v>
      </c>
      <c r="AF16" s="15">
        <v>14.2</v>
      </c>
      <c r="AG16" s="15">
        <v>12.56</v>
      </c>
      <c r="AH16" s="15">
        <v>170.85</v>
      </c>
      <c r="AI16" s="15">
        <v>101.79</v>
      </c>
      <c r="AJ16" s="15">
        <v>665.03</v>
      </c>
      <c r="AK16" s="15">
        <v>591.59</v>
      </c>
      <c r="AL16" s="15">
        <v>147.86000000000001</v>
      </c>
      <c r="AM16" s="15">
        <v>155.83000000000001</v>
      </c>
      <c r="AN16" s="15">
        <v>124.21</v>
      </c>
      <c r="AO16" s="15">
        <v>95.18</v>
      </c>
      <c r="AP16" s="15">
        <v>40.21</v>
      </c>
      <c r="AQ16" s="15">
        <v>32.200000000000003</v>
      </c>
      <c r="AR16" s="15">
        <v>88.59</v>
      </c>
      <c r="AS16" s="15">
        <v>59.29</v>
      </c>
      <c r="AT16" s="15">
        <v>51.47</v>
      </c>
      <c r="AU16" s="15">
        <v>44.47</v>
      </c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</row>
    <row r="17" spans="5:47" x14ac:dyDescent="0.35">
      <c r="E17" s="2" t="s">
        <v>2</v>
      </c>
      <c r="F17" s="15">
        <f t="shared" ref="F17:AU17" si="0">AVERAGE(F6:F16)</f>
        <v>85.899999999999991</v>
      </c>
      <c r="G17" s="15">
        <f t="shared" si="0"/>
        <v>78.90272727272729</v>
      </c>
      <c r="H17" s="15">
        <f t="shared" si="0"/>
        <v>62.670909090909092</v>
      </c>
      <c r="I17" s="15">
        <f t="shared" si="0"/>
        <v>48.42909090909091</v>
      </c>
      <c r="J17" s="15">
        <f t="shared" si="0"/>
        <v>71.204545454545453</v>
      </c>
      <c r="K17" s="15">
        <f t="shared" si="0"/>
        <v>64.009090909090901</v>
      </c>
      <c r="L17" s="15">
        <f t="shared" si="0"/>
        <v>363.2081818181818</v>
      </c>
      <c r="M17" s="15">
        <f t="shared" si="0"/>
        <v>353.19636363636369</v>
      </c>
      <c r="N17" s="15">
        <f t="shared" si="0"/>
        <v>28.847272727272731</v>
      </c>
      <c r="O17" s="15">
        <f t="shared" si="0"/>
        <v>22.045454545454547</v>
      </c>
      <c r="P17" s="15">
        <f t="shared" si="0"/>
        <v>255.92272727272729</v>
      </c>
      <c r="Q17" s="15">
        <f t="shared" si="0"/>
        <v>239.20363636363638</v>
      </c>
      <c r="R17" s="15">
        <f t="shared" si="0"/>
        <v>121.57909090909089</v>
      </c>
      <c r="S17" s="15">
        <f t="shared" si="0"/>
        <v>103.80636363636364</v>
      </c>
      <c r="T17" s="15">
        <f t="shared" si="0"/>
        <v>289.01</v>
      </c>
      <c r="U17" s="15">
        <f t="shared" si="0"/>
        <v>282.17545454545456</v>
      </c>
      <c r="V17" s="15">
        <f t="shared" si="0"/>
        <v>238.8981818181818</v>
      </c>
      <c r="W17" s="15">
        <f t="shared" si="0"/>
        <v>206.30090909090907</v>
      </c>
      <c r="X17" s="15">
        <f t="shared" si="0"/>
        <v>164.33636363636364</v>
      </c>
      <c r="Y17" s="15">
        <f t="shared" si="0"/>
        <v>134.89181818181819</v>
      </c>
      <c r="Z17" s="15">
        <f t="shared" si="0"/>
        <v>74.313636363636363</v>
      </c>
      <c r="AA17" s="15">
        <f t="shared" si="0"/>
        <v>59.171818181818182</v>
      </c>
      <c r="AB17" s="15">
        <f t="shared" si="0"/>
        <v>53.612727272727277</v>
      </c>
      <c r="AC17" s="15">
        <f t="shared" si="0"/>
        <v>45.023636363636363</v>
      </c>
      <c r="AD17" s="15">
        <f t="shared" si="0"/>
        <v>28.773636363636363</v>
      </c>
      <c r="AE17" s="15">
        <f t="shared" si="0"/>
        <v>25.816363636363636</v>
      </c>
      <c r="AF17" s="15">
        <f t="shared" si="0"/>
        <v>12.368181818181819</v>
      </c>
      <c r="AG17" s="15">
        <f t="shared" si="0"/>
        <v>11.022727272727273</v>
      </c>
      <c r="AH17" s="15">
        <f t="shared" si="0"/>
        <v>171.24636363636361</v>
      </c>
      <c r="AI17" s="15">
        <f t="shared" si="0"/>
        <v>115.83727272727273</v>
      </c>
      <c r="AJ17" s="15">
        <f t="shared" si="0"/>
        <v>748.58272727272742</v>
      </c>
      <c r="AK17" s="15">
        <f t="shared" si="0"/>
        <v>728.1036363636365</v>
      </c>
      <c r="AL17" s="15">
        <f t="shared" si="0"/>
        <v>126.60636363636364</v>
      </c>
      <c r="AM17" s="15">
        <f t="shared" si="0"/>
        <v>114.8181818181818</v>
      </c>
      <c r="AN17" s="15">
        <f t="shared" si="0"/>
        <v>119.41181818181818</v>
      </c>
      <c r="AO17" s="15">
        <f t="shared" si="0"/>
        <v>104.53272727272729</v>
      </c>
      <c r="AP17" s="15">
        <f t="shared" si="0"/>
        <v>35.69</v>
      </c>
      <c r="AQ17" s="15">
        <f t="shared" si="0"/>
        <v>35.008181818181811</v>
      </c>
      <c r="AR17" s="15">
        <f t="shared" si="0"/>
        <v>91.728181818181824</v>
      </c>
      <c r="AS17" s="15">
        <f t="shared" si="0"/>
        <v>83.775454545454537</v>
      </c>
      <c r="AT17" s="15">
        <f t="shared" si="0"/>
        <v>48.171818181818182</v>
      </c>
      <c r="AU17" s="15">
        <f t="shared" si="0"/>
        <v>45.432727272727284</v>
      </c>
    </row>
    <row r="18" spans="5:47" x14ac:dyDescent="0.35">
      <c r="E18" s="2" t="s">
        <v>3</v>
      </c>
      <c r="F18" s="15">
        <f t="shared" ref="F18:AU18" si="1">_xlfn.STDEV.S(F6:F16)/SQRT(11)</f>
        <v>2.1115220705797646</v>
      </c>
      <c r="G18" s="15">
        <f t="shared" si="1"/>
        <v>2.1882068586398193</v>
      </c>
      <c r="H18" s="15">
        <f t="shared" si="1"/>
        <v>3.3547362596634644</v>
      </c>
      <c r="I18" s="15">
        <f t="shared" si="1"/>
        <v>2.4856678102292626</v>
      </c>
      <c r="J18" s="15">
        <f t="shared" si="1"/>
        <v>2.8100919957882855</v>
      </c>
      <c r="K18" s="15">
        <f t="shared" si="1"/>
        <v>2.8108505521365568</v>
      </c>
      <c r="L18" s="15">
        <f t="shared" si="1"/>
        <v>19.670796204164809</v>
      </c>
      <c r="M18" s="15">
        <f t="shared" si="1"/>
        <v>21.680906232012415</v>
      </c>
      <c r="N18" s="15">
        <f t="shared" si="1"/>
        <v>0.95632448934741365</v>
      </c>
      <c r="O18" s="15">
        <f t="shared" si="1"/>
        <v>1.1464152536861554</v>
      </c>
      <c r="P18" s="15">
        <f t="shared" si="1"/>
        <v>9.2927990783586036</v>
      </c>
      <c r="Q18" s="15">
        <f t="shared" si="1"/>
        <v>10.743795272598172</v>
      </c>
      <c r="R18" s="15">
        <f t="shared" si="1"/>
        <v>3.3110524156487693</v>
      </c>
      <c r="S18" s="15">
        <f t="shared" si="1"/>
        <v>4.3252874361085434</v>
      </c>
      <c r="T18" s="15">
        <f t="shared" si="1"/>
        <v>12.183808032869599</v>
      </c>
      <c r="U18" s="15">
        <f t="shared" si="1"/>
        <v>16.288004753283172</v>
      </c>
      <c r="V18" s="15">
        <f t="shared" si="1"/>
        <v>9.5167006141053516</v>
      </c>
      <c r="W18" s="15">
        <f t="shared" si="1"/>
        <v>9.0099977252086401</v>
      </c>
      <c r="X18" s="15">
        <f t="shared" si="1"/>
        <v>6.8608658707096088</v>
      </c>
      <c r="Y18" s="15">
        <f t="shared" si="1"/>
        <v>6.1220710723476079</v>
      </c>
      <c r="Z18" s="15">
        <f t="shared" si="1"/>
        <v>3.7205237345707207</v>
      </c>
      <c r="AA18" s="15">
        <f t="shared" si="1"/>
        <v>3.3121294491011892</v>
      </c>
      <c r="AB18" s="15">
        <f t="shared" si="1"/>
        <v>3.539472249029914</v>
      </c>
      <c r="AC18" s="15">
        <f t="shared" si="1"/>
        <v>3.181886025250741</v>
      </c>
      <c r="AD18" s="15">
        <f t="shared" si="1"/>
        <v>1.1918009845510478</v>
      </c>
      <c r="AE18" s="15">
        <f t="shared" si="1"/>
        <v>1.000413798682837</v>
      </c>
      <c r="AF18" s="15">
        <f t="shared" si="1"/>
        <v>0.67997569232198041</v>
      </c>
      <c r="AG18" s="15">
        <f t="shared" si="1"/>
        <v>0.67360777758019452</v>
      </c>
      <c r="AH18" s="15">
        <f t="shared" si="1"/>
        <v>9.1782850718151376</v>
      </c>
      <c r="AI18" s="15">
        <f t="shared" si="1"/>
        <v>9.2839511661898797</v>
      </c>
      <c r="AJ18" s="15">
        <f t="shared" si="1"/>
        <v>26.482341083374337</v>
      </c>
      <c r="AK18" s="15">
        <f t="shared" si="1"/>
        <v>20.378270569529658</v>
      </c>
      <c r="AL18" s="15">
        <f t="shared" si="1"/>
        <v>4.4893308415573889</v>
      </c>
      <c r="AM18" s="15">
        <f t="shared" si="1"/>
        <v>7.0821290864184743</v>
      </c>
      <c r="AN18" s="15">
        <f t="shared" si="1"/>
        <v>5.1878126093201988</v>
      </c>
      <c r="AO18" s="15">
        <f t="shared" si="1"/>
        <v>5.9732124889389526</v>
      </c>
      <c r="AP18" s="15">
        <f t="shared" si="1"/>
        <v>2.7912923041617748</v>
      </c>
      <c r="AQ18" s="15">
        <f t="shared" si="1"/>
        <v>1.4009566979109533</v>
      </c>
      <c r="AR18" s="15">
        <f t="shared" si="1"/>
        <v>3.2473073651822348</v>
      </c>
      <c r="AS18" s="15">
        <f t="shared" si="1"/>
        <v>5.9862292523054208</v>
      </c>
      <c r="AT18" s="15">
        <f t="shared" si="1"/>
        <v>1.5984468701506105</v>
      </c>
      <c r="AU18" s="15">
        <f t="shared" si="1"/>
        <v>0.87013070168597617</v>
      </c>
    </row>
  </sheetData>
  <mergeCells count="21">
    <mergeCell ref="AN4:AO4"/>
    <mergeCell ref="AP4:AQ4"/>
    <mergeCell ref="AR4:AS4"/>
    <mergeCell ref="AT4:AU4"/>
    <mergeCell ref="AB4:AC4"/>
    <mergeCell ref="AD4:AE4"/>
    <mergeCell ref="AF4:AG4"/>
    <mergeCell ref="AH4:AI4"/>
    <mergeCell ref="AJ4:AK4"/>
    <mergeCell ref="AL4:AM4"/>
    <mergeCell ref="Z4:AA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D6D39-8166-4E27-842A-330F7CA0A46B}">
  <dimension ref="A2:BW19"/>
  <sheetViews>
    <sheetView workbookViewId="0">
      <selection activeCell="A5" sqref="A5"/>
    </sheetView>
  </sheetViews>
  <sheetFormatPr defaultRowHeight="14.5" x14ac:dyDescent="0.35"/>
  <cols>
    <col min="1" max="1" width="9.7265625" bestFit="1" customWidth="1"/>
    <col min="3" max="3" width="10.54296875" bestFit="1" customWidth="1"/>
    <col min="5" max="5" width="10.54296875" bestFit="1" customWidth="1"/>
    <col min="7" max="7" width="10.54296875" bestFit="1" customWidth="1"/>
    <col min="9" max="9" width="10.54296875" bestFit="1" customWidth="1"/>
    <col min="11" max="11" width="10.54296875" bestFit="1" customWidth="1"/>
    <col min="13" max="13" width="10.54296875" bestFit="1" customWidth="1"/>
    <col min="15" max="15" width="10.54296875" bestFit="1" customWidth="1"/>
    <col min="17" max="17" width="10.54296875" bestFit="1" customWidth="1"/>
    <col min="19" max="19" width="10.54296875" bestFit="1" customWidth="1"/>
    <col min="21" max="21" width="10.54296875" bestFit="1" customWidth="1"/>
    <col min="23" max="23" width="10.54296875" bestFit="1" customWidth="1"/>
    <col min="25" max="25" width="10.54296875" bestFit="1" customWidth="1"/>
    <col min="27" max="27" width="10.54296875" bestFit="1" customWidth="1"/>
    <col min="29" max="29" width="10.54296875" bestFit="1" customWidth="1"/>
    <col min="31" max="31" width="10.54296875" bestFit="1" customWidth="1"/>
    <col min="33" max="33" width="10.54296875" bestFit="1" customWidth="1"/>
    <col min="35" max="35" width="10.54296875" bestFit="1" customWidth="1"/>
    <col min="37" max="37" width="10.54296875" bestFit="1" customWidth="1"/>
    <col min="39" max="39" width="10.54296875" bestFit="1" customWidth="1"/>
    <col min="41" max="41" width="10.54296875" bestFit="1" customWidth="1"/>
    <col min="43" max="43" width="10.54296875" bestFit="1" customWidth="1"/>
    <col min="45" max="45" width="15.90625" bestFit="1" customWidth="1"/>
    <col min="47" max="47" width="15.90625" bestFit="1" customWidth="1"/>
    <col min="49" max="49" width="15.90625" bestFit="1" customWidth="1"/>
    <col min="51" max="51" width="15.90625" bestFit="1" customWidth="1"/>
    <col min="53" max="53" width="15.90625" bestFit="1" customWidth="1"/>
    <col min="55" max="55" width="15.90625" bestFit="1" customWidth="1"/>
    <col min="57" max="57" width="15.90625" bestFit="1" customWidth="1"/>
    <col min="59" max="59" width="15.90625" bestFit="1" customWidth="1"/>
    <col min="61" max="61" width="15.90625" bestFit="1" customWidth="1"/>
    <col min="63" max="63" width="15.90625" bestFit="1" customWidth="1"/>
    <col min="65" max="65" width="15.90625" bestFit="1" customWidth="1"/>
    <col min="67" max="67" width="15.90625" bestFit="1" customWidth="1"/>
    <col min="69" max="69" width="15.90625" bestFit="1" customWidth="1"/>
    <col min="71" max="71" width="15.90625" bestFit="1" customWidth="1"/>
    <col min="73" max="73" width="15.90625" bestFit="1" customWidth="1"/>
    <col min="75" max="75" width="15.90625" bestFit="1" customWidth="1"/>
  </cols>
  <sheetData>
    <row r="2" spans="1:75" x14ac:dyDescent="0.35">
      <c r="B2" s="1" t="s">
        <v>61</v>
      </c>
    </row>
    <row r="4" spans="1:75" x14ac:dyDescent="0.35">
      <c r="B4" s="28" t="s">
        <v>62</v>
      </c>
      <c r="C4" s="28"/>
      <c r="D4" s="28" t="s">
        <v>63</v>
      </c>
      <c r="E4" s="28"/>
      <c r="F4" s="28" t="s">
        <v>64</v>
      </c>
      <c r="G4" s="28"/>
      <c r="H4" s="28" t="s">
        <v>65</v>
      </c>
      <c r="I4" s="28"/>
      <c r="J4" s="28" t="s">
        <v>66</v>
      </c>
      <c r="K4" s="28"/>
      <c r="L4" s="28" t="s">
        <v>67</v>
      </c>
      <c r="M4" s="28"/>
      <c r="N4" s="28" t="s">
        <v>68</v>
      </c>
      <c r="O4" s="28"/>
      <c r="P4" s="28" t="s">
        <v>69</v>
      </c>
      <c r="Q4" s="28"/>
      <c r="R4" s="28" t="s">
        <v>70</v>
      </c>
      <c r="S4" s="28"/>
      <c r="T4" s="28" t="s">
        <v>71</v>
      </c>
      <c r="U4" s="28"/>
      <c r="V4" s="28" t="s">
        <v>72</v>
      </c>
      <c r="W4" s="28"/>
      <c r="X4" s="28" t="s">
        <v>73</v>
      </c>
      <c r="Y4" s="28"/>
      <c r="Z4" s="28" t="s">
        <v>74</v>
      </c>
      <c r="AA4" s="28"/>
      <c r="AB4" s="28" t="s">
        <v>75</v>
      </c>
      <c r="AC4" s="28"/>
      <c r="AD4" s="28" t="s">
        <v>76</v>
      </c>
      <c r="AE4" s="28"/>
      <c r="AF4" s="28" t="s">
        <v>77</v>
      </c>
      <c r="AG4" s="28"/>
      <c r="AH4" s="28" t="s">
        <v>78</v>
      </c>
      <c r="AI4" s="28"/>
      <c r="AJ4" s="28" t="s">
        <v>79</v>
      </c>
      <c r="AK4" s="28"/>
      <c r="AL4" s="28" t="s">
        <v>80</v>
      </c>
      <c r="AM4" s="28"/>
      <c r="AN4" s="28" t="s">
        <v>81</v>
      </c>
      <c r="AO4" s="28"/>
      <c r="AP4" s="28" t="s">
        <v>82</v>
      </c>
      <c r="AQ4" s="28"/>
      <c r="AR4" s="28" t="s">
        <v>83</v>
      </c>
      <c r="AS4" s="28"/>
      <c r="AT4" s="28" t="s">
        <v>84</v>
      </c>
      <c r="AU4" s="28"/>
      <c r="AV4" s="28" t="s">
        <v>85</v>
      </c>
      <c r="AW4" s="28"/>
      <c r="AX4" s="28" t="s">
        <v>86</v>
      </c>
      <c r="AY4" s="28"/>
      <c r="AZ4" s="28" t="s">
        <v>98</v>
      </c>
      <c r="BA4" s="28"/>
      <c r="BB4" s="28" t="s">
        <v>87</v>
      </c>
      <c r="BC4" s="28"/>
      <c r="BD4" s="28" t="s">
        <v>88</v>
      </c>
      <c r="BE4" s="28"/>
      <c r="BF4" s="28" t="s">
        <v>89</v>
      </c>
      <c r="BG4" s="28"/>
      <c r="BH4" s="28" t="s">
        <v>90</v>
      </c>
      <c r="BI4" s="28"/>
      <c r="BJ4" s="28" t="s">
        <v>91</v>
      </c>
      <c r="BK4" s="28"/>
      <c r="BL4" s="28" t="s">
        <v>92</v>
      </c>
      <c r="BM4" s="28"/>
      <c r="BN4" s="28" t="s">
        <v>93</v>
      </c>
      <c r="BO4" s="28"/>
      <c r="BP4" s="28" t="s">
        <v>94</v>
      </c>
      <c r="BQ4" s="28"/>
      <c r="BR4" s="28" t="s">
        <v>95</v>
      </c>
      <c r="BS4" s="28"/>
      <c r="BT4" s="28" t="s">
        <v>96</v>
      </c>
      <c r="BU4" s="28"/>
      <c r="BV4" s="28" t="s">
        <v>97</v>
      </c>
      <c r="BW4" s="28"/>
    </row>
    <row r="5" spans="1:75" x14ac:dyDescent="0.35">
      <c r="A5" s="2" t="s">
        <v>140</v>
      </c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  <c r="P5" s="2" t="s">
        <v>0</v>
      </c>
      <c r="Q5" s="2" t="s">
        <v>1</v>
      </c>
      <c r="R5" s="2" t="s">
        <v>0</v>
      </c>
      <c r="S5" s="2" t="s">
        <v>1</v>
      </c>
      <c r="T5" s="2" t="s">
        <v>0</v>
      </c>
      <c r="U5" s="2" t="s">
        <v>1</v>
      </c>
      <c r="V5" s="2" t="s">
        <v>0</v>
      </c>
      <c r="W5" s="2" t="s">
        <v>1</v>
      </c>
      <c r="X5" s="2" t="s">
        <v>0</v>
      </c>
      <c r="Y5" s="2" t="s">
        <v>1</v>
      </c>
      <c r="Z5" s="2" t="s">
        <v>0</v>
      </c>
      <c r="AA5" s="2" t="s">
        <v>1</v>
      </c>
      <c r="AB5" s="2" t="s">
        <v>0</v>
      </c>
      <c r="AC5" s="2" t="s">
        <v>1</v>
      </c>
      <c r="AD5" s="2" t="s">
        <v>0</v>
      </c>
      <c r="AE5" s="2" t="s">
        <v>1</v>
      </c>
      <c r="AF5" s="2" t="s">
        <v>0</v>
      </c>
      <c r="AG5" s="2" t="s">
        <v>1</v>
      </c>
      <c r="AH5" s="2" t="s">
        <v>0</v>
      </c>
      <c r="AI5" s="2" t="s">
        <v>1</v>
      </c>
      <c r="AJ5" s="2" t="s">
        <v>0</v>
      </c>
      <c r="AK5" s="2" t="s">
        <v>1</v>
      </c>
      <c r="AL5" s="2" t="s">
        <v>0</v>
      </c>
      <c r="AM5" s="2" t="s">
        <v>1</v>
      </c>
      <c r="AN5" s="2" t="s">
        <v>0</v>
      </c>
      <c r="AO5" s="2" t="s">
        <v>1</v>
      </c>
      <c r="AP5" s="2" t="s">
        <v>0</v>
      </c>
      <c r="AQ5" s="2" t="s">
        <v>1</v>
      </c>
      <c r="AR5" s="2" t="s">
        <v>0</v>
      </c>
      <c r="AS5" s="2" t="s">
        <v>1</v>
      </c>
      <c r="AT5" s="2" t="s">
        <v>0</v>
      </c>
      <c r="AU5" s="2" t="s">
        <v>1</v>
      </c>
      <c r="AV5" s="2" t="s">
        <v>0</v>
      </c>
      <c r="AW5" s="2" t="s">
        <v>1</v>
      </c>
      <c r="AX5" s="2" t="s">
        <v>0</v>
      </c>
      <c r="AY5" s="2" t="s">
        <v>1</v>
      </c>
      <c r="AZ5" s="2" t="s">
        <v>0</v>
      </c>
      <c r="BA5" s="2" t="s">
        <v>1</v>
      </c>
      <c r="BB5" s="2" t="s">
        <v>0</v>
      </c>
      <c r="BC5" s="2" t="s">
        <v>1</v>
      </c>
      <c r="BD5" s="2" t="s">
        <v>0</v>
      </c>
      <c r="BE5" s="2" t="s">
        <v>1</v>
      </c>
      <c r="BF5" s="2" t="s">
        <v>0</v>
      </c>
      <c r="BG5" s="2" t="s">
        <v>1</v>
      </c>
      <c r="BH5" s="2" t="s">
        <v>0</v>
      </c>
      <c r="BI5" s="2" t="s">
        <v>1</v>
      </c>
      <c r="BJ5" s="2" t="s">
        <v>0</v>
      </c>
      <c r="BK5" s="2" t="s">
        <v>1</v>
      </c>
      <c r="BL5" s="2" t="s">
        <v>0</v>
      </c>
      <c r="BM5" s="2" t="s">
        <v>1</v>
      </c>
      <c r="BN5" s="2" t="s">
        <v>0</v>
      </c>
      <c r="BO5" s="2" t="s">
        <v>1</v>
      </c>
      <c r="BP5" s="2" t="s">
        <v>0</v>
      </c>
      <c r="BQ5" s="2" t="s">
        <v>1</v>
      </c>
      <c r="BR5" s="2" t="s">
        <v>0</v>
      </c>
      <c r="BS5" s="2" t="s">
        <v>1</v>
      </c>
      <c r="BT5" s="2" t="s">
        <v>0</v>
      </c>
      <c r="BU5" s="2" t="s">
        <v>1</v>
      </c>
      <c r="BV5" s="2" t="s">
        <v>0</v>
      </c>
      <c r="BW5" s="2" t="s">
        <v>1</v>
      </c>
    </row>
    <row r="6" spans="1:75" x14ac:dyDescent="0.35">
      <c r="A6" s="2">
        <v>1</v>
      </c>
      <c r="B6" s="15">
        <v>48.09</v>
      </c>
      <c r="C6" s="15">
        <v>46.87</v>
      </c>
      <c r="D6" s="15">
        <v>4.8099999999999996</v>
      </c>
      <c r="E6" s="15">
        <v>7.75</v>
      </c>
      <c r="F6" s="16">
        <v>0.5</v>
      </c>
      <c r="G6" s="16">
        <v>0.43</v>
      </c>
      <c r="H6" s="16">
        <v>0.28000000000000003</v>
      </c>
      <c r="I6" s="16">
        <v>0.25</v>
      </c>
      <c r="J6" s="16">
        <v>0.02</v>
      </c>
      <c r="K6" s="16">
        <v>0.02</v>
      </c>
      <c r="L6" s="16">
        <v>0.12</v>
      </c>
      <c r="M6" s="16">
        <v>0.11</v>
      </c>
      <c r="N6" s="16">
        <v>0.02</v>
      </c>
      <c r="O6" s="16">
        <v>0.02</v>
      </c>
      <c r="P6" s="16">
        <v>0.05</v>
      </c>
      <c r="Q6" s="16">
        <v>0.05</v>
      </c>
      <c r="R6" s="16">
        <v>0.03</v>
      </c>
      <c r="S6" s="16">
        <v>0.03</v>
      </c>
      <c r="T6" s="16">
        <v>0.12</v>
      </c>
      <c r="U6" s="16">
        <v>0.2</v>
      </c>
      <c r="V6" s="16">
        <v>0.03</v>
      </c>
      <c r="W6" s="16">
        <v>0.06</v>
      </c>
      <c r="X6" s="16">
        <v>0.08</v>
      </c>
      <c r="Y6" s="16">
        <v>0.12</v>
      </c>
      <c r="Z6" s="16">
        <v>0.12</v>
      </c>
      <c r="AA6" s="16">
        <v>0.26</v>
      </c>
      <c r="AB6" s="16">
        <v>0.04</v>
      </c>
      <c r="AC6" s="16">
        <v>0.05</v>
      </c>
      <c r="AD6" s="16">
        <v>0.03</v>
      </c>
      <c r="AE6" s="16">
        <v>0.05</v>
      </c>
      <c r="AF6" s="16">
        <v>0.04</v>
      </c>
      <c r="AG6" s="16">
        <v>0.06</v>
      </c>
      <c r="AH6" s="16">
        <v>0.03</v>
      </c>
      <c r="AI6" s="16">
        <v>7.0000000000000007E-2</v>
      </c>
      <c r="AJ6" s="16">
        <v>0.03</v>
      </c>
      <c r="AK6" s="16">
        <v>0.02</v>
      </c>
      <c r="AL6" s="16">
        <v>0.02</v>
      </c>
      <c r="AM6" s="16">
        <v>0.02</v>
      </c>
      <c r="AN6" s="16">
        <v>0.01</v>
      </c>
      <c r="AO6" s="16">
        <v>0.01</v>
      </c>
      <c r="AP6" s="16">
        <v>0.03</v>
      </c>
      <c r="AQ6" s="16">
        <v>0.04</v>
      </c>
      <c r="AR6" s="16">
        <v>7.0000000000000007E-2</v>
      </c>
      <c r="AS6" s="16">
        <v>0.13</v>
      </c>
      <c r="AT6" s="16">
        <v>0.03</v>
      </c>
      <c r="AU6" s="16">
        <v>0.04</v>
      </c>
      <c r="AV6" s="16">
        <v>0</v>
      </c>
      <c r="AW6" s="16">
        <v>0.01</v>
      </c>
      <c r="AX6" s="16">
        <v>0.01</v>
      </c>
      <c r="AY6" s="16">
        <v>0.02</v>
      </c>
      <c r="AZ6" s="16">
        <v>0</v>
      </c>
      <c r="BA6" s="16">
        <v>0.01</v>
      </c>
      <c r="BB6" s="16">
        <v>0.02</v>
      </c>
      <c r="BC6" s="16">
        <v>0.03</v>
      </c>
      <c r="BD6" s="16">
        <v>0.1</v>
      </c>
      <c r="BE6" s="16">
        <v>0.16</v>
      </c>
      <c r="BF6" s="16">
        <v>0.01</v>
      </c>
      <c r="BG6" s="16">
        <v>0.02</v>
      </c>
      <c r="BH6" s="16">
        <v>0.01</v>
      </c>
      <c r="BI6" s="16">
        <v>0.01</v>
      </c>
      <c r="BJ6" s="16">
        <v>0</v>
      </c>
      <c r="BK6" s="16">
        <v>0.01</v>
      </c>
      <c r="BL6" s="16">
        <v>0.05</v>
      </c>
      <c r="BM6" s="16">
        <v>0.06</v>
      </c>
      <c r="BN6" s="16">
        <v>0.11</v>
      </c>
      <c r="BO6" s="16">
        <v>0.16</v>
      </c>
      <c r="BP6" s="16">
        <v>0.05</v>
      </c>
      <c r="BQ6" s="16">
        <v>0.05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</row>
    <row r="7" spans="1:75" x14ac:dyDescent="0.35">
      <c r="A7" s="2">
        <v>2</v>
      </c>
      <c r="B7" s="15">
        <v>33.5</v>
      </c>
      <c r="C7" s="15">
        <v>35.43</v>
      </c>
      <c r="D7" s="15">
        <v>4.54</v>
      </c>
      <c r="E7" s="15">
        <v>4.82</v>
      </c>
      <c r="F7" s="16">
        <v>0.48</v>
      </c>
      <c r="G7" s="16">
        <v>0.54</v>
      </c>
      <c r="H7" s="16">
        <v>0.16</v>
      </c>
      <c r="I7" s="16">
        <v>0.15</v>
      </c>
      <c r="J7" s="16">
        <v>0.01</v>
      </c>
      <c r="K7" s="16">
        <v>0.01</v>
      </c>
      <c r="L7" s="16">
        <v>0.09</v>
      </c>
      <c r="M7" s="16">
        <v>0.06</v>
      </c>
      <c r="N7" s="16">
        <v>0.02</v>
      </c>
      <c r="O7" s="16">
        <v>0.02</v>
      </c>
      <c r="P7" s="16">
        <v>0.03</v>
      </c>
      <c r="Q7" s="16">
        <v>0.02</v>
      </c>
      <c r="R7" s="16">
        <v>0.02</v>
      </c>
      <c r="S7" s="16">
        <v>0</v>
      </c>
      <c r="T7" s="16">
        <v>0.11</v>
      </c>
      <c r="U7" s="16">
        <v>0.1</v>
      </c>
      <c r="V7" s="16">
        <v>0.04</v>
      </c>
      <c r="W7" s="16">
        <v>0.05</v>
      </c>
      <c r="X7" s="16">
        <v>0.11</v>
      </c>
      <c r="Y7" s="16">
        <v>0.13</v>
      </c>
      <c r="Z7" s="16">
        <v>0.12</v>
      </c>
      <c r="AA7" s="16">
        <v>0.12</v>
      </c>
      <c r="AB7" s="16">
        <v>0.04</v>
      </c>
      <c r="AC7" s="16">
        <v>0.04</v>
      </c>
      <c r="AD7" s="16">
        <v>0.03</v>
      </c>
      <c r="AE7" s="16">
        <v>0.03</v>
      </c>
      <c r="AF7" s="16">
        <v>0.06</v>
      </c>
      <c r="AG7" s="16">
        <v>0.05</v>
      </c>
      <c r="AH7" s="16">
        <v>0.03</v>
      </c>
      <c r="AI7" s="16">
        <v>0.03</v>
      </c>
      <c r="AJ7" s="16">
        <v>0.01</v>
      </c>
      <c r="AK7" s="16">
        <v>0.01</v>
      </c>
      <c r="AL7" s="16">
        <v>0.01</v>
      </c>
      <c r="AM7" s="16">
        <v>0.01</v>
      </c>
      <c r="AN7" s="16">
        <v>0.01</v>
      </c>
      <c r="AO7" s="16">
        <v>0.01</v>
      </c>
      <c r="AP7" s="16">
        <v>0.06</v>
      </c>
      <c r="AQ7" s="16">
        <v>0.05</v>
      </c>
      <c r="AR7" s="16">
        <v>0.1</v>
      </c>
      <c r="AS7" s="16">
        <v>0.08</v>
      </c>
      <c r="AT7" s="16">
        <v>0.02</v>
      </c>
      <c r="AU7" s="16">
        <v>0.01</v>
      </c>
      <c r="AV7" s="16">
        <v>0.01</v>
      </c>
      <c r="AW7" s="16">
        <v>0</v>
      </c>
      <c r="AX7" s="16">
        <v>0.01</v>
      </c>
      <c r="AY7" s="16">
        <v>0.01</v>
      </c>
      <c r="AZ7" s="16">
        <v>0</v>
      </c>
      <c r="BA7" s="16">
        <v>0.01</v>
      </c>
      <c r="BB7" s="16">
        <v>0.02</v>
      </c>
      <c r="BC7" s="16">
        <v>0.01</v>
      </c>
      <c r="BD7" s="16">
        <v>7.0000000000000007E-2</v>
      </c>
      <c r="BE7" s="16">
        <v>0.05</v>
      </c>
      <c r="BF7" s="16">
        <v>0</v>
      </c>
      <c r="BG7" s="16">
        <v>0.01</v>
      </c>
      <c r="BH7" s="16">
        <v>0</v>
      </c>
      <c r="BI7" s="16">
        <v>0</v>
      </c>
      <c r="BJ7" s="16">
        <v>0</v>
      </c>
      <c r="BK7" s="16">
        <v>0</v>
      </c>
      <c r="BL7" s="16">
        <v>0.06</v>
      </c>
      <c r="BM7" s="16">
        <v>0.06</v>
      </c>
      <c r="BN7" s="16">
        <v>0.12</v>
      </c>
      <c r="BO7" s="16">
        <v>0.11</v>
      </c>
      <c r="BP7" s="16">
        <v>0.03</v>
      </c>
      <c r="BQ7" s="16">
        <v>0.02</v>
      </c>
      <c r="BR7" s="16">
        <v>0</v>
      </c>
      <c r="BS7" s="16">
        <v>0</v>
      </c>
      <c r="BT7" s="16">
        <v>0</v>
      </c>
      <c r="BU7" s="16">
        <v>0</v>
      </c>
      <c r="BV7" s="16">
        <v>0</v>
      </c>
      <c r="BW7" s="16">
        <v>0</v>
      </c>
    </row>
    <row r="8" spans="1:75" x14ac:dyDescent="0.35">
      <c r="A8" s="2">
        <v>3</v>
      </c>
      <c r="B8" s="15">
        <v>44.09</v>
      </c>
      <c r="C8" s="15">
        <v>39.880000000000003</v>
      </c>
      <c r="D8" s="15">
        <v>6</v>
      </c>
      <c r="E8" s="15">
        <v>4.8099999999999996</v>
      </c>
      <c r="F8" s="16">
        <v>0.44</v>
      </c>
      <c r="G8" s="16">
        <v>0.32</v>
      </c>
      <c r="H8" s="16">
        <v>0.19</v>
      </c>
      <c r="I8" s="16">
        <v>0.2</v>
      </c>
      <c r="J8" s="16">
        <v>0.01</v>
      </c>
      <c r="K8" s="16">
        <v>0.01</v>
      </c>
      <c r="L8" s="16">
        <v>0.1</v>
      </c>
      <c r="M8" s="16">
        <v>0.08</v>
      </c>
      <c r="N8" s="16">
        <v>0.02</v>
      </c>
      <c r="O8" s="16">
        <v>0.02</v>
      </c>
      <c r="P8" s="16">
        <v>0.04</v>
      </c>
      <c r="Q8" s="16">
        <v>0.05</v>
      </c>
      <c r="R8" s="16">
        <v>0.02</v>
      </c>
      <c r="S8" s="16">
        <v>0</v>
      </c>
      <c r="T8" s="16">
        <v>0.14000000000000001</v>
      </c>
      <c r="U8" s="16">
        <v>0.18</v>
      </c>
      <c r="V8" s="16">
        <v>0.05</v>
      </c>
      <c r="W8" s="16">
        <v>7.0000000000000007E-2</v>
      </c>
      <c r="X8" s="16">
        <v>0.11</v>
      </c>
      <c r="Y8" s="16">
        <v>0.13</v>
      </c>
      <c r="Z8" s="16">
        <v>0.19</v>
      </c>
      <c r="AA8" s="16">
        <v>0.21</v>
      </c>
      <c r="AB8" s="16">
        <v>0.05</v>
      </c>
      <c r="AC8" s="16">
        <v>0.04</v>
      </c>
      <c r="AD8" s="16">
        <v>0.04</v>
      </c>
      <c r="AE8" s="16">
        <v>0.04</v>
      </c>
      <c r="AF8" s="16">
        <v>0.08</v>
      </c>
      <c r="AG8" s="16">
        <v>0.08</v>
      </c>
      <c r="AH8" s="16">
        <v>0.05</v>
      </c>
      <c r="AI8" s="16">
        <v>0.06</v>
      </c>
      <c r="AJ8" s="16">
        <v>0.02</v>
      </c>
      <c r="AK8" s="16">
        <v>0.01</v>
      </c>
      <c r="AL8" s="16">
        <v>0.01</v>
      </c>
      <c r="AM8" s="16">
        <v>0.01</v>
      </c>
      <c r="AN8" s="16">
        <v>0.01</v>
      </c>
      <c r="AO8" s="16">
        <v>0.01</v>
      </c>
      <c r="AP8" s="16">
        <v>0.05</v>
      </c>
      <c r="AQ8" s="16">
        <v>0.05</v>
      </c>
      <c r="AR8" s="16">
        <v>0.09</v>
      </c>
      <c r="AS8" s="16">
        <v>0.12</v>
      </c>
      <c r="AT8" s="16">
        <v>0.03</v>
      </c>
      <c r="AU8" s="16">
        <v>0.04</v>
      </c>
      <c r="AV8" s="16">
        <v>0</v>
      </c>
      <c r="AW8" s="16">
        <v>0.01</v>
      </c>
      <c r="AX8" s="16">
        <v>0.02</v>
      </c>
      <c r="AY8" s="16">
        <v>0.02</v>
      </c>
      <c r="AZ8" s="16">
        <v>0.01</v>
      </c>
      <c r="BA8" s="16">
        <v>0.01</v>
      </c>
      <c r="BB8" s="16">
        <v>0.02</v>
      </c>
      <c r="BC8" s="16">
        <v>0.03</v>
      </c>
      <c r="BD8" s="16">
        <v>0.11</v>
      </c>
      <c r="BE8" s="16">
        <v>0.11</v>
      </c>
      <c r="BF8" s="16">
        <v>0.02</v>
      </c>
      <c r="BG8" s="16">
        <v>0.01</v>
      </c>
      <c r="BH8" s="16">
        <v>0.01</v>
      </c>
      <c r="BI8" s="16">
        <v>0.01</v>
      </c>
      <c r="BJ8" s="16">
        <v>0</v>
      </c>
      <c r="BK8" s="16">
        <v>0</v>
      </c>
      <c r="BL8" s="16">
        <v>0.04</v>
      </c>
      <c r="BM8" s="16">
        <v>0.03</v>
      </c>
      <c r="BN8" s="16">
        <v>0.12</v>
      </c>
      <c r="BO8" s="16">
        <v>0.11</v>
      </c>
      <c r="BP8" s="16">
        <v>0.04</v>
      </c>
      <c r="BQ8" s="16">
        <v>0.04</v>
      </c>
      <c r="BR8" s="16">
        <v>0</v>
      </c>
      <c r="BS8" s="16">
        <v>0</v>
      </c>
      <c r="BT8" s="16">
        <v>0</v>
      </c>
      <c r="BU8" s="16">
        <v>0</v>
      </c>
      <c r="BV8" s="16">
        <v>0</v>
      </c>
      <c r="BW8" s="16">
        <v>0</v>
      </c>
    </row>
    <row r="9" spans="1:75" x14ac:dyDescent="0.35">
      <c r="A9" s="2">
        <v>4</v>
      </c>
      <c r="B9" s="15">
        <v>49.82</v>
      </c>
      <c r="C9" s="15">
        <v>42.82</v>
      </c>
      <c r="D9" s="15">
        <v>7.84</v>
      </c>
      <c r="E9" s="15">
        <v>6.44</v>
      </c>
      <c r="F9" s="16">
        <v>0.54</v>
      </c>
      <c r="G9" s="16">
        <v>0.38</v>
      </c>
      <c r="H9" s="16">
        <v>0.27</v>
      </c>
      <c r="I9" s="16">
        <v>0.2</v>
      </c>
      <c r="J9" s="16">
        <v>0.03</v>
      </c>
      <c r="K9" s="16">
        <v>0.02</v>
      </c>
      <c r="L9" s="16">
        <v>0.2</v>
      </c>
      <c r="M9" s="16">
        <v>0.18</v>
      </c>
      <c r="N9" s="16">
        <v>0.02</v>
      </c>
      <c r="O9" s="16">
        <v>0.02</v>
      </c>
      <c r="P9" s="16">
        <v>0.06</v>
      </c>
      <c r="Q9" s="16">
        <v>7.0000000000000007E-2</v>
      </c>
      <c r="R9" s="16">
        <v>0.04</v>
      </c>
      <c r="S9" s="16">
        <v>0.03</v>
      </c>
      <c r="T9" s="16">
        <v>0.28000000000000003</v>
      </c>
      <c r="U9" s="16">
        <v>0.3</v>
      </c>
      <c r="V9" s="16">
        <v>0.15</v>
      </c>
      <c r="W9" s="16">
        <v>0.12</v>
      </c>
      <c r="X9" s="16">
        <v>0.2</v>
      </c>
      <c r="Y9" s="16">
        <v>0.25</v>
      </c>
      <c r="Z9" s="16">
        <v>0.39</v>
      </c>
      <c r="AA9" s="16">
        <v>0.42</v>
      </c>
      <c r="AB9" s="16">
        <v>0.05</v>
      </c>
      <c r="AC9" s="16">
        <v>0.05</v>
      </c>
      <c r="AD9" s="16">
        <v>0.08</v>
      </c>
      <c r="AE9" s="16">
        <v>0.08</v>
      </c>
      <c r="AF9" s="16">
        <v>0.14000000000000001</v>
      </c>
      <c r="AG9" s="16">
        <v>0.15</v>
      </c>
      <c r="AH9" s="16">
        <v>0.13</v>
      </c>
      <c r="AI9" s="16">
        <v>0.1</v>
      </c>
      <c r="AJ9" s="16">
        <v>0.02</v>
      </c>
      <c r="AK9" s="16">
        <v>0.02</v>
      </c>
      <c r="AL9" s="16">
        <v>0.05</v>
      </c>
      <c r="AM9" s="16">
        <v>0.03</v>
      </c>
      <c r="AN9" s="16">
        <v>0.01</v>
      </c>
      <c r="AO9" s="16">
        <v>0.01</v>
      </c>
      <c r="AP9" s="16">
        <v>0.08</v>
      </c>
      <c r="AQ9" s="16">
        <v>0.08</v>
      </c>
      <c r="AR9" s="16">
        <v>0.18</v>
      </c>
      <c r="AS9" s="16">
        <v>0.15</v>
      </c>
      <c r="AT9" s="16">
        <v>0.06</v>
      </c>
      <c r="AU9" s="16">
        <v>0.04</v>
      </c>
      <c r="AV9" s="16">
        <v>0.01</v>
      </c>
      <c r="AW9" s="16">
        <v>0.01</v>
      </c>
      <c r="AX9" s="16">
        <v>0.04</v>
      </c>
      <c r="AY9" s="16">
        <v>0.03</v>
      </c>
      <c r="AZ9" s="16">
        <v>0.01</v>
      </c>
      <c r="BA9" s="16">
        <v>0.01</v>
      </c>
      <c r="BB9" s="16">
        <v>0.04</v>
      </c>
      <c r="BC9" s="16">
        <v>0.03</v>
      </c>
      <c r="BD9" s="16">
        <v>0.15</v>
      </c>
      <c r="BE9" s="16">
        <v>0.12</v>
      </c>
      <c r="BF9" s="16">
        <v>0.02</v>
      </c>
      <c r="BG9" s="16">
        <v>0.01</v>
      </c>
      <c r="BH9" s="16">
        <v>0.01</v>
      </c>
      <c r="BI9" s="16">
        <v>0.01</v>
      </c>
      <c r="BJ9" s="16">
        <v>0</v>
      </c>
      <c r="BK9" s="16">
        <v>0</v>
      </c>
      <c r="BL9" s="16">
        <v>0.05</v>
      </c>
      <c r="BM9" s="16">
        <v>0.04</v>
      </c>
      <c r="BN9" s="16">
        <v>0.15</v>
      </c>
      <c r="BO9" s="16">
        <v>0.12</v>
      </c>
      <c r="BP9" s="16">
        <v>0.04</v>
      </c>
      <c r="BQ9" s="16">
        <v>0.03</v>
      </c>
      <c r="BR9" s="16">
        <v>0</v>
      </c>
      <c r="BS9" s="16">
        <v>0</v>
      </c>
      <c r="BT9" s="16">
        <v>0</v>
      </c>
      <c r="BU9" s="16">
        <v>0</v>
      </c>
      <c r="BV9" s="16">
        <v>0</v>
      </c>
      <c r="BW9" s="16">
        <v>0</v>
      </c>
    </row>
    <row r="10" spans="1:75" x14ac:dyDescent="0.35">
      <c r="A10" s="2">
        <v>5</v>
      </c>
      <c r="B10" s="15">
        <v>28.46</v>
      </c>
      <c r="C10" s="15">
        <v>31.71</v>
      </c>
      <c r="D10" s="15">
        <v>3.82</v>
      </c>
      <c r="E10" s="15">
        <v>3.72</v>
      </c>
      <c r="F10" s="16">
        <v>0.41</v>
      </c>
      <c r="G10" s="16">
        <v>0.37</v>
      </c>
      <c r="H10" s="16">
        <v>0.33</v>
      </c>
      <c r="I10" s="16">
        <v>0.3</v>
      </c>
      <c r="J10" s="16">
        <v>0.01</v>
      </c>
      <c r="K10" s="16">
        <v>0.01</v>
      </c>
      <c r="L10" s="16">
        <v>0.12</v>
      </c>
      <c r="M10" s="16">
        <v>7.0000000000000007E-2</v>
      </c>
      <c r="N10" s="16">
        <v>0.01</v>
      </c>
      <c r="O10" s="16">
        <v>0.01</v>
      </c>
      <c r="P10" s="16">
        <v>0.03</v>
      </c>
      <c r="Q10" s="16">
        <v>0.02</v>
      </c>
      <c r="R10" s="16">
        <v>0.02</v>
      </c>
      <c r="S10" s="16">
        <v>0</v>
      </c>
      <c r="T10" s="16">
        <v>0.13</v>
      </c>
      <c r="U10" s="16">
        <v>0.08</v>
      </c>
      <c r="V10" s="16">
        <v>0.04</v>
      </c>
      <c r="W10" s="16">
        <v>0.04</v>
      </c>
      <c r="X10" s="16">
        <v>0.12</v>
      </c>
      <c r="Y10" s="16">
        <v>7.0000000000000007E-2</v>
      </c>
      <c r="Z10" s="16">
        <v>0.18</v>
      </c>
      <c r="AA10" s="16">
        <v>0.1</v>
      </c>
      <c r="AB10" s="16">
        <v>0.04</v>
      </c>
      <c r="AC10" s="16">
        <v>0.04</v>
      </c>
      <c r="AD10" s="16">
        <v>0.03</v>
      </c>
      <c r="AE10" s="16">
        <v>0.03</v>
      </c>
      <c r="AF10" s="16">
        <v>0.06</v>
      </c>
      <c r="AG10" s="16">
        <v>0.03</v>
      </c>
      <c r="AH10" s="16">
        <v>0.04</v>
      </c>
      <c r="AI10" s="16">
        <v>0.03</v>
      </c>
      <c r="AJ10" s="16">
        <v>0.01</v>
      </c>
      <c r="AK10" s="16">
        <v>0.01</v>
      </c>
      <c r="AL10" s="16">
        <v>0.01</v>
      </c>
      <c r="AM10" s="16">
        <v>0.01</v>
      </c>
      <c r="AN10" s="16">
        <v>0</v>
      </c>
      <c r="AO10" s="16">
        <v>0.01</v>
      </c>
      <c r="AP10" s="16">
        <v>0.05</v>
      </c>
      <c r="AQ10" s="16">
        <v>0.03</v>
      </c>
      <c r="AR10" s="16">
        <v>0.09</v>
      </c>
      <c r="AS10" s="16">
        <v>0.05</v>
      </c>
      <c r="AT10" s="16">
        <v>0.03</v>
      </c>
      <c r="AU10" s="16">
        <v>0.02</v>
      </c>
      <c r="AV10" s="16">
        <v>0</v>
      </c>
      <c r="AW10" s="16">
        <v>0</v>
      </c>
      <c r="AX10" s="16">
        <v>0.02</v>
      </c>
      <c r="AY10" s="16">
        <v>0.01</v>
      </c>
      <c r="AZ10" s="16">
        <v>0</v>
      </c>
      <c r="BA10" s="16">
        <v>0</v>
      </c>
      <c r="BB10" s="16">
        <v>0.02</v>
      </c>
      <c r="BC10" s="16">
        <v>0.01</v>
      </c>
      <c r="BD10" s="16">
        <v>0.12</v>
      </c>
      <c r="BE10" s="16">
        <v>0.12</v>
      </c>
      <c r="BF10" s="16">
        <v>0.01</v>
      </c>
      <c r="BG10" s="16">
        <v>0.01</v>
      </c>
      <c r="BH10" s="16">
        <v>0</v>
      </c>
      <c r="BI10" s="16">
        <v>0</v>
      </c>
      <c r="BJ10" s="16">
        <v>0</v>
      </c>
      <c r="BK10" s="16">
        <v>0</v>
      </c>
      <c r="BL10" s="16">
        <v>0.04</v>
      </c>
      <c r="BM10" s="16">
        <v>0.04</v>
      </c>
      <c r="BN10" s="16">
        <v>0.12</v>
      </c>
      <c r="BO10" s="16">
        <v>0.09</v>
      </c>
      <c r="BP10" s="16">
        <v>0.04</v>
      </c>
      <c r="BQ10" s="16">
        <v>0.04</v>
      </c>
      <c r="BR10" s="16">
        <v>0</v>
      </c>
      <c r="BS10" s="16">
        <v>0</v>
      </c>
      <c r="BT10" s="16">
        <v>0</v>
      </c>
      <c r="BU10" s="16">
        <v>0</v>
      </c>
      <c r="BV10" s="16">
        <v>0</v>
      </c>
      <c r="BW10" s="16">
        <v>0</v>
      </c>
    </row>
    <row r="11" spans="1:75" x14ac:dyDescent="0.35">
      <c r="A11" s="2">
        <v>6</v>
      </c>
      <c r="B11" s="15">
        <v>44.42</v>
      </c>
      <c r="C11" s="15">
        <v>41.28</v>
      </c>
      <c r="D11" s="15">
        <v>3.74</v>
      </c>
      <c r="E11" s="15">
        <v>4.59</v>
      </c>
      <c r="F11" s="16">
        <v>0.85</v>
      </c>
      <c r="G11" s="16">
        <v>0.53</v>
      </c>
      <c r="H11" s="16">
        <v>0.36</v>
      </c>
      <c r="I11" s="16">
        <v>0.43</v>
      </c>
      <c r="J11" s="16">
        <v>0.02</v>
      </c>
      <c r="K11" s="16">
        <v>0.02</v>
      </c>
      <c r="L11" s="16">
        <v>0.13</v>
      </c>
      <c r="M11" s="16">
        <v>0.1</v>
      </c>
      <c r="N11" s="16">
        <v>0.01</v>
      </c>
      <c r="O11" s="16">
        <v>0.02</v>
      </c>
      <c r="P11" s="16">
        <v>0.03</v>
      </c>
      <c r="Q11" s="16">
        <v>0.04</v>
      </c>
      <c r="R11" s="16">
        <v>0.03</v>
      </c>
      <c r="S11" s="16">
        <v>0.03</v>
      </c>
      <c r="T11" s="16">
        <v>7.0000000000000007E-2</v>
      </c>
      <c r="U11" s="16">
        <v>0.17</v>
      </c>
      <c r="V11" s="16">
        <v>0.02</v>
      </c>
      <c r="W11" s="16">
        <v>0.06</v>
      </c>
      <c r="X11" s="16">
        <v>0.05</v>
      </c>
      <c r="Y11" s="16">
        <v>0.16</v>
      </c>
      <c r="Z11" s="16">
        <v>7.0000000000000007E-2</v>
      </c>
      <c r="AA11" s="16">
        <v>0.24</v>
      </c>
      <c r="AB11" s="16">
        <v>0.04</v>
      </c>
      <c r="AC11" s="16">
        <v>0.04</v>
      </c>
      <c r="AD11" s="16">
        <v>0.02</v>
      </c>
      <c r="AE11" s="16">
        <v>0.04</v>
      </c>
      <c r="AF11" s="16">
        <v>0.03</v>
      </c>
      <c r="AG11" s="16">
        <v>0.08</v>
      </c>
      <c r="AH11" s="16">
        <v>0.02</v>
      </c>
      <c r="AI11" s="16">
        <v>0.06</v>
      </c>
      <c r="AJ11" s="16">
        <v>0.01</v>
      </c>
      <c r="AK11" s="16">
        <v>0.02</v>
      </c>
      <c r="AL11" s="16">
        <v>0.01</v>
      </c>
      <c r="AM11" s="16">
        <v>0.01</v>
      </c>
      <c r="AN11" s="16">
        <v>0</v>
      </c>
      <c r="AO11" s="16">
        <v>0.01</v>
      </c>
      <c r="AP11" s="16">
        <v>0.02</v>
      </c>
      <c r="AQ11" s="16">
        <v>0.06</v>
      </c>
      <c r="AR11" s="16">
        <v>0.04</v>
      </c>
      <c r="AS11" s="16">
        <v>0.1</v>
      </c>
      <c r="AT11" s="16">
        <v>0.02</v>
      </c>
      <c r="AU11" s="16">
        <v>0.03</v>
      </c>
      <c r="AV11" s="16">
        <v>0</v>
      </c>
      <c r="AW11" s="16">
        <v>0.01</v>
      </c>
      <c r="AX11" s="16">
        <v>0.01</v>
      </c>
      <c r="AY11" s="16">
        <v>0.02</v>
      </c>
      <c r="AZ11" s="16">
        <v>0</v>
      </c>
      <c r="BA11" s="16">
        <v>0.01</v>
      </c>
      <c r="BB11" s="16">
        <v>0.01</v>
      </c>
      <c r="BC11" s="16">
        <v>0.02</v>
      </c>
      <c r="BD11" s="16">
        <v>0.09</v>
      </c>
      <c r="BE11" s="16">
        <v>0.1</v>
      </c>
      <c r="BF11" s="16">
        <v>0</v>
      </c>
      <c r="BG11" s="16">
        <v>0.01</v>
      </c>
      <c r="BH11" s="16">
        <v>0.01</v>
      </c>
      <c r="BI11" s="16">
        <v>0.01</v>
      </c>
      <c r="BJ11" s="16">
        <v>0</v>
      </c>
      <c r="BK11" s="16">
        <v>0</v>
      </c>
      <c r="BL11" s="16">
        <v>0.04</v>
      </c>
      <c r="BM11" s="16">
        <v>0.04</v>
      </c>
      <c r="BN11" s="16">
        <v>0.09</v>
      </c>
      <c r="BO11" s="16">
        <v>0.11</v>
      </c>
      <c r="BP11" s="16">
        <v>0.04</v>
      </c>
      <c r="BQ11" s="16">
        <v>0.04</v>
      </c>
      <c r="BR11" s="16">
        <v>0</v>
      </c>
      <c r="BS11" s="16">
        <v>0.01</v>
      </c>
      <c r="BT11" s="16">
        <v>0</v>
      </c>
      <c r="BU11" s="16">
        <v>0</v>
      </c>
      <c r="BV11" s="16">
        <v>0</v>
      </c>
      <c r="BW11" s="16">
        <v>0</v>
      </c>
    </row>
    <row r="12" spans="1:75" x14ac:dyDescent="0.35">
      <c r="A12" s="2">
        <v>7</v>
      </c>
      <c r="B12" s="15">
        <v>38.74</v>
      </c>
      <c r="C12" s="15">
        <v>34.39</v>
      </c>
      <c r="D12" s="15">
        <v>6.08</v>
      </c>
      <c r="E12" s="15">
        <v>4.72</v>
      </c>
      <c r="F12" s="16">
        <v>0.67</v>
      </c>
      <c r="G12" s="16">
        <v>0.59</v>
      </c>
      <c r="H12" s="16">
        <v>0.33</v>
      </c>
      <c r="I12" s="16">
        <v>0.26</v>
      </c>
      <c r="J12" s="16">
        <v>0.01</v>
      </c>
      <c r="K12" s="16">
        <v>0.01</v>
      </c>
      <c r="L12" s="16">
        <v>0.1</v>
      </c>
      <c r="M12" s="16">
        <v>7.0000000000000007E-2</v>
      </c>
      <c r="N12" s="16">
        <v>0.01</v>
      </c>
      <c r="O12" s="16">
        <v>0.01</v>
      </c>
      <c r="P12" s="16">
        <v>0.06</v>
      </c>
      <c r="Q12" s="16">
        <v>0.04</v>
      </c>
      <c r="R12" s="16">
        <v>0.02</v>
      </c>
      <c r="S12" s="16">
        <v>0.02</v>
      </c>
      <c r="T12" s="16">
        <v>0.26</v>
      </c>
      <c r="U12" s="16">
        <v>0.16</v>
      </c>
      <c r="V12" s="16">
        <v>0.05</v>
      </c>
      <c r="W12" s="16">
        <v>0.03</v>
      </c>
      <c r="X12" s="16">
        <v>0.18</v>
      </c>
      <c r="Y12" s="16">
        <v>0.12</v>
      </c>
      <c r="Z12" s="16">
        <v>0.28000000000000003</v>
      </c>
      <c r="AA12" s="16">
        <v>0.18</v>
      </c>
      <c r="AB12" s="16">
        <v>0.05</v>
      </c>
      <c r="AC12" s="16">
        <v>0.04</v>
      </c>
      <c r="AD12" s="16">
        <v>0.04</v>
      </c>
      <c r="AE12" s="16">
        <v>0.03</v>
      </c>
      <c r="AF12" s="16">
        <v>0.08</v>
      </c>
      <c r="AG12" s="16">
        <v>0.04</v>
      </c>
      <c r="AH12" s="16">
        <v>0.05</v>
      </c>
      <c r="AI12" s="16">
        <v>0.04</v>
      </c>
      <c r="AJ12" s="16">
        <v>0.01</v>
      </c>
      <c r="AK12" s="16">
        <v>0.01</v>
      </c>
      <c r="AL12" s="16">
        <v>0.02</v>
      </c>
      <c r="AM12" s="16">
        <v>0.01</v>
      </c>
      <c r="AN12" s="16">
        <v>0.01</v>
      </c>
      <c r="AO12" s="16">
        <v>0.01</v>
      </c>
      <c r="AP12" s="16">
        <v>0.05</v>
      </c>
      <c r="AQ12" s="16">
        <v>0.04</v>
      </c>
      <c r="AR12" s="16">
        <v>0.1</v>
      </c>
      <c r="AS12" s="16">
        <v>0.06</v>
      </c>
      <c r="AT12" s="16">
        <v>0.03</v>
      </c>
      <c r="AU12" s="16">
        <v>0.02</v>
      </c>
      <c r="AV12" s="16">
        <v>0</v>
      </c>
      <c r="AW12" s="16">
        <v>0</v>
      </c>
      <c r="AX12" s="16">
        <v>0.02</v>
      </c>
      <c r="AY12" s="16">
        <v>0.01</v>
      </c>
      <c r="AZ12" s="16">
        <v>0</v>
      </c>
      <c r="BA12" s="16">
        <v>0</v>
      </c>
      <c r="BB12" s="16">
        <v>0.01</v>
      </c>
      <c r="BC12" s="16">
        <v>0.01</v>
      </c>
      <c r="BD12" s="16">
        <v>0.09</v>
      </c>
      <c r="BE12" s="16">
        <v>0.09</v>
      </c>
      <c r="BF12" s="16">
        <v>0.01</v>
      </c>
      <c r="BG12" s="16">
        <v>0</v>
      </c>
      <c r="BH12" s="16">
        <v>0</v>
      </c>
      <c r="BI12" s="16">
        <v>0</v>
      </c>
      <c r="BJ12" s="16">
        <v>0</v>
      </c>
      <c r="BK12" s="16">
        <v>0</v>
      </c>
      <c r="BL12" s="16">
        <v>0.04</v>
      </c>
      <c r="BM12" s="16">
        <v>0.03</v>
      </c>
      <c r="BN12" s="16">
        <v>0.09</v>
      </c>
      <c r="BO12" s="16">
        <v>0.08</v>
      </c>
      <c r="BP12" s="16">
        <v>0.03</v>
      </c>
      <c r="BQ12" s="16">
        <v>0.03</v>
      </c>
      <c r="BR12" s="16">
        <v>0</v>
      </c>
      <c r="BS12" s="16">
        <v>0</v>
      </c>
      <c r="BT12" s="16">
        <v>0</v>
      </c>
      <c r="BU12" s="16">
        <v>0</v>
      </c>
      <c r="BV12" s="16">
        <v>0</v>
      </c>
      <c r="BW12" s="16">
        <v>0</v>
      </c>
    </row>
    <row r="13" spans="1:75" x14ac:dyDescent="0.35">
      <c r="A13" s="2">
        <v>8</v>
      </c>
      <c r="B13" s="15">
        <v>42.36</v>
      </c>
      <c r="C13" s="15">
        <v>35.200000000000003</v>
      </c>
      <c r="D13" s="15">
        <v>3.98</v>
      </c>
      <c r="E13" s="15">
        <v>4.6900000000000004</v>
      </c>
      <c r="F13" s="16">
        <v>0.61</v>
      </c>
      <c r="G13" s="16">
        <v>0.5</v>
      </c>
      <c r="H13" s="16">
        <v>0.18</v>
      </c>
      <c r="I13" s="16">
        <v>0.16</v>
      </c>
      <c r="J13" s="16">
        <v>0.01</v>
      </c>
      <c r="K13" s="16">
        <v>0</v>
      </c>
      <c r="L13" s="16">
        <v>0.11</v>
      </c>
      <c r="M13" s="16">
        <v>0.06</v>
      </c>
      <c r="N13" s="16">
        <v>0.01</v>
      </c>
      <c r="O13" s="16">
        <v>0.01</v>
      </c>
      <c r="P13" s="16">
        <v>0.03</v>
      </c>
      <c r="Q13" s="16">
        <v>0.03</v>
      </c>
      <c r="R13" s="16">
        <v>0.02</v>
      </c>
      <c r="S13" s="16">
        <v>0.02</v>
      </c>
      <c r="T13" s="16">
        <v>0.1</v>
      </c>
      <c r="U13" s="16">
        <v>0.12</v>
      </c>
      <c r="V13" s="16">
        <v>0.04</v>
      </c>
      <c r="W13" s="16">
        <v>0.04</v>
      </c>
      <c r="X13" s="16">
        <v>0.08</v>
      </c>
      <c r="Y13" s="16">
        <v>0.12</v>
      </c>
      <c r="Z13" s="16">
        <v>0.13</v>
      </c>
      <c r="AA13" s="16">
        <v>0.14000000000000001</v>
      </c>
      <c r="AB13" s="16">
        <v>0.04</v>
      </c>
      <c r="AC13" s="16">
        <v>0.04</v>
      </c>
      <c r="AD13" s="16">
        <v>0.03</v>
      </c>
      <c r="AE13" s="16">
        <v>0.03</v>
      </c>
      <c r="AF13" s="16">
        <v>0.04</v>
      </c>
      <c r="AG13" s="16">
        <v>0.06</v>
      </c>
      <c r="AH13" s="16">
        <v>0.04</v>
      </c>
      <c r="AI13" s="16">
        <v>0.04</v>
      </c>
      <c r="AJ13" s="16">
        <v>0.01</v>
      </c>
      <c r="AK13" s="16">
        <v>0.01</v>
      </c>
      <c r="AL13" s="16">
        <v>0.03</v>
      </c>
      <c r="AM13" s="16">
        <v>0.01</v>
      </c>
      <c r="AN13" s="16">
        <v>0.01</v>
      </c>
      <c r="AO13" s="16">
        <v>0.01</v>
      </c>
      <c r="AP13" s="16">
        <v>0.03</v>
      </c>
      <c r="AQ13" s="16">
        <v>0.05</v>
      </c>
      <c r="AR13" s="16">
        <v>7.0000000000000007E-2</v>
      </c>
      <c r="AS13" s="16">
        <v>0.1</v>
      </c>
      <c r="AT13" s="16">
        <v>0.03</v>
      </c>
      <c r="AU13" s="16">
        <v>0.03</v>
      </c>
      <c r="AV13" s="16">
        <v>0</v>
      </c>
      <c r="AW13" s="16">
        <v>0.01</v>
      </c>
      <c r="AX13" s="16">
        <v>0.01</v>
      </c>
      <c r="AY13" s="16">
        <v>0.02</v>
      </c>
      <c r="AZ13" s="16">
        <v>0</v>
      </c>
      <c r="BA13" s="16">
        <v>0.01</v>
      </c>
      <c r="BB13" s="16">
        <v>0.02</v>
      </c>
      <c r="BC13" s="16">
        <v>0.02</v>
      </c>
      <c r="BD13" s="16">
        <v>0.09</v>
      </c>
      <c r="BE13" s="16">
        <v>0.1</v>
      </c>
      <c r="BF13" s="16">
        <v>0.01</v>
      </c>
      <c r="BG13" s="16">
        <v>0.01</v>
      </c>
      <c r="BH13" s="16">
        <v>0</v>
      </c>
      <c r="BI13" s="16">
        <v>0</v>
      </c>
      <c r="BJ13" s="16">
        <v>0</v>
      </c>
      <c r="BK13" s="16">
        <v>0</v>
      </c>
      <c r="BL13" s="16">
        <v>0.03</v>
      </c>
      <c r="BM13" s="16">
        <v>0.04</v>
      </c>
      <c r="BN13" s="16">
        <v>0.09</v>
      </c>
      <c r="BO13" s="16">
        <v>0.11</v>
      </c>
      <c r="BP13" s="16">
        <v>0.03</v>
      </c>
      <c r="BQ13" s="16">
        <v>0.02</v>
      </c>
      <c r="BR13" s="16">
        <v>0</v>
      </c>
      <c r="BS13" s="16">
        <v>0</v>
      </c>
      <c r="BT13" s="16">
        <v>0</v>
      </c>
      <c r="BU13" s="16">
        <v>0</v>
      </c>
      <c r="BV13" s="16">
        <v>0</v>
      </c>
      <c r="BW13" s="16">
        <v>0</v>
      </c>
    </row>
    <row r="14" spans="1:75" x14ac:dyDescent="0.35">
      <c r="A14" s="2">
        <v>9</v>
      </c>
      <c r="B14" s="15">
        <v>50.34</v>
      </c>
      <c r="C14" s="15">
        <v>53.04</v>
      </c>
      <c r="D14" s="15">
        <v>9.51</v>
      </c>
      <c r="E14" s="15">
        <v>7.96</v>
      </c>
      <c r="F14" s="16">
        <v>0.47</v>
      </c>
      <c r="G14" s="16">
        <v>0.46</v>
      </c>
      <c r="H14" s="16">
        <v>0.2</v>
      </c>
      <c r="I14" s="16">
        <v>0.21</v>
      </c>
      <c r="J14" s="16">
        <v>0.01</v>
      </c>
      <c r="K14" s="16">
        <v>0.01</v>
      </c>
      <c r="L14" s="16">
        <v>0.14000000000000001</v>
      </c>
      <c r="M14" s="16">
        <v>0.09</v>
      </c>
      <c r="N14" s="16">
        <v>0.03</v>
      </c>
      <c r="O14" s="16">
        <v>0.02</v>
      </c>
      <c r="P14" s="16">
        <v>0.06</v>
      </c>
      <c r="Q14" s="16">
        <v>0.06</v>
      </c>
      <c r="R14" s="16">
        <v>0.02</v>
      </c>
      <c r="S14" s="16">
        <v>0.02</v>
      </c>
      <c r="T14" s="16">
        <v>0.19</v>
      </c>
      <c r="U14" s="16">
        <v>0.25</v>
      </c>
      <c r="V14" s="16">
        <v>0.04</v>
      </c>
      <c r="W14" s="16">
        <v>0.06</v>
      </c>
      <c r="X14" s="16">
        <v>0.12</v>
      </c>
      <c r="Y14" s="16">
        <v>0.17</v>
      </c>
      <c r="Z14" s="16">
        <v>0.26</v>
      </c>
      <c r="AA14" s="16">
        <v>0.33</v>
      </c>
      <c r="AB14" s="16">
        <v>0.04</v>
      </c>
      <c r="AC14" s="16">
        <v>0.05</v>
      </c>
      <c r="AD14" s="16">
        <v>0.03</v>
      </c>
      <c r="AE14" s="16">
        <v>0.06</v>
      </c>
      <c r="AF14" s="16">
        <v>0.1</v>
      </c>
      <c r="AG14" s="16">
        <v>0.11</v>
      </c>
      <c r="AH14" s="16">
        <v>0.08</v>
      </c>
      <c r="AI14" s="16">
        <v>0.09</v>
      </c>
      <c r="AJ14" s="16">
        <v>0.01</v>
      </c>
      <c r="AK14" s="16">
        <v>0.02</v>
      </c>
      <c r="AL14" s="16">
        <v>0.02</v>
      </c>
      <c r="AM14" s="16">
        <v>0.04</v>
      </c>
      <c r="AN14" s="16">
        <v>0.01</v>
      </c>
      <c r="AO14" s="16">
        <v>0.01</v>
      </c>
      <c r="AP14" s="16">
        <v>7.0000000000000007E-2</v>
      </c>
      <c r="AQ14" s="16">
        <v>0.06</v>
      </c>
      <c r="AR14" s="16">
        <v>0.19</v>
      </c>
      <c r="AS14" s="16">
        <v>0.14000000000000001</v>
      </c>
      <c r="AT14" s="16">
        <v>0.05</v>
      </c>
      <c r="AU14" s="16">
        <v>0.04</v>
      </c>
      <c r="AV14" s="16">
        <v>0.01</v>
      </c>
      <c r="AW14" s="16">
        <v>0.01</v>
      </c>
      <c r="AX14" s="16">
        <v>0.02</v>
      </c>
      <c r="AY14" s="16">
        <v>0.02</v>
      </c>
      <c r="AZ14" s="16">
        <v>0.01</v>
      </c>
      <c r="BA14" s="16">
        <v>0.01</v>
      </c>
      <c r="BB14" s="16">
        <v>0.03</v>
      </c>
      <c r="BC14" s="16">
        <v>0.03</v>
      </c>
      <c r="BD14" s="16">
        <v>0.13</v>
      </c>
      <c r="BE14" s="16">
        <v>0.11</v>
      </c>
      <c r="BF14" s="16">
        <v>0.01</v>
      </c>
      <c r="BG14" s="16">
        <v>0</v>
      </c>
      <c r="BH14" s="16">
        <v>0.01</v>
      </c>
      <c r="BI14" s="16">
        <v>0.01</v>
      </c>
      <c r="BJ14" s="16">
        <v>0</v>
      </c>
      <c r="BK14" s="16">
        <v>0</v>
      </c>
      <c r="BL14" s="16">
        <v>0.04</v>
      </c>
      <c r="BM14" s="16">
        <v>0.04</v>
      </c>
      <c r="BN14" s="16">
        <v>0.12</v>
      </c>
      <c r="BO14" s="16">
        <v>0.1</v>
      </c>
      <c r="BP14" s="16">
        <v>0.04</v>
      </c>
      <c r="BQ14" s="16">
        <v>0.03</v>
      </c>
      <c r="BR14" s="16">
        <v>0</v>
      </c>
      <c r="BS14" s="16">
        <v>0</v>
      </c>
      <c r="BT14" s="16">
        <v>0</v>
      </c>
      <c r="BU14" s="16">
        <v>0</v>
      </c>
      <c r="BV14" s="16">
        <v>0</v>
      </c>
      <c r="BW14" s="16">
        <v>0</v>
      </c>
    </row>
    <row r="15" spans="1:75" x14ac:dyDescent="0.35">
      <c r="A15" s="2">
        <v>10</v>
      </c>
      <c r="B15" s="15">
        <v>35.94</v>
      </c>
      <c r="C15" s="15">
        <v>42.52</v>
      </c>
      <c r="D15" s="15">
        <v>7.21</v>
      </c>
      <c r="E15" s="15">
        <v>9.6300000000000008</v>
      </c>
      <c r="F15" s="16">
        <v>0.39</v>
      </c>
      <c r="G15" s="16">
        <v>0.36</v>
      </c>
      <c r="H15" s="16">
        <v>0.18</v>
      </c>
      <c r="I15" s="16">
        <v>0.21</v>
      </c>
      <c r="J15" s="16">
        <v>0.01</v>
      </c>
      <c r="K15" s="16">
        <v>0.01</v>
      </c>
      <c r="L15" s="16">
        <v>0.11</v>
      </c>
      <c r="M15" s="16">
        <v>0.11</v>
      </c>
      <c r="N15" s="16">
        <v>0.03</v>
      </c>
      <c r="O15" s="16">
        <v>0.04</v>
      </c>
      <c r="P15" s="16">
        <v>0.08</v>
      </c>
      <c r="Q15" s="16">
        <v>0.16</v>
      </c>
      <c r="R15" s="16">
        <v>0.02</v>
      </c>
      <c r="S15" s="16">
        <v>0.02</v>
      </c>
      <c r="T15" s="16">
        <v>0.35</v>
      </c>
      <c r="U15" s="16">
        <v>0.66</v>
      </c>
      <c r="V15" s="16">
        <v>0.04</v>
      </c>
      <c r="W15" s="16">
        <v>0.06</v>
      </c>
      <c r="X15" s="16">
        <v>0.28999999999999998</v>
      </c>
      <c r="Y15" s="16">
        <v>0.43</v>
      </c>
      <c r="Z15" s="16">
        <v>0.48</v>
      </c>
      <c r="AA15" s="16">
        <v>0.95</v>
      </c>
      <c r="AB15" s="16">
        <v>0.05</v>
      </c>
      <c r="AC15" s="16">
        <v>0.06</v>
      </c>
      <c r="AD15" s="16">
        <v>0.04</v>
      </c>
      <c r="AE15" s="16">
        <v>7.0000000000000007E-2</v>
      </c>
      <c r="AF15" s="16">
        <v>0.11</v>
      </c>
      <c r="AG15" s="16">
        <v>0.19</v>
      </c>
      <c r="AH15" s="16">
        <v>0.08</v>
      </c>
      <c r="AI15" s="16">
        <v>0.16</v>
      </c>
      <c r="AJ15" s="16">
        <v>0.01</v>
      </c>
      <c r="AK15" s="16">
        <v>0.02</v>
      </c>
      <c r="AL15" s="16">
        <v>0.01</v>
      </c>
      <c r="AM15" s="16">
        <v>0.02</v>
      </c>
      <c r="AN15" s="16">
        <v>0.01</v>
      </c>
      <c r="AO15" s="16">
        <v>0.01</v>
      </c>
      <c r="AP15" s="16">
        <v>0.09</v>
      </c>
      <c r="AQ15" s="16">
        <v>0.19</v>
      </c>
      <c r="AR15" s="16">
        <v>0.14000000000000001</v>
      </c>
      <c r="AS15" s="16">
        <v>0.3</v>
      </c>
      <c r="AT15" s="16">
        <v>0.03</v>
      </c>
      <c r="AU15" s="16">
        <v>0.06</v>
      </c>
      <c r="AV15" s="16">
        <v>0.01</v>
      </c>
      <c r="AW15" s="16">
        <v>0.02</v>
      </c>
      <c r="AX15" s="16">
        <v>0.02</v>
      </c>
      <c r="AY15" s="16">
        <v>0.03</v>
      </c>
      <c r="AZ15" s="16">
        <v>0.01</v>
      </c>
      <c r="BA15" s="16">
        <v>0.01</v>
      </c>
      <c r="BB15" s="16">
        <v>0.03</v>
      </c>
      <c r="BC15" s="16">
        <v>0.05</v>
      </c>
      <c r="BD15" s="16">
        <v>0.11</v>
      </c>
      <c r="BE15" s="16">
        <v>0.11</v>
      </c>
      <c r="BF15" s="16">
        <v>0.01</v>
      </c>
      <c r="BG15" s="16">
        <v>0.02</v>
      </c>
      <c r="BH15" s="16">
        <v>0.01</v>
      </c>
      <c r="BI15" s="16">
        <v>0.01</v>
      </c>
      <c r="BJ15" s="16">
        <v>0</v>
      </c>
      <c r="BK15" s="16">
        <v>0</v>
      </c>
      <c r="BL15" s="16">
        <v>0.06</v>
      </c>
      <c r="BM15" s="16">
        <v>0.08</v>
      </c>
      <c r="BN15" s="16">
        <v>0.15</v>
      </c>
      <c r="BO15" s="16">
        <v>0.14000000000000001</v>
      </c>
      <c r="BP15" s="16">
        <v>0.03</v>
      </c>
      <c r="BQ15" s="16">
        <v>0.04</v>
      </c>
      <c r="BR15" s="16">
        <v>0</v>
      </c>
      <c r="BS15" s="16">
        <v>0.01</v>
      </c>
      <c r="BT15" s="16">
        <v>0</v>
      </c>
      <c r="BU15" s="16">
        <v>0</v>
      </c>
      <c r="BV15" s="16">
        <v>0</v>
      </c>
      <c r="BW15" s="16">
        <v>0</v>
      </c>
    </row>
    <row r="16" spans="1:75" x14ac:dyDescent="0.35">
      <c r="A16" s="2">
        <v>11</v>
      </c>
      <c r="B16" s="15">
        <v>47.49</v>
      </c>
      <c r="C16" s="15">
        <v>41.51</v>
      </c>
      <c r="D16" s="15">
        <v>5.14</v>
      </c>
      <c r="E16" s="15">
        <v>5.31</v>
      </c>
      <c r="F16" s="16">
        <v>0.79</v>
      </c>
      <c r="G16" s="16">
        <v>0.51</v>
      </c>
      <c r="H16" s="16">
        <v>0.28999999999999998</v>
      </c>
      <c r="I16" s="16">
        <v>0.21</v>
      </c>
      <c r="J16" s="16">
        <v>0.02</v>
      </c>
      <c r="K16" s="16">
        <v>0.01</v>
      </c>
      <c r="L16" s="16">
        <v>0.13</v>
      </c>
      <c r="M16" s="16">
        <v>0.1</v>
      </c>
      <c r="N16" s="16">
        <v>0.01</v>
      </c>
      <c r="O16" s="16">
        <v>0.01</v>
      </c>
      <c r="P16" s="16">
        <v>0.03</v>
      </c>
      <c r="Q16" s="16">
        <v>0.04</v>
      </c>
      <c r="R16" s="16">
        <v>0.03</v>
      </c>
      <c r="S16" s="16">
        <v>0.02</v>
      </c>
      <c r="T16" s="16">
        <v>0.11</v>
      </c>
      <c r="U16" s="16">
        <v>0.16</v>
      </c>
      <c r="V16" s="16">
        <v>0.03</v>
      </c>
      <c r="W16" s="16">
        <v>7.0000000000000007E-2</v>
      </c>
      <c r="X16" s="16">
        <v>0.08</v>
      </c>
      <c r="Y16" s="16">
        <v>0.13</v>
      </c>
      <c r="Z16" s="16">
        <v>0.13</v>
      </c>
      <c r="AA16" s="16">
        <v>0.2</v>
      </c>
      <c r="AB16" s="16">
        <v>0.03</v>
      </c>
      <c r="AC16" s="16">
        <v>0.03</v>
      </c>
      <c r="AD16" s="16">
        <v>0.02</v>
      </c>
      <c r="AE16" s="16">
        <v>0.05</v>
      </c>
      <c r="AF16" s="16">
        <v>0.05</v>
      </c>
      <c r="AG16" s="16">
        <v>7.0000000000000007E-2</v>
      </c>
      <c r="AH16" s="16">
        <v>0.04</v>
      </c>
      <c r="AI16" s="16">
        <v>0.06</v>
      </c>
      <c r="AJ16" s="16">
        <v>0.01</v>
      </c>
      <c r="AK16" s="16">
        <v>0.01</v>
      </c>
      <c r="AL16" s="16">
        <v>0.01</v>
      </c>
      <c r="AM16" s="16">
        <v>0.01</v>
      </c>
      <c r="AN16" s="16">
        <v>0.01</v>
      </c>
      <c r="AO16" s="16">
        <v>0.01</v>
      </c>
      <c r="AP16" s="16">
        <v>0.03</v>
      </c>
      <c r="AQ16" s="16">
        <v>0.05</v>
      </c>
      <c r="AR16" s="16">
        <v>0.08</v>
      </c>
      <c r="AS16" s="16">
        <v>0.11</v>
      </c>
      <c r="AT16" s="16">
        <v>0.02</v>
      </c>
      <c r="AU16" s="16">
        <v>0.03</v>
      </c>
      <c r="AV16" s="16">
        <v>0</v>
      </c>
      <c r="AW16" s="16">
        <v>0.01</v>
      </c>
      <c r="AX16" s="16">
        <v>0.01</v>
      </c>
      <c r="AY16" s="16">
        <v>0.02</v>
      </c>
      <c r="AZ16" s="16">
        <v>0</v>
      </c>
      <c r="BA16" s="16">
        <v>0.01</v>
      </c>
      <c r="BB16" s="16">
        <v>0.02</v>
      </c>
      <c r="BC16" s="16">
        <v>0.02</v>
      </c>
      <c r="BD16" s="16">
        <v>0.1</v>
      </c>
      <c r="BE16" s="16">
        <v>0.1</v>
      </c>
      <c r="BF16" s="16">
        <v>0</v>
      </c>
      <c r="BG16" s="16">
        <v>0</v>
      </c>
      <c r="BH16" s="16">
        <v>0</v>
      </c>
      <c r="BI16" s="16">
        <v>0.01</v>
      </c>
      <c r="BJ16" s="16">
        <v>0</v>
      </c>
      <c r="BK16" s="16">
        <v>0</v>
      </c>
      <c r="BL16" s="16">
        <v>0.03</v>
      </c>
      <c r="BM16" s="16">
        <v>0.03</v>
      </c>
      <c r="BN16" s="16">
        <v>0.09</v>
      </c>
      <c r="BO16" s="16">
        <v>0.1</v>
      </c>
      <c r="BP16" s="16">
        <v>0.04</v>
      </c>
      <c r="BQ16" s="16">
        <v>0.03</v>
      </c>
      <c r="BR16" s="16">
        <v>0</v>
      </c>
      <c r="BS16" s="16">
        <v>0</v>
      </c>
      <c r="BT16" s="16">
        <v>0</v>
      </c>
      <c r="BU16" s="16">
        <v>0</v>
      </c>
      <c r="BV16" s="16">
        <v>0</v>
      </c>
      <c r="BW16" s="16">
        <v>0</v>
      </c>
    </row>
    <row r="17" spans="1:75" x14ac:dyDescent="0.35">
      <c r="A17" s="2" t="s">
        <v>2</v>
      </c>
      <c r="B17" s="15">
        <f t="shared" ref="B17:AG17" si="0">AVERAGE(B6:B16)</f>
        <v>42.113636363636367</v>
      </c>
      <c r="C17" s="15">
        <f t="shared" si="0"/>
        <v>40.422727272727272</v>
      </c>
      <c r="D17" s="15">
        <f t="shared" si="0"/>
        <v>5.6972727272727264</v>
      </c>
      <c r="E17" s="15">
        <f t="shared" si="0"/>
        <v>5.8581818181818184</v>
      </c>
      <c r="F17" s="15">
        <f t="shared" si="0"/>
        <v>0.55909090909090908</v>
      </c>
      <c r="G17" s="15">
        <f t="shared" si="0"/>
        <v>0.45363636363636367</v>
      </c>
      <c r="H17" s="15">
        <f t="shared" si="0"/>
        <v>0.25181818181818189</v>
      </c>
      <c r="I17" s="15">
        <f t="shared" si="0"/>
        <v>0.23454545454545456</v>
      </c>
      <c r="J17" s="15">
        <f t="shared" si="0"/>
        <v>1.4545454545454545E-2</v>
      </c>
      <c r="K17" s="15">
        <f t="shared" si="0"/>
        <v>1.1818181818181816E-2</v>
      </c>
      <c r="L17" s="15">
        <f t="shared" si="0"/>
        <v>0.12272727272727274</v>
      </c>
      <c r="M17" s="15">
        <f t="shared" si="0"/>
        <v>9.3636363636363643E-2</v>
      </c>
      <c r="N17" s="15">
        <f t="shared" si="0"/>
        <v>1.7272727272727269E-2</v>
      </c>
      <c r="O17" s="15">
        <f t="shared" si="0"/>
        <v>1.8181818181818184E-2</v>
      </c>
      <c r="P17" s="15">
        <f t="shared" si="0"/>
        <v>4.5454545454545456E-2</v>
      </c>
      <c r="Q17" s="15">
        <f t="shared" si="0"/>
        <v>5.2727272727272727E-2</v>
      </c>
      <c r="R17" s="15">
        <f t="shared" si="0"/>
        <v>2.454545454545454E-2</v>
      </c>
      <c r="S17" s="15">
        <f t="shared" si="0"/>
        <v>1.7272727272727269E-2</v>
      </c>
      <c r="T17" s="15">
        <f t="shared" si="0"/>
        <v>0.1690909090909091</v>
      </c>
      <c r="U17" s="15">
        <f t="shared" si="0"/>
        <v>0.2163636363636364</v>
      </c>
      <c r="V17" s="15">
        <f t="shared" si="0"/>
        <v>4.8181818181818173E-2</v>
      </c>
      <c r="W17" s="15">
        <f t="shared" si="0"/>
        <v>5.9999999999999991E-2</v>
      </c>
      <c r="X17" s="15">
        <f t="shared" si="0"/>
        <v>0.12909090909090912</v>
      </c>
      <c r="Y17" s="15">
        <f t="shared" si="0"/>
        <v>0.16636363636363638</v>
      </c>
      <c r="Z17" s="15">
        <f t="shared" si="0"/>
        <v>0.2136363636363636</v>
      </c>
      <c r="AA17" s="15">
        <f t="shared" si="0"/>
        <v>0.28636363636363638</v>
      </c>
      <c r="AB17" s="15">
        <f t="shared" si="0"/>
        <v>4.2727272727272725E-2</v>
      </c>
      <c r="AC17" s="15">
        <f t="shared" si="0"/>
        <v>4.3636363636363633E-2</v>
      </c>
      <c r="AD17" s="15">
        <f t="shared" si="0"/>
        <v>3.5454545454545454E-2</v>
      </c>
      <c r="AE17" s="15">
        <f t="shared" si="0"/>
        <v>4.6363636363636378E-2</v>
      </c>
      <c r="AF17" s="15">
        <f t="shared" si="0"/>
        <v>7.1818181818181823E-2</v>
      </c>
      <c r="AG17" s="15">
        <f t="shared" si="0"/>
        <v>8.3636363636363648E-2</v>
      </c>
      <c r="AH17" s="15">
        <f t="shared" ref="AH17:BM17" si="1">AVERAGE(AH6:AH16)</f>
        <v>5.3636363636363635E-2</v>
      </c>
      <c r="AI17" s="15">
        <f t="shared" si="1"/>
        <v>6.7272727272727276E-2</v>
      </c>
      <c r="AJ17" s="15">
        <f t="shared" si="1"/>
        <v>1.3636363636363636E-2</v>
      </c>
      <c r="AK17" s="15">
        <f t="shared" si="1"/>
        <v>1.4545454545454544E-2</v>
      </c>
      <c r="AL17" s="15">
        <f t="shared" si="1"/>
        <v>1.8181818181818181E-2</v>
      </c>
      <c r="AM17" s="15">
        <f t="shared" si="1"/>
        <v>1.6363636363636361E-2</v>
      </c>
      <c r="AN17" s="15">
        <f t="shared" si="1"/>
        <v>8.1818181818181807E-3</v>
      </c>
      <c r="AO17" s="15">
        <f t="shared" si="1"/>
        <v>9.9999999999999985E-3</v>
      </c>
      <c r="AP17" s="15">
        <f t="shared" si="1"/>
        <v>5.0909090909090911E-2</v>
      </c>
      <c r="AQ17" s="15">
        <f t="shared" si="1"/>
        <v>6.363636363636363E-2</v>
      </c>
      <c r="AR17" s="15">
        <f t="shared" si="1"/>
        <v>0.10454545454545454</v>
      </c>
      <c r="AS17" s="15">
        <f t="shared" si="1"/>
        <v>0.12181818181818183</v>
      </c>
      <c r="AT17" s="15">
        <f t="shared" si="1"/>
        <v>3.1818181818181815E-2</v>
      </c>
      <c r="AU17" s="15">
        <f t="shared" si="1"/>
        <v>3.2727272727272723E-2</v>
      </c>
      <c r="AV17" s="15">
        <f t="shared" si="1"/>
        <v>3.6363636363636364E-3</v>
      </c>
      <c r="AW17" s="15">
        <f t="shared" si="1"/>
        <v>8.1818181818181807E-3</v>
      </c>
      <c r="AX17" s="15">
        <f t="shared" si="1"/>
        <v>1.7272727272727273E-2</v>
      </c>
      <c r="AY17" s="15">
        <f t="shared" si="1"/>
        <v>1.9090909090909089E-2</v>
      </c>
      <c r="AZ17" s="15">
        <f t="shared" si="1"/>
        <v>3.6363636363636364E-3</v>
      </c>
      <c r="BA17" s="15">
        <f t="shared" si="1"/>
        <v>8.1818181818181807E-3</v>
      </c>
      <c r="BB17" s="15">
        <f t="shared" si="1"/>
        <v>2.1818181818181816E-2</v>
      </c>
      <c r="BC17" s="15">
        <f t="shared" si="1"/>
        <v>2.3636363636363636E-2</v>
      </c>
      <c r="BD17" s="15">
        <f t="shared" si="1"/>
        <v>0.10545454545454547</v>
      </c>
      <c r="BE17" s="15">
        <f t="shared" si="1"/>
        <v>0.10636363636363638</v>
      </c>
      <c r="BF17" s="15">
        <f t="shared" si="1"/>
        <v>9.0909090909090905E-3</v>
      </c>
      <c r="BG17" s="15">
        <f t="shared" si="1"/>
        <v>9.0909090909090922E-3</v>
      </c>
      <c r="BH17" s="15">
        <f t="shared" si="1"/>
        <v>5.454545454545455E-3</v>
      </c>
      <c r="BI17" s="15">
        <f t="shared" si="1"/>
        <v>6.3636363636363638E-3</v>
      </c>
      <c r="BJ17" s="15">
        <f t="shared" si="1"/>
        <v>0</v>
      </c>
      <c r="BK17" s="15">
        <f t="shared" si="1"/>
        <v>9.0909090909090909E-4</v>
      </c>
      <c r="BL17" s="15">
        <f t="shared" si="1"/>
        <v>4.3636363636363633E-2</v>
      </c>
      <c r="BM17" s="15">
        <f t="shared" si="1"/>
        <v>4.4545454545454548E-2</v>
      </c>
      <c r="BN17" s="15">
        <f t="shared" ref="BN17:BW17" si="2">AVERAGE(BN6:BN16)</f>
        <v>0.11363636363636362</v>
      </c>
      <c r="BO17" s="15">
        <f t="shared" si="2"/>
        <v>0.11181818181818182</v>
      </c>
      <c r="BP17" s="15">
        <f t="shared" si="2"/>
        <v>3.727272727272727E-2</v>
      </c>
      <c r="BQ17" s="15">
        <f t="shared" si="2"/>
        <v>3.3636363636363638E-2</v>
      </c>
      <c r="BR17" s="15">
        <f t="shared" si="2"/>
        <v>0</v>
      </c>
      <c r="BS17" s="15">
        <f t="shared" si="2"/>
        <v>1.8181818181818182E-3</v>
      </c>
      <c r="BT17" s="15">
        <f t="shared" si="2"/>
        <v>0</v>
      </c>
      <c r="BU17" s="15">
        <f t="shared" si="2"/>
        <v>0</v>
      </c>
      <c r="BV17" s="15">
        <f t="shared" si="2"/>
        <v>0</v>
      </c>
      <c r="BW17" s="15">
        <f t="shared" si="2"/>
        <v>0</v>
      </c>
    </row>
    <row r="18" spans="1:75" x14ac:dyDescent="0.35">
      <c r="A18" s="2" t="s">
        <v>3</v>
      </c>
      <c r="B18" s="15">
        <f t="shared" ref="B18:AG18" si="3">_xlfn.STDEV.S(B6:B16)/SQRT(11)</f>
        <v>2.1555025875555374</v>
      </c>
      <c r="C18" s="15">
        <f t="shared" si="3"/>
        <v>1.8528347279036117</v>
      </c>
      <c r="D18" s="15">
        <f t="shared" si="3"/>
        <v>0.55918624464336408</v>
      </c>
      <c r="E18" s="15">
        <f t="shared" si="3"/>
        <v>0.55496898878441669</v>
      </c>
      <c r="F18" s="15">
        <f t="shared" si="3"/>
        <v>4.6308344927424902E-2</v>
      </c>
      <c r="G18" s="15">
        <f t="shared" si="3"/>
        <v>2.643251191147784E-2</v>
      </c>
      <c r="H18" s="15">
        <f t="shared" si="3"/>
        <v>2.1692821678995337E-2</v>
      </c>
      <c r="I18" s="15">
        <f t="shared" si="3"/>
        <v>2.3407987617424967E-2</v>
      </c>
      <c r="J18" s="15">
        <f t="shared" si="3"/>
        <v>2.0730462274529769E-3</v>
      </c>
      <c r="K18" s="15">
        <f t="shared" si="3"/>
        <v>1.8181818181818201E-3</v>
      </c>
      <c r="L18" s="15">
        <f t="shared" si="3"/>
        <v>8.9535070925419093E-3</v>
      </c>
      <c r="M18" s="15">
        <f t="shared" si="3"/>
        <v>1.0293221712522302E-2</v>
      </c>
      <c r="N18" s="15">
        <f t="shared" si="3"/>
        <v>2.3706190564373262E-3</v>
      </c>
      <c r="O18" s="15">
        <f t="shared" si="3"/>
        <v>2.6347957720344426E-3</v>
      </c>
      <c r="P18" s="15">
        <f t="shared" si="3"/>
        <v>5.2852515831813204E-3</v>
      </c>
      <c r="Q18" s="15">
        <f t="shared" si="3"/>
        <v>1.1684559282225185E-2</v>
      </c>
      <c r="R18" s="15">
        <f t="shared" si="3"/>
        <v>2.0730462274529829E-3</v>
      </c>
      <c r="S18" s="15">
        <f t="shared" si="3"/>
        <v>3.5906213923875474E-3</v>
      </c>
      <c r="T18" s="15">
        <f t="shared" si="3"/>
        <v>2.6983312872101511E-2</v>
      </c>
      <c r="U18" s="15">
        <f t="shared" si="3"/>
        <v>4.8284624454143624E-2</v>
      </c>
      <c r="V18" s="15">
        <f t="shared" si="3"/>
        <v>1.0515631811579091E-2</v>
      </c>
      <c r="W18" s="15">
        <f t="shared" si="3"/>
        <v>7.1350606801267626E-3</v>
      </c>
      <c r="X18" s="15">
        <f t="shared" si="3"/>
        <v>2.0865567349737841E-2</v>
      </c>
      <c r="Y18" s="15">
        <f t="shared" si="3"/>
        <v>2.9581097381842513E-2</v>
      </c>
      <c r="Z18" s="15">
        <f t="shared" si="3"/>
        <v>3.842992979608776E-2</v>
      </c>
      <c r="AA18" s="15">
        <f t="shared" si="3"/>
        <v>7.2076635065144709E-2</v>
      </c>
      <c r="AB18" s="15">
        <f t="shared" si="3"/>
        <v>1.9497827808661111E-3</v>
      </c>
      <c r="AC18" s="15">
        <f t="shared" si="3"/>
        <v>2.439346884545235E-3</v>
      </c>
      <c r="AD18" s="15">
        <f t="shared" si="3"/>
        <v>4.9292515315367174E-3</v>
      </c>
      <c r="AE18" s="15">
        <f t="shared" si="3"/>
        <v>5.2695915440688782E-3</v>
      </c>
      <c r="AF18" s="15">
        <f t="shared" si="3"/>
        <v>1.0252997948997583E-2</v>
      </c>
      <c r="AG18" s="15">
        <f t="shared" si="3"/>
        <v>1.4664287310130331E-2</v>
      </c>
      <c r="AH18" s="15">
        <f t="shared" ref="AH18:BM18" si="4">_xlfn.STDEV.S(AH6:AH16)/SQRT(11)</f>
        <v>9.5605940546435748E-3</v>
      </c>
      <c r="AI18" s="15">
        <f t="shared" si="4"/>
        <v>1.1527903624834449E-2</v>
      </c>
      <c r="AJ18" s="15">
        <f t="shared" si="4"/>
        <v>2.032789070454353E-3</v>
      </c>
      <c r="AK18" s="15">
        <f t="shared" si="4"/>
        <v>1.5745916432444373E-3</v>
      </c>
      <c r="AL18" s="15">
        <f t="shared" si="4"/>
        <v>3.7702620642414055E-3</v>
      </c>
      <c r="AM18" s="15">
        <f t="shared" si="4"/>
        <v>3.0962520665320744E-3</v>
      </c>
      <c r="AN18" s="15">
        <f t="shared" si="4"/>
        <v>1.2196734422726134E-3</v>
      </c>
      <c r="AO18" s="15">
        <f t="shared" si="4"/>
        <v>5.4856772946510955E-19</v>
      </c>
      <c r="AP18" s="15">
        <f t="shared" si="4"/>
        <v>6.8030134304980757E-3</v>
      </c>
      <c r="AQ18" s="15">
        <f t="shared" si="4"/>
        <v>1.3230318299801015E-2</v>
      </c>
      <c r="AR18" s="15">
        <f t="shared" si="4"/>
        <v>1.4101169285084545E-2</v>
      </c>
      <c r="AS18" s="15">
        <f t="shared" si="4"/>
        <v>2.0172807161134773E-2</v>
      </c>
      <c r="AT18" s="15">
        <f t="shared" si="4"/>
        <v>3.7702620642414042E-3</v>
      </c>
      <c r="AU18" s="15">
        <f t="shared" si="4"/>
        <v>4.0655781409087086E-3</v>
      </c>
      <c r="AV18" s="15">
        <f t="shared" si="4"/>
        <v>1.5212000482437737E-3</v>
      </c>
      <c r="AW18" s="15">
        <f t="shared" si="4"/>
        <v>1.8181818181818184E-3</v>
      </c>
      <c r="AX18" s="15">
        <f t="shared" si="4"/>
        <v>2.7272727272727279E-3</v>
      </c>
      <c r="AY18" s="15">
        <f t="shared" si="4"/>
        <v>2.1125363706585958E-3</v>
      </c>
      <c r="AZ18" s="15">
        <f t="shared" si="4"/>
        <v>1.5212000482437737E-3</v>
      </c>
      <c r="BA18" s="15">
        <f t="shared" si="4"/>
        <v>1.2196734422726134E-3</v>
      </c>
      <c r="BB18" s="15">
        <f t="shared" si="4"/>
        <v>2.6347957720344439E-3</v>
      </c>
      <c r="BC18" s="15">
        <f t="shared" si="4"/>
        <v>3.6363636363636368E-3</v>
      </c>
      <c r="BD18" s="15">
        <f t="shared" si="4"/>
        <v>6.655638260990194E-3</v>
      </c>
      <c r="BE18" s="15">
        <f t="shared" si="4"/>
        <v>7.893924853124493E-3</v>
      </c>
      <c r="BF18" s="15">
        <f t="shared" si="4"/>
        <v>2.1125363706585919E-3</v>
      </c>
      <c r="BG18" s="15">
        <f t="shared" si="4"/>
        <v>2.112536370658591E-3</v>
      </c>
      <c r="BH18" s="15">
        <f t="shared" si="4"/>
        <v>1.5745916432444338E-3</v>
      </c>
      <c r="BI18" s="15">
        <f t="shared" si="4"/>
        <v>1.5212000482437737E-3</v>
      </c>
      <c r="BJ18" s="15">
        <f t="shared" si="4"/>
        <v>0</v>
      </c>
      <c r="BK18" s="15">
        <f t="shared" si="4"/>
        <v>9.090909090909092E-4</v>
      </c>
      <c r="BL18" s="15">
        <f t="shared" si="4"/>
        <v>3.0962520665320822E-3</v>
      </c>
      <c r="BM18" s="15">
        <f t="shared" si="4"/>
        <v>4.7412381128746567E-3</v>
      </c>
      <c r="BN18" s="15">
        <f t="shared" ref="BN18:BW18" si="5">_xlfn.STDEV.S(BN6:BN16)/SQRT(11)</f>
        <v>6.7786734117481068E-3</v>
      </c>
      <c r="BO18" s="15">
        <f t="shared" si="5"/>
        <v>6.7174375279677161E-3</v>
      </c>
      <c r="BP18" s="15">
        <f t="shared" si="5"/>
        <v>1.9497827808661213E-3</v>
      </c>
      <c r="BQ18" s="15">
        <f t="shared" si="5"/>
        <v>2.787219948501072E-3</v>
      </c>
      <c r="BR18" s="15">
        <f t="shared" si="5"/>
        <v>0</v>
      </c>
      <c r="BS18" s="15">
        <f t="shared" si="5"/>
        <v>1.2196734422726125E-3</v>
      </c>
      <c r="BT18" s="15">
        <f t="shared" si="5"/>
        <v>0</v>
      </c>
      <c r="BU18" s="15">
        <f t="shared" si="5"/>
        <v>0</v>
      </c>
      <c r="BV18" s="15">
        <f t="shared" si="5"/>
        <v>0</v>
      </c>
      <c r="BW18" s="15">
        <f t="shared" si="5"/>
        <v>0</v>
      </c>
    </row>
    <row r="19" spans="1:75" x14ac:dyDescent="0.35">
      <c r="A19" s="2"/>
    </row>
  </sheetData>
  <mergeCells count="37">
    <mergeCell ref="BD4:BE4"/>
    <mergeCell ref="AZ4:BA4"/>
    <mergeCell ref="BF4:BG4"/>
    <mergeCell ref="BH4:BI4"/>
    <mergeCell ref="BV4:BW4"/>
    <mergeCell ref="BJ4:BK4"/>
    <mergeCell ref="BL4:BM4"/>
    <mergeCell ref="BN4:BO4"/>
    <mergeCell ref="BP4:BQ4"/>
    <mergeCell ref="BR4:BS4"/>
    <mergeCell ref="BT4:BU4"/>
    <mergeCell ref="AX4:AY4"/>
    <mergeCell ref="BB4:BC4"/>
    <mergeCell ref="AL4:AM4"/>
    <mergeCell ref="AN4:AO4"/>
    <mergeCell ref="AP4:AQ4"/>
    <mergeCell ref="AR4:AS4"/>
    <mergeCell ref="AT4:AU4"/>
    <mergeCell ref="AV4:AW4"/>
    <mergeCell ref="AJ4:AK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43771-DE33-4F4A-9A28-808B5A604E67}">
  <dimension ref="L2"/>
  <sheetViews>
    <sheetView zoomScale="71" zoomScaleNormal="71" workbookViewId="0">
      <selection activeCell="L3" sqref="L3"/>
    </sheetView>
  </sheetViews>
  <sheetFormatPr defaultRowHeight="14.5" x14ac:dyDescent="0.35"/>
  <cols>
    <col min="1" max="2" width="8.7265625" customWidth="1"/>
  </cols>
  <sheetData>
    <row r="2" spans="12:12" x14ac:dyDescent="0.35">
      <c r="L2" t="s">
        <v>139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15</vt:i4>
      </vt:variant>
    </vt:vector>
  </HeadingPairs>
  <TitlesOfParts>
    <vt:vector size="15" baseType="lpstr">
      <vt:lpstr>Table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Suppl. Fig. 1</vt:lpstr>
      <vt:lpstr>Suppl. Fig. 2</vt:lpstr>
      <vt:lpstr>Suppl. Fig. 3</vt:lpstr>
      <vt:lpstr>Suppl. Fig. 4</vt:lpstr>
      <vt:lpstr>Suppl. Fig. 5</vt:lpstr>
      <vt:lpstr>Suppl. Fig. 6</vt:lpstr>
      <vt:lpstr>Western blot 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</dc:creator>
  <cp:lastModifiedBy>Sten</cp:lastModifiedBy>
  <dcterms:created xsi:type="dcterms:W3CDTF">2022-07-18T06:43:12Z</dcterms:created>
  <dcterms:modified xsi:type="dcterms:W3CDTF">2022-12-16T11:31:31Z</dcterms:modified>
</cp:coreProperties>
</file>