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nae31_cam_ac_uk/Documents/Projects/25 Hollow mechanism/Draft/Nature Communications/Material in response to reviewers 4/Final/"/>
    </mc:Choice>
  </mc:AlternateContent>
  <xr:revisionPtr revIDLastSave="906" documentId="8_{021083F3-B654-4E79-B8AC-1A39367587E2}" xr6:coauthVersionLast="47" xr6:coauthVersionMax="47" xr10:uidLastSave="{FAE2CF7B-8724-4CDD-857C-CF27BF56B93D}"/>
  <bookViews>
    <workbookView xWindow="-108" yWindow="-108" windowWidth="23256" windowHeight="12576" xr2:uid="{504F8599-183B-4079-A95B-5127E0FAA7DD}"/>
  </bookViews>
  <sheets>
    <sheet name="Fig 3" sheetId="1" r:id="rId1"/>
    <sheet name="Fig 4" sheetId="7" r:id="rId2"/>
    <sheet name="Fig 5" sheetId="8" r:id="rId3"/>
    <sheet name="Ext. Fig 1" sheetId="4" r:id="rId4"/>
    <sheet name="Ext. Fig 4" sheetId="2" r:id="rId5"/>
    <sheet name="Ext. Fig 5" sheetId="6" r:id="rId6"/>
    <sheet name="Ext. Fig 6" sheetId="3" r:id="rId7"/>
    <sheet name="Ext Fig 8" sheetId="9" r:id="rId8"/>
    <sheet name="Ext. Fig 9" sheetId="5" r:id="rId9"/>
    <sheet name="Ext. Fig 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4" l="1"/>
  <c r="B84" i="4"/>
  <c r="B95" i="4"/>
  <c r="C97" i="4"/>
  <c r="B97" i="4"/>
  <c r="C96" i="4"/>
  <c r="B96" i="4"/>
  <c r="C95" i="4"/>
  <c r="C91" i="4"/>
  <c r="B91" i="4"/>
  <c r="C90" i="4"/>
  <c r="B90" i="4"/>
  <c r="C89" i="4"/>
  <c r="B89" i="4"/>
  <c r="C85" i="4"/>
  <c r="B85" i="4"/>
  <c r="C83" i="4"/>
  <c r="B83" i="4"/>
  <c r="E160" i="4"/>
  <c r="E159" i="4"/>
  <c r="D157" i="4"/>
  <c r="D156" i="4"/>
  <c r="D155" i="4"/>
  <c r="G157" i="4"/>
  <c r="G156" i="4"/>
  <c r="G155" i="4"/>
  <c r="F157" i="4"/>
  <c r="F156" i="4"/>
  <c r="F155" i="4"/>
  <c r="C157" i="4"/>
  <c r="C156" i="4"/>
  <c r="C155" i="4"/>
  <c r="B155" i="4"/>
  <c r="B159" i="4"/>
  <c r="C152" i="4"/>
  <c r="B152" i="4"/>
  <c r="E157" i="4" s="1"/>
  <c r="E161" i="4" s="1"/>
  <c r="C151" i="4"/>
  <c r="B151" i="4"/>
  <c r="C150" i="4"/>
  <c r="B150" i="4"/>
  <c r="C146" i="4"/>
  <c r="B146" i="4"/>
  <c r="C145" i="4"/>
  <c r="B145" i="4"/>
  <c r="C144" i="4"/>
  <c r="B144" i="4"/>
  <c r="C140" i="4"/>
  <c r="B140" i="4"/>
  <c r="C139" i="4"/>
  <c r="B139" i="4"/>
  <c r="C138" i="4"/>
  <c r="B138" i="4"/>
  <c r="E156" i="4" l="1"/>
  <c r="E155" i="4"/>
  <c r="B157" i="4"/>
  <c r="B161" i="4" s="1"/>
  <c r="B156" i="4"/>
  <c r="B160" i="4" s="1"/>
</calcChain>
</file>

<file path=xl/sharedStrings.xml><?xml version="1.0" encoding="utf-8"?>
<sst xmlns="http://schemas.openxmlformats.org/spreadsheetml/2006/main" count="214" uniqueCount="120">
  <si>
    <t>Panel a</t>
  </si>
  <si>
    <t>Fig. 3</t>
  </si>
  <si>
    <t>Panel b</t>
  </si>
  <si>
    <t>N(t)</t>
  </si>
  <si>
    <t>Ext. Data Fig. 4</t>
  </si>
  <si>
    <r>
      <t>Temperature (</t>
    </r>
    <r>
      <rPr>
        <sz val="11"/>
        <color theme="1"/>
        <rFont val="Calibri"/>
        <family val="2"/>
      </rPr>
      <t>°C</t>
    </r>
    <r>
      <rPr>
        <sz val="11"/>
        <color theme="1"/>
        <rFont val="Calibri"/>
        <family val="2"/>
        <scheme val="minor"/>
      </rPr>
      <t>)</t>
    </r>
  </si>
  <si>
    <t>Intensity</t>
  </si>
  <si>
    <t>Equation</t>
  </si>
  <si>
    <t>y = a + b*x</t>
  </si>
  <si>
    <t>Plot</t>
  </si>
  <si>
    <t>relint</t>
  </si>
  <si>
    <t>Weight</t>
  </si>
  <si>
    <t>No Weighting</t>
  </si>
  <si>
    <t>Intercept</t>
  </si>
  <si>
    <t>85.6302 ± 3.98228</t>
  </si>
  <si>
    <t>Slope</t>
  </si>
  <si>
    <t>-1.23763 ± 0.09386</t>
  </si>
  <si>
    <t>Residual Sum of Squares</t>
  </si>
  <si>
    <t>Pearson's r</t>
  </si>
  <si>
    <t>R-Square(COD)</t>
  </si>
  <si>
    <t>Adj. R-Square</t>
  </si>
  <si>
    <t>Linear fit:</t>
  </si>
  <si>
    <t>Ext. Data Fig. 6</t>
  </si>
  <si>
    <r>
      <t>Cooling rate (</t>
    </r>
    <r>
      <rPr>
        <sz val="11"/>
        <color theme="1"/>
        <rFont val="Calibri"/>
        <family val="2"/>
      </rPr>
      <t>°C/min)</t>
    </r>
  </si>
  <si>
    <r>
      <t xml:space="preserve">Radius = 37.8 </t>
    </r>
    <r>
      <rPr>
        <sz val="11"/>
        <color theme="1"/>
        <rFont val="Calibri"/>
        <family val="2"/>
      </rPr>
      <t>μm</t>
    </r>
  </si>
  <si>
    <r>
      <t xml:space="preserve">Radius = 23.7 </t>
    </r>
    <r>
      <rPr>
        <sz val="11"/>
        <color theme="1"/>
        <rFont val="Calibri"/>
        <family val="2"/>
      </rPr>
      <t>μm</t>
    </r>
  </si>
  <si>
    <r>
      <t xml:space="preserve">Radius = 14.3 </t>
    </r>
    <r>
      <rPr>
        <sz val="11"/>
        <color theme="1"/>
        <rFont val="Calibri"/>
        <family val="2"/>
      </rPr>
      <t>μm</t>
    </r>
  </si>
  <si>
    <t>Standard deviation</t>
  </si>
  <si>
    <t>[PolyA] dense phase (ng/μL)</t>
  </si>
  <si>
    <t>Average [PolyA] dense phase (ng/μL)</t>
  </si>
  <si>
    <t>Standard deviation [PolyA] dense phase (ng/μL)</t>
  </si>
  <si>
    <t>Average [PolyA] dilute phase (ng/μL)</t>
  </si>
  <si>
    <t>Standard deviation [PolyA] dilute phase (ng/μL)</t>
  </si>
  <si>
    <t>[PolyA] dilute phase (ng/μL)</t>
  </si>
  <si>
    <t>20 °C</t>
  </si>
  <si>
    <t>25 °C</t>
  </si>
  <si>
    <t>30 °C</t>
  </si>
  <si>
    <t>35 °C</t>
  </si>
  <si>
    <t>40 °C</t>
  </si>
  <si>
    <t>45 °C</t>
  </si>
  <si>
    <t>50 °C</t>
  </si>
  <si>
    <t>55 °C</t>
  </si>
  <si>
    <t>Standard deviation E(PolyA-PolyA)</t>
  </si>
  <si>
    <t>Average E(PolyA-PolyA)</t>
  </si>
  <si>
    <t>Average E(PolyA-PEG)</t>
  </si>
  <si>
    <t>Standard deviation E(PolyA-PEG)</t>
  </si>
  <si>
    <t>tau donor</t>
  </si>
  <si>
    <t>average</t>
  </si>
  <si>
    <t>stdev</t>
  </si>
  <si>
    <t>tau donor acceptor polyA</t>
  </si>
  <si>
    <t>tau donor acceptor PEG</t>
  </si>
  <si>
    <t>EPolyA-polyA</t>
  </si>
  <si>
    <t>EPolyA-PEG</t>
  </si>
  <si>
    <t>E was calculated using the formula  E= 1- taudonor/tauacceptor</t>
  </si>
  <si>
    <t>The standard deviation of E was calculated using the formula S.T.E= E * SQRT( (S.T.tauacceptor/tauacceptor)^2 + (S.T.taudonor/taudonor)^2)</t>
  </si>
  <si>
    <t>Average</t>
  </si>
  <si>
    <t>Individual datapoints</t>
  </si>
  <si>
    <t>The lifetime tau of the donor and acceptor were recorded as described in the method section using Leica Confocal microscope with tausense module</t>
  </si>
  <si>
    <t>Temperature (°C)</t>
  </si>
  <si>
    <t>Tau donor (PolyA)</t>
  </si>
  <si>
    <t>Tau acceptor (polyA)</t>
  </si>
  <si>
    <t>Tau acceptor (PEG)</t>
  </si>
  <si>
    <t>Average and standard deviations were calculated using the individual datapoints:</t>
  </si>
  <si>
    <t>Ext. Data Fig. 9</t>
  </si>
  <si>
    <t>Stand deviation</t>
  </si>
  <si>
    <t>Average Volume (%)</t>
  </si>
  <si>
    <t>At 20 °C/min:</t>
  </si>
  <si>
    <t>At 1 °C/min:</t>
  </si>
  <si>
    <t>Individual datapoints:</t>
  </si>
  <si>
    <t>Repeat 1 Volume (%)</t>
  </si>
  <si>
    <t>Repeat 2 Volume (%)</t>
  </si>
  <si>
    <t>Repeat 3 Volume (%)</t>
  </si>
  <si>
    <t>Ext. Data Fig. 5</t>
  </si>
  <si>
    <t>Sample temperature (°C) when cooling at</t>
  </si>
  <si>
    <t>20 °C/min</t>
  </si>
  <si>
    <t>15 °C/min</t>
  </si>
  <si>
    <t>&gt;1 °C/min, equilibrium</t>
  </si>
  <si>
    <t>10 °C/min</t>
  </si>
  <si>
    <t>5 °C/min</t>
  </si>
  <si>
    <t>1 °C/min</t>
  </si>
  <si>
    <t>Stage Temperature (°C)</t>
  </si>
  <si>
    <t>Repeat 1</t>
  </si>
  <si>
    <t>Repeat 2</t>
  </si>
  <si>
    <t>Repeat 3</t>
  </si>
  <si>
    <t>Fig. 4</t>
  </si>
  <si>
    <t>Before additional RNA</t>
  </si>
  <si>
    <t>Radius (μm)</t>
  </si>
  <si>
    <t>Number of trapped droplets</t>
  </si>
  <si>
    <t>After additional RNA</t>
  </si>
  <si>
    <t>For N trapped droplets</t>
  </si>
  <si>
    <t>Average radius (μm)</t>
  </si>
  <si>
    <t>Standard deviation radius (μm)</t>
  </si>
  <si>
    <t>Fig. 5</t>
  </si>
  <si>
    <t>Ext. Data Fig. 1</t>
  </si>
  <si>
    <t>Four datapoints taken from Ext. Data Figure 1a</t>
  </si>
  <si>
    <t>Panel c</t>
  </si>
  <si>
    <t>Datapoints taken from Ext. Data Figure 1a (fit explained in Supplementary text 4).</t>
  </si>
  <si>
    <t>Datapoints taken from Ext. Data Figure 1a (fit explained in Supplementary text 3).</t>
  </si>
  <si>
    <t>Ext. Data Fig. 10</t>
  </si>
  <si>
    <t>Cooling rate (°C/min)</t>
  </si>
  <si>
    <t>No droplets formed</t>
  </si>
  <si>
    <t>Droplets formed</t>
  </si>
  <si>
    <t>Ext. Data Fig. 8</t>
  </si>
  <si>
    <t>Time (s)</t>
  </si>
  <si>
    <t>Panel b and c</t>
  </si>
  <si>
    <t>R(t) (μm)</t>
  </si>
  <si>
    <t>Panel d</t>
  </si>
  <si>
    <t>Critical radius (μm) for Diffusion coefficient is</t>
  </si>
  <si>
    <t>12 μm^2/s</t>
  </si>
  <si>
    <t>1.2 μm^2/s</t>
  </si>
  <si>
    <t>0.12 μm^2/s</t>
  </si>
  <si>
    <t>0.012 μm^2/s</t>
  </si>
  <si>
    <t>Plotted lines which linearly connected the datapoints:</t>
  </si>
  <si>
    <t>tau (s)</t>
  </si>
  <si>
    <t>Diameter^2 (μm^2)</t>
  </si>
  <si>
    <t>Diameter  (μm)</t>
  </si>
  <si>
    <t>Panel e</t>
  </si>
  <si>
    <t>Panel f</t>
  </si>
  <si>
    <t>At 35 °C</t>
  </si>
  <si>
    <t>Average and standard deviation: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</si>
</sst>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64" fontId="0" fillId="0" borderId="3" xfId="0" applyNumberFormat="1" applyBorder="1"/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0" fontId="0" fillId="0" borderId="1" xfId="0" applyBorder="1"/>
    <xf numFmtId="11" fontId="0" fillId="0" borderId="4" xfId="0" applyNumberFormat="1" applyBorder="1"/>
    <xf numFmtId="11" fontId="0" fillId="0" borderId="6" xfId="0" applyNumberFormat="1" applyBorder="1"/>
    <xf numFmtId="11" fontId="0" fillId="0" borderId="7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2" fontId="0" fillId="0" borderId="0" xfId="0" applyNumberFormat="1"/>
    <xf numFmtId="2" fontId="0" fillId="0" borderId="4" xfId="0" applyNumberForma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3" xfId="0" applyNumberFormat="1" applyBorder="1"/>
    <xf numFmtId="2" fontId="0" fillId="0" borderId="5" xfId="0" applyNumberFormat="1" applyBorder="1"/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533400</xdr:colOff>
      <xdr:row>0</xdr:row>
      <xdr:rowOff>0</xdr:rowOff>
    </xdr:from>
    <xdr:to>
      <xdr:col>18</xdr:col>
      <xdr:colOff>18415</xdr:colOff>
      <xdr:row>25</xdr:row>
      <xdr:rowOff>109855</xdr:rowOff>
    </xdr:to>
    <xdr:pic>
      <xdr:nvPicPr>
        <xdr:cNvPr id="2" name="Picture 1" descr="Graphical user interface, diagram&#10;&#10;Description automatically generated">
          <a:extLst>
            <a:ext uri="{FF2B5EF4-FFF2-40B4-BE49-F238E27FC236}">
              <a16:creationId xmlns:a16="http://schemas.microsoft.com/office/drawing/2014/main" id="{1AFD382B-9734-3120-2D8F-412BA69ED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0"/>
          <a:ext cx="4971415" cy="46818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444731</xdr:colOff>
      <xdr:row>14</xdr:row>
      <xdr:rowOff>57496</xdr:rowOff>
    </xdr:from>
    <xdr:to>
      <xdr:col>10</xdr:col>
      <xdr:colOff>157711</xdr:colOff>
      <xdr:row>26</xdr:row>
      <xdr:rowOff>80357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EB62DB-DB2B-41D7-BA03-0EDAF54BF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3651" y="2617816"/>
          <a:ext cx="6479540" cy="22174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388620</xdr:colOff>
      <xdr:row>0</xdr:row>
      <xdr:rowOff>2047</xdr:rowOff>
    </xdr:from>
    <xdr:to>
      <xdr:col>13</xdr:col>
      <xdr:colOff>475129</xdr:colOff>
      <xdr:row>19</xdr:row>
      <xdr:rowOff>71719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B3E5BC2-DA6C-E48C-5B3C-89A04F6D94A6}"/>
            </a:ext>
          </a:extLst>
        </xdr:cNvPr>
        <xdr:cNvSpPr/>
      </xdr:nvSpPr>
      <xdr:spPr>
        <a:xfrm>
          <a:off x="9138173" y="2047"/>
          <a:ext cx="4353709" cy="347626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6</xdr:col>
      <xdr:colOff>451758</xdr:colOff>
      <xdr:row>0</xdr:row>
      <xdr:rowOff>30480</xdr:rowOff>
    </xdr:from>
    <xdr:to>
      <xdr:col>13</xdr:col>
      <xdr:colOff>406372</xdr:colOff>
      <xdr:row>19</xdr:row>
      <xdr:rowOff>93233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296947-FD60-0EBA-3B5C-8A88883F9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9518" y="30480"/>
          <a:ext cx="4221814" cy="35374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154716</xdr:colOff>
      <xdr:row>1</xdr:row>
      <xdr:rowOff>38100</xdr:rowOff>
    </xdr:from>
    <xdr:to>
      <xdr:col>8</xdr:col>
      <xdr:colOff>235261</xdr:colOff>
      <xdr:row>13</xdr:row>
      <xdr:rowOff>121920</xdr:rowOff>
    </xdr:to>
    <xdr:pic>
      <xdr:nvPicPr>
        <xdr:cNvPr id="2" name="Picture 1" descr="Chart&#10;&#10;Description automatically generated with medium confidence">
          <a:extLst>
            <a:ext uri="{FF2B5EF4-FFF2-40B4-BE49-F238E27FC236}">
              <a16:creationId xmlns:a16="http://schemas.microsoft.com/office/drawing/2014/main" id="{65832087-99B2-99FC-A2A9-B7DBFA343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7416" y="220980"/>
          <a:ext cx="5320928" cy="22783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0</xdr:row>
      <xdr:rowOff>0</xdr:rowOff>
    </xdr:from>
    <xdr:to>
      <xdr:col>14</xdr:col>
      <xdr:colOff>339725</xdr:colOff>
      <xdr:row>12</xdr:row>
      <xdr:rowOff>70485</xdr:rowOff>
    </xdr:to>
    <xdr:pic>
      <xdr:nvPicPr>
        <xdr:cNvPr id="2" name="Picture 1" descr="Graphical user interface, chart&#10;&#10;Description automatically generated">
          <a:extLst>
            <a:ext uri="{FF2B5EF4-FFF2-40B4-BE49-F238E27FC236}">
              <a16:creationId xmlns:a16="http://schemas.microsoft.com/office/drawing/2014/main" id="{3E316E47-DA50-452E-A756-D3E8542166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001" t="27517" r="43666" b="18222"/>
        <a:stretch/>
      </xdr:blipFill>
      <xdr:spPr>
        <a:xfrm>
          <a:off x="7063740" y="0"/>
          <a:ext cx="2770505" cy="22650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518160</xdr:colOff>
      <xdr:row>0</xdr:row>
      <xdr:rowOff>0</xdr:rowOff>
    </xdr:from>
    <xdr:to>
      <xdr:col>17</xdr:col>
      <xdr:colOff>487680</xdr:colOff>
      <xdr:row>15</xdr:row>
      <xdr:rowOff>99060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E59DA6D-AEC9-AC2D-D649-3B717D146321}"/>
            </a:ext>
          </a:extLst>
        </xdr:cNvPr>
        <xdr:cNvSpPr/>
      </xdr:nvSpPr>
      <xdr:spPr>
        <a:xfrm>
          <a:off x="9174480" y="0"/>
          <a:ext cx="3627120" cy="284226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12</xdr:col>
      <xdr:colOff>30480</xdr:colOff>
      <xdr:row>0</xdr:row>
      <xdr:rowOff>0</xdr:rowOff>
    </xdr:from>
    <xdr:to>
      <xdr:col>17</xdr:col>
      <xdr:colOff>323215</xdr:colOff>
      <xdr:row>15</xdr:row>
      <xdr:rowOff>17145</xdr:rowOff>
    </xdr:to>
    <xdr:pic>
      <xdr:nvPicPr>
        <xdr:cNvPr id="2" name="Picture 1" descr="A picture containing text, light, colorful&#10;&#10;Description automatically generated">
          <a:extLst>
            <a:ext uri="{FF2B5EF4-FFF2-40B4-BE49-F238E27FC236}">
              <a16:creationId xmlns:a16="http://schemas.microsoft.com/office/drawing/2014/main" id="{55EFB171-DE6B-1552-917F-8E0B47DF33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7" b="2462"/>
        <a:stretch/>
      </xdr:blipFill>
      <xdr:spPr bwMode="auto">
        <a:xfrm>
          <a:off x="9296400" y="0"/>
          <a:ext cx="3340735" cy="27603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</xdr:colOff>
      <xdr:row>0</xdr:row>
      <xdr:rowOff>0</xdr:rowOff>
    </xdr:from>
    <xdr:to>
      <xdr:col>18</xdr:col>
      <xdr:colOff>498475</xdr:colOff>
      <xdr:row>16</xdr:row>
      <xdr:rowOff>120650</xdr:rowOff>
    </xdr:to>
    <xdr:pic>
      <xdr:nvPicPr>
        <xdr:cNvPr id="2" name="Picture 1" descr="Chart, scatter chart&#10;&#10;Description automatically generated">
          <a:extLst>
            <a:ext uri="{FF2B5EF4-FFF2-40B4-BE49-F238E27FC236}">
              <a16:creationId xmlns:a16="http://schemas.microsoft.com/office/drawing/2014/main" id="{E3D80723-33E0-4BC7-59EE-7405681C9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6480" y="0"/>
          <a:ext cx="5344795" cy="30467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</xdr:row>
      <xdr:rowOff>106680</xdr:rowOff>
    </xdr:from>
    <xdr:to>
      <xdr:col>15</xdr:col>
      <xdr:colOff>381000</xdr:colOff>
      <xdr:row>13</xdr:row>
      <xdr:rowOff>116205</xdr:rowOff>
    </xdr:to>
    <xdr:pic>
      <xdr:nvPicPr>
        <xdr:cNvPr id="2" name="Picture 1" descr="Chart, scatter chart&#10;&#10;Description automatically generated">
          <a:extLst>
            <a:ext uri="{FF2B5EF4-FFF2-40B4-BE49-F238E27FC236}">
              <a16:creationId xmlns:a16="http://schemas.microsoft.com/office/drawing/2014/main" id="{D20889E6-DD30-FB6B-F2FB-A5CA16E85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0060" y="289560"/>
          <a:ext cx="5715000" cy="220408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129540</xdr:colOff>
      <xdr:row>1</xdr:row>
      <xdr:rowOff>45720</xdr:rowOff>
    </xdr:from>
    <xdr:to>
      <xdr:col>14</xdr:col>
      <xdr:colOff>595630</xdr:colOff>
      <xdr:row>14</xdr:row>
      <xdr:rowOff>50800</xdr:rowOff>
    </xdr:to>
    <xdr:pic>
      <xdr:nvPicPr>
        <xdr:cNvPr id="2" name="Picture 1" descr="Chart, box and whisker chart&#10;&#10;Description automatically generated">
          <a:extLst>
            <a:ext uri="{FF2B5EF4-FFF2-40B4-BE49-F238E27FC236}">
              <a16:creationId xmlns:a16="http://schemas.microsoft.com/office/drawing/2014/main" id="{CAD6B646-147B-444D-1D20-7AFE1D5BB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13520" y="228600"/>
          <a:ext cx="2904490" cy="238252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</xdr:colOff>
      <xdr:row>0</xdr:row>
      <xdr:rowOff>30480</xdr:rowOff>
    </xdr:from>
    <xdr:to>
      <xdr:col>16</xdr:col>
      <xdr:colOff>167640</xdr:colOff>
      <xdr:row>24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3971EE6-B032-279D-5E95-36EBCD9BB3B2}"/>
            </a:ext>
          </a:extLst>
        </xdr:cNvPr>
        <xdr:cNvSpPr/>
      </xdr:nvSpPr>
      <xdr:spPr>
        <a:xfrm>
          <a:off x="5867400" y="30480"/>
          <a:ext cx="4427220" cy="4358640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9</xdr:col>
      <xdr:colOff>22860</xdr:colOff>
      <xdr:row>0</xdr:row>
      <xdr:rowOff>0</xdr:rowOff>
    </xdr:from>
    <xdr:to>
      <xdr:col>16</xdr:col>
      <xdr:colOff>139114</xdr:colOff>
      <xdr:row>23</xdr:row>
      <xdr:rowOff>133865</xdr:rowOff>
    </xdr:to>
    <xdr:pic>
      <xdr:nvPicPr>
        <xdr:cNvPr id="2" name="Picture 1" descr="Graphical user interface, diagram&#10;&#10;Description automatically generated">
          <a:extLst>
            <a:ext uri="{FF2B5EF4-FFF2-40B4-BE49-F238E27FC236}">
              <a16:creationId xmlns:a16="http://schemas.microsoft.com/office/drawing/2014/main" id="{322D75D3-3BB2-6984-08F8-ECBBF150B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5780" y="0"/>
          <a:ext cx="4383454" cy="4340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FDE95-0BB2-4CCF-A349-2448EE9EF3E6}">
  <dimension ref="A1:N62"/>
  <sheetViews>
    <sheetView tabSelected="1" workbookViewId="0">
      <selection activeCell="H17" sqref="H17"/>
    </sheetView>
  </sheetViews>
  <sheetFormatPr defaultRowHeight="14.4" x14ac:dyDescent="0.3"/>
  <cols>
    <col min="1" max="1" width="13.88671875" customWidth="1"/>
    <col min="3" max="3" width="13.33203125" bestFit="1" customWidth="1"/>
    <col min="5" max="5" width="13.33203125" bestFit="1" customWidth="1"/>
  </cols>
  <sheetData>
    <row r="1" spans="1:3" x14ac:dyDescent="0.3">
      <c r="A1" s="1" t="s">
        <v>1</v>
      </c>
    </row>
    <row r="3" spans="1:3" x14ac:dyDescent="0.3">
      <c r="A3" s="1" t="s">
        <v>104</v>
      </c>
    </row>
    <row r="5" spans="1:3" x14ac:dyDescent="0.3">
      <c r="A5" s="8" t="s">
        <v>103</v>
      </c>
      <c r="B5" s="9" t="s">
        <v>3</v>
      </c>
      <c r="C5" s="10" t="s">
        <v>105</v>
      </c>
    </row>
    <row r="6" spans="1:3" x14ac:dyDescent="0.3">
      <c r="A6" s="3">
        <v>0</v>
      </c>
      <c r="B6">
        <v>117</v>
      </c>
      <c r="C6" s="4">
        <v>1.83735</v>
      </c>
    </row>
    <row r="7" spans="1:3" x14ac:dyDescent="0.3">
      <c r="A7" s="3">
        <v>13</v>
      </c>
      <c r="B7">
        <v>98</v>
      </c>
      <c r="C7" s="4">
        <v>2.12371</v>
      </c>
    </row>
    <row r="8" spans="1:3" x14ac:dyDescent="0.3">
      <c r="A8" s="3">
        <v>30</v>
      </c>
      <c r="B8">
        <v>84</v>
      </c>
      <c r="C8" s="4">
        <v>2.2942499999999999</v>
      </c>
    </row>
    <row r="9" spans="1:3" x14ac:dyDescent="0.3">
      <c r="A9" s="3">
        <v>61</v>
      </c>
      <c r="B9">
        <v>69</v>
      </c>
      <c r="C9" s="4">
        <v>2.5286900000000001</v>
      </c>
    </row>
    <row r="10" spans="1:3" x14ac:dyDescent="0.3">
      <c r="A10" s="3">
        <v>92</v>
      </c>
      <c r="B10">
        <v>55</v>
      </c>
      <c r="C10" s="4">
        <v>2.7343999999999999</v>
      </c>
    </row>
    <row r="11" spans="1:3" x14ac:dyDescent="0.3">
      <c r="A11" s="3">
        <v>120</v>
      </c>
      <c r="B11">
        <v>46</v>
      </c>
      <c r="C11" s="4">
        <v>2.9226399999999999</v>
      </c>
    </row>
    <row r="12" spans="1:3" x14ac:dyDescent="0.3">
      <c r="A12" s="3">
        <v>151</v>
      </c>
      <c r="B12">
        <v>41</v>
      </c>
      <c r="C12" s="4">
        <v>3.04894</v>
      </c>
    </row>
    <row r="13" spans="1:3" x14ac:dyDescent="0.3">
      <c r="A13" s="3">
        <v>182</v>
      </c>
      <c r="B13">
        <v>37</v>
      </c>
      <c r="C13" s="4">
        <v>3.1996600000000002</v>
      </c>
    </row>
    <row r="14" spans="1:3" x14ac:dyDescent="0.3">
      <c r="A14" s="3">
        <v>213</v>
      </c>
      <c r="B14">
        <v>27</v>
      </c>
      <c r="C14" s="4">
        <v>3.3528500000000001</v>
      </c>
    </row>
    <row r="15" spans="1:3" x14ac:dyDescent="0.3">
      <c r="A15" s="3">
        <v>240</v>
      </c>
      <c r="B15">
        <v>26</v>
      </c>
      <c r="C15" s="4">
        <v>3.5661299999999998</v>
      </c>
    </row>
    <row r="16" spans="1:3" x14ac:dyDescent="0.3">
      <c r="A16" s="3">
        <v>271</v>
      </c>
      <c r="B16">
        <v>23</v>
      </c>
      <c r="C16" s="4">
        <v>3.77583</v>
      </c>
    </row>
    <row r="17" spans="1:6" x14ac:dyDescent="0.3">
      <c r="A17" s="3">
        <v>302</v>
      </c>
      <c r="B17">
        <v>20</v>
      </c>
      <c r="C17" s="4">
        <v>3.9033000000000002</v>
      </c>
    </row>
    <row r="18" spans="1:6" x14ac:dyDescent="0.3">
      <c r="A18" s="5">
        <v>340</v>
      </c>
      <c r="B18" s="6">
        <v>17</v>
      </c>
      <c r="C18" s="7">
        <v>4.1448</v>
      </c>
    </row>
    <row r="20" spans="1:6" x14ac:dyDescent="0.3">
      <c r="A20" s="1" t="s">
        <v>106</v>
      </c>
    </row>
    <row r="22" spans="1:6" x14ac:dyDescent="0.3">
      <c r="A22" s="39" t="s">
        <v>58</v>
      </c>
      <c r="B22" s="40"/>
      <c r="C22" s="40"/>
      <c r="D22" s="40"/>
      <c r="E22" s="40"/>
      <c r="F22" s="41"/>
    </row>
    <row r="23" spans="1:6" x14ac:dyDescent="0.3">
      <c r="A23" s="39" t="s">
        <v>34</v>
      </c>
      <c r="B23" s="41"/>
      <c r="C23" s="39" t="s">
        <v>37</v>
      </c>
      <c r="D23" s="41"/>
      <c r="E23" s="42" t="s">
        <v>41</v>
      </c>
      <c r="F23" s="43"/>
    </row>
    <row r="24" spans="1:6" x14ac:dyDescent="0.3">
      <c r="A24" s="34" t="s">
        <v>115</v>
      </c>
      <c r="B24" s="35" t="s">
        <v>113</v>
      </c>
      <c r="C24" s="36" t="s">
        <v>115</v>
      </c>
      <c r="D24" s="36" t="s">
        <v>113</v>
      </c>
      <c r="E24" s="37" t="s">
        <v>115</v>
      </c>
      <c r="F24" s="38" t="s">
        <v>113</v>
      </c>
    </row>
    <row r="25" spans="1:6" x14ac:dyDescent="0.3">
      <c r="A25" s="3">
        <v>13.81</v>
      </c>
      <c r="B25" s="28">
        <v>5.9225000000000003</v>
      </c>
      <c r="C25">
        <v>27.56</v>
      </c>
      <c r="D25" s="27">
        <v>2.0842999999999998</v>
      </c>
      <c r="E25" s="3">
        <v>36.049999999999997</v>
      </c>
      <c r="F25" s="28">
        <v>0.68</v>
      </c>
    </row>
    <row r="26" spans="1:6" x14ac:dyDescent="0.3">
      <c r="A26" s="3">
        <v>17.43</v>
      </c>
      <c r="B26" s="28">
        <v>7.0747999999999998</v>
      </c>
      <c r="C26">
        <v>27.79</v>
      </c>
      <c r="D26" s="27">
        <v>2.4169999999999998</v>
      </c>
      <c r="E26" s="3">
        <v>40.53</v>
      </c>
      <c r="F26" s="28">
        <v>0.68</v>
      </c>
    </row>
    <row r="27" spans="1:6" x14ac:dyDescent="0.3">
      <c r="A27" s="3">
        <v>21.71</v>
      </c>
      <c r="B27" s="28">
        <v>9.94</v>
      </c>
      <c r="C27">
        <v>35.01</v>
      </c>
      <c r="D27" s="27">
        <v>3.36</v>
      </c>
      <c r="E27" s="3">
        <v>22.91</v>
      </c>
      <c r="F27" s="28">
        <v>0.49</v>
      </c>
    </row>
    <row r="28" spans="1:6" x14ac:dyDescent="0.3">
      <c r="A28" s="3">
        <v>24.55</v>
      </c>
      <c r="B28" s="28">
        <v>10.73</v>
      </c>
      <c r="C28">
        <v>63.42</v>
      </c>
      <c r="D28" s="27">
        <v>5.51</v>
      </c>
      <c r="E28" s="3">
        <v>25.17</v>
      </c>
      <c r="F28" s="28">
        <v>0.54</v>
      </c>
    </row>
    <row r="29" spans="1:6" x14ac:dyDescent="0.3">
      <c r="A29" s="3">
        <v>27.77</v>
      </c>
      <c r="B29" s="28">
        <v>11.64</v>
      </c>
      <c r="C29">
        <v>24.19</v>
      </c>
      <c r="D29" s="27">
        <v>1.64</v>
      </c>
      <c r="E29" s="3">
        <v>66.599999999999994</v>
      </c>
      <c r="F29" s="28">
        <v>1.05</v>
      </c>
    </row>
    <row r="30" spans="1:6" x14ac:dyDescent="0.3">
      <c r="A30" s="3">
        <v>29.66</v>
      </c>
      <c r="B30" s="28">
        <v>15.22</v>
      </c>
      <c r="C30">
        <v>20.28</v>
      </c>
      <c r="D30" s="27">
        <v>1.4879</v>
      </c>
      <c r="E30" s="3">
        <v>48.06</v>
      </c>
      <c r="F30" s="28">
        <v>0.79500000000000004</v>
      </c>
    </row>
    <row r="31" spans="1:6" x14ac:dyDescent="0.3">
      <c r="A31" s="3">
        <v>23.95</v>
      </c>
      <c r="B31" s="28">
        <v>10.47</v>
      </c>
      <c r="C31">
        <v>24.2</v>
      </c>
      <c r="D31" s="27">
        <v>1.6621999999999999</v>
      </c>
      <c r="E31" s="3">
        <v>53.55</v>
      </c>
      <c r="F31" s="28">
        <v>0.77</v>
      </c>
    </row>
    <row r="32" spans="1:6" x14ac:dyDescent="0.3">
      <c r="A32" s="3">
        <v>27.17</v>
      </c>
      <c r="B32" s="28">
        <v>13.19</v>
      </c>
      <c r="E32" s="3">
        <v>71.72</v>
      </c>
      <c r="F32" s="28">
        <v>1.1894</v>
      </c>
    </row>
    <row r="33" spans="1:14" x14ac:dyDescent="0.3">
      <c r="A33" s="3">
        <v>28.16</v>
      </c>
      <c r="B33" s="28">
        <v>13.1</v>
      </c>
      <c r="E33" s="3">
        <v>57.79</v>
      </c>
      <c r="F33" s="28">
        <v>1.01</v>
      </c>
    </row>
    <row r="34" spans="1:14" x14ac:dyDescent="0.3">
      <c r="A34" s="5">
        <v>30.88</v>
      </c>
      <c r="B34" s="30">
        <v>14.7</v>
      </c>
      <c r="C34" s="6"/>
      <c r="D34" s="6"/>
      <c r="E34" s="5"/>
      <c r="F34" s="7"/>
    </row>
    <row r="36" spans="1:14" x14ac:dyDescent="0.3">
      <c r="A36" s="1" t="s">
        <v>116</v>
      </c>
    </row>
    <row r="38" spans="1:14" x14ac:dyDescent="0.3">
      <c r="A38" s="39" t="s">
        <v>58</v>
      </c>
      <c r="B38" s="40"/>
      <c r="C38" s="40"/>
      <c r="D38" s="41"/>
    </row>
    <row r="39" spans="1:14" x14ac:dyDescent="0.3">
      <c r="A39" s="39" t="s">
        <v>34</v>
      </c>
      <c r="B39" s="41"/>
      <c r="C39" s="39" t="s">
        <v>37</v>
      </c>
      <c r="D39" s="41"/>
    </row>
    <row r="40" spans="1:14" x14ac:dyDescent="0.3">
      <c r="A40" s="34" t="s">
        <v>115</v>
      </c>
      <c r="B40" s="35" t="s">
        <v>113</v>
      </c>
      <c r="C40" s="36" t="s">
        <v>115</v>
      </c>
      <c r="D40" s="35" t="s">
        <v>113</v>
      </c>
      <c r="E40" s="33"/>
      <c r="F40" s="33"/>
      <c r="H40" s="33"/>
      <c r="I40" s="33"/>
      <c r="J40" s="33"/>
      <c r="K40" s="33"/>
      <c r="M40" s="33"/>
      <c r="N40" s="33"/>
    </row>
    <row r="41" spans="1:14" x14ac:dyDescent="0.3">
      <c r="A41" s="3">
        <v>23</v>
      </c>
      <c r="B41" s="28">
        <v>22.059699999999999</v>
      </c>
      <c r="C41">
        <v>21.5</v>
      </c>
      <c r="D41" s="4">
        <v>2.9</v>
      </c>
      <c r="E41" s="33"/>
      <c r="F41" s="33"/>
      <c r="H41" s="33"/>
      <c r="I41" s="33"/>
      <c r="J41" s="33"/>
      <c r="K41" s="33"/>
      <c r="M41" s="33"/>
      <c r="N41" s="33"/>
    </row>
    <row r="42" spans="1:14" x14ac:dyDescent="0.3">
      <c r="A42" s="3">
        <v>17.95</v>
      </c>
      <c r="B42" s="28">
        <v>14.929</v>
      </c>
      <c r="C42">
        <v>23.5</v>
      </c>
      <c r="D42" s="4">
        <v>3.61</v>
      </c>
      <c r="E42" s="33"/>
      <c r="F42" s="33"/>
      <c r="H42" s="33"/>
      <c r="I42" s="33"/>
      <c r="J42" s="33"/>
      <c r="K42" s="33"/>
      <c r="M42" s="33"/>
      <c r="N42" s="33"/>
    </row>
    <row r="43" spans="1:14" x14ac:dyDescent="0.3">
      <c r="A43" s="3">
        <v>34.950000000000003</v>
      </c>
      <c r="B43" s="28">
        <v>24.68</v>
      </c>
      <c r="C43">
        <v>16.5</v>
      </c>
      <c r="D43" s="4">
        <v>1.78</v>
      </c>
      <c r="F43" s="27"/>
      <c r="I43" s="27"/>
      <c r="N43" s="27"/>
    </row>
    <row r="44" spans="1:14" x14ac:dyDescent="0.3">
      <c r="A44" s="3">
        <v>9.3000000000000007</v>
      </c>
      <c r="B44" s="28">
        <v>12.8</v>
      </c>
      <c r="C44">
        <v>63.42</v>
      </c>
      <c r="D44" s="28">
        <v>5.51</v>
      </c>
      <c r="F44" s="27"/>
      <c r="I44" s="27"/>
      <c r="N44" s="27"/>
    </row>
    <row r="45" spans="1:14" x14ac:dyDescent="0.3">
      <c r="A45" s="3">
        <v>7.5</v>
      </c>
      <c r="B45" s="28">
        <v>10.6569</v>
      </c>
      <c r="C45">
        <v>24.19</v>
      </c>
      <c r="D45" s="28">
        <v>1.64</v>
      </c>
      <c r="F45" s="27"/>
      <c r="I45" s="27"/>
      <c r="N45" s="27"/>
    </row>
    <row r="46" spans="1:14" x14ac:dyDescent="0.3">
      <c r="A46" s="3">
        <v>29.66</v>
      </c>
      <c r="B46" s="28">
        <v>15.22</v>
      </c>
      <c r="C46">
        <v>20.28</v>
      </c>
      <c r="D46" s="28">
        <v>1.4879</v>
      </c>
      <c r="F46" s="27"/>
      <c r="I46" s="27"/>
      <c r="N46" s="27"/>
    </row>
    <row r="47" spans="1:14" x14ac:dyDescent="0.3">
      <c r="A47" s="3">
        <v>23.95</v>
      </c>
      <c r="B47" s="28">
        <v>10.47</v>
      </c>
      <c r="C47">
        <v>24.2</v>
      </c>
      <c r="D47" s="28">
        <v>1.6621999999999999</v>
      </c>
      <c r="F47" s="27"/>
      <c r="I47" s="27"/>
      <c r="N47" s="27"/>
    </row>
    <row r="48" spans="1:14" x14ac:dyDescent="0.3">
      <c r="A48" s="3">
        <v>27.17</v>
      </c>
      <c r="B48" s="28">
        <v>13.19</v>
      </c>
      <c r="D48" s="4"/>
      <c r="F48" s="27"/>
      <c r="N48" s="27"/>
    </row>
    <row r="49" spans="1:6" x14ac:dyDescent="0.3">
      <c r="A49" s="3">
        <v>28.16</v>
      </c>
      <c r="B49" s="28">
        <v>13.1</v>
      </c>
      <c r="D49" s="4"/>
      <c r="F49" s="27"/>
    </row>
    <row r="50" spans="1:6" x14ac:dyDescent="0.3">
      <c r="A50" s="5">
        <v>30.88</v>
      </c>
      <c r="B50" s="30">
        <v>14.7</v>
      </c>
      <c r="C50" s="6"/>
      <c r="D50" s="7"/>
      <c r="F50" s="27"/>
    </row>
    <row r="51" spans="1:6" x14ac:dyDescent="0.3">
      <c r="B51" s="27"/>
      <c r="F51" s="27"/>
    </row>
    <row r="52" spans="1:6" x14ac:dyDescent="0.3">
      <c r="A52" s="1" t="s">
        <v>117</v>
      </c>
      <c r="B52" s="27"/>
    </row>
    <row r="54" spans="1:6" x14ac:dyDescent="0.3">
      <c r="A54" t="s">
        <v>118</v>
      </c>
    </row>
    <row r="55" spans="1:6" x14ac:dyDescent="0.3">
      <c r="A55" s="34" t="s">
        <v>115</v>
      </c>
      <c r="B55" s="35" t="s">
        <v>113</v>
      </c>
    </row>
    <row r="56" spans="1:6" x14ac:dyDescent="0.3">
      <c r="A56" s="3">
        <v>34.36</v>
      </c>
      <c r="B56" s="28">
        <v>2.46</v>
      </c>
    </row>
    <row r="57" spans="1:6" x14ac:dyDescent="0.3">
      <c r="A57" s="3">
        <v>26.69</v>
      </c>
      <c r="B57" s="28">
        <v>2.056</v>
      </c>
    </row>
    <row r="58" spans="1:6" x14ac:dyDescent="0.3">
      <c r="A58" s="3">
        <v>19.34</v>
      </c>
      <c r="B58" s="28">
        <v>1.23</v>
      </c>
    </row>
    <row r="59" spans="1:6" x14ac:dyDescent="0.3">
      <c r="A59" s="3">
        <v>27.72</v>
      </c>
      <c r="B59" s="28">
        <v>2.2040000000000002</v>
      </c>
    </row>
    <row r="60" spans="1:6" x14ac:dyDescent="0.3">
      <c r="A60" s="3">
        <v>29.07</v>
      </c>
      <c r="B60" s="28">
        <v>2.5</v>
      </c>
    </row>
    <row r="61" spans="1:6" x14ac:dyDescent="0.3">
      <c r="A61" s="3">
        <v>25.93</v>
      </c>
      <c r="B61" s="28">
        <v>2.14</v>
      </c>
    </row>
    <row r="62" spans="1:6" x14ac:dyDescent="0.3">
      <c r="A62" s="5">
        <v>24.2</v>
      </c>
      <c r="B62" s="30">
        <v>1.6621999999999999</v>
      </c>
    </row>
  </sheetData>
  <mergeCells count="7">
    <mergeCell ref="A39:B39"/>
    <mergeCell ref="C39:D39"/>
    <mergeCell ref="A22:F22"/>
    <mergeCell ref="A23:B23"/>
    <mergeCell ref="C23:D23"/>
    <mergeCell ref="E23:F23"/>
    <mergeCell ref="A38:D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D03F-B8D4-4AA6-AA79-7E19B6850A27}">
  <dimension ref="A1:H164"/>
  <sheetViews>
    <sheetView zoomScaleNormal="100" workbookViewId="0">
      <selection activeCell="G110" sqref="G110"/>
    </sheetView>
  </sheetViews>
  <sheetFormatPr defaultRowHeight="14.4" x14ac:dyDescent="0.3"/>
  <cols>
    <col min="1" max="1" width="22.109375" bestFit="1" customWidth="1"/>
    <col min="2" max="2" width="27" bestFit="1" customWidth="1"/>
    <col min="3" max="3" width="20.109375" bestFit="1" customWidth="1"/>
    <col min="4" max="4" width="27" bestFit="1" customWidth="1"/>
    <col min="6" max="6" width="22.109375" bestFit="1" customWidth="1"/>
    <col min="7" max="7" width="19.88671875" bestFit="1" customWidth="1"/>
    <col min="8" max="8" width="30" bestFit="1" customWidth="1"/>
  </cols>
  <sheetData>
    <row r="1" spans="1:8" x14ac:dyDescent="0.3">
      <c r="A1" s="1" t="s">
        <v>84</v>
      </c>
    </row>
    <row r="3" spans="1:8" x14ac:dyDescent="0.3">
      <c r="A3" s="1" t="s">
        <v>2</v>
      </c>
    </row>
    <row r="4" spans="1:8" x14ac:dyDescent="0.3">
      <c r="A4" t="s">
        <v>68</v>
      </c>
      <c r="F4" t="s">
        <v>119</v>
      </c>
    </row>
    <row r="5" spans="1:8" x14ac:dyDescent="0.3">
      <c r="A5" s="39" t="s">
        <v>85</v>
      </c>
      <c r="B5" s="41"/>
      <c r="C5" s="40" t="s">
        <v>88</v>
      </c>
      <c r="D5" s="41"/>
      <c r="F5" s="39" t="s">
        <v>88</v>
      </c>
      <c r="G5" s="40"/>
      <c r="H5" s="41"/>
    </row>
    <row r="6" spans="1:8" x14ac:dyDescent="0.3">
      <c r="A6" s="8" t="s">
        <v>86</v>
      </c>
      <c r="B6" s="10" t="s">
        <v>87</v>
      </c>
      <c r="C6" s="9" t="s">
        <v>86</v>
      </c>
      <c r="D6" s="10" t="s">
        <v>87</v>
      </c>
      <c r="F6" s="8" t="s">
        <v>89</v>
      </c>
      <c r="G6" s="9" t="s">
        <v>90</v>
      </c>
      <c r="H6" s="10" t="s">
        <v>91</v>
      </c>
    </row>
    <row r="7" spans="1:8" x14ac:dyDescent="0.3">
      <c r="A7" s="31">
        <v>12.853719999999999</v>
      </c>
      <c r="B7" s="4">
        <v>0</v>
      </c>
      <c r="C7" s="27">
        <v>24.666699999999999</v>
      </c>
      <c r="D7" s="4">
        <v>14</v>
      </c>
      <c r="F7" s="3">
        <v>0</v>
      </c>
      <c r="G7" s="27">
        <v>4.0164499999999999</v>
      </c>
      <c r="H7" s="28">
        <v>1.3941300000000001</v>
      </c>
    </row>
    <row r="8" spans="1:8" x14ac:dyDescent="0.3">
      <c r="A8" s="31">
        <v>4.5091099999999997</v>
      </c>
      <c r="B8" s="4">
        <v>0</v>
      </c>
      <c r="C8" s="27">
        <v>7.2700399999999998</v>
      </c>
      <c r="D8" s="4">
        <v>1</v>
      </c>
      <c r="F8" s="3">
        <v>1</v>
      </c>
      <c r="G8" s="27">
        <v>7.6855200000000004</v>
      </c>
      <c r="H8" s="28">
        <v>2.7292200000000002</v>
      </c>
    </row>
    <row r="9" spans="1:8" x14ac:dyDescent="0.3">
      <c r="A9" s="31">
        <v>9.9332799999999999</v>
      </c>
      <c r="B9" s="4">
        <v>0</v>
      </c>
      <c r="C9" s="27">
        <v>6.4590800000000002</v>
      </c>
      <c r="D9" s="4">
        <v>0</v>
      </c>
      <c r="F9" s="3">
        <v>2</v>
      </c>
      <c r="G9" s="27">
        <v>8.3141300000000005</v>
      </c>
      <c r="H9" s="28">
        <v>0.93271000000000004</v>
      </c>
    </row>
    <row r="10" spans="1:8" x14ac:dyDescent="0.3">
      <c r="A10" s="31">
        <v>12.85026</v>
      </c>
      <c r="B10" s="4">
        <v>0</v>
      </c>
      <c r="C10" s="27">
        <v>5.8101599999999998</v>
      </c>
      <c r="D10" s="4">
        <v>0</v>
      </c>
      <c r="F10" s="3">
        <v>3</v>
      </c>
      <c r="G10" s="27">
        <v>10.93337</v>
      </c>
      <c r="H10" s="28">
        <v>2.0165500000000001</v>
      </c>
    </row>
    <row r="11" spans="1:8" x14ac:dyDescent="0.3">
      <c r="A11" s="31">
        <v>9.5902200000000004</v>
      </c>
      <c r="B11" s="4">
        <v>0</v>
      </c>
      <c r="C11" s="27">
        <v>9.2516099999999994</v>
      </c>
      <c r="D11" s="4">
        <v>1</v>
      </c>
      <c r="F11" s="3">
        <v>4</v>
      </c>
      <c r="G11" s="27">
        <v>11.61749</v>
      </c>
      <c r="H11" s="28">
        <v>1.45726</v>
      </c>
    </row>
    <row r="12" spans="1:8" x14ac:dyDescent="0.3">
      <c r="A12" s="31">
        <v>8.5206999999999997</v>
      </c>
      <c r="B12" s="4">
        <v>0</v>
      </c>
      <c r="C12" s="27">
        <v>9.7378</v>
      </c>
      <c r="D12" s="4">
        <v>1</v>
      </c>
      <c r="F12" s="3">
        <v>5</v>
      </c>
      <c r="G12" s="27">
        <v>14.81775</v>
      </c>
      <c r="H12" s="28">
        <v>1.2353099999999999</v>
      </c>
    </row>
    <row r="13" spans="1:8" x14ac:dyDescent="0.3">
      <c r="A13" s="31">
        <v>1.5656099999999999</v>
      </c>
      <c r="B13" s="4">
        <v>0</v>
      </c>
      <c r="C13" s="27">
        <v>5.3839800000000002</v>
      </c>
      <c r="D13" s="4">
        <v>0</v>
      </c>
      <c r="F13" s="5">
        <v>6</v>
      </c>
      <c r="G13" s="29">
        <v>16.555890000000002</v>
      </c>
      <c r="H13" s="30">
        <v>1.6467700000000001</v>
      </c>
    </row>
    <row r="14" spans="1:8" x14ac:dyDescent="0.3">
      <c r="A14" s="31">
        <v>1.4728399999999999</v>
      </c>
      <c r="B14" s="4">
        <v>0</v>
      </c>
      <c r="C14" s="27">
        <v>5.0428100000000002</v>
      </c>
      <c r="D14" s="4">
        <v>1</v>
      </c>
    </row>
    <row r="15" spans="1:8" x14ac:dyDescent="0.3">
      <c r="A15" s="31">
        <v>8.3657500000000002</v>
      </c>
      <c r="B15" s="4">
        <v>0</v>
      </c>
      <c r="C15" s="27">
        <v>16.343250000000001</v>
      </c>
      <c r="D15" s="4">
        <v>5</v>
      </c>
    </row>
    <row r="16" spans="1:8" x14ac:dyDescent="0.3">
      <c r="A16" s="31">
        <v>7.0382699999999998</v>
      </c>
      <c r="B16" s="4">
        <v>0</v>
      </c>
      <c r="C16" s="27">
        <v>7.7580900000000002</v>
      </c>
      <c r="D16" s="4">
        <v>1</v>
      </c>
    </row>
    <row r="17" spans="1:4" x14ac:dyDescent="0.3">
      <c r="A17" s="31">
        <v>7.3067500000000001</v>
      </c>
      <c r="B17" s="4">
        <v>0</v>
      </c>
      <c r="C17" s="27">
        <v>14.06887</v>
      </c>
      <c r="D17" s="4">
        <v>1</v>
      </c>
    </row>
    <row r="18" spans="1:4" x14ac:dyDescent="0.3">
      <c r="A18" s="31">
        <v>7.8721399999999999</v>
      </c>
      <c r="B18" s="4">
        <v>0</v>
      </c>
      <c r="C18" s="27">
        <v>3.7730800000000002</v>
      </c>
      <c r="D18" s="4">
        <v>0</v>
      </c>
    </row>
    <row r="19" spans="1:4" x14ac:dyDescent="0.3">
      <c r="A19" s="31">
        <v>8.46007</v>
      </c>
      <c r="B19" s="4">
        <v>0</v>
      </c>
      <c r="C19" s="27">
        <v>3.36788</v>
      </c>
      <c r="D19" s="4">
        <v>0</v>
      </c>
    </row>
    <row r="20" spans="1:4" x14ac:dyDescent="0.3">
      <c r="A20" s="31">
        <v>1.92703</v>
      </c>
      <c r="B20" s="4">
        <v>0</v>
      </c>
      <c r="C20" s="27">
        <v>2.4657399999999998</v>
      </c>
      <c r="D20" s="4">
        <v>0</v>
      </c>
    </row>
    <row r="21" spans="1:4" x14ac:dyDescent="0.3">
      <c r="A21" s="31">
        <v>11.79984</v>
      </c>
      <c r="B21" s="4">
        <v>0</v>
      </c>
      <c r="C21" s="27">
        <v>3.9123399999999999</v>
      </c>
      <c r="D21" s="4">
        <v>0</v>
      </c>
    </row>
    <row r="22" spans="1:4" x14ac:dyDescent="0.3">
      <c r="A22" s="31">
        <v>9.1517700000000008</v>
      </c>
      <c r="B22" s="4">
        <v>0</v>
      </c>
      <c r="C22" s="27">
        <v>4.1813200000000004</v>
      </c>
      <c r="D22" s="4">
        <v>0</v>
      </c>
    </row>
    <row r="23" spans="1:4" x14ac:dyDescent="0.3">
      <c r="A23" s="31">
        <v>3.6783399999999999</v>
      </c>
      <c r="B23" s="4">
        <v>0</v>
      </c>
      <c r="C23" s="27">
        <v>4.3800499999999998</v>
      </c>
      <c r="D23" s="4">
        <v>0</v>
      </c>
    </row>
    <row r="24" spans="1:4" x14ac:dyDescent="0.3">
      <c r="A24" s="31">
        <v>3.69082</v>
      </c>
      <c r="B24" s="4">
        <v>0</v>
      </c>
      <c r="C24" s="27">
        <v>3.1367799999999999</v>
      </c>
      <c r="D24" s="4">
        <v>0</v>
      </c>
    </row>
    <row r="25" spans="1:4" x14ac:dyDescent="0.3">
      <c r="A25" s="31">
        <v>3.9506399999999999</v>
      </c>
      <c r="B25" s="4">
        <v>0</v>
      </c>
      <c r="C25" s="27">
        <v>2.9400900000000001</v>
      </c>
      <c r="D25" s="4">
        <v>0</v>
      </c>
    </row>
    <row r="26" spans="1:4" x14ac:dyDescent="0.3">
      <c r="A26" s="31">
        <v>3.2075800000000001</v>
      </c>
      <c r="B26" s="4">
        <v>0</v>
      </c>
      <c r="C26" s="27">
        <v>3.6427499999999999</v>
      </c>
      <c r="D26" s="4">
        <v>0</v>
      </c>
    </row>
    <row r="27" spans="1:4" x14ac:dyDescent="0.3">
      <c r="A27" s="31">
        <v>3.3303699999999998</v>
      </c>
      <c r="B27" s="4">
        <v>0</v>
      </c>
      <c r="C27" s="27">
        <v>3.9902799999999998</v>
      </c>
      <c r="D27" s="4">
        <v>0</v>
      </c>
    </row>
    <row r="28" spans="1:4" x14ac:dyDescent="0.3">
      <c r="A28" s="31">
        <v>3.8044600000000002</v>
      </c>
      <c r="B28" s="4">
        <v>0</v>
      </c>
      <c r="C28" s="27">
        <v>6.3611599999999999</v>
      </c>
      <c r="D28" s="4">
        <v>0</v>
      </c>
    </row>
    <row r="29" spans="1:4" x14ac:dyDescent="0.3">
      <c r="A29" s="31">
        <v>1.8341700000000001</v>
      </c>
      <c r="B29" s="4">
        <v>0</v>
      </c>
      <c r="C29" s="27">
        <v>4.2291699999999999</v>
      </c>
      <c r="D29" s="4">
        <v>0</v>
      </c>
    </row>
    <row r="30" spans="1:4" x14ac:dyDescent="0.3">
      <c r="A30" s="31">
        <v>3.7032500000000002</v>
      </c>
      <c r="B30" s="4">
        <v>0</v>
      </c>
      <c r="C30" s="27">
        <v>4.0831799999999996</v>
      </c>
      <c r="D30" s="4">
        <v>0</v>
      </c>
    </row>
    <row r="31" spans="1:4" x14ac:dyDescent="0.3">
      <c r="A31" s="31">
        <v>3.0428799999999998</v>
      </c>
      <c r="B31" s="4">
        <v>0</v>
      </c>
      <c r="C31" s="27">
        <v>5.0894000000000004</v>
      </c>
      <c r="D31" s="4">
        <v>0</v>
      </c>
    </row>
    <row r="32" spans="1:4" x14ac:dyDescent="0.3">
      <c r="A32" s="31">
        <v>2.2822399999999998</v>
      </c>
      <c r="B32" s="4">
        <v>0</v>
      </c>
      <c r="C32" s="27">
        <v>2.2524799999999998</v>
      </c>
      <c r="D32" s="4">
        <v>0</v>
      </c>
    </row>
    <row r="33" spans="1:4" x14ac:dyDescent="0.3">
      <c r="A33" s="31">
        <v>2.9643299999999999</v>
      </c>
      <c r="B33" s="4">
        <v>0</v>
      </c>
      <c r="C33" s="27">
        <v>5.48306</v>
      </c>
      <c r="D33" s="4">
        <v>0</v>
      </c>
    </row>
    <row r="34" spans="1:4" x14ac:dyDescent="0.3">
      <c r="A34" s="31">
        <v>2.7196099999999999</v>
      </c>
      <c r="B34" s="4">
        <v>0</v>
      </c>
      <c r="C34" s="27">
        <v>5.1070399999999996</v>
      </c>
      <c r="D34" s="4">
        <v>0</v>
      </c>
    </row>
    <row r="35" spans="1:4" x14ac:dyDescent="0.3">
      <c r="A35" s="31">
        <v>5.4645099999999998</v>
      </c>
      <c r="B35" s="4">
        <v>0</v>
      </c>
      <c r="C35" s="27">
        <v>4.8356399999999997</v>
      </c>
      <c r="D35" s="4">
        <v>0</v>
      </c>
    </row>
    <row r="36" spans="1:4" x14ac:dyDescent="0.3">
      <c r="A36" s="31">
        <v>5.6418900000000001</v>
      </c>
      <c r="B36" s="4">
        <v>0</v>
      </c>
      <c r="C36" s="27">
        <v>3.78559</v>
      </c>
      <c r="D36" s="4">
        <v>0</v>
      </c>
    </row>
    <row r="37" spans="1:4" x14ac:dyDescent="0.3">
      <c r="A37" s="31">
        <v>5.8285999999999998</v>
      </c>
      <c r="B37" s="4">
        <v>0</v>
      </c>
      <c r="C37" s="27">
        <v>3.9895100000000001</v>
      </c>
      <c r="D37" s="4">
        <v>0</v>
      </c>
    </row>
    <row r="38" spans="1:4" x14ac:dyDescent="0.3">
      <c r="A38" s="31">
        <v>5.1284099999999997</v>
      </c>
      <c r="B38" s="4">
        <v>0</v>
      </c>
      <c r="C38" s="27">
        <v>13.114879999999999</v>
      </c>
      <c r="D38" s="4">
        <v>5</v>
      </c>
    </row>
    <row r="39" spans="1:4" x14ac:dyDescent="0.3">
      <c r="A39" s="31">
        <v>8.3168900000000008</v>
      </c>
      <c r="B39" s="4">
        <v>0</v>
      </c>
      <c r="C39" s="27">
        <v>12.821529999999999</v>
      </c>
      <c r="D39" s="4">
        <v>3</v>
      </c>
    </row>
    <row r="40" spans="1:4" x14ac:dyDescent="0.3">
      <c r="A40" s="31">
        <v>4.46678</v>
      </c>
      <c r="B40" s="4">
        <v>0</v>
      </c>
      <c r="C40" s="27">
        <v>6.99613</v>
      </c>
      <c r="D40" s="4">
        <v>1</v>
      </c>
    </row>
    <row r="41" spans="1:4" x14ac:dyDescent="0.3">
      <c r="A41" s="31">
        <v>4.9048699999999998</v>
      </c>
      <c r="B41" s="4">
        <v>0</v>
      </c>
      <c r="C41" s="27">
        <v>6.6779900000000003</v>
      </c>
      <c r="D41" s="4">
        <v>1</v>
      </c>
    </row>
    <row r="42" spans="1:4" x14ac:dyDescent="0.3">
      <c r="A42" s="31">
        <v>3.7242899999999999</v>
      </c>
      <c r="B42" s="4">
        <v>0</v>
      </c>
      <c r="C42" s="27">
        <v>15.206020000000001</v>
      </c>
      <c r="D42" s="4">
        <v>6</v>
      </c>
    </row>
    <row r="43" spans="1:4" x14ac:dyDescent="0.3">
      <c r="A43" s="31">
        <v>4.6837600000000004</v>
      </c>
      <c r="B43" s="4">
        <v>0</v>
      </c>
      <c r="C43" s="27">
        <v>14.078709999999999</v>
      </c>
      <c r="D43" s="4">
        <v>3</v>
      </c>
    </row>
    <row r="44" spans="1:4" x14ac:dyDescent="0.3">
      <c r="A44" s="31">
        <v>4.9304199999999998</v>
      </c>
      <c r="B44" s="4">
        <v>0</v>
      </c>
      <c r="C44" s="27">
        <v>8.3631700000000002</v>
      </c>
      <c r="D44" s="4">
        <v>1</v>
      </c>
    </row>
    <row r="45" spans="1:4" x14ac:dyDescent="0.3">
      <c r="A45" s="31">
        <v>4.3157300000000003</v>
      </c>
      <c r="B45" s="4">
        <v>0</v>
      </c>
      <c r="C45" s="27">
        <v>5.4839099999999998</v>
      </c>
      <c r="D45" s="4">
        <v>0</v>
      </c>
    </row>
    <row r="46" spans="1:4" x14ac:dyDescent="0.3">
      <c r="A46" s="31">
        <v>5.8616200000000003</v>
      </c>
      <c r="B46" s="4">
        <v>0</v>
      </c>
      <c r="C46" s="27">
        <v>5.7329100000000004</v>
      </c>
      <c r="D46" s="4">
        <v>0</v>
      </c>
    </row>
    <row r="47" spans="1:4" x14ac:dyDescent="0.3">
      <c r="A47" s="31">
        <v>3.5572400000000002</v>
      </c>
      <c r="B47" s="4">
        <v>0</v>
      </c>
      <c r="C47" s="27">
        <v>11.807639999999999</v>
      </c>
      <c r="D47" s="4">
        <v>1</v>
      </c>
    </row>
    <row r="48" spans="1:4" x14ac:dyDescent="0.3">
      <c r="A48" s="31">
        <v>3.9467599999999998</v>
      </c>
      <c r="B48" s="4">
        <v>0</v>
      </c>
      <c r="C48" s="27">
        <v>4.8473499999999996</v>
      </c>
      <c r="D48" s="4">
        <v>1</v>
      </c>
    </row>
    <row r="49" spans="1:4" x14ac:dyDescent="0.3">
      <c r="A49" s="31">
        <v>4.1914699999999998</v>
      </c>
      <c r="B49" s="4">
        <v>0</v>
      </c>
      <c r="C49" s="27">
        <v>11.99602</v>
      </c>
      <c r="D49" s="4">
        <v>1</v>
      </c>
    </row>
    <row r="50" spans="1:4" x14ac:dyDescent="0.3">
      <c r="A50" s="31">
        <v>3.3119200000000002</v>
      </c>
      <c r="B50" s="4">
        <v>0</v>
      </c>
      <c r="C50" s="27">
        <v>10.032859999999999</v>
      </c>
      <c r="D50" s="4">
        <v>4</v>
      </c>
    </row>
    <row r="51" spans="1:4" x14ac:dyDescent="0.3">
      <c r="A51" s="31">
        <v>3.3119200000000002</v>
      </c>
      <c r="B51" s="4">
        <v>0</v>
      </c>
      <c r="C51" s="27">
        <v>12.091609999999999</v>
      </c>
      <c r="D51" s="4">
        <v>1</v>
      </c>
    </row>
    <row r="52" spans="1:4" x14ac:dyDescent="0.3">
      <c r="A52" s="31">
        <v>2.9435899999999999</v>
      </c>
      <c r="B52" s="4">
        <v>0</v>
      </c>
      <c r="C52" s="27">
        <v>9.8608100000000007</v>
      </c>
      <c r="D52" s="4">
        <v>3</v>
      </c>
    </row>
    <row r="53" spans="1:4" x14ac:dyDescent="0.3">
      <c r="A53" s="31">
        <v>3.1860200000000001</v>
      </c>
      <c r="B53" s="4">
        <v>0</v>
      </c>
      <c r="C53" s="27">
        <v>9.3214000000000006</v>
      </c>
      <c r="D53" s="4">
        <v>2</v>
      </c>
    </row>
    <row r="54" spans="1:4" x14ac:dyDescent="0.3">
      <c r="A54" s="31">
        <v>2.9972300000000001</v>
      </c>
      <c r="B54" s="4">
        <v>0</v>
      </c>
      <c r="C54" s="27">
        <v>3.24037</v>
      </c>
      <c r="D54" s="4">
        <v>0</v>
      </c>
    </row>
    <row r="55" spans="1:4" x14ac:dyDescent="0.3">
      <c r="A55" s="31">
        <v>2.6499899999999998</v>
      </c>
      <c r="B55" s="4">
        <v>0</v>
      </c>
      <c r="C55" s="27">
        <v>2.3115600000000001</v>
      </c>
      <c r="D55" s="4">
        <v>0</v>
      </c>
    </row>
    <row r="56" spans="1:4" x14ac:dyDescent="0.3">
      <c r="A56" s="31">
        <v>11.283099999999999</v>
      </c>
      <c r="B56" s="4">
        <v>0</v>
      </c>
      <c r="C56" s="27">
        <v>6.4768100000000004</v>
      </c>
      <c r="D56" s="4">
        <v>0</v>
      </c>
    </row>
    <row r="57" spans="1:4" x14ac:dyDescent="0.3">
      <c r="A57" s="31">
        <v>11.640890000000001</v>
      </c>
      <c r="B57" s="4">
        <v>0</v>
      </c>
      <c r="C57" s="27">
        <v>3.8287399999999998</v>
      </c>
      <c r="D57" s="4">
        <v>0</v>
      </c>
    </row>
    <row r="58" spans="1:4" x14ac:dyDescent="0.3">
      <c r="A58" s="31">
        <v>4.36022</v>
      </c>
      <c r="B58" s="4">
        <v>0</v>
      </c>
      <c r="C58" s="27">
        <v>18.39067</v>
      </c>
      <c r="D58" s="4">
        <v>6</v>
      </c>
    </row>
    <row r="59" spans="1:4" x14ac:dyDescent="0.3">
      <c r="A59" s="31">
        <v>3.6314000000000002</v>
      </c>
      <c r="B59" s="4">
        <v>0</v>
      </c>
      <c r="C59" s="27">
        <v>10.053520000000001</v>
      </c>
      <c r="D59" s="4">
        <v>3</v>
      </c>
    </row>
    <row r="60" spans="1:4" x14ac:dyDescent="0.3">
      <c r="A60" s="31">
        <v>3.2690800000000002</v>
      </c>
      <c r="B60" s="4">
        <v>0</v>
      </c>
      <c r="C60" s="27">
        <v>3.2896299999999998</v>
      </c>
      <c r="D60" s="4">
        <v>0</v>
      </c>
    </row>
    <row r="61" spans="1:4" x14ac:dyDescent="0.3">
      <c r="A61" s="31">
        <v>3.8281399999999999</v>
      </c>
      <c r="B61" s="4">
        <v>0</v>
      </c>
      <c r="C61" s="27">
        <v>4.4144399999999999</v>
      </c>
      <c r="D61" s="4">
        <v>0</v>
      </c>
    </row>
    <row r="62" spans="1:4" x14ac:dyDescent="0.3">
      <c r="A62" s="31">
        <v>4.4371900000000002</v>
      </c>
      <c r="B62" s="4">
        <v>0</v>
      </c>
      <c r="C62" s="27">
        <v>3.8680500000000002</v>
      </c>
      <c r="D62" s="4">
        <v>0</v>
      </c>
    </row>
    <row r="63" spans="1:4" x14ac:dyDescent="0.3">
      <c r="A63" s="31">
        <v>3.0373399999999999</v>
      </c>
      <c r="B63" s="4">
        <v>0</v>
      </c>
      <c r="C63" s="27">
        <v>3.0666699999999998</v>
      </c>
      <c r="D63" s="4">
        <v>0</v>
      </c>
    </row>
    <row r="64" spans="1:4" x14ac:dyDescent="0.3">
      <c r="A64" s="31">
        <v>3.05193</v>
      </c>
      <c r="B64" s="4">
        <v>0</v>
      </c>
      <c r="C64" s="27">
        <v>4.85588</v>
      </c>
      <c r="D64" s="4">
        <v>0</v>
      </c>
    </row>
    <row r="65" spans="1:4" x14ac:dyDescent="0.3">
      <c r="A65" s="31">
        <v>2.5311300000000001</v>
      </c>
      <c r="B65" s="4">
        <v>0</v>
      </c>
      <c r="C65" s="27">
        <v>6.4219999999999997</v>
      </c>
      <c r="D65" s="4">
        <v>1</v>
      </c>
    </row>
    <row r="66" spans="1:4" x14ac:dyDescent="0.3">
      <c r="A66" s="31">
        <v>5.5628599999999997</v>
      </c>
      <c r="B66" s="4">
        <v>0</v>
      </c>
      <c r="C66" s="27">
        <v>11.91958</v>
      </c>
      <c r="D66" s="4">
        <v>4</v>
      </c>
    </row>
    <row r="67" spans="1:4" x14ac:dyDescent="0.3">
      <c r="A67" s="31">
        <v>4.7358000000000002</v>
      </c>
      <c r="B67" s="4">
        <v>0</v>
      </c>
      <c r="C67" s="27">
        <v>9.0743600000000004</v>
      </c>
      <c r="D67" s="4">
        <v>3</v>
      </c>
    </row>
    <row r="68" spans="1:4" x14ac:dyDescent="0.3">
      <c r="A68" s="31">
        <v>2.2822399999999998</v>
      </c>
      <c r="B68" s="4">
        <v>0</v>
      </c>
      <c r="C68" s="27">
        <v>15.623559999999999</v>
      </c>
      <c r="D68" s="4">
        <v>5</v>
      </c>
    </row>
    <row r="69" spans="1:4" x14ac:dyDescent="0.3">
      <c r="A69" s="31">
        <v>2.0352899999999998</v>
      </c>
      <c r="B69" s="4">
        <v>0</v>
      </c>
      <c r="C69" s="27">
        <v>5.9184299999999999</v>
      </c>
      <c r="D69" s="4">
        <v>0</v>
      </c>
    </row>
    <row r="70" spans="1:4" x14ac:dyDescent="0.3">
      <c r="A70" s="31">
        <v>2.72411</v>
      </c>
      <c r="B70" s="4">
        <v>0</v>
      </c>
      <c r="C70" s="27">
        <v>1.4775499999999999</v>
      </c>
      <c r="D70" s="4">
        <v>0</v>
      </c>
    </row>
    <row r="71" spans="1:4" x14ac:dyDescent="0.3">
      <c r="A71" s="31">
        <v>2.9910899999999998</v>
      </c>
      <c r="B71" s="4">
        <v>0</v>
      </c>
      <c r="C71" s="27">
        <v>3.0863100000000001</v>
      </c>
      <c r="D71" s="4">
        <v>0</v>
      </c>
    </row>
    <row r="72" spans="1:4" x14ac:dyDescent="0.3">
      <c r="A72" s="31">
        <v>2.9184999999999999</v>
      </c>
      <c r="B72" s="4">
        <v>0</v>
      </c>
      <c r="C72" s="27">
        <v>3.9138999999999999</v>
      </c>
      <c r="D72" s="4">
        <v>0</v>
      </c>
    </row>
    <row r="73" spans="1:4" x14ac:dyDescent="0.3">
      <c r="A73" s="31">
        <v>2.2085599999999999</v>
      </c>
      <c r="B73" s="4">
        <v>0</v>
      </c>
      <c r="C73" s="27">
        <v>2.9797500000000001</v>
      </c>
      <c r="D73" s="4">
        <v>0</v>
      </c>
    </row>
    <row r="74" spans="1:4" x14ac:dyDescent="0.3">
      <c r="A74" s="31">
        <v>15.67525</v>
      </c>
      <c r="B74" s="4">
        <v>0</v>
      </c>
      <c r="C74" s="27">
        <v>6.0529099999999998</v>
      </c>
      <c r="D74" s="4">
        <v>0</v>
      </c>
    </row>
    <row r="75" spans="1:4" x14ac:dyDescent="0.3">
      <c r="A75" s="31">
        <v>15.372859999999999</v>
      </c>
      <c r="B75" s="4">
        <v>0</v>
      </c>
      <c r="C75" s="27">
        <v>3.4783300000000001</v>
      </c>
      <c r="D75" s="4">
        <v>0</v>
      </c>
    </row>
    <row r="76" spans="1:4" x14ac:dyDescent="0.3">
      <c r="A76" s="31">
        <v>15.552770000000001</v>
      </c>
      <c r="B76" s="4">
        <v>0</v>
      </c>
      <c r="C76" s="27">
        <v>3.2779500000000001</v>
      </c>
      <c r="D76" s="4">
        <v>0</v>
      </c>
    </row>
    <row r="77" spans="1:4" x14ac:dyDescent="0.3">
      <c r="A77" s="31">
        <v>10.1547</v>
      </c>
      <c r="B77" s="4">
        <v>0</v>
      </c>
      <c r="C77" s="27">
        <v>2.8904100000000001</v>
      </c>
      <c r="D77" s="4">
        <v>0</v>
      </c>
    </row>
    <row r="78" spans="1:4" x14ac:dyDescent="0.3">
      <c r="A78" s="31">
        <v>3.6581600000000001</v>
      </c>
      <c r="B78" s="4">
        <v>0</v>
      </c>
      <c r="C78" s="27">
        <v>9.4255399999999998</v>
      </c>
      <c r="D78" s="4">
        <v>1</v>
      </c>
    </row>
    <row r="79" spans="1:4" x14ac:dyDescent="0.3">
      <c r="A79" s="31">
        <v>8.8300800000000006</v>
      </c>
      <c r="B79" s="4">
        <v>0</v>
      </c>
      <c r="C79" s="27">
        <v>6.6701199999999998</v>
      </c>
      <c r="D79" s="4">
        <v>1</v>
      </c>
    </row>
    <row r="80" spans="1:4" x14ac:dyDescent="0.3">
      <c r="A80" s="31">
        <v>10.17976</v>
      </c>
      <c r="B80" s="4">
        <v>0</v>
      </c>
      <c r="C80" s="27">
        <v>6.0209299999999999</v>
      </c>
      <c r="D80" s="4">
        <v>1</v>
      </c>
    </row>
    <row r="81" spans="1:4" x14ac:dyDescent="0.3">
      <c r="A81" s="31">
        <v>9.5857500000000009</v>
      </c>
      <c r="B81" s="4">
        <v>0</v>
      </c>
      <c r="C81" s="27">
        <v>8.5148799999999998</v>
      </c>
      <c r="D81" s="4">
        <v>1</v>
      </c>
    </row>
    <row r="82" spans="1:4" x14ac:dyDescent="0.3">
      <c r="A82" s="31">
        <v>2.2822399999999998</v>
      </c>
      <c r="B82" s="4">
        <v>0</v>
      </c>
      <c r="C82" s="27">
        <v>6.2138099999999996</v>
      </c>
      <c r="D82" s="4">
        <v>1</v>
      </c>
    </row>
    <row r="83" spans="1:4" x14ac:dyDescent="0.3">
      <c r="A83" s="31">
        <v>2.1679599999999999</v>
      </c>
      <c r="B83" s="4">
        <v>0</v>
      </c>
      <c r="C83" s="27">
        <v>18.314139999999998</v>
      </c>
      <c r="D83" s="4">
        <v>8</v>
      </c>
    </row>
    <row r="84" spans="1:4" x14ac:dyDescent="0.3">
      <c r="A84" s="31">
        <v>9.2198200000000003</v>
      </c>
      <c r="B84" s="4">
        <v>0</v>
      </c>
      <c r="C84" s="27">
        <v>8.1406399999999994</v>
      </c>
      <c r="D84" s="4">
        <v>2</v>
      </c>
    </row>
    <row r="85" spans="1:4" x14ac:dyDescent="0.3">
      <c r="A85" s="31">
        <v>12.31231</v>
      </c>
      <c r="B85" s="4">
        <v>0</v>
      </c>
      <c r="C85" s="27">
        <v>6.3373799999999996</v>
      </c>
      <c r="D85" s="4">
        <v>1</v>
      </c>
    </row>
    <row r="86" spans="1:4" x14ac:dyDescent="0.3">
      <c r="A86" s="31">
        <v>7.8942899999999998</v>
      </c>
      <c r="B86" s="4">
        <v>0</v>
      </c>
      <c r="C86" s="27">
        <v>4.3771300000000002</v>
      </c>
      <c r="D86" s="4">
        <v>1</v>
      </c>
    </row>
    <row r="87" spans="1:4" x14ac:dyDescent="0.3">
      <c r="A87" s="31">
        <v>7.8015699999999999</v>
      </c>
      <c r="B87" s="4">
        <v>0</v>
      </c>
      <c r="C87" s="27">
        <v>3.8893900000000001</v>
      </c>
      <c r="D87" s="4">
        <v>1</v>
      </c>
    </row>
    <row r="88" spans="1:4" x14ac:dyDescent="0.3">
      <c r="A88" s="31">
        <v>5.53775</v>
      </c>
      <c r="B88" s="4">
        <v>0</v>
      </c>
      <c r="C88" s="27">
        <v>14.380520000000001</v>
      </c>
      <c r="D88" s="4">
        <v>5</v>
      </c>
    </row>
    <row r="89" spans="1:4" x14ac:dyDescent="0.3">
      <c r="A89" s="31">
        <v>7.4805900000000003</v>
      </c>
      <c r="B89" s="4">
        <v>0</v>
      </c>
      <c r="C89" s="27">
        <v>16.071000000000002</v>
      </c>
      <c r="D89" s="4">
        <v>6</v>
      </c>
    </row>
    <row r="90" spans="1:4" x14ac:dyDescent="0.3">
      <c r="A90" s="31">
        <v>5.06454</v>
      </c>
      <c r="B90" s="4">
        <v>0</v>
      </c>
      <c r="C90" s="27">
        <v>14.62656</v>
      </c>
      <c r="D90" s="4">
        <v>5</v>
      </c>
    </row>
    <row r="91" spans="1:4" x14ac:dyDescent="0.3">
      <c r="A91" s="31">
        <v>3.6448100000000001</v>
      </c>
      <c r="B91" s="4">
        <v>0</v>
      </c>
      <c r="C91" s="27">
        <v>19.61476</v>
      </c>
      <c r="D91" s="4">
        <v>9</v>
      </c>
    </row>
    <row r="92" spans="1:4" x14ac:dyDescent="0.3">
      <c r="A92" s="31">
        <v>4.9680099999999996</v>
      </c>
      <c r="B92" s="4">
        <v>0</v>
      </c>
      <c r="C92" s="27">
        <v>12.900029999999999</v>
      </c>
      <c r="D92" s="4">
        <v>4</v>
      </c>
    </row>
    <row r="93" spans="1:4" x14ac:dyDescent="0.3">
      <c r="A93" s="31">
        <v>3.6681400000000002</v>
      </c>
      <c r="B93" s="4">
        <v>0</v>
      </c>
      <c r="C93" s="27">
        <v>9.7112800000000004</v>
      </c>
      <c r="D93" s="4">
        <v>3</v>
      </c>
    </row>
    <row r="94" spans="1:4" x14ac:dyDescent="0.3">
      <c r="A94" s="31">
        <v>3.0845199999999999</v>
      </c>
      <c r="B94" s="4">
        <v>0</v>
      </c>
      <c r="C94" s="27">
        <v>7.48034</v>
      </c>
      <c r="D94" s="4">
        <v>2</v>
      </c>
    </row>
    <row r="95" spans="1:4" x14ac:dyDescent="0.3">
      <c r="A95" s="31">
        <v>3.3749600000000002</v>
      </c>
      <c r="B95" s="4">
        <v>0</v>
      </c>
      <c r="C95" s="27">
        <v>4.8054500000000004</v>
      </c>
      <c r="D95" s="4">
        <v>1</v>
      </c>
    </row>
    <row r="96" spans="1:4" x14ac:dyDescent="0.3">
      <c r="A96" s="31">
        <v>3.0766200000000001</v>
      </c>
      <c r="B96" s="4">
        <v>0</v>
      </c>
      <c r="C96" s="27">
        <v>5.4102399999999999</v>
      </c>
      <c r="D96" s="4">
        <v>1</v>
      </c>
    </row>
    <row r="97" spans="1:4" x14ac:dyDescent="0.3">
      <c r="A97" s="31">
        <v>2.9383900000000001</v>
      </c>
      <c r="B97" s="4">
        <v>0</v>
      </c>
      <c r="C97" s="27">
        <v>7.7266199999999996</v>
      </c>
      <c r="D97" s="4">
        <v>1</v>
      </c>
    </row>
    <row r="98" spans="1:4" x14ac:dyDescent="0.3">
      <c r="A98" s="31">
        <v>2.7637399999999999</v>
      </c>
      <c r="B98" s="4">
        <v>0</v>
      </c>
      <c r="C98" s="27">
        <v>5.4102800000000002</v>
      </c>
      <c r="D98" s="4">
        <v>0</v>
      </c>
    </row>
    <row r="99" spans="1:4" x14ac:dyDescent="0.3">
      <c r="A99" s="31">
        <v>2.3046500000000001</v>
      </c>
      <c r="B99" s="4">
        <v>0</v>
      </c>
      <c r="C99" s="27">
        <v>1.34352</v>
      </c>
      <c r="D99" s="4">
        <v>0</v>
      </c>
    </row>
    <row r="100" spans="1:4" x14ac:dyDescent="0.3">
      <c r="A100" s="31">
        <v>2.5005000000000002</v>
      </c>
      <c r="B100" s="4">
        <v>0</v>
      </c>
      <c r="C100" s="27">
        <v>4.8055899999999996</v>
      </c>
      <c r="D100" s="4">
        <v>0</v>
      </c>
    </row>
    <row r="101" spans="1:4" x14ac:dyDescent="0.3">
      <c r="A101" s="31">
        <v>2.6684199999999998</v>
      </c>
      <c r="B101" s="4">
        <v>0</v>
      </c>
      <c r="C101" s="27">
        <v>1.5569299999999999</v>
      </c>
      <c r="D101" s="4">
        <v>0</v>
      </c>
    </row>
    <row r="102" spans="1:4" x14ac:dyDescent="0.3">
      <c r="A102" s="31">
        <v>4.8413399999999998</v>
      </c>
      <c r="B102" s="4">
        <v>0</v>
      </c>
      <c r="C102" s="27">
        <v>7.4847000000000001</v>
      </c>
      <c r="D102" s="4">
        <v>0</v>
      </c>
    </row>
    <row r="103" spans="1:4" x14ac:dyDescent="0.3">
      <c r="A103" s="31">
        <v>3.7833899999999998</v>
      </c>
      <c r="B103" s="4">
        <v>0</v>
      </c>
      <c r="C103" s="27">
        <v>4.9843700000000002</v>
      </c>
      <c r="D103" s="4">
        <v>0</v>
      </c>
    </row>
    <row r="104" spans="1:4" x14ac:dyDescent="0.3">
      <c r="A104" s="31">
        <v>3.64147</v>
      </c>
      <c r="B104" s="4">
        <v>0</v>
      </c>
      <c r="C104" s="27">
        <v>3.5947200000000001</v>
      </c>
      <c r="D104" s="4">
        <v>0</v>
      </c>
    </row>
    <row r="105" spans="1:4" x14ac:dyDescent="0.3">
      <c r="A105" s="31">
        <v>2.44259</v>
      </c>
      <c r="B105" s="4">
        <v>0</v>
      </c>
      <c r="C105" s="27">
        <v>4.8923699999999997</v>
      </c>
      <c r="D105" s="4">
        <v>0</v>
      </c>
    </row>
    <row r="106" spans="1:4" x14ac:dyDescent="0.3">
      <c r="A106" s="31">
        <v>2.4231799999999999</v>
      </c>
      <c r="B106" s="4">
        <v>0</v>
      </c>
      <c r="C106" s="27">
        <v>3.7726799999999998</v>
      </c>
      <c r="D106" s="4">
        <v>0</v>
      </c>
    </row>
    <row r="107" spans="1:4" x14ac:dyDescent="0.3">
      <c r="A107" s="31">
        <v>3.4180000000000001</v>
      </c>
      <c r="B107" s="4">
        <v>0</v>
      </c>
      <c r="C107" s="27">
        <v>2.0288599999999999</v>
      </c>
      <c r="D107" s="4">
        <v>0</v>
      </c>
    </row>
    <row r="108" spans="1:4" x14ac:dyDescent="0.3">
      <c r="A108" s="31">
        <v>2.7114500000000001</v>
      </c>
      <c r="B108" s="4">
        <v>0</v>
      </c>
      <c r="C108" s="27">
        <v>1.60419</v>
      </c>
      <c r="D108" s="4">
        <v>0</v>
      </c>
    </row>
    <row r="109" spans="1:4" x14ac:dyDescent="0.3">
      <c r="A109" s="31">
        <v>2.6165600000000002</v>
      </c>
      <c r="B109" s="4">
        <v>0</v>
      </c>
      <c r="C109" s="27">
        <v>2.2066699999999999</v>
      </c>
      <c r="D109" s="4">
        <v>0</v>
      </c>
    </row>
    <row r="110" spans="1:4" x14ac:dyDescent="0.3">
      <c r="A110" s="31">
        <v>2.64377</v>
      </c>
      <c r="B110" s="4">
        <v>0</v>
      </c>
      <c r="C110" s="27">
        <v>3.7442899999999999</v>
      </c>
      <c r="D110" s="4">
        <v>0</v>
      </c>
    </row>
    <row r="111" spans="1:4" x14ac:dyDescent="0.3">
      <c r="A111" s="31">
        <v>3.0958600000000001</v>
      </c>
      <c r="B111" s="4">
        <v>0</v>
      </c>
      <c r="C111" s="27">
        <v>3.2040999999999999</v>
      </c>
      <c r="D111" s="4">
        <v>0</v>
      </c>
    </row>
    <row r="112" spans="1:4" x14ac:dyDescent="0.3">
      <c r="A112" s="31">
        <v>2.6420400000000002</v>
      </c>
      <c r="B112" s="4">
        <v>0</v>
      </c>
      <c r="C112" s="27"/>
      <c r="D112" s="4"/>
    </row>
    <row r="113" spans="1:4" x14ac:dyDescent="0.3">
      <c r="A113" s="31">
        <v>2.0722499999999999</v>
      </c>
      <c r="B113" s="4">
        <v>0</v>
      </c>
      <c r="C113" s="27"/>
      <c r="D113" s="4"/>
    </row>
    <row r="114" spans="1:4" x14ac:dyDescent="0.3">
      <c r="A114" s="31">
        <v>2.4925700000000002</v>
      </c>
      <c r="B114" s="4">
        <v>0</v>
      </c>
      <c r="C114" s="27"/>
      <c r="D114" s="4"/>
    </row>
    <row r="115" spans="1:4" x14ac:dyDescent="0.3">
      <c r="A115" s="31">
        <v>2.66614</v>
      </c>
      <c r="B115" s="4">
        <v>0</v>
      </c>
      <c r="C115" s="27"/>
      <c r="D115" s="4"/>
    </row>
    <row r="116" spans="1:4" x14ac:dyDescent="0.3">
      <c r="A116" s="31">
        <v>1.6408100000000001</v>
      </c>
      <c r="B116" s="4">
        <v>0</v>
      </c>
      <c r="C116" s="27"/>
      <c r="D116" s="4"/>
    </row>
    <row r="117" spans="1:4" x14ac:dyDescent="0.3">
      <c r="A117" s="31">
        <v>4.1810799999999997</v>
      </c>
      <c r="B117" s="4">
        <v>0</v>
      </c>
      <c r="C117" s="27"/>
      <c r="D117" s="4"/>
    </row>
    <row r="118" spans="1:4" x14ac:dyDescent="0.3">
      <c r="A118" s="31">
        <v>3.4990100000000002</v>
      </c>
      <c r="B118" s="4">
        <v>0</v>
      </c>
      <c r="C118" s="27"/>
      <c r="D118" s="4"/>
    </row>
    <row r="119" spans="1:4" x14ac:dyDescent="0.3">
      <c r="A119" s="31">
        <v>2.8371400000000002</v>
      </c>
      <c r="B119" s="4">
        <v>0</v>
      </c>
      <c r="C119" s="27"/>
      <c r="D119" s="4"/>
    </row>
    <row r="120" spans="1:4" x14ac:dyDescent="0.3">
      <c r="A120" s="31">
        <v>2.4143699999999999</v>
      </c>
      <c r="B120" s="4">
        <v>0</v>
      </c>
      <c r="C120" s="27"/>
      <c r="D120" s="4"/>
    </row>
    <row r="121" spans="1:4" x14ac:dyDescent="0.3">
      <c r="A121" s="31">
        <v>3.1051899999999999</v>
      </c>
      <c r="B121" s="4">
        <v>0</v>
      </c>
      <c r="C121" s="27"/>
      <c r="D121" s="4"/>
    </row>
    <row r="122" spans="1:4" x14ac:dyDescent="0.3">
      <c r="A122" s="31">
        <v>2.64377</v>
      </c>
      <c r="B122" s="4">
        <v>0</v>
      </c>
      <c r="C122" s="27"/>
      <c r="D122" s="4"/>
    </row>
    <row r="123" spans="1:4" x14ac:dyDescent="0.3">
      <c r="A123" s="31">
        <v>3.22357</v>
      </c>
      <c r="B123" s="4">
        <v>0</v>
      </c>
      <c r="C123" s="27"/>
      <c r="D123" s="4"/>
    </row>
    <row r="124" spans="1:4" x14ac:dyDescent="0.3">
      <c r="A124" s="31">
        <v>2.5914100000000002</v>
      </c>
      <c r="B124" s="4">
        <v>0</v>
      </c>
      <c r="C124" s="27"/>
      <c r="D124" s="4"/>
    </row>
    <row r="125" spans="1:4" x14ac:dyDescent="0.3">
      <c r="A125" s="31">
        <v>2.4882900000000001</v>
      </c>
      <c r="B125" s="4">
        <v>0</v>
      </c>
      <c r="C125" s="27"/>
      <c r="D125" s="4"/>
    </row>
    <row r="126" spans="1:4" x14ac:dyDescent="0.3">
      <c r="A126" s="31">
        <v>2.44259</v>
      </c>
      <c r="B126" s="4">
        <v>0</v>
      </c>
      <c r="C126" s="27"/>
      <c r="D126" s="4"/>
    </row>
    <row r="127" spans="1:4" x14ac:dyDescent="0.3">
      <c r="A127" s="31">
        <v>2.4766400000000002</v>
      </c>
      <c r="B127" s="4">
        <v>0</v>
      </c>
      <c r="C127" s="27"/>
      <c r="D127" s="4"/>
    </row>
    <row r="128" spans="1:4" x14ac:dyDescent="0.3">
      <c r="A128" s="31">
        <v>2.5144700000000002</v>
      </c>
      <c r="B128" s="4">
        <v>0</v>
      </c>
      <c r="C128" s="27"/>
      <c r="D128" s="4"/>
    </row>
    <row r="129" spans="1:4" x14ac:dyDescent="0.3">
      <c r="A129" s="31">
        <v>3.9818500000000001</v>
      </c>
      <c r="B129" s="4">
        <v>0</v>
      </c>
      <c r="C129" s="27"/>
      <c r="D129" s="4"/>
    </row>
    <row r="130" spans="1:4" x14ac:dyDescent="0.3">
      <c r="A130" s="31">
        <v>3.7656399999999999</v>
      </c>
      <c r="B130" s="4">
        <v>0</v>
      </c>
      <c r="C130" s="27"/>
      <c r="D130" s="4"/>
    </row>
    <row r="131" spans="1:4" x14ac:dyDescent="0.3">
      <c r="A131" s="31">
        <v>3.04277</v>
      </c>
      <c r="B131" s="4">
        <v>0</v>
      </c>
      <c r="C131" s="27"/>
      <c r="D131" s="4"/>
    </row>
    <row r="132" spans="1:4" x14ac:dyDescent="0.3">
      <c r="A132" s="31">
        <v>2.8537300000000001</v>
      </c>
      <c r="B132" s="4">
        <v>0</v>
      </c>
      <c r="C132" s="27"/>
      <c r="D132" s="4"/>
    </row>
    <row r="133" spans="1:4" x14ac:dyDescent="0.3">
      <c r="A133" s="31">
        <v>2.71482</v>
      </c>
      <c r="B133" s="4">
        <v>0</v>
      </c>
      <c r="C133" s="27"/>
      <c r="D133" s="4"/>
    </row>
    <row r="134" spans="1:4" x14ac:dyDescent="0.3">
      <c r="A134" s="31">
        <v>4.2072200000000004</v>
      </c>
      <c r="B134" s="4">
        <v>0</v>
      </c>
      <c r="C134" s="27"/>
      <c r="D134" s="4"/>
    </row>
    <row r="135" spans="1:4" x14ac:dyDescent="0.3">
      <c r="A135" s="31">
        <v>2.3046500000000001</v>
      </c>
      <c r="B135" s="4">
        <v>0</v>
      </c>
      <c r="C135" s="27"/>
      <c r="D135" s="4"/>
    </row>
    <row r="136" spans="1:4" x14ac:dyDescent="0.3">
      <c r="A136" s="31">
        <v>2.39283</v>
      </c>
      <c r="B136" s="4">
        <v>0</v>
      </c>
      <c r="C136" s="27"/>
      <c r="D136" s="4"/>
    </row>
    <row r="137" spans="1:4" x14ac:dyDescent="0.3">
      <c r="A137" s="31">
        <v>3.25366</v>
      </c>
      <c r="B137" s="4">
        <v>0</v>
      </c>
      <c r="C137" s="27"/>
      <c r="D137" s="4"/>
    </row>
    <row r="138" spans="1:4" x14ac:dyDescent="0.3">
      <c r="A138" s="31">
        <v>2.6672799999999999</v>
      </c>
      <c r="B138" s="4">
        <v>0</v>
      </c>
      <c r="C138" s="27"/>
      <c r="D138" s="4"/>
    </row>
    <row r="139" spans="1:4" x14ac:dyDescent="0.3">
      <c r="A139" s="31">
        <v>2.34396</v>
      </c>
      <c r="B139" s="4">
        <v>0</v>
      </c>
      <c r="C139" s="27"/>
      <c r="D139" s="4"/>
    </row>
    <row r="140" spans="1:4" x14ac:dyDescent="0.3">
      <c r="A140" s="31">
        <v>3.0055100000000001</v>
      </c>
      <c r="B140" s="4">
        <v>0</v>
      </c>
      <c r="C140" s="27"/>
      <c r="D140" s="4"/>
    </row>
    <row r="141" spans="1:4" x14ac:dyDescent="0.3">
      <c r="A141" s="31">
        <v>4.6241500000000002</v>
      </c>
      <c r="B141" s="4">
        <v>0</v>
      </c>
      <c r="C141" s="27"/>
      <c r="D141" s="4"/>
    </row>
    <row r="142" spans="1:4" x14ac:dyDescent="0.3">
      <c r="A142" s="31">
        <v>2.54277</v>
      </c>
      <c r="B142" s="4">
        <v>0</v>
      </c>
      <c r="C142" s="27"/>
      <c r="D142" s="4"/>
    </row>
    <row r="143" spans="1:4" x14ac:dyDescent="0.3">
      <c r="A143" s="31">
        <v>3.2036699999999998</v>
      </c>
      <c r="B143" s="4">
        <v>0</v>
      </c>
      <c r="C143" s="27"/>
      <c r="D143" s="4"/>
    </row>
    <row r="144" spans="1:4" x14ac:dyDescent="0.3">
      <c r="A144" s="31">
        <v>3.1310699999999998</v>
      </c>
      <c r="B144" s="4">
        <v>0</v>
      </c>
      <c r="C144" s="27"/>
      <c r="D144" s="4"/>
    </row>
    <row r="145" spans="1:4" x14ac:dyDescent="0.3">
      <c r="A145" s="31">
        <v>2.7416100000000001</v>
      </c>
      <c r="B145" s="4">
        <v>0</v>
      </c>
      <c r="C145" s="27"/>
      <c r="D145" s="4"/>
    </row>
    <row r="146" spans="1:4" x14ac:dyDescent="0.3">
      <c r="A146" s="31">
        <v>2.2713800000000002</v>
      </c>
      <c r="B146" s="4">
        <v>0</v>
      </c>
      <c r="C146" s="27"/>
      <c r="D146" s="4"/>
    </row>
    <row r="147" spans="1:4" x14ac:dyDescent="0.3">
      <c r="A147" s="31">
        <v>3.3019799999999999</v>
      </c>
      <c r="B147" s="4">
        <v>0</v>
      </c>
      <c r="C147" s="27"/>
      <c r="D147" s="4"/>
    </row>
    <row r="148" spans="1:4" x14ac:dyDescent="0.3">
      <c r="A148" s="31">
        <v>3.32037</v>
      </c>
      <c r="B148" s="4">
        <v>0</v>
      </c>
      <c r="C148" s="27"/>
      <c r="D148" s="4"/>
    </row>
    <row r="149" spans="1:4" x14ac:dyDescent="0.3">
      <c r="A149" s="31">
        <v>3.2008200000000002</v>
      </c>
      <c r="B149" s="4">
        <v>0</v>
      </c>
      <c r="C149" s="27"/>
      <c r="D149" s="4"/>
    </row>
    <row r="150" spans="1:4" x14ac:dyDescent="0.3">
      <c r="A150" s="31">
        <v>3.22499</v>
      </c>
      <c r="B150" s="4">
        <v>0</v>
      </c>
      <c r="C150" s="27"/>
      <c r="D150" s="4"/>
    </row>
    <row r="151" spans="1:4" x14ac:dyDescent="0.3">
      <c r="A151" s="31">
        <v>3.56839</v>
      </c>
      <c r="B151" s="4">
        <v>0</v>
      </c>
      <c r="C151" s="27"/>
      <c r="D151" s="4"/>
    </row>
    <row r="152" spans="1:4" x14ac:dyDescent="0.3">
      <c r="A152" s="31">
        <v>3.2452299999999998</v>
      </c>
      <c r="B152" s="4">
        <v>0</v>
      </c>
      <c r="C152" s="27"/>
      <c r="D152" s="4"/>
    </row>
    <row r="153" spans="1:4" x14ac:dyDescent="0.3">
      <c r="A153" s="31">
        <v>3.2746599999999999</v>
      </c>
      <c r="B153" s="4">
        <v>0</v>
      </c>
      <c r="C153" s="27"/>
      <c r="D153" s="4"/>
    </row>
    <row r="154" spans="1:4" x14ac:dyDescent="0.3">
      <c r="A154" s="31">
        <v>2.7878699999999998</v>
      </c>
      <c r="B154" s="4">
        <v>0</v>
      </c>
      <c r="C154" s="27"/>
      <c r="D154" s="4"/>
    </row>
    <row r="155" spans="1:4" x14ac:dyDescent="0.3">
      <c r="A155" s="31">
        <v>3.7217099999999999</v>
      </c>
      <c r="B155" s="4">
        <v>0</v>
      </c>
      <c r="D155" s="4"/>
    </row>
    <row r="156" spans="1:4" x14ac:dyDescent="0.3">
      <c r="A156" s="31">
        <v>3.45566</v>
      </c>
      <c r="B156" s="4">
        <v>0</v>
      </c>
      <c r="D156" s="4"/>
    </row>
    <row r="157" spans="1:4" x14ac:dyDescent="0.3">
      <c r="A157" s="31">
        <v>3.3272499999999998</v>
      </c>
      <c r="B157" s="4">
        <v>0</v>
      </c>
      <c r="D157" s="4"/>
    </row>
    <row r="158" spans="1:4" x14ac:dyDescent="0.3">
      <c r="A158" s="31">
        <v>2.8096399999999999</v>
      </c>
      <c r="B158" s="4">
        <v>0</v>
      </c>
      <c r="D158" s="4"/>
    </row>
    <row r="159" spans="1:4" x14ac:dyDescent="0.3">
      <c r="A159" s="31">
        <v>3.11009</v>
      </c>
      <c r="B159" s="4">
        <v>0</v>
      </c>
      <c r="D159" s="4"/>
    </row>
    <row r="160" spans="1:4" x14ac:dyDescent="0.3">
      <c r="A160" s="31">
        <v>2.7670400000000002</v>
      </c>
      <c r="B160" s="4">
        <v>0</v>
      </c>
      <c r="D160" s="4"/>
    </row>
    <row r="161" spans="1:4" x14ac:dyDescent="0.3">
      <c r="A161" s="31">
        <v>2.3046500000000001</v>
      </c>
      <c r="B161" s="4">
        <v>0</v>
      </c>
      <c r="D161" s="4"/>
    </row>
    <row r="162" spans="1:4" x14ac:dyDescent="0.3">
      <c r="A162" s="31">
        <v>2.6460699999999999</v>
      </c>
      <c r="B162" s="4">
        <v>0</v>
      </c>
      <c r="D162" s="4"/>
    </row>
    <row r="163" spans="1:4" x14ac:dyDescent="0.3">
      <c r="A163" s="31">
        <v>2.4250699999999998</v>
      </c>
      <c r="B163" s="4">
        <v>0</v>
      </c>
      <c r="D163" s="4"/>
    </row>
    <row r="164" spans="1:4" x14ac:dyDescent="0.3">
      <c r="A164" s="32">
        <v>2.9347599999999998</v>
      </c>
      <c r="B164" s="7">
        <v>0</v>
      </c>
      <c r="C164" s="6"/>
      <c r="D164" s="7"/>
    </row>
  </sheetData>
  <mergeCells count="3">
    <mergeCell ref="A5:B5"/>
    <mergeCell ref="C5:D5"/>
    <mergeCell ref="F5:H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50AA-6322-4EE2-9A27-16F40BB8E697}">
  <dimension ref="A1:F34"/>
  <sheetViews>
    <sheetView zoomScaleNormal="100" workbookViewId="0">
      <selection activeCell="G25" sqref="G25"/>
    </sheetView>
  </sheetViews>
  <sheetFormatPr defaultRowHeight="14.4" x14ac:dyDescent="0.3"/>
  <cols>
    <col min="1" max="1" width="19.109375" customWidth="1"/>
    <col min="2" max="2" width="28.77734375" customWidth="1"/>
    <col min="3" max="3" width="18.88671875" customWidth="1"/>
    <col min="4" max="4" width="28.6640625" customWidth="1"/>
    <col min="5" max="5" width="17.33203125" bestFit="1" customWidth="1"/>
    <col min="6" max="6" width="14.77734375" bestFit="1" customWidth="1"/>
  </cols>
  <sheetData>
    <row r="1" spans="1:6" x14ac:dyDescent="0.3">
      <c r="A1" s="1" t="s">
        <v>92</v>
      </c>
    </row>
    <row r="3" spans="1:6" x14ac:dyDescent="0.3">
      <c r="A3" s="1" t="s">
        <v>2</v>
      </c>
    </row>
    <row r="4" spans="1:6" x14ac:dyDescent="0.3">
      <c r="A4" t="s">
        <v>94</v>
      </c>
    </row>
    <row r="5" spans="1:6" x14ac:dyDescent="0.3">
      <c r="A5" s="8" t="s">
        <v>29</v>
      </c>
      <c r="B5" s="9" t="s">
        <v>30</v>
      </c>
      <c r="C5" s="9" t="s">
        <v>31</v>
      </c>
      <c r="D5" s="9" t="s">
        <v>32</v>
      </c>
      <c r="E5" s="10" t="s">
        <v>5</v>
      </c>
    </row>
    <row r="6" spans="1:6" x14ac:dyDescent="0.3">
      <c r="A6" s="14">
        <v>395074.49083000002</v>
      </c>
      <c r="B6" s="15">
        <v>1294.9879800000001</v>
      </c>
      <c r="C6" s="15">
        <v>300.22451000000001</v>
      </c>
      <c r="D6" s="15">
        <v>25.48217</v>
      </c>
      <c r="E6" s="4">
        <v>20</v>
      </c>
    </row>
    <row r="7" spans="1:6" x14ac:dyDescent="0.3">
      <c r="A7" s="16">
        <v>99340.479829999997</v>
      </c>
      <c r="B7" s="17">
        <v>669.82538</v>
      </c>
      <c r="C7" s="17">
        <v>633.61204999999995</v>
      </c>
      <c r="D7" s="17">
        <v>19.593240000000002</v>
      </c>
      <c r="E7" s="7">
        <v>55</v>
      </c>
    </row>
    <row r="9" spans="1:6" x14ac:dyDescent="0.3">
      <c r="A9" s="1" t="s">
        <v>95</v>
      </c>
    </row>
    <row r="11" spans="1:6" x14ac:dyDescent="0.3">
      <c r="A11" s="39" t="s">
        <v>99</v>
      </c>
      <c r="B11" s="40"/>
      <c r="C11" s="40"/>
      <c r="D11" s="40"/>
      <c r="E11" s="40"/>
      <c r="F11" s="41"/>
    </row>
    <row r="12" spans="1:6" x14ac:dyDescent="0.3">
      <c r="A12" s="39">
        <v>5</v>
      </c>
      <c r="B12" s="41"/>
      <c r="C12" s="39">
        <v>10</v>
      </c>
      <c r="D12" s="41"/>
      <c r="E12" s="39">
        <v>20</v>
      </c>
      <c r="F12" s="41"/>
    </row>
    <row r="13" spans="1:6" x14ac:dyDescent="0.3">
      <c r="A13" s="3" t="s">
        <v>100</v>
      </c>
      <c r="B13" s="4" t="s">
        <v>101</v>
      </c>
      <c r="C13" t="s">
        <v>100</v>
      </c>
      <c r="D13" s="4" t="s">
        <v>101</v>
      </c>
      <c r="E13" t="s">
        <v>100</v>
      </c>
      <c r="F13" s="4" t="s">
        <v>101</v>
      </c>
    </row>
    <row r="14" spans="1:6" x14ac:dyDescent="0.3">
      <c r="A14" s="5" t="s">
        <v>86</v>
      </c>
      <c r="B14" s="7" t="s">
        <v>86</v>
      </c>
      <c r="C14" s="6" t="s">
        <v>86</v>
      </c>
      <c r="D14" s="7" t="s">
        <v>86</v>
      </c>
      <c r="E14" s="6" t="s">
        <v>86</v>
      </c>
      <c r="F14" s="7" t="s">
        <v>86</v>
      </c>
    </row>
    <row r="15" spans="1:6" x14ac:dyDescent="0.3">
      <c r="A15" s="3">
        <v>30.1</v>
      </c>
      <c r="B15" s="4">
        <v>62.5</v>
      </c>
      <c r="C15">
        <v>36.1</v>
      </c>
      <c r="D15" s="4">
        <v>37.6</v>
      </c>
      <c r="E15">
        <v>24.7</v>
      </c>
      <c r="F15" s="4">
        <v>32.299999999999997</v>
      </c>
    </row>
    <row r="16" spans="1:6" x14ac:dyDescent="0.3">
      <c r="A16" s="3">
        <v>37.299999999999997</v>
      </c>
      <c r="B16" s="4">
        <v>64.3</v>
      </c>
      <c r="C16">
        <v>29</v>
      </c>
      <c r="D16" s="4">
        <v>62.9</v>
      </c>
      <c r="E16">
        <v>30.9</v>
      </c>
      <c r="F16" s="4">
        <v>34.5</v>
      </c>
    </row>
    <row r="17" spans="1:6" x14ac:dyDescent="0.3">
      <c r="A17" s="3">
        <v>32.299999999999997</v>
      </c>
      <c r="B17" s="4">
        <v>61</v>
      </c>
      <c r="C17">
        <v>24.7</v>
      </c>
      <c r="D17" s="4">
        <v>52.6</v>
      </c>
      <c r="E17">
        <v>25.7</v>
      </c>
      <c r="F17" s="4">
        <v>52.4</v>
      </c>
    </row>
    <row r="18" spans="1:6" x14ac:dyDescent="0.3">
      <c r="A18" s="3">
        <v>25.8</v>
      </c>
      <c r="B18" s="4">
        <v>66.900000000000006</v>
      </c>
      <c r="C18">
        <v>29.9</v>
      </c>
      <c r="D18" s="4">
        <v>40</v>
      </c>
      <c r="E18">
        <v>26.6</v>
      </c>
      <c r="F18" s="4">
        <v>43.7</v>
      </c>
    </row>
    <row r="19" spans="1:6" x14ac:dyDescent="0.3">
      <c r="A19" s="3">
        <v>29.9</v>
      </c>
      <c r="B19" s="4"/>
      <c r="C19">
        <v>31.4</v>
      </c>
      <c r="D19" s="4">
        <v>41.1</v>
      </c>
      <c r="E19">
        <v>22.8</v>
      </c>
      <c r="F19" s="4">
        <v>44.3</v>
      </c>
    </row>
    <row r="20" spans="1:6" x14ac:dyDescent="0.3">
      <c r="A20" s="3">
        <v>30.2</v>
      </c>
      <c r="B20" s="4"/>
      <c r="C20">
        <v>28.8</v>
      </c>
      <c r="D20" s="4"/>
      <c r="E20">
        <v>18.3</v>
      </c>
      <c r="F20" s="4"/>
    </row>
    <row r="21" spans="1:6" x14ac:dyDescent="0.3">
      <c r="A21" s="3">
        <v>25.8</v>
      </c>
      <c r="B21" s="4"/>
      <c r="C21">
        <v>25.9</v>
      </c>
      <c r="D21" s="4"/>
      <c r="E21">
        <v>14</v>
      </c>
      <c r="F21" s="4"/>
    </row>
    <row r="22" spans="1:6" x14ac:dyDescent="0.3">
      <c r="A22" s="3">
        <v>20.6</v>
      </c>
      <c r="B22" s="4"/>
      <c r="C22">
        <v>21.1</v>
      </c>
      <c r="D22" s="4"/>
      <c r="E22">
        <v>12.1</v>
      </c>
      <c r="F22" s="4"/>
    </row>
    <row r="23" spans="1:6" x14ac:dyDescent="0.3">
      <c r="A23" s="3">
        <v>37.6</v>
      </c>
      <c r="B23" s="4"/>
      <c r="C23">
        <v>23.5</v>
      </c>
      <c r="D23" s="4"/>
      <c r="E23">
        <v>9.1</v>
      </c>
      <c r="F23" s="4"/>
    </row>
    <row r="24" spans="1:6" x14ac:dyDescent="0.3">
      <c r="A24" s="3">
        <v>42</v>
      </c>
      <c r="B24" s="4"/>
      <c r="C24">
        <v>16.5</v>
      </c>
      <c r="D24" s="4"/>
      <c r="F24" s="4"/>
    </row>
    <row r="25" spans="1:6" x14ac:dyDescent="0.3">
      <c r="A25" s="3">
        <v>40</v>
      </c>
      <c r="B25" s="4"/>
      <c r="C25">
        <v>15.9</v>
      </c>
      <c r="D25" s="4"/>
      <c r="F25" s="4"/>
    </row>
    <row r="26" spans="1:6" x14ac:dyDescent="0.3">
      <c r="A26" s="3">
        <v>53.7</v>
      </c>
      <c r="B26" s="4"/>
      <c r="C26">
        <v>11.9</v>
      </c>
      <c r="D26" s="4"/>
      <c r="F26" s="4"/>
    </row>
    <row r="27" spans="1:6" x14ac:dyDescent="0.3">
      <c r="A27" s="3">
        <v>26.2</v>
      </c>
      <c r="B27" s="4"/>
      <c r="C27">
        <v>9.8000000000000007</v>
      </c>
      <c r="D27" s="4"/>
      <c r="F27" s="4"/>
    </row>
    <row r="28" spans="1:6" x14ac:dyDescent="0.3">
      <c r="A28" s="3">
        <v>16.100000000000001</v>
      </c>
      <c r="B28" s="4"/>
      <c r="C28">
        <v>7.8</v>
      </c>
      <c r="D28" s="4"/>
      <c r="F28" s="4"/>
    </row>
    <row r="29" spans="1:6" x14ac:dyDescent="0.3">
      <c r="A29" s="3">
        <v>15.5</v>
      </c>
      <c r="B29" s="4"/>
      <c r="D29" s="4"/>
      <c r="F29" s="4"/>
    </row>
    <row r="30" spans="1:6" x14ac:dyDescent="0.3">
      <c r="A30" s="3">
        <v>9.5</v>
      </c>
      <c r="B30" s="4"/>
      <c r="D30" s="4"/>
      <c r="F30" s="4"/>
    </row>
    <row r="31" spans="1:6" x14ac:dyDescent="0.3">
      <c r="A31" s="3">
        <v>50.1</v>
      </c>
      <c r="B31" s="4"/>
      <c r="D31" s="4"/>
      <c r="F31" s="4"/>
    </row>
    <row r="32" spans="1:6" x14ac:dyDescent="0.3">
      <c r="A32" s="3">
        <v>51.7</v>
      </c>
      <c r="B32" s="4"/>
      <c r="D32" s="4"/>
      <c r="F32" s="4"/>
    </row>
    <row r="33" spans="1:6" x14ac:dyDescent="0.3">
      <c r="A33" s="3">
        <v>49.6</v>
      </c>
      <c r="B33" s="4"/>
      <c r="D33" s="4"/>
      <c r="F33" s="4"/>
    </row>
    <row r="34" spans="1:6" x14ac:dyDescent="0.3">
      <c r="A34" s="5">
        <v>58.5</v>
      </c>
      <c r="B34" s="7"/>
      <c r="C34" s="6"/>
      <c r="D34" s="7"/>
      <c r="E34" s="6"/>
      <c r="F34" s="7"/>
    </row>
  </sheetData>
  <mergeCells count="4">
    <mergeCell ref="A11:F11"/>
    <mergeCell ref="E12:F12"/>
    <mergeCell ref="C12:D12"/>
    <mergeCell ref="A12:B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DD41-6258-4AEB-9BD6-883177BF5362}">
  <dimension ref="A1:R161"/>
  <sheetViews>
    <sheetView zoomScale="70" zoomScaleNormal="70" workbookViewId="0">
      <selection activeCell="J1" sqref="J1"/>
    </sheetView>
  </sheetViews>
  <sheetFormatPr defaultRowHeight="14.4" x14ac:dyDescent="0.3"/>
  <cols>
    <col min="1" max="1" width="25.6640625" customWidth="1"/>
    <col min="2" max="2" width="34.6640625" customWidth="1"/>
    <col min="3" max="3" width="25.21875" customWidth="1"/>
    <col min="4" max="4" width="33.77734375" customWidth="1"/>
    <col min="5" max="5" width="29" customWidth="1"/>
    <col min="6" max="11" width="25.5546875" bestFit="1" customWidth="1"/>
    <col min="12" max="12" width="27.33203125" bestFit="1" customWidth="1"/>
    <col min="13" max="15" width="27.6640625" bestFit="1" customWidth="1"/>
    <col min="16" max="16" width="25.5546875" bestFit="1" customWidth="1"/>
  </cols>
  <sheetData>
    <row r="1" spans="1:16" x14ac:dyDescent="0.3">
      <c r="A1" s="1" t="s">
        <v>93</v>
      </c>
    </row>
    <row r="3" spans="1:16" x14ac:dyDescent="0.3">
      <c r="A3" s="1" t="s">
        <v>0</v>
      </c>
    </row>
    <row r="4" spans="1:16" x14ac:dyDescent="0.3">
      <c r="A4" s="8" t="s">
        <v>29</v>
      </c>
      <c r="B4" s="9" t="s">
        <v>30</v>
      </c>
      <c r="C4" s="9" t="s">
        <v>31</v>
      </c>
      <c r="D4" s="9" t="s">
        <v>32</v>
      </c>
      <c r="E4" s="10" t="s">
        <v>5</v>
      </c>
    </row>
    <row r="5" spans="1:16" x14ac:dyDescent="0.3">
      <c r="A5" s="14">
        <v>395074.49083000002</v>
      </c>
      <c r="B5" s="15">
        <v>1294.9879800000001</v>
      </c>
      <c r="C5" s="15">
        <v>300.22451000000001</v>
      </c>
      <c r="D5" s="15">
        <v>25.48217</v>
      </c>
      <c r="E5" s="4">
        <v>20</v>
      </c>
    </row>
    <row r="6" spans="1:16" x14ac:dyDescent="0.3">
      <c r="A6" s="14">
        <v>383739.77636999998</v>
      </c>
      <c r="B6" s="15">
        <v>8620.7823200000003</v>
      </c>
      <c r="C6" s="15">
        <v>325.62540000000001</v>
      </c>
      <c r="D6" s="15">
        <v>16.37433</v>
      </c>
      <c r="E6" s="4">
        <v>25</v>
      </c>
    </row>
    <row r="7" spans="1:16" x14ac:dyDescent="0.3">
      <c r="A7" s="14">
        <v>318228.28006000002</v>
      </c>
      <c r="B7" s="15">
        <v>2247.3330099999998</v>
      </c>
      <c r="C7" s="15">
        <v>415.19288999999998</v>
      </c>
      <c r="D7" s="15">
        <v>13.751659999999999</v>
      </c>
      <c r="E7" s="4">
        <v>30</v>
      </c>
    </row>
    <row r="8" spans="1:16" x14ac:dyDescent="0.3">
      <c r="A8" s="14">
        <v>269680.53901000001</v>
      </c>
      <c r="B8" s="15">
        <v>2995.4896199999998</v>
      </c>
      <c r="C8" s="15">
        <v>436.38789000000003</v>
      </c>
      <c r="D8" s="15">
        <v>29.65531</v>
      </c>
      <c r="E8" s="4">
        <v>35</v>
      </c>
    </row>
    <row r="9" spans="1:16" x14ac:dyDescent="0.3">
      <c r="A9" s="14">
        <v>227523.30165000001</v>
      </c>
      <c r="B9" s="15">
        <v>703.17556999999999</v>
      </c>
      <c r="C9" s="15">
        <v>479.36797000000001</v>
      </c>
      <c r="D9" s="15">
        <v>32.593989999999998</v>
      </c>
      <c r="E9" s="4">
        <v>40</v>
      </c>
    </row>
    <row r="10" spans="1:16" x14ac:dyDescent="0.3">
      <c r="A10" s="14">
        <v>176473.92787000001</v>
      </c>
      <c r="B10" s="15">
        <v>796.21457999999996</v>
      </c>
      <c r="C10" s="15">
        <v>505.94551999999999</v>
      </c>
      <c r="D10" s="15">
        <v>23.185030000000001</v>
      </c>
      <c r="E10" s="4">
        <v>45</v>
      </c>
    </row>
    <row r="11" spans="1:16" x14ac:dyDescent="0.3">
      <c r="A11" s="14">
        <v>140651.70430000001</v>
      </c>
      <c r="B11" s="15">
        <v>1395.0654400000001</v>
      </c>
      <c r="C11" s="15">
        <v>573.25170000000003</v>
      </c>
      <c r="D11" s="15">
        <v>15.030480000000001</v>
      </c>
      <c r="E11" s="4">
        <v>50</v>
      </c>
    </row>
    <row r="12" spans="1:16" x14ac:dyDescent="0.3">
      <c r="A12" s="16">
        <v>99340.479829999997</v>
      </c>
      <c r="B12" s="17">
        <v>669.82538</v>
      </c>
      <c r="C12" s="17">
        <v>633.61204999999995</v>
      </c>
      <c r="D12" s="17">
        <v>19.593240000000002</v>
      </c>
      <c r="E12" s="7">
        <v>55</v>
      </c>
    </row>
    <row r="14" spans="1:16" x14ac:dyDescent="0.3">
      <c r="A14" t="s">
        <v>62</v>
      </c>
    </row>
    <row r="16" spans="1:16" x14ac:dyDescent="0.3">
      <c r="A16" s="39" t="s">
        <v>34</v>
      </c>
      <c r="B16" s="41"/>
      <c r="C16" s="39" t="s">
        <v>35</v>
      </c>
      <c r="D16" s="41"/>
      <c r="E16" s="39" t="s">
        <v>36</v>
      </c>
      <c r="F16" s="41"/>
      <c r="G16" s="39" t="s">
        <v>37</v>
      </c>
      <c r="H16" s="41"/>
      <c r="I16" s="39" t="s">
        <v>38</v>
      </c>
      <c r="J16" s="41"/>
      <c r="K16" s="39" t="s">
        <v>39</v>
      </c>
      <c r="L16" s="41"/>
      <c r="M16" s="39" t="s">
        <v>40</v>
      </c>
      <c r="N16" s="41"/>
      <c r="O16" s="39" t="s">
        <v>41</v>
      </c>
      <c r="P16" s="41"/>
    </row>
    <row r="17" spans="1:16" x14ac:dyDescent="0.3">
      <c r="A17" s="8" t="s">
        <v>28</v>
      </c>
      <c r="B17" s="21" t="s">
        <v>33</v>
      </c>
      <c r="C17" s="21" t="s">
        <v>28</v>
      </c>
      <c r="D17" s="21" t="s">
        <v>33</v>
      </c>
      <c r="E17" s="8" t="s">
        <v>28</v>
      </c>
      <c r="F17" s="21" t="s">
        <v>33</v>
      </c>
      <c r="G17" s="9" t="s">
        <v>28</v>
      </c>
      <c r="H17" s="21" t="s">
        <v>33</v>
      </c>
      <c r="I17" s="9" t="s">
        <v>28</v>
      </c>
      <c r="J17" s="21" t="s">
        <v>33</v>
      </c>
      <c r="K17" s="9" t="s">
        <v>28</v>
      </c>
      <c r="L17" s="21" t="s">
        <v>33</v>
      </c>
      <c r="M17" s="9" t="s">
        <v>28</v>
      </c>
      <c r="N17" s="21" t="s">
        <v>33</v>
      </c>
      <c r="O17" s="9" t="s">
        <v>28</v>
      </c>
      <c r="P17" s="21" t="s">
        <v>33</v>
      </c>
    </row>
    <row r="18" spans="1:16" x14ac:dyDescent="0.3">
      <c r="A18" s="14">
        <v>396003.88447953813</v>
      </c>
      <c r="B18" s="18">
        <v>372.01341592606349</v>
      </c>
      <c r="C18" s="15">
        <v>375819.74839339074</v>
      </c>
      <c r="D18" s="18">
        <v>369.09700846567358</v>
      </c>
      <c r="E18" s="15">
        <v>316970.02185742755</v>
      </c>
      <c r="F18" s="19">
        <v>469.41555802624777</v>
      </c>
      <c r="G18" s="15">
        <v>272574.11812496424</v>
      </c>
      <c r="H18" s="19">
        <v>522.65848062692612</v>
      </c>
      <c r="I18" s="15">
        <v>227815.6915369097</v>
      </c>
      <c r="J18" s="19">
        <v>575.43439151159657</v>
      </c>
      <c r="K18" s="15">
        <v>177263.8205858632</v>
      </c>
      <c r="L18" s="19">
        <v>597.51710270374383</v>
      </c>
      <c r="M18" s="15">
        <v>140740.90527161307</v>
      </c>
      <c r="N18" s="19">
        <v>592.47967007464501</v>
      </c>
      <c r="O18" s="15">
        <v>99925.046663744404</v>
      </c>
      <c r="P18" s="19">
        <v>687.80087518550329</v>
      </c>
    </row>
    <row r="19" spans="1:16" x14ac:dyDescent="0.3">
      <c r="A19" s="14">
        <v>393595.31657886173</v>
      </c>
      <c r="B19" s="19">
        <v>339.33385613828722</v>
      </c>
      <c r="C19" s="15">
        <v>394195.77953833836</v>
      </c>
      <c r="D19" s="19">
        <v>355.26125050518596</v>
      </c>
      <c r="E19" s="15">
        <v>316781.53948273137</v>
      </c>
      <c r="F19" s="19">
        <v>445.01695210741013</v>
      </c>
      <c r="G19" s="15">
        <v>270689.29758994613</v>
      </c>
      <c r="H19" s="19">
        <v>498.99227066466426</v>
      </c>
      <c r="I19" s="15">
        <v>227486.77729435143</v>
      </c>
      <c r="J19" s="19">
        <v>568.29654781007605</v>
      </c>
      <c r="K19" s="15">
        <v>175755.49960574505</v>
      </c>
      <c r="L19" s="19">
        <v>559.47739158874469</v>
      </c>
      <c r="M19" s="15">
        <v>141719.72205095476</v>
      </c>
      <c r="N19" s="19">
        <v>606.58195310874999</v>
      </c>
      <c r="O19" s="15">
        <v>99741.018516648692</v>
      </c>
      <c r="P19" s="19">
        <v>678.92741709665279</v>
      </c>
    </row>
    <row r="20" spans="1:16" x14ac:dyDescent="0.3">
      <c r="A20" s="14">
        <v>395624.27143957326</v>
      </c>
      <c r="B20" s="19">
        <v>328.00128488389083</v>
      </c>
      <c r="C20" s="15">
        <v>391678.11880677787</v>
      </c>
      <c r="D20" s="19">
        <v>346.66600991196253</v>
      </c>
      <c r="E20" s="15">
        <v>317603.82019117224</v>
      </c>
      <c r="F20" s="19">
        <v>440.97964671356868</v>
      </c>
      <c r="G20" s="15">
        <v>269955.84276316327</v>
      </c>
      <c r="H20" s="19">
        <v>499.44856730361562</v>
      </c>
      <c r="I20" s="15">
        <v>228221.14371858581</v>
      </c>
      <c r="J20" s="19">
        <v>561.88413984091824</v>
      </c>
      <c r="K20" s="15">
        <v>177054.33268863807</v>
      </c>
      <c r="L20" s="19">
        <v>546.90688213770829</v>
      </c>
      <c r="M20" s="15">
        <v>141490.9148225169</v>
      </c>
      <c r="N20" s="19">
        <v>590.05430587469584</v>
      </c>
      <c r="O20" s="15">
        <v>98424.469837054581</v>
      </c>
      <c r="P20" s="19">
        <v>662.97084568790387</v>
      </c>
    </row>
    <row r="21" spans="1:16" x14ac:dyDescent="0.3">
      <c r="A21" s="14"/>
      <c r="B21" s="19">
        <v>316.57299444004184</v>
      </c>
      <c r="C21" s="15">
        <v>380418.83256747882</v>
      </c>
      <c r="D21" s="19">
        <v>353.3582422378966</v>
      </c>
      <c r="E21" s="15">
        <v>321557.73869133537</v>
      </c>
      <c r="F21" s="19">
        <v>427.14646003852533</v>
      </c>
      <c r="G21" s="15">
        <v>265502.89756884926</v>
      </c>
      <c r="H21" s="19">
        <v>517.14219252292378</v>
      </c>
      <c r="I21" s="15">
        <v>226569.59404260037</v>
      </c>
      <c r="J21" s="19">
        <v>539.15832165839913</v>
      </c>
      <c r="K21" s="15">
        <v>175822.05859095071</v>
      </c>
      <c r="L21" s="19">
        <v>537.70896703354072</v>
      </c>
      <c r="M21" s="15">
        <v>138655.2750630292</v>
      </c>
      <c r="N21" s="19">
        <v>581.86155312673179</v>
      </c>
      <c r="O21" s="15">
        <v>99271.384289425056</v>
      </c>
      <c r="P21" s="19">
        <v>665.80190639987813</v>
      </c>
    </row>
    <row r="22" spans="1:16" x14ac:dyDescent="0.3">
      <c r="A22" s="14"/>
      <c r="B22" s="19">
        <v>315.47507846772328</v>
      </c>
      <c r="C22" s="15">
        <v>376586.40253709164</v>
      </c>
      <c r="D22" s="19">
        <v>346.8078263260507</v>
      </c>
      <c r="E22" s="15"/>
      <c r="F22" s="19">
        <v>419.32109272430949</v>
      </c>
      <c r="G22" s="15"/>
      <c r="H22" s="19">
        <v>482.07239495631052</v>
      </c>
      <c r="I22" s="15"/>
      <c r="J22" s="19">
        <v>527.30489364473146</v>
      </c>
      <c r="K22" s="15"/>
      <c r="L22" s="19">
        <v>527.19765756265713</v>
      </c>
      <c r="M22" s="15"/>
      <c r="N22" s="19">
        <v>592.01419208776213</v>
      </c>
      <c r="O22" s="15"/>
      <c r="P22" s="19">
        <v>671.22702938669602</v>
      </c>
    </row>
    <row r="23" spans="1:16" x14ac:dyDescent="0.3">
      <c r="A23" s="14"/>
      <c r="B23" s="19">
        <v>302.38846934188427</v>
      </c>
      <c r="C23" s="15"/>
      <c r="D23" s="19">
        <v>341.44624366778311</v>
      </c>
      <c r="E23" s="15"/>
      <c r="F23" s="19">
        <v>427.96267672748678</v>
      </c>
      <c r="G23" s="15"/>
      <c r="H23" s="19">
        <v>470.13351681216341</v>
      </c>
      <c r="I23" s="15"/>
      <c r="J23" s="19">
        <v>521.18300218330069</v>
      </c>
      <c r="K23" s="15"/>
      <c r="L23" s="19">
        <v>532.57611279779564</v>
      </c>
      <c r="M23" s="15"/>
      <c r="N23" s="19">
        <v>587.35318733421411</v>
      </c>
      <c r="O23" s="15"/>
      <c r="P23" s="19">
        <v>656.29859996081154</v>
      </c>
    </row>
    <row r="24" spans="1:16" x14ac:dyDescent="0.3">
      <c r="A24" s="14"/>
      <c r="B24" s="19">
        <v>302.6797682480846</v>
      </c>
      <c r="C24" s="15"/>
      <c r="D24" s="19">
        <v>345.62078713139488</v>
      </c>
      <c r="E24" s="15"/>
      <c r="F24" s="19">
        <v>426.8094220848335</v>
      </c>
      <c r="G24" s="15"/>
      <c r="H24" s="19">
        <v>457.11609953510032</v>
      </c>
      <c r="I24" s="15"/>
      <c r="J24" s="19">
        <v>509.56878900022747</v>
      </c>
      <c r="K24" s="15"/>
      <c r="L24" s="19">
        <v>524.14886751544748</v>
      </c>
      <c r="M24" s="15"/>
      <c r="N24" s="19">
        <v>590.79578675537232</v>
      </c>
      <c r="O24" s="15"/>
      <c r="P24" s="19">
        <v>647.53273769835278</v>
      </c>
    </row>
    <row r="25" spans="1:16" x14ac:dyDescent="0.3">
      <c r="A25" s="14"/>
      <c r="B25" s="19">
        <v>305.45820077258628</v>
      </c>
      <c r="C25" s="15"/>
      <c r="D25" s="19">
        <v>337.31514888705493</v>
      </c>
      <c r="E25" s="15"/>
      <c r="F25" s="19">
        <v>422.91153502433292</v>
      </c>
      <c r="G25" s="15"/>
      <c r="H25" s="19">
        <v>433.23325600808789</v>
      </c>
      <c r="I25" s="15"/>
      <c r="J25" s="19">
        <v>513.17203271153198</v>
      </c>
      <c r="K25" s="15"/>
      <c r="L25" s="19">
        <v>520.95143453842525</v>
      </c>
      <c r="M25" s="15"/>
      <c r="N25" s="19">
        <v>593.68677283039744</v>
      </c>
      <c r="O25" s="15"/>
      <c r="P25" s="19">
        <v>650.37784933227067</v>
      </c>
    </row>
    <row r="26" spans="1:16" x14ac:dyDescent="0.3">
      <c r="A26" s="14"/>
      <c r="B26" s="19">
        <v>294.89541400607015</v>
      </c>
      <c r="C26" s="15"/>
      <c r="D26" s="19">
        <v>330.98910068015664</v>
      </c>
      <c r="E26" s="15"/>
      <c r="F26" s="19">
        <v>423.74823243910413</v>
      </c>
      <c r="G26" s="15"/>
      <c r="H26" s="19">
        <v>451.05250562158852</v>
      </c>
      <c r="I26" s="15"/>
      <c r="J26" s="19">
        <v>508.07171596138977</v>
      </c>
      <c r="K26" s="15"/>
      <c r="L26" s="19">
        <v>525.17186221729025</v>
      </c>
      <c r="M26" s="15"/>
      <c r="N26" s="19">
        <v>570.25928603033435</v>
      </c>
      <c r="O26" s="15"/>
      <c r="P26" s="19">
        <v>643.69795418231445</v>
      </c>
    </row>
    <row r="27" spans="1:16" x14ac:dyDescent="0.3">
      <c r="A27" s="14"/>
      <c r="B27" s="19">
        <v>295.99367891445337</v>
      </c>
      <c r="C27" s="15"/>
      <c r="D27" s="19">
        <v>333.80767140668564</v>
      </c>
      <c r="E27" s="15"/>
      <c r="F27" s="19">
        <v>422.61962289256161</v>
      </c>
      <c r="G27" s="15"/>
      <c r="H27" s="19">
        <v>454.89382925292017</v>
      </c>
      <c r="I27" s="15"/>
      <c r="J27" s="19">
        <v>500.15770723613878</v>
      </c>
      <c r="K27" s="15"/>
      <c r="L27" s="19">
        <v>519.73512267018327</v>
      </c>
      <c r="M27" s="15"/>
      <c r="N27" s="19">
        <v>575.70761913639581</v>
      </c>
      <c r="O27" s="15"/>
      <c r="P27" s="19">
        <v>633.35373077387078</v>
      </c>
    </row>
    <row r="28" spans="1:16" x14ac:dyDescent="0.3">
      <c r="A28" s="14"/>
      <c r="B28" s="19">
        <v>292.98855811097496</v>
      </c>
      <c r="C28" s="15"/>
      <c r="D28" s="19">
        <v>330.25520402551808</v>
      </c>
      <c r="E28" s="15"/>
      <c r="F28" s="19">
        <v>415.23208806649586</v>
      </c>
      <c r="G28" s="15"/>
      <c r="H28" s="19">
        <v>441.67754543912554</v>
      </c>
      <c r="I28" s="15"/>
      <c r="J28" s="19">
        <v>501.80810231630363</v>
      </c>
      <c r="K28" s="15"/>
      <c r="L28" s="19">
        <v>510.21064830392652</v>
      </c>
      <c r="M28" s="15"/>
      <c r="N28" s="19">
        <v>579.26480131158814</v>
      </c>
      <c r="O28" s="15"/>
      <c r="P28" s="19">
        <v>640.87195499212555</v>
      </c>
    </row>
    <row r="29" spans="1:16" x14ac:dyDescent="0.3">
      <c r="A29" s="14"/>
      <c r="B29" s="19">
        <v>288.3878975038009</v>
      </c>
      <c r="C29" s="15"/>
      <c r="D29" s="19">
        <v>323.68891635704148</v>
      </c>
      <c r="E29" s="15"/>
      <c r="F29" s="19">
        <v>420.94339035288743</v>
      </c>
      <c r="G29" s="15"/>
      <c r="H29" s="19">
        <v>447.16299464583096</v>
      </c>
      <c r="I29" s="15"/>
      <c r="J29" s="19">
        <v>500.37209957360727</v>
      </c>
      <c r="K29" s="15"/>
      <c r="L29" s="19">
        <v>516.66153132630257</v>
      </c>
      <c r="M29" s="15"/>
      <c r="N29" s="19">
        <v>565.05941495964078</v>
      </c>
      <c r="O29" s="15"/>
      <c r="P29" s="19">
        <v>636.62969506389675</v>
      </c>
    </row>
    <row r="30" spans="1:16" x14ac:dyDescent="0.3">
      <c r="A30" s="14"/>
      <c r="B30" s="19">
        <v>287.72532041513921</v>
      </c>
      <c r="C30" s="15"/>
      <c r="D30" s="19">
        <v>322.56960373635496</v>
      </c>
      <c r="E30" s="15"/>
      <c r="F30" s="19">
        <v>410.11278225372422</v>
      </c>
      <c r="G30" s="15"/>
      <c r="H30" s="19">
        <v>448.65335167119116</v>
      </c>
      <c r="I30" s="15"/>
      <c r="J30" s="19">
        <v>491.45884393926514</v>
      </c>
      <c r="K30" s="15"/>
      <c r="L30" s="19">
        <v>508.90603312755894</v>
      </c>
      <c r="M30" s="15"/>
      <c r="N30" s="19">
        <v>561.77082064222509</v>
      </c>
      <c r="O30" s="15"/>
      <c r="P30" s="19">
        <v>635.94266900344803</v>
      </c>
    </row>
    <row r="31" spans="1:16" x14ac:dyDescent="0.3">
      <c r="A31" s="14"/>
      <c r="B31" s="19">
        <v>282.59556735134476</v>
      </c>
      <c r="C31" s="15"/>
      <c r="D31" s="19">
        <v>323.3220258598414</v>
      </c>
      <c r="E31" s="15"/>
      <c r="F31" s="19">
        <v>410.99307651007598</v>
      </c>
      <c r="G31" s="15"/>
      <c r="H31" s="19">
        <v>433.594507987545</v>
      </c>
      <c r="I31" s="15"/>
      <c r="J31" s="19">
        <v>489.46451666821537</v>
      </c>
      <c r="K31" s="15"/>
      <c r="L31" s="19">
        <v>505.61935507555933</v>
      </c>
      <c r="M31" s="15"/>
      <c r="N31" s="19">
        <v>572.11724340506294</v>
      </c>
      <c r="O31" s="15"/>
      <c r="P31" s="19">
        <v>641.74126843050703</v>
      </c>
    </row>
    <row r="32" spans="1:16" x14ac:dyDescent="0.3">
      <c r="A32" s="14"/>
      <c r="B32" s="19">
        <v>276.77393503076246</v>
      </c>
      <c r="C32" s="15"/>
      <c r="D32" s="19">
        <v>317.9193957514542</v>
      </c>
      <c r="E32" s="15"/>
      <c r="F32" s="19">
        <v>414.20275734344864</v>
      </c>
      <c r="G32" s="15"/>
      <c r="H32" s="19">
        <v>435.16041705211796</v>
      </c>
      <c r="I32" s="15"/>
      <c r="J32" s="19">
        <v>485.9782892214057</v>
      </c>
      <c r="K32" s="15"/>
      <c r="L32" s="19">
        <v>514.86292839831572</v>
      </c>
      <c r="M32" s="15"/>
      <c r="N32" s="19">
        <v>558.86396717417892</v>
      </c>
      <c r="O32" s="15"/>
      <c r="P32" s="19">
        <v>641.78374258203598</v>
      </c>
    </row>
    <row r="33" spans="1:16" x14ac:dyDescent="0.3">
      <c r="A33" s="14"/>
      <c r="B33" s="19">
        <v>278.23275459910298</v>
      </c>
      <c r="C33" s="15"/>
      <c r="D33" s="19">
        <v>320.99992810186541</v>
      </c>
      <c r="E33" s="15"/>
      <c r="F33" s="19">
        <v>408.5827262772479</v>
      </c>
      <c r="G33" s="15"/>
      <c r="H33" s="19">
        <v>438.14782891875285</v>
      </c>
      <c r="I33" s="15"/>
      <c r="J33" s="19">
        <v>480.1486182664608</v>
      </c>
      <c r="K33" s="15"/>
      <c r="L33" s="19">
        <v>504.84906670244453</v>
      </c>
      <c r="M33" s="15"/>
      <c r="N33" s="19">
        <v>557.15767779366695</v>
      </c>
      <c r="O33" s="15"/>
      <c r="P33" s="19">
        <v>634.72445731697576</v>
      </c>
    </row>
    <row r="34" spans="1:16" x14ac:dyDescent="0.3">
      <c r="A34" s="14"/>
      <c r="B34" s="19">
        <v>279.71974484272732</v>
      </c>
      <c r="C34" s="15"/>
      <c r="D34" s="19">
        <v>321.17523411098301</v>
      </c>
      <c r="E34" s="15"/>
      <c r="F34" s="19">
        <v>401.59539280867978</v>
      </c>
      <c r="G34" s="15"/>
      <c r="H34" s="19">
        <v>422.06315872616477</v>
      </c>
      <c r="I34" s="15"/>
      <c r="J34" s="19">
        <v>483.64329439526978</v>
      </c>
      <c r="K34" s="15"/>
      <c r="L34" s="19">
        <v>498.0265307567127</v>
      </c>
      <c r="M34" s="15"/>
      <c r="N34" s="19">
        <v>562.88597365074702</v>
      </c>
      <c r="O34" s="15"/>
      <c r="P34" s="19">
        <v>635.49236644449127</v>
      </c>
    </row>
    <row r="35" spans="1:16" x14ac:dyDescent="0.3">
      <c r="A35" s="14"/>
      <c r="B35" s="19">
        <v>272.58717318614964</v>
      </c>
      <c r="C35" s="15"/>
      <c r="D35" s="19">
        <v>310.19422203624356</v>
      </c>
      <c r="E35" s="15"/>
      <c r="F35" s="19">
        <v>412.72432679878244</v>
      </c>
      <c r="G35" s="15"/>
      <c r="H35" s="19">
        <v>423.89431859620515</v>
      </c>
      <c r="I35" s="15"/>
      <c r="J35" s="19">
        <v>484.7114434525156</v>
      </c>
      <c r="K35" s="15"/>
      <c r="L35" s="19">
        <v>499.78133031055381</v>
      </c>
      <c r="M35" s="15"/>
      <c r="N35" s="19">
        <v>559.21458648532223</v>
      </c>
      <c r="O35" s="15"/>
      <c r="P35" s="19">
        <v>629.19353842106329</v>
      </c>
    </row>
    <row r="36" spans="1:16" x14ac:dyDescent="0.3">
      <c r="A36" s="14"/>
      <c r="B36" s="19">
        <v>272.44258912296766</v>
      </c>
      <c r="C36" s="15"/>
      <c r="D36" s="19">
        <v>314.11128734169881</v>
      </c>
      <c r="E36" s="15"/>
      <c r="F36" s="19">
        <v>406.73552417362077</v>
      </c>
      <c r="G36" s="15"/>
      <c r="H36" s="19">
        <v>435.33602458531647</v>
      </c>
      <c r="I36" s="15"/>
      <c r="J36" s="19">
        <v>478.6811363910802</v>
      </c>
      <c r="K36" s="15"/>
      <c r="L36" s="19">
        <v>501.5679486650132</v>
      </c>
      <c r="M36" s="15"/>
      <c r="N36" s="19">
        <v>559.30140909507691</v>
      </c>
      <c r="O36" s="15"/>
      <c r="P36" s="19">
        <v>626.31403818541526</v>
      </c>
    </row>
    <row r="37" spans="1:16" x14ac:dyDescent="0.3">
      <c r="A37" s="14"/>
      <c r="B37" s="19"/>
      <c r="C37" s="15"/>
      <c r="D37" s="19">
        <v>314.48605745681806</v>
      </c>
      <c r="E37" s="15"/>
      <c r="F37" s="19">
        <v>405.20969420404475</v>
      </c>
      <c r="G37" s="15"/>
      <c r="H37" s="19">
        <v>422.40353554230074</v>
      </c>
      <c r="I37" s="15"/>
      <c r="J37" s="19">
        <v>477.58458939511979</v>
      </c>
      <c r="K37" s="15"/>
      <c r="L37" s="19">
        <v>490.51330937634708</v>
      </c>
      <c r="M37" s="15"/>
      <c r="N37" s="19">
        <v>563.85255682462798</v>
      </c>
      <c r="O37" s="15"/>
      <c r="P37" s="19">
        <v>629.84008415857772</v>
      </c>
    </row>
    <row r="38" spans="1:16" x14ac:dyDescent="0.3">
      <c r="A38" s="14"/>
      <c r="B38" s="19"/>
      <c r="C38" s="15"/>
      <c r="D38" s="19">
        <v>314.74867790779734</v>
      </c>
      <c r="E38" s="15"/>
      <c r="F38" s="19">
        <v>412.07887894094318</v>
      </c>
      <c r="G38" s="15"/>
      <c r="H38" s="19">
        <v>420.3756689800195</v>
      </c>
      <c r="I38" s="15"/>
      <c r="J38" s="19">
        <v>482.95290649259431</v>
      </c>
      <c r="K38" s="15"/>
      <c r="L38" s="19">
        <v>496.29523882836776</v>
      </c>
      <c r="M38" s="15"/>
      <c r="N38" s="19">
        <v>560.37062554916145</v>
      </c>
      <c r="O38" s="15"/>
      <c r="P38" s="19">
        <v>627.34863387243786</v>
      </c>
    </row>
    <row r="39" spans="1:16" x14ac:dyDescent="0.3">
      <c r="A39" s="14"/>
      <c r="B39" s="19"/>
      <c r="C39" s="15"/>
      <c r="D39" s="19">
        <v>315.54686755790198</v>
      </c>
      <c r="E39" s="15"/>
      <c r="F39" s="19">
        <v>412.30682751432801</v>
      </c>
      <c r="G39" s="15"/>
      <c r="H39" s="19">
        <v>425.61853776395435</v>
      </c>
      <c r="I39" s="15"/>
      <c r="J39" s="19">
        <v>475.29051508163838</v>
      </c>
      <c r="K39" s="15"/>
      <c r="L39" s="19">
        <v>496.37162942084001</v>
      </c>
      <c r="M39" s="15"/>
      <c r="N39" s="19">
        <v>556.70799290166053</v>
      </c>
      <c r="O39" s="15"/>
      <c r="P39" s="19">
        <v>622.05877053250549</v>
      </c>
    </row>
    <row r="40" spans="1:16" x14ac:dyDescent="0.3">
      <c r="A40" s="14"/>
      <c r="B40" s="19"/>
      <c r="C40" s="15"/>
      <c r="D40" s="19">
        <v>319.20058165118712</v>
      </c>
      <c r="E40" s="15"/>
      <c r="F40" s="19">
        <v>408.44092212176298</v>
      </c>
      <c r="G40" s="15"/>
      <c r="H40" s="19">
        <v>416.414880127971</v>
      </c>
      <c r="I40" s="15"/>
      <c r="J40" s="19">
        <v>472.62946191460776</v>
      </c>
      <c r="K40" s="15"/>
      <c r="L40" s="19">
        <v>488.84578388363036</v>
      </c>
      <c r="M40" s="15"/>
      <c r="N40" s="19">
        <v>561.89379110892867</v>
      </c>
      <c r="O40" s="15"/>
      <c r="P40" s="19">
        <v>627.42157872882535</v>
      </c>
    </row>
    <row r="41" spans="1:16" x14ac:dyDescent="0.3">
      <c r="A41" s="14"/>
      <c r="B41" s="19"/>
      <c r="C41" s="15"/>
      <c r="D41" s="19">
        <v>313.02861100457312</v>
      </c>
      <c r="E41" s="15"/>
      <c r="F41" s="19">
        <v>415.47190238395183</v>
      </c>
      <c r="G41" s="15"/>
      <c r="H41" s="19">
        <v>414.91876254009748</v>
      </c>
      <c r="I41" s="15"/>
      <c r="J41" s="19">
        <v>475.67031787580339</v>
      </c>
      <c r="K41" s="15"/>
      <c r="L41" s="19">
        <v>492.47929694020274</v>
      </c>
      <c r="M41" s="15"/>
      <c r="N41" s="19">
        <v>558.78568419454155</v>
      </c>
      <c r="O41" s="15"/>
      <c r="P41" s="19">
        <v>624.84804842083224</v>
      </c>
    </row>
    <row r="42" spans="1:16" x14ac:dyDescent="0.3">
      <c r="A42" s="14"/>
      <c r="B42" s="19"/>
      <c r="C42" s="15"/>
      <c r="D42" s="19">
        <v>313.41474822497099</v>
      </c>
      <c r="E42" s="15"/>
      <c r="F42" s="19">
        <v>409.40729284180696</v>
      </c>
      <c r="G42" s="15"/>
      <c r="H42" s="19">
        <v>419.09159153565042</v>
      </c>
      <c r="I42" s="15"/>
      <c r="J42" s="19">
        <v>473.83238270205737</v>
      </c>
      <c r="K42" s="15"/>
      <c r="L42" s="19">
        <v>495.28902994351745</v>
      </c>
      <c r="M42" s="15"/>
      <c r="N42" s="19"/>
      <c r="O42" s="15"/>
      <c r="P42" s="19">
        <v>621.43315010448953</v>
      </c>
    </row>
    <row r="43" spans="1:16" x14ac:dyDescent="0.3">
      <c r="A43" s="14"/>
      <c r="B43" s="19"/>
      <c r="C43" s="15"/>
      <c r="D43" s="19">
        <v>310.72661853475381</v>
      </c>
      <c r="E43" s="15"/>
      <c r="F43" s="19">
        <v>405.77349850928232</v>
      </c>
      <c r="G43" s="15"/>
      <c r="H43" s="19">
        <v>416.44181180432605</v>
      </c>
      <c r="I43" s="15"/>
      <c r="J43" s="19">
        <v>472.7784248988288</v>
      </c>
      <c r="K43" s="15"/>
      <c r="L43" s="19">
        <v>495.03734125774508</v>
      </c>
      <c r="M43" s="15"/>
      <c r="N43" s="19"/>
      <c r="O43" s="15"/>
      <c r="P43" s="19">
        <v>626.26483913636332</v>
      </c>
    </row>
    <row r="44" spans="1:16" x14ac:dyDescent="0.3">
      <c r="A44" s="14"/>
      <c r="B44" s="19"/>
      <c r="C44" s="15"/>
      <c r="D44" s="19">
        <v>307.90441927014723</v>
      </c>
      <c r="E44" s="15"/>
      <c r="F44" s="19">
        <v>404.32392781339274</v>
      </c>
      <c r="G44" s="15"/>
      <c r="H44" s="19">
        <v>415.43041318125205</v>
      </c>
      <c r="I44" s="15"/>
      <c r="J44" s="19">
        <v>473.08963398588014</v>
      </c>
      <c r="K44" s="15"/>
      <c r="L44" s="19">
        <v>498.50088394443384</v>
      </c>
      <c r="M44" s="15"/>
      <c r="N44" s="19"/>
      <c r="O44" s="15"/>
      <c r="P44" s="19">
        <v>620.00363511485205</v>
      </c>
    </row>
    <row r="45" spans="1:16" x14ac:dyDescent="0.3">
      <c r="A45" s="14"/>
      <c r="B45" s="19"/>
      <c r="C45" s="15"/>
      <c r="D45" s="19">
        <v>310.15268027627377</v>
      </c>
      <c r="E45" s="15"/>
      <c r="F45" s="19">
        <v>402.96071225758749</v>
      </c>
      <c r="G45" s="15"/>
      <c r="H45" s="19">
        <v>422.30575908410555</v>
      </c>
      <c r="I45" s="15"/>
      <c r="J45" s="19">
        <v>471.18506876469053</v>
      </c>
      <c r="K45" s="15"/>
      <c r="L45" s="19">
        <v>495.52360995418411</v>
      </c>
      <c r="M45" s="15"/>
      <c r="N45" s="19"/>
      <c r="O45" s="15"/>
      <c r="P45" s="19">
        <v>624.35550669594272</v>
      </c>
    </row>
    <row r="46" spans="1:16" x14ac:dyDescent="0.3">
      <c r="A46" s="14"/>
      <c r="B46" s="19"/>
      <c r="C46" s="15"/>
      <c r="D46" s="19">
        <v>315.24182994196269</v>
      </c>
      <c r="E46" s="15"/>
      <c r="F46" s="19">
        <v>403.19051487904028</v>
      </c>
      <c r="G46" s="15"/>
      <c r="H46" s="19">
        <v>422.08379962382378</v>
      </c>
      <c r="I46" s="15"/>
      <c r="J46" s="19">
        <v>468.64336308857992</v>
      </c>
      <c r="K46" s="15"/>
      <c r="L46" s="19">
        <v>493.15639283829381</v>
      </c>
      <c r="M46" s="15"/>
      <c r="N46" s="19"/>
      <c r="O46" s="15"/>
      <c r="P46" s="19">
        <v>628.80685183115816</v>
      </c>
    </row>
    <row r="47" spans="1:16" x14ac:dyDescent="0.3">
      <c r="A47" s="14"/>
      <c r="B47" s="19"/>
      <c r="C47" s="15"/>
      <c r="D47" s="19">
        <v>307.54706879510547</v>
      </c>
      <c r="E47" s="15"/>
      <c r="F47" s="19">
        <v>405.74343945286972</v>
      </c>
      <c r="G47" s="15"/>
      <c r="H47" s="19">
        <v>417.16257493666711</v>
      </c>
      <c r="I47" s="15"/>
      <c r="J47" s="19">
        <v>469.09609174588439</v>
      </c>
      <c r="K47" s="15"/>
      <c r="L47" s="19">
        <v>498.52124775041239</v>
      </c>
      <c r="M47" s="15"/>
      <c r="N47" s="19"/>
      <c r="O47" s="15"/>
      <c r="P47" s="19">
        <v>616.7622279129879</v>
      </c>
    </row>
    <row r="48" spans="1:16" x14ac:dyDescent="0.3">
      <c r="A48" s="14"/>
      <c r="B48" s="19"/>
      <c r="C48" s="15"/>
      <c r="D48" s="19">
        <v>307.78409992432819</v>
      </c>
      <c r="E48" s="15"/>
      <c r="F48" s="19">
        <v>405.95678438821159</v>
      </c>
      <c r="G48" s="15"/>
      <c r="H48" s="19">
        <v>416.43123446430155</v>
      </c>
      <c r="I48" s="15"/>
      <c r="J48" s="19">
        <v>466.16587246542207</v>
      </c>
      <c r="K48" s="15"/>
      <c r="L48" s="19">
        <v>496.73283615686029</v>
      </c>
      <c r="M48" s="15"/>
      <c r="N48" s="19"/>
      <c r="O48" s="15"/>
      <c r="P48" s="19">
        <v>613.53959030637282</v>
      </c>
    </row>
    <row r="49" spans="1:16" x14ac:dyDescent="0.3">
      <c r="A49" s="14"/>
      <c r="B49" s="19"/>
      <c r="C49" s="15"/>
      <c r="D49" s="19"/>
      <c r="E49" s="15"/>
      <c r="F49" s="19">
        <v>406.24877677346137</v>
      </c>
      <c r="G49" s="15"/>
      <c r="H49" s="19">
        <v>419.12605199452588</v>
      </c>
      <c r="I49" s="15"/>
      <c r="J49" s="19">
        <v>468.80914678996936</v>
      </c>
      <c r="K49" s="15"/>
      <c r="L49" s="19">
        <v>489.49687657316798</v>
      </c>
      <c r="M49" s="15"/>
      <c r="N49" s="19"/>
      <c r="O49" s="15"/>
      <c r="P49" s="19">
        <v>620.02841614425688</v>
      </c>
    </row>
    <row r="50" spans="1:16" x14ac:dyDescent="0.3">
      <c r="A50" s="14"/>
      <c r="B50" s="19"/>
      <c r="C50" s="15"/>
      <c r="D50" s="19"/>
      <c r="E50" s="15"/>
      <c r="F50" s="19">
        <v>409.66826770854954</v>
      </c>
      <c r="G50" s="15"/>
      <c r="H50" s="19">
        <v>410.87589144187518</v>
      </c>
      <c r="I50" s="15"/>
      <c r="J50" s="19">
        <v>469.64308133891757</v>
      </c>
      <c r="K50" s="15"/>
      <c r="L50" s="19">
        <v>488.87925998311073</v>
      </c>
      <c r="M50" s="15"/>
      <c r="N50" s="19"/>
      <c r="O50" s="15"/>
      <c r="P50" s="19">
        <v>616.265786808744</v>
      </c>
    </row>
    <row r="51" spans="1:16" x14ac:dyDescent="0.3">
      <c r="A51" s="14"/>
      <c r="B51" s="19"/>
      <c r="C51" s="15"/>
      <c r="D51" s="19"/>
      <c r="E51" s="15"/>
      <c r="F51" s="19">
        <v>409.95279119170436</v>
      </c>
      <c r="G51" s="15"/>
      <c r="H51" s="19">
        <v>421.18337913542092</v>
      </c>
      <c r="I51" s="15"/>
      <c r="J51" s="19">
        <v>466.05211645007341</v>
      </c>
      <c r="K51" s="15"/>
      <c r="L51" s="19">
        <v>487.89047913742257</v>
      </c>
      <c r="M51" s="15"/>
      <c r="N51" s="19"/>
      <c r="O51" s="15"/>
      <c r="P51" s="19">
        <v>610.44979746803824</v>
      </c>
    </row>
    <row r="52" spans="1:16" x14ac:dyDescent="0.3">
      <c r="A52" s="14"/>
      <c r="B52" s="19"/>
      <c r="C52" s="15"/>
      <c r="D52" s="19"/>
      <c r="E52" s="15"/>
      <c r="F52" s="19">
        <v>402.20752567235212</v>
      </c>
      <c r="G52" s="15"/>
      <c r="H52" s="19">
        <v>415.97284997969115</v>
      </c>
      <c r="I52" s="15"/>
      <c r="J52" s="19">
        <v>466.44638190098613</v>
      </c>
      <c r="K52" s="15"/>
      <c r="L52" s="19">
        <v>485.15875532356102</v>
      </c>
      <c r="M52" s="15"/>
      <c r="N52" s="19"/>
      <c r="O52" s="15"/>
      <c r="P52" s="19">
        <v>619.58394935824185</v>
      </c>
    </row>
    <row r="53" spans="1:16" x14ac:dyDescent="0.3">
      <c r="A53" s="14"/>
      <c r="B53" s="19"/>
      <c r="C53" s="15"/>
      <c r="D53" s="19"/>
      <c r="E53" s="15"/>
      <c r="F53" s="19">
        <v>409.44611801646238</v>
      </c>
      <c r="G53" s="15"/>
      <c r="H53" s="19">
        <v>410.19471962836508</v>
      </c>
      <c r="I53" s="15"/>
      <c r="J53" s="19">
        <v>456.65287805670147</v>
      </c>
      <c r="K53" s="15"/>
      <c r="L53" s="19">
        <v>490.36641866749159</v>
      </c>
      <c r="M53" s="15"/>
      <c r="N53" s="19"/>
      <c r="O53" s="15"/>
      <c r="P53" s="19">
        <v>614.66611042411887</v>
      </c>
    </row>
    <row r="54" spans="1:16" x14ac:dyDescent="0.3">
      <c r="A54" s="14"/>
      <c r="B54" s="19"/>
      <c r="C54" s="15"/>
      <c r="D54" s="19"/>
      <c r="E54" s="15"/>
      <c r="F54" s="19">
        <v>406.69576249918464</v>
      </c>
      <c r="G54" s="15"/>
      <c r="H54" s="19">
        <v>414.46213971646171</v>
      </c>
      <c r="I54" s="15"/>
      <c r="J54" s="19">
        <v>454.07554723581291</v>
      </c>
      <c r="K54" s="15"/>
      <c r="L54" s="19">
        <v>488.82958680343989</v>
      </c>
      <c r="M54" s="15"/>
      <c r="N54" s="19"/>
      <c r="O54" s="15"/>
      <c r="P54" s="19">
        <v>607.64588527060914</v>
      </c>
    </row>
    <row r="55" spans="1:16" x14ac:dyDescent="0.3">
      <c r="A55" s="14"/>
      <c r="B55" s="19"/>
      <c r="C55" s="15"/>
      <c r="D55" s="19"/>
      <c r="E55" s="15"/>
      <c r="F55" s="19"/>
      <c r="G55" s="15"/>
      <c r="H55" s="19">
        <v>416.48144324726894</v>
      </c>
      <c r="I55" s="15"/>
      <c r="J55" s="19">
        <v>458.37160349461772</v>
      </c>
      <c r="K55" s="15"/>
      <c r="L55" s="19">
        <v>482.3314968335971</v>
      </c>
      <c r="M55" s="15"/>
      <c r="N55" s="19"/>
      <c r="O55" s="15"/>
      <c r="P55" s="19">
        <v>611.63655972941103</v>
      </c>
    </row>
    <row r="56" spans="1:16" x14ac:dyDescent="0.3">
      <c r="A56" s="14"/>
      <c r="B56" s="19"/>
      <c r="C56" s="15"/>
      <c r="D56" s="19"/>
      <c r="E56" s="15"/>
      <c r="F56" s="19"/>
      <c r="G56" s="15"/>
      <c r="H56" s="19">
        <v>410.6461098149644</v>
      </c>
      <c r="I56" s="15"/>
      <c r="J56" s="19">
        <v>457.49258603741282</v>
      </c>
      <c r="K56" s="15"/>
      <c r="L56" s="19">
        <v>488.48441548977962</v>
      </c>
      <c r="M56" s="15"/>
      <c r="N56" s="19"/>
      <c r="O56" s="15"/>
      <c r="P56" s="19">
        <v>607.22789039133136</v>
      </c>
    </row>
    <row r="57" spans="1:16" x14ac:dyDescent="0.3">
      <c r="A57" s="14"/>
      <c r="B57" s="19"/>
      <c r="C57" s="15"/>
      <c r="D57" s="19"/>
      <c r="E57" s="15"/>
      <c r="F57" s="19"/>
      <c r="G57" s="15"/>
      <c r="H57" s="19">
        <v>412.01517920093085</v>
      </c>
      <c r="I57" s="15"/>
      <c r="J57" s="19">
        <v>454.28274731186184</v>
      </c>
      <c r="K57" s="15"/>
      <c r="L57" s="19">
        <v>489.25532691817176</v>
      </c>
      <c r="M57" s="15"/>
      <c r="N57" s="19"/>
      <c r="O57" s="15"/>
      <c r="P57" s="19"/>
    </row>
    <row r="58" spans="1:16" x14ac:dyDescent="0.3">
      <c r="A58" s="14"/>
      <c r="B58" s="19"/>
      <c r="C58" s="15"/>
      <c r="D58" s="19"/>
      <c r="E58" s="15"/>
      <c r="F58" s="19"/>
      <c r="G58" s="15"/>
      <c r="H58" s="19">
        <v>419.83399065165111</v>
      </c>
      <c r="I58" s="15"/>
      <c r="J58" s="19">
        <v>454.06907919677002</v>
      </c>
      <c r="K58" s="15"/>
      <c r="L58" s="19">
        <v>483.23024947666914</v>
      </c>
      <c r="M58" s="15"/>
      <c r="N58" s="19"/>
      <c r="O58" s="15"/>
      <c r="P58" s="19"/>
    </row>
    <row r="59" spans="1:16" x14ac:dyDescent="0.3">
      <c r="A59" s="14"/>
      <c r="B59" s="19"/>
      <c r="C59" s="15"/>
      <c r="D59" s="19"/>
      <c r="E59" s="15"/>
      <c r="F59" s="19"/>
      <c r="G59" s="15"/>
      <c r="H59" s="19"/>
      <c r="I59" s="15"/>
      <c r="J59" s="19">
        <v>449.43806499453933</v>
      </c>
      <c r="K59" s="15"/>
      <c r="L59" s="19">
        <v>486.64551157963314</v>
      </c>
      <c r="M59" s="15"/>
      <c r="N59" s="19"/>
      <c r="O59" s="15"/>
      <c r="P59" s="19"/>
    </row>
    <row r="60" spans="1:16" x14ac:dyDescent="0.3">
      <c r="A60" s="14"/>
      <c r="B60" s="19"/>
      <c r="C60" s="15"/>
      <c r="D60" s="19"/>
      <c r="E60" s="15"/>
      <c r="F60" s="19"/>
      <c r="G60" s="15"/>
      <c r="H60" s="19"/>
      <c r="I60" s="15"/>
      <c r="J60" s="19">
        <v>445.91181298778514</v>
      </c>
      <c r="K60" s="15"/>
      <c r="L60" s="19"/>
      <c r="M60" s="15"/>
      <c r="N60" s="19"/>
      <c r="O60" s="15"/>
      <c r="P60" s="19"/>
    </row>
    <row r="61" spans="1:16" x14ac:dyDescent="0.3">
      <c r="A61" s="14"/>
      <c r="B61" s="19"/>
      <c r="C61" s="15"/>
      <c r="D61" s="19"/>
      <c r="E61" s="15"/>
      <c r="F61" s="19"/>
      <c r="G61" s="15"/>
      <c r="H61" s="19"/>
      <c r="I61" s="15"/>
      <c r="J61" s="19">
        <v>443.8411909511384</v>
      </c>
      <c r="K61" s="15"/>
      <c r="L61" s="19"/>
      <c r="M61" s="15"/>
      <c r="N61" s="19"/>
      <c r="O61" s="15"/>
      <c r="P61" s="19"/>
    </row>
    <row r="62" spans="1:16" x14ac:dyDescent="0.3">
      <c r="A62" s="14"/>
      <c r="B62" s="19"/>
      <c r="C62" s="15"/>
      <c r="D62" s="19"/>
      <c r="E62" s="15"/>
      <c r="F62" s="19"/>
      <c r="G62" s="15"/>
      <c r="H62" s="19"/>
      <c r="I62" s="15"/>
      <c r="J62" s="19">
        <v>445.13723542636728</v>
      </c>
      <c r="K62" s="15"/>
      <c r="L62" s="19"/>
      <c r="M62" s="15"/>
      <c r="N62" s="19"/>
      <c r="O62" s="15"/>
      <c r="P62" s="19"/>
    </row>
    <row r="63" spans="1:16" x14ac:dyDescent="0.3">
      <c r="A63" s="14"/>
      <c r="B63" s="19"/>
      <c r="C63" s="15"/>
      <c r="D63" s="19"/>
      <c r="E63" s="15"/>
      <c r="F63" s="19"/>
      <c r="G63" s="15"/>
      <c r="H63" s="19"/>
      <c r="I63" s="15"/>
      <c r="J63" s="19">
        <v>442.11779155103625</v>
      </c>
      <c r="K63" s="15"/>
      <c r="L63" s="19"/>
      <c r="M63" s="15"/>
      <c r="N63" s="19"/>
      <c r="O63" s="15"/>
      <c r="P63" s="19"/>
    </row>
    <row r="64" spans="1:16" x14ac:dyDescent="0.3">
      <c r="A64" s="14"/>
      <c r="B64" s="19"/>
      <c r="C64" s="15"/>
      <c r="D64" s="19"/>
      <c r="E64" s="15"/>
      <c r="F64" s="19"/>
      <c r="G64" s="15"/>
      <c r="H64" s="19"/>
      <c r="I64" s="15"/>
      <c r="J64" s="19">
        <v>444.05703551018473</v>
      </c>
      <c r="K64" s="15"/>
      <c r="L64" s="19"/>
      <c r="M64" s="15"/>
      <c r="N64" s="19"/>
      <c r="O64" s="15"/>
      <c r="P64" s="19"/>
    </row>
    <row r="65" spans="1:16" x14ac:dyDescent="0.3">
      <c r="A65" s="14"/>
      <c r="B65" s="19"/>
      <c r="C65" s="15"/>
      <c r="D65" s="19"/>
      <c r="E65" s="15"/>
      <c r="F65" s="19"/>
      <c r="G65" s="15"/>
      <c r="H65" s="19"/>
      <c r="I65" s="15"/>
      <c r="J65" s="19">
        <v>446.50804835523758</v>
      </c>
      <c r="K65" s="15"/>
      <c r="L65" s="19"/>
      <c r="M65" s="15"/>
      <c r="N65" s="19"/>
      <c r="O65" s="15"/>
      <c r="P65" s="19"/>
    </row>
    <row r="66" spans="1:16" x14ac:dyDescent="0.3">
      <c r="A66" s="14"/>
      <c r="B66" s="19"/>
      <c r="C66" s="15"/>
      <c r="D66" s="19"/>
      <c r="E66" s="15"/>
      <c r="F66" s="19"/>
      <c r="G66" s="15"/>
      <c r="H66" s="19"/>
      <c r="I66" s="15"/>
      <c r="J66" s="19">
        <v>441.86136320610382</v>
      </c>
      <c r="K66" s="15"/>
      <c r="L66" s="19"/>
      <c r="M66" s="15"/>
      <c r="N66" s="19"/>
      <c r="O66" s="15"/>
      <c r="P66" s="19"/>
    </row>
    <row r="67" spans="1:16" x14ac:dyDescent="0.3">
      <c r="A67" s="14"/>
      <c r="B67" s="19"/>
      <c r="C67" s="15"/>
      <c r="D67" s="19"/>
      <c r="E67" s="15"/>
      <c r="F67" s="19"/>
      <c r="G67" s="15"/>
      <c r="H67" s="19"/>
      <c r="I67" s="15"/>
      <c r="J67" s="19">
        <v>441.76709415265236</v>
      </c>
      <c r="K67" s="15"/>
      <c r="L67" s="19"/>
      <c r="M67" s="15"/>
      <c r="N67" s="19"/>
      <c r="O67" s="15"/>
      <c r="P67" s="19"/>
    </row>
    <row r="68" spans="1:16" x14ac:dyDescent="0.3">
      <c r="A68" s="16"/>
      <c r="B68" s="20"/>
      <c r="C68" s="17"/>
      <c r="D68" s="20"/>
      <c r="E68" s="17"/>
      <c r="F68" s="20"/>
      <c r="G68" s="17"/>
      <c r="H68" s="20"/>
      <c r="I68" s="17"/>
      <c r="J68" s="20">
        <v>441.81529961696367</v>
      </c>
      <c r="K68" s="17"/>
      <c r="L68" s="20"/>
      <c r="M68" s="17"/>
      <c r="N68" s="20"/>
      <c r="O68" s="17"/>
      <c r="P68" s="20"/>
    </row>
    <row r="70" spans="1:16" x14ac:dyDescent="0.3">
      <c r="A70" s="1" t="s">
        <v>2</v>
      </c>
    </row>
    <row r="72" spans="1:16" x14ac:dyDescent="0.3">
      <c r="A72" s="8" t="s">
        <v>5</v>
      </c>
      <c r="B72" s="9" t="s">
        <v>43</v>
      </c>
      <c r="C72" s="9" t="s">
        <v>42</v>
      </c>
      <c r="D72" s="9" t="s">
        <v>44</v>
      </c>
      <c r="E72" s="10" t="s">
        <v>45</v>
      </c>
    </row>
    <row r="73" spans="1:16" x14ac:dyDescent="0.3">
      <c r="A73" s="3">
        <v>20</v>
      </c>
      <c r="B73">
        <v>0.10124</v>
      </c>
      <c r="C73">
        <v>2.5300000000000001E-3</v>
      </c>
      <c r="D73">
        <v>6.9739999999999996E-2</v>
      </c>
      <c r="E73" s="4">
        <v>1.07E-3</v>
      </c>
    </row>
    <row r="74" spans="1:16" x14ac:dyDescent="0.3">
      <c r="A74" s="3">
        <v>35</v>
      </c>
      <c r="B74">
        <v>9.393E-2</v>
      </c>
      <c r="C74">
        <v>1.4499999999999999E-3</v>
      </c>
      <c r="D74">
        <v>5.0020000000000002E-2</v>
      </c>
      <c r="E74" s="22">
        <v>4.4213599999999998E-4</v>
      </c>
    </row>
    <row r="75" spans="1:16" x14ac:dyDescent="0.3">
      <c r="A75" s="5">
        <v>55</v>
      </c>
      <c r="B75" s="6">
        <v>7.4450000000000002E-2</v>
      </c>
      <c r="C75" s="23">
        <v>9.7905900000000001E-4</v>
      </c>
      <c r="D75" s="6">
        <v>3.8019999999999998E-2</v>
      </c>
      <c r="E75" s="24">
        <v>8.1060500000000005E-4</v>
      </c>
    </row>
    <row r="77" spans="1:16" x14ac:dyDescent="0.3">
      <c r="A77" t="s">
        <v>53</v>
      </c>
    </row>
    <row r="78" spans="1:16" x14ac:dyDescent="0.3">
      <c r="A78" t="s">
        <v>54</v>
      </c>
    </row>
    <row r="79" spans="1:16" x14ac:dyDescent="0.3">
      <c r="A79" t="s">
        <v>57</v>
      </c>
    </row>
    <row r="81" spans="1:17" x14ac:dyDescent="0.3">
      <c r="A81" t="s">
        <v>59</v>
      </c>
    </row>
    <row r="82" spans="1:17" x14ac:dyDescent="0.3">
      <c r="A82" s="8" t="s">
        <v>58</v>
      </c>
      <c r="B82" s="21" t="s">
        <v>55</v>
      </c>
      <c r="C82" s="9" t="s">
        <v>27</v>
      </c>
      <c r="D82" s="8" t="s">
        <v>56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0"/>
    </row>
    <row r="83" spans="1:17" x14ac:dyDescent="0.3">
      <c r="A83" s="3">
        <v>20</v>
      </c>
      <c r="B83" s="12">
        <f>AVERAGE(D83:Q83)</f>
        <v>1.6930769230769229</v>
      </c>
      <c r="C83">
        <f>STDEV(D83:Q83)</f>
        <v>1.7504578155735629E-2</v>
      </c>
      <c r="D83" s="3">
        <v>1.73</v>
      </c>
      <c r="E83">
        <v>1.71</v>
      </c>
      <c r="F83">
        <v>1.7</v>
      </c>
      <c r="G83">
        <v>1.69</v>
      </c>
      <c r="H83">
        <v>1.7</v>
      </c>
      <c r="I83">
        <v>1.71</v>
      </c>
      <c r="J83">
        <v>1.68</v>
      </c>
      <c r="K83">
        <v>1.69</v>
      </c>
      <c r="L83">
        <v>1.7</v>
      </c>
      <c r="M83">
        <v>1.68</v>
      </c>
      <c r="N83">
        <v>1.67</v>
      </c>
      <c r="O83">
        <v>1.68</v>
      </c>
      <c r="P83">
        <v>1.67</v>
      </c>
      <c r="Q83" s="4"/>
    </row>
    <row r="84" spans="1:17" x14ac:dyDescent="0.3">
      <c r="A84" s="3">
        <v>35</v>
      </c>
      <c r="B84" s="12">
        <f>AVERAGE(D84:Q84)</f>
        <v>1.4550000000000001</v>
      </c>
      <c r="C84">
        <f>STDEV(D84:Q84)</f>
        <v>9.4053994312596114E-3</v>
      </c>
      <c r="D84" s="3">
        <v>1.44</v>
      </c>
      <c r="E84">
        <v>1.45</v>
      </c>
      <c r="F84">
        <v>1.45</v>
      </c>
      <c r="G84">
        <v>1.45</v>
      </c>
      <c r="H84">
        <v>1.45</v>
      </c>
      <c r="I84">
        <v>1.45</v>
      </c>
      <c r="J84">
        <v>1.45</v>
      </c>
      <c r="K84">
        <v>1.46</v>
      </c>
      <c r="L84">
        <v>1.46</v>
      </c>
      <c r="M84">
        <v>1.46</v>
      </c>
      <c r="N84">
        <v>1.45</v>
      </c>
      <c r="O84">
        <v>1.46</v>
      </c>
      <c r="P84">
        <v>1.46</v>
      </c>
      <c r="Q84" s="4">
        <v>1.48</v>
      </c>
    </row>
    <row r="85" spans="1:17" x14ac:dyDescent="0.3">
      <c r="A85" s="5">
        <v>55</v>
      </c>
      <c r="B85" s="13">
        <f t="shared" ref="B85" si="0">AVERAGE(D85:Q85)</f>
        <v>1.1835714285714283</v>
      </c>
      <c r="C85" s="6">
        <f t="shared" ref="C85" si="1">STDEV(D85:Q85)</f>
        <v>1.0818177620697825E-2</v>
      </c>
      <c r="D85" s="5">
        <v>1.17</v>
      </c>
      <c r="E85" s="6">
        <v>1.18</v>
      </c>
      <c r="F85" s="6">
        <v>1.17</v>
      </c>
      <c r="G85" s="6">
        <v>1.17</v>
      </c>
      <c r="H85" s="6">
        <v>1.18</v>
      </c>
      <c r="I85" s="6">
        <v>1.18</v>
      </c>
      <c r="J85" s="6">
        <v>1.18</v>
      </c>
      <c r="K85" s="6">
        <v>1.18</v>
      </c>
      <c r="L85" s="6">
        <v>1.18</v>
      </c>
      <c r="M85" s="6">
        <v>1.2</v>
      </c>
      <c r="N85" s="6">
        <v>1.2</v>
      </c>
      <c r="O85" s="6">
        <v>1.2</v>
      </c>
      <c r="P85" s="6">
        <v>1.19</v>
      </c>
      <c r="Q85" s="7">
        <v>1.19</v>
      </c>
    </row>
    <row r="87" spans="1:17" x14ac:dyDescent="0.3">
      <c r="A87" t="s">
        <v>60</v>
      </c>
    </row>
    <row r="88" spans="1:17" x14ac:dyDescent="0.3">
      <c r="A88" s="8" t="s">
        <v>58</v>
      </c>
      <c r="B88" s="21" t="s">
        <v>55</v>
      </c>
      <c r="C88" s="9" t="s">
        <v>27</v>
      </c>
      <c r="D88" s="8" t="s">
        <v>56</v>
      </c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0"/>
    </row>
    <row r="89" spans="1:17" x14ac:dyDescent="0.3">
      <c r="A89" s="3">
        <v>20</v>
      </c>
      <c r="B89" s="12">
        <f>AVERAGE(D89:Q89)</f>
        <v>1.5216666666666667</v>
      </c>
      <c r="C89">
        <f>STDEV(D89:Q89)</f>
        <v>3.4597249846912675E-2</v>
      </c>
      <c r="D89" s="3">
        <v>1.53</v>
      </c>
      <c r="E89">
        <v>1.62</v>
      </c>
      <c r="F89">
        <v>1.53</v>
      </c>
      <c r="G89">
        <v>1.53</v>
      </c>
      <c r="H89">
        <v>1.53</v>
      </c>
      <c r="I89">
        <v>1.51</v>
      </c>
      <c r="J89">
        <v>1.51</v>
      </c>
      <c r="K89">
        <v>1.51</v>
      </c>
      <c r="L89">
        <v>1.51</v>
      </c>
      <c r="M89">
        <v>1.5</v>
      </c>
      <c r="N89">
        <v>1.5</v>
      </c>
      <c r="O89">
        <v>1.48</v>
      </c>
      <c r="Q89" s="4"/>
    </row>
    <row r="90" spans="1:17" x14ac:dyDescent="0.3">
      <c r="A90" s="3">
        <v>35</v>
      </c>
      <c r="B90" s="12">
        <f t="shared" ref="B90:B91" si="2">AVERAGE(D90:Q90)</f>
        <v>1.3183333333333334</v>
      </c>
      <c r="C90">
        <f t="shared" ref="C90:C91" si="3">STDEV(D90:Q90)</f>
        <v>1.8504708655481261E-2</v>
      </c>
      <c r="D90" s="3">
        <v>1.33</v>
      </c>
      <c r="E90">
        <v>1.33</v>
      </c>
      <c r="F90">
        <v>1.33</v>
      </c>
      <c r="G90">
        <v>1.33</v>
      </c>
      <c r="H90">
        <v>1.34</v>
      </c>
      <c r="I90">
        <v>1.34</v>
      </c>
      <c r="J90">
        <v>1.32</v>
      </c>
      <c r="K90">
        <v>1.32</v>
      </c>
      <c r="L90">
        <v>1.3</v>
      </c>
      <c r="M90">
        <v>1.3</v>
      </c>
      <c r="N90">
        <v>1.29</v>
      </c>
      <c r="O90">
        <v>1.29</v>
      </c>
      <c r="Q90" s="4"/>
    </row>
    <row r="91" spans="1:17" x14ac:dyDescent="0.3">
      <c r="A91" s="5">
        <v>55</v>
      </c>
      <c r="B91" s="13">
        <f t="shared" si="2"/>
        <v>1.0954545454545455</v>
      </c>
      <c r="C91" s="6">
        <f t="shared" si="3"/>
        <v>1.0357254813546275E-2</v>
      </c>
      <c r="D91" s="5">
        <v>1.0900000000000001</v>
      </c>
      <c r="E91" s="6">
        <v>1.1000000000000001</v>
      </c>
      <c r="F91" s="6">
        <v>1.1100000000000001</v>
      </c>
      <c r="G91" s="6">
        <v>1.0900000000000001</v>
      </c>
      <c r="H91" s="6">
        <v>1.1000000000000001</v>
      </c>
      <c r="I91" s="6">
        <v>1.1000000000000001</v>
      </c>
      <c r="J91" s="6">
        <v>1.1000000000000001</v>
      </c>
      <c r="K91" s="6">
        <v>1.1100000000000001</v>
      </c>
      <c r="L91" s="6">
        <v>1.08</v>
      </c>
      <c r="M91" s="6">
        <v>1.08</v>
      </c>
      <c r="N91" s="6">
        <v>1.0900000000000001</v>
      </c>
      <c r="O91" s="6"/>
      <c r="P91" s="6"/>
      <c r="Q91" s="7"/>
    </row>
    <row r="93" spans="1:17" x14ac:dyDescent="0.3">
      <c r="A93" t="s">
        <v>61</v>
      </c>
    </row>
    <row r="94" spans="1:17" x14ac:dyDescent="0.3">
      <c r="A94" s="8" t="s">
        <v>58</v>
      </c>
      <c r="B94" s="21" t="s">
        <v>55</v>
      </c>
      <c r="C94" s="9" t="s">
        <v>27</v>
      </c>
      <c r="D94" s="8" t="s">
        <v>56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0"/>
    </row>
    <row r="95" spans="1:17" x14ac:dyDescent="0.3">
      <c r="A95" s="3">
        <v>20</v>
      </c>
      <c r="B95" s="12">
        <f>AVERAGE(D95:Q95)</f>
        <v>1.5750000000000002</v>
      </c>
      <c r="C95">
        <f>STDEV(D95:Q95)</f>
        <v>1.7728105208558383E-2</v>
      </c>
      <c r="D95" s="3">
        <v>1.59</v>
      </c>
      <c r="E95">
        <v>1.6</v>
      </c>
      <c r="F95">
        <v>1.59</v>
      </c>
      <c r="G95">
        <v>1.57</v>
      </c>
      <c r="H95">
        <v>1.58</v>
      </c>
      <c r="I95">
        <v>1.56</v>
      </c>
      <c r="J95">
        <v>1.56</v>
      </c>
      <c r="K95">
        <v>1.55</v>
      </c>
      <c r="Q95" s="4"/>
    </row>
    <row r="96" spans="1:17" x14ac:dyDescent="0.3">
      <c r="A96" s="3">
        <v>35</v>
      </c>
      <c r="B96" s="12">
        <f t="shared" ref="B96:B97" si="4">AVERAGE(D96:Q96)</f>
        <v>1.3822222222222225</v>
      </c>
      <c r="C96">
        <f t="shared" ref="C96:C97" si="5">STDEV(D96:Q96)</f>
        <v>8.3333333333332586E-3</v>
      </c>
      <c r="D96" s="3">
        <v>1.39</v>
      </c>
      <c r="E96">
        <v>1.39</v>
      </c>
      <c r="F96">
        <v>1.38</v>
      </c>
      <c r="G96">
        <v>1.38</v>
      </c>
      <c r="H96">
        <v>1.39</v>
      </c>
      <c r="I96">
        <v>1.39</v>
      </c>
      <c r="J96">
        <v>1.37</v>
      </c>
      <c r="K96">
        <v>1.37</v>
      </c>
      <c r="L96">
        <v>1.38</v>
      </c>
      <c r="Q96" s="4"/>
    </row>
    <row r="97" spans="1:17" x14ac:dyDescent="0.3">
      <c r="A97" s="5">
        <v>55</v>
      </c>
      <c r="B97" s="13">
        <f t="shared" si="4"/>
        <v>1.1385714285714286</v>
      </c>
      <c r="C97" s="6">
        <f t="shared" si="5"/>
        <v>2.1930626551751282E-2</v>
      </c>
      <c r="D97" s="5">
        <v>1.17</v>
      </c>
      <c r="E97" s="6">
        <v>1.1299999999999999</v>
      </c>
      <c r="F97" s="6">
        <v>1.1499999999999999</v>
      </c>
      <c r="G97" s="6">
        <v>1.1200000000000001</v>
      </c>
      <c r="H97" s="6">
        <v>1.1100000000000001</v>
      </c>
      <c r="I97" s="6">
        <v>1.1599999999999999</v>
      </c>
      <c r="J97" s="6">
        <v>1.1299999999999999</v>
      </c>
      <c r="K97" s="6"/>
      <c r="L97" s="6"/>
      <c r="M97" s="6"/>
      <c r="N97" s="6"/>
      <c r="O97" s="6"/>
      <c r="P97" s="6"/>
      <c r="Q97" s="7"/>
    </row>
    <row r="136" spans="1:17" x14ac:dyDescent="0.3">
      <c r="B136" t="s">
        <v>46</v>
      </c>
    </row>
    <row r="137" spans="1:17" x14ac:dyDescent="0.3">
      <c r="B137" t="s">
        <v>47</v>
      </c>
      <c r="C137" t="s">
        <v>48</v>
      </c>
    </row>
    <row r="138" spans="1:17" x14ac:dyDescent="0.3">
      <c r="A138">
        <v>20</v>
      </c>
      <c r="B138">
        <f>AVERAGE(D138:Q138)</f>
        <v>1.6930769230769229</v>
      </c>
      <c r="C138">
        <f>STDEV(D138:Q138)</f>
        <v>1.7504578155735629E-2</v>
      </c>
      <c r="D138">
        <v>1.73</v>
      </c>
      <c r="E138">
        <v>1.71</v>
      </c>
      <c r="F138">
        <v>1.7</v>
      </c>
      <c r="G138">
        <v>1.69</v>
      </c>
      <c r="H138">
        <v>1.7</v>
      </c>
      <c r="I138">
        <v>1.71</v>
      </c>
      <c r="J138">
        <v>1.68</v>
      </c>
      <c r="K138">
        <v>1.69</v>
      </c>
      <c r="L138">
        <v>1.7</v>
      </c>
      <c r="M138">
        <v>1.68</v>
      </c>
      <c r="N138">
        <v>1.67</v>
      </c>
      <c r="O138">
        <v>1.68</v>
      </c>
      <c r="P138">
        <v>1.67</v>
      </c>
    </row>
    <row r="139" spans="1:17" x14ac:dyDescent="0.3">
      <c r="A139">
        <v>35</v>
      </c>
      <c r="B139">
        <f t="shared" ref="B139:B140" si="6">AVERAGE(D139:Q139)</f>
        <v>1.4550000000000001</v>
      </c>
      <c r="C139">
        <f t="shared" ref="C139:C140" si="7">STDEV(D139:Q139)</f>
        <v>9.4053994312596114E-3</v>
      </c>
      <c r="D139">
        <v>1.44</v>
      </c>
      <c r="E139">
        <v>1.45</v>
      </c>
      <c r="F139">
        <v>1.45</v>
      </c>
      <c r="G139">
        <v>1.45</v>
      </c>
      <c r="H139">
        <v>1.45</v>
      </c>
      <c r="I139">
        <v>1.45</v>
      </c>
      <c r="J139">
        <v>1.45</v>
      </c>
      <c r="K139">
        <v>1.46</v>
      </c>
      <c r="L139">
        <v>1.46</v>
      </c>
      <c r="M139">
        <v>1.46</v>
      </c>
      <c r="N139">
        <v>1.45</v>
      </c>
      <c r="O139">
        <v>1.46</v>
      </c>
      <c r="P139">
        <v>1.46</v>
      </c>
      <c r="Q139">
        <v>1.48</v>
      </c>
    </row>
    <row r="140" spans="1:17" x14ac:dyDescent="0.3">
      <c r="A140">
        <v>55</v>
      </c>
      <c r="B140">
        <f t="shared" si="6"/>
        <v>1.1835714285714283</v>
      </c>
      <c r="C140">
        <f t="shared" si="7"/>
        <v>1.0818177620697825E-2</v>
      </c>
      <c r="D140">
        <v>1.17</v>
      </c>
      <c r="E140">
        <v>1.18</v>
      </c>
      <c r="F140">
        <v>1.17</v>
      </c>
      <c r="G140">
        <v>1.17</v>
      </c>
      <c r="H140">
        <v>1.18</v>
      </c>
      <c r="I140">
        <v>1.18</v>
      </c>
      <c r="J140">
        <v>1.18</v>
      </c>
      <c r="K140">
        <v>1.18</v>
      </c>
      <c r="L140">
        <v>1.18</v>
      </c>
      <c r="M140">
        <v>1.2</v>
      </c>
      <c r="N140">
        <v>1.2</v>
      </c>
      <c r="O140">
        <v>1.2</v>
      </c>
      <c r="P140">
        <v>1.19</v>
      </c>
      <c r="Q140">
        <v>1.19</v>
      </c>
    </row>
    <row r="142" spans="1:17" x14ac:dyDescent="0.3">
      <c r="B142" t="s">
        <v>49</v>
      </c>
    </row>
    <row r="143" spans="1:17" x14ac:dyDescent="0.3">
      <c r="B143" t="s">
        <v>47</v>
      </c>
      <c r="C143" t="s">
        <v>48</v>
      </c>
    </row>
    <row r="144" spans="1:17" x14ac:dyDescent="0.3">
      <c r="A144">
        <v>20</v>
      </c>
      <c r="B144">
        <f>AVERAGE(D144:Q144)</f>
        <v>1.5216666666666667</v>
      </c>
      <c r="C144">
        <f>STDEV(D144:Q144)</f>
        <v>3.4597249846912675E-2</v>
      </c>
      <c r="D144">
        <v>1.53</v>
      </c>
      <c r="E144">
        <v>1.62</v>
      </c>
      <c r="F144">
        <v>1.53</v>
      </c>
      <c r="G144">
        <v>1.53</v>
      </c>
      <c r="H144">
        <v>1.53</v>
      </c>
      <c r="I144">
        <v>1.51</v>
      </c>
      <c r="J144">
        <v>1.51</v>
      </c>
      <c r="K144">
        <v>1.51</v>
      </c>
      <c r="L144">
        <v>1.51</v>
      </c>
      <c r="M144">
        <v>1.5</v>
      </c>
      <c r="N144">
        <v>1.5</v>
      </c>
      <c r="O144">
        <v>1.48</v>
      </c>
    </row>
    <row r="145" spans="1:18" x14ac:dyDescent="0.3">
      <c r="A145">
        <v>35</v>
      </c>
      <c r="B145">
        <f t="shared" ref="B145:B146" si="8">AVERAGE(D145:Q145)</f>
        <v>1.3183333333333334</v>
      </c>
      <c r="C145">
        <f t="shared" ref="C145:C146" si="9">STDEV(D145:Q145)</f>
        <v>1.8504708655481261E-2</v>
      </c>
      <c r="D145">
        <v>1.33</v>
      </c>
      <c r="E145">
        <v>1.33</v>
      </c>
      <c r="F145">
        <v>1.33</v>
      </c>
      <c r="G145">
        <v>1.33</v>
      </c>
      <c r="H145">
        <v>1.34</v>
      </c>
      <c r="I145">
        <v>1.34</v>
      </c>
      <c r="J145">
        <v>1.32</v>
      </c>
      <c r="K145">
        <v>1.32</v>
      </c>
      <c r="L145">
        <v>1.3</v>
      </c>
      <c r="M145">
        <v>1.3</v>
      </c>
      <c r="N145">
        <v>1.29</v>
      </c>
      <c r="O145">
        <v>1.29</v>
      </c>
    </row>
    <row r="146" spans="1:18" x14ac:dyDescent="0.3">
      <c r="A146">
        <v>55</v>
      </c>
      <c r="B146">
        <f t="shared" si="8"/>
        <v>1.0954545454545455</v>
      </c>
      <c r="C146">
        <f t="shared" si="9"/>
        <v>1.0357254813546275E-2</v>
      </c>
      <c r="D146">
        <v>1.0900000000000001</v>
      </c>
      <c r="E146">
        <v>1.1000000000000001</v>
      </c>
      <c r="F146">
        <v>1.1100000000000001</v>
      </c>
      <c r="G146">
        <v>1.0900000000000001</v>
      </c>
      <c r="H146">
        <v>1.1000000000000001</v>
      </c>
      <c r="I146">
        <v>1.1000000000000001</v>
      </c>
      <c r="J146">
        <v>1.1000000000000001</v>
      </c>
      <c r="K146">
        <v>1.1100000000000001</v>
      </c>
      <c r="L146">
        <v>1.08</v>
      </c>
      <c r="M146">
        <v>1.08</v>
      </c>
      <c r="N146">
        <v>1.0900000000000001</v>
      </c>
    </row>
    <row r="148" spans="1:18" x14ac:dyDescent="0.3">
      <c r="B148" t="s">
        <v>50</v>
      </c>
    </row>
    <row r="149" spans="1:18" x14ac:dyDescent="0.3">
      <c r="B149" t="s">
        <v>47</v>
      </c>
      <c r="C149" t="s">
        <v>48</v>
      </c>
    </row>
    <row r="150" spans="1:18" x14ac:dyDescent="0.3">
      <c r="A150">
        <v>20</v>
      </c>
      <c r="B150">
        <f>AVERAGE(D150:Q150)</f>
        <v>1.5750000000000002</v>
      </c>
      <c r="C150">
        <f>STDEV(D150:Q150)</f>
        <v>1.7728105208558383E-2</v>
      </c>
      <c r="D150">
        <v>1.59</v>
      </c>
      <c r="E150">
        <v>1.6</v>
      </c>
      <c r="F150">
        <v>1.59</v>
      </c>
      <c r="G150">
        <v>1.57</v>
      </c>
      <c r="H150">
        <v>1.58</v>
      </c>
      <c r="I150">
        <v>1.56</v>
      </c>
      <c r="J150">
        <v>1.56</v>
      </c>
      <c r="K150">
        <v>1.55</v>
      </c>
    </row>
    <row r="151" spans="1:18" x14ac:dyDescent="0.3">
      <c r="A151">
        <v>35</v>
      </c>
      <c r="B151">
        <f t="shared" ref="B151:B152" si="10">AVERAGE(D151:Q151)</f>
        <v>1.3822222222222225</v>
      </c>
      <c r="C151">
        <f t="shared" ref="C151:C152" si="11">STDEV(D151:Q151)</f>
        <v>8.3333333333332586E-3</v>
      </c>
      <c r="D151">
        <v>1.39</v>
      </c>
      <c r="E151">
        <v>1.39</v>
      </c>
      <c r="F151">
        <v>1.38</v>
      </c>
      <c r="G151">
        <v>1.38</v>
      </c>
      <c r="H151">
        <v>1.39</v>
      </c>
      <c r="I151">
        <v>1.39</v>
      </c>
      <c r="J151">
        <v>1.37</v>
      </c>
      <c r="K151">
        <v>1.37</v>
      </c>
      <c r="L151">
        <v>1.38</v>
      </c>
    </row>
    <row r="152" spans="1:18" x14ac:dyDescent="0.3">
      <c r="A152">
        <v>55</v>
      </c>
      <c r="B152">
        <f t="shared" si="10"/>
        <v>1.1385714285714286</v>
      </c>
      <c r="C152">
        <f t="shared" si="11"/>
        <v>2.1930626551751282E-2</v>
      </c>
      <c r="D152">
        <v>1.17</v>
      </c>
      <c r="E152">
        <v>1.1299999999999999</v>
      </c>
      <c r="F152">
        <v>1.1499999999999999</v>
      </c>
      <c r="G152">
        <v>1.1200000000000001</v>
      </c>
      <c r="H152">
        <v>1.1100000000000001</v>
      </c>
      <c r="I152">
        <v>1.1599999999999999</v>
      </c>
      <c r="J152">
        <v>1.1299999999999999</v>
      </c>
    </row>
    <row r="154" spans="1:18" x14ac:dyDescent="0.3">
      <c r="B154" t="s">
        <v>51</v>
      </c>
      <c r="E154" t="s">
        <v>52</v>
      </c>
    </row>
    <row r="155" spans="1:18" x14ac:dyDescent="0.3">
      <c r="A155">
        <v>20</v>
      </c>
      <c r="B155">
        <f>1-B144/B138</f>
        <v>0.10124185976071476</v>
      </c>
      <c r="C155">
        <f>1-((B144+0.01)/B138)</f>
        <v>9.5335453581705143E-2</v>
      </c>
      <c r="D155">
        <f>1-((B144-0.01)/B138)</f>
        <v>0.10714826593972426</v>
      </c>
      <c r="E155">
        <f>1-B150/B138</f>
        <v>6.9741026805997031E-2</v>
      </c>
      <c r="F155">
        <f>1-((B150+0.01)/B138)</f>
        <v>6.3834620626987526E-2</v>
      </c>
      <c r="G155">
        <f>1-((B150-0.01)/B138)</f>
        <v>7.5647432985006646E-2</v>
      </c>
    </row>
    <row r="156" spans="1:18" x14ac:dyDescent="0.3">
      <c r="A156">
        <v>35</v>
      </c>
      <c r="B156">
        <f>1-B145/B139</f>
        <v>9.3928980526918671E-2</v>
      </c>
      <c r="C156">
        <f>1-((B145+0.01)/B139)</f>
        <v>8.7056128293241719E-2</v>
      </c>
      <c r="D156">
        <f>1-((B145-0.01)/B139)</f>
        <v>0.10080183276059573</v>
      </c>
      <c r="E156">
        <f>1-B151/B139</f>
        <v>5.0019091256204518E-2</v>
      </c>
      <c r="F156">
        <f>1-((B151+0.01)/B139)</f>
        <v>4.3146239022527566E-2</v>
      </c>
      <c r="G156">
        <f>1-((B151-0.01)/B139)</f>
        <v>5.6891943489881469E-2</v>
      </c>
      <c r="O156">
        <v>20</v>
      </c>
      <c r="P156">
        <v>0.10124185976071499</v>
      </c>
      <c r="Q156">
        <v>20</v>
      </c>
      <c r="R156">
        <v>6.9741026805997031E-2</v>
      </c>
    </row>
    <row r="157" spans="1:18" x14ac:dyDescent="0.3">
      <c r="A157">
        <v>55</v>
      </c>
      <c r="B157">
        <f>1-B146/B140</f>
        <v>7.4449991770450197E-2</v>
      </c>
      <c r="C157">
        <f>1-((B146+0.01)/B140)</f>
        <v>6.6000987545948075E-2</v>
      </c>
      <c r="D157">
        <f>1-((B146-0.01)/B140)</f>
        <v>8.2898995994952318E-2</v>
      </c>
      <c r="E157">
        <f>1-B152/B140</f>
        <v>3.8020519010259268E-2</v>
      </c>
      <c r="F157">
        <f>1-((B152+0.01)/B140)</f>
        <v>2.9571514785757147E-2</v>
      </c>
      <c r="G157">
        <f>1-((B152-0.01)/B140)</f>
        <v>4.646952323476139E-2</v>
      </c>
      <c r="O157">
        <v>35</v>
      </c>
      <c r="P157">
        <v>9.3928980526918671E-2</v>
      </c>
      <c r="Q157">
        <v>35</v>
      </c>
      <c r="R157">
        <v>5.0019091256204518E-2</v>
      </c>
    </row>
    <row r="158" spans="1:18" x14ac:dyDescent="0.3">
      <c r="O158">
        <v>55</v>
      </c>
      <c r="P158">
        <v>7.4449991770450197E-2</v>
      </c>
      <c r="Q158">
        <v>55</v>
      </c>
      <c r="R158">
        <v>3.8020519010259268E-2</v>
      </c>
    </row>
    <row r="159" spans="1:18" x14ac:dyDescent="0.3">
      <c r="B159">
        <f>B155*SQRT( (C144/B144)^2+(C138/B138)^2)</f>
        <v>2.5286922904295358E-3</v>
      </c>
      <c r="E159">
        <f>E155*SQRT( (C150/B150)^2+(C138/B138)^2)</f>
        <v>1.0658960394430267E-3</v>
      </c>
    </row>
    <row r="160" spans="1:18" x14ac:dyDescent="0.3">
      <c r="B160">
        <f>B156*SQRT( (C145/B145)^2+(C139/B139)^2)</f>
        <v>1.4515217918822116E-3</v>
      </c>
      <c r="E160">
        <f>E156*SQRT( (C151/B151)^2+(C139/B139)^2)</f>
        <v>4.4213561702788687E-4</v>
      </c>
    </row>
    <row r="161" spans="2:5" x14ac:dyDescent="0.3">
      <c r="B161">
        <f>B157*SQRT( (C146/B146)^2+(C140/B140)^2)</f>
        <v>9.7905892068548325E-4</v>
      </c>
      <c r="E161">
        <f t="shared" ref="E161" si="12">E157*SQRT( (C152/B152)^2+(C140/B140)^2)</f>
        <v>8.1060537302260634E-4</v>
      </c>
    </row>
  </sheetData>
  <mergeCells count="8">
    <mergeCell ref="C16:D16"/>
    <mergeCell ref="A16:B16"/>
    <mergeCell ref="O16:P16"/>
    <mergeCell ref="M16:N16"/>
    <mergeCell ref="K16:L16"/>
    <mergeCell ref="I16:J16"/>
    <mergeCell ref="G16:H16"/>
    <mergeCell ref="E16:F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7EB0E-3A4B-4749-ACB2-344772CBE1E2}">
  <dimension ref="A1:B19"/>
  <sheetViews>
    <sheetView workbookViewId="0">
      <selection activeCell="E7" sqref="E7"/>
    </sheetView>
  </sheetViews>
  <sheetFormatPr defaultRowHeight="14.4" x14ac:dyDescent="0.3"/>
  <cols>
    <col min="1" max="1" width="15" bestFit="1" customWidth="1"/>
    <col min="2" max="2" width="16.77734375" bestFit="1" customWidth="1"/>
  </cols>
  <sheetData>
    <row r="1" spans="1:2" x14ac:dyDescent="0.3">
      <c r="A1" s="1" t="s">
        <v>4</v>
      </c>
    </row>
    <row r="3" spans="1:2" x14ac:dyDescent="0.3">
      <c r="A3" s="8" t="s">
        <v>5</v>
      </c>
      <c r="B3" s="10" t="s">
        <v>6</v>
      </c>
    </row>
    <row r="4" spans="1:2" x14ac:dyDescent="0.3">
      <c r="A4" s="3">
        <v>20</v>
      </c>
      <c r="B4" s="4">
        <v>60.475000000000001</v>
      </c>
    </row>
    <row r="5" spans="1:2" x14ac:dyDescent="0.3">
      <c r="A5" s="3">
        <v>30</v>
      </c>
      <c r="B5" s="4">
        <v>51.470999999999997</v>
      </c>
    </row>
    <row r="6" spans="1:2" x14ac:dyDescent="0.3">
      <c r="A6" s="3">
        <v>40</v>
      </c>
      <c r="B6" s="4">
        <v>33.725999999999999</v>
      </c>
    </row>
    <row r="7" spans="1:2" x14ac:dyDescent="0.3">
      <c r="A7" s="3">
        <v>50</v>
      </c>
      <c r="B7" s="4">
        <v>21.248000000000001</v>
      </c>
    </row>
    <row r="8" spans="1:2" x14ac:dyDescent="0.3">
      <c r="A8" s="5">
        <v>60</v>
      </c>
      <c r="B8" s="7">
        <v>13.705</v>
      </c>
    </row>
    <row r="10" spans="1:2" x14ac:dyDescent="0.3">
      <c r="A10" t="s">
        <v>21</v>
      </c>
    </row>
    <row r="11" spans="1:2" x14ac:dyDescent="0.3">
      <c r="A11" s="11" t="s">
        <v>7</v>
      </c>
      <c r="B11" s="2" t="s">
        <v>8</v>
      </c>
    </row>
    <row r="12" spans="1:2" x14ac:dyDescent="0.3">
      <c r="A12" s="12" t="s">
        <v>9</v>
      </c>
      <c r="B12" s="4" t="s">
        <v>10</v>
      </c>
    </row>
    <row r="13" spans="1:2" x14ac:dyDescent="0.3">
      <c r="A13" s="12" t="s">
        <v>11</v>
      </c>
      <c r="B13" s="4" t="s">
        <v>12</v>
      </c>
    </row>
    <row r="14" spans="1:2" x14ac:dyDescent="0.3">
      <c r="A14" s="12" t="s">
        <v>13</v>
      </c>
      <c r="B14" s="4" t="s">
        <v>14</v>
      </c>
    </row>
    <row r="15" spans="1:2" x14ac:dyDescent="0.3">
      <c r="A15" s="12" t="s">
        <v>15</v>
      </c>
      <c r="B15" s="4" t="s">
        <v>16</v>
      </c>
    </row>
    <row r="16" spans="1:2" x14ac:dyDescent="0.3">
      <c r="A16" s="12" t="s">
        <v>17</v>
      </c>
      <c r="B16" s="4">
        <v>26.43093</v>
      </c>
    </row>
    <row r="17" spans="1:2" x14ac:dyDescent="0.3">
      <c r="A17" s="12" t="s">
        <v>18</v>
      </c>
      <c r="B17" s="4">
        <v>-0.99148000000000003</v>
      </c>
    </row>
    <row r="18" spans="1:2" x14ac:dyDescent="0.3">
      <c r="A18" s="12" t="s">
        <v>19</v>
      </c>
      <c r="B18" s="4">
        <v>0.98304000000000002</v>
      </c>
    </row>
    <row r="19" spans="1:2" x14ac:dyDescent="0.3">
      <c r="A19" s="13" t="s">
        <v>20</v>
      </c>
      <c r="B19" s="7">
        <v>0.97738000000000003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A235E-1363-4FB1-AEDA-88493AFD7703}">
  <dimension ref="A1:K13"/>
  <sheetViews>
    <sheetView workbookViewId="0">
      <selection activeCell="E18" sqref="E18"/>
    </sheetView>
  </sheetViews>
  <sheetFormatPr defaultRowHeight="14.4" x14ac:dyDescent="0.3"/>
  <cols>
    <col min="1" max="1" width="20" bestFit="1" customWidth="1"/>
    <col min="2" max="2" width="9" customWidth="1"/>
    <col min="3" max="3" width="16.33203125" bestFit="1" customWidth="1"/>
    <col min="4" max="5" width="9" bestFit="1" customWidth="1"/>
    <col min="6" max="6" width="8" customWidth="1"/>
    <col min="7" max="8" width="9" bestFit="1" customWidth="1"/>
    <col min="11" max="11" width="19.109375" bestFit="1" customWidth="1"/>
  </cols>
  <sheetData>
    <row r="1" spans="1:11" x14ac:dyDescent="0.3">
      <c r="A1" s="1" t="s">
        <v>72</v>
      </c>
    </row>
    <row r="3" spans="1:11" x14ac:dyDescent="0.3">
      <c r="A3" s="44" t="s">
        <v>80</v>
      </c>
      <c r="B3" s="39" t="s">
        <v>73</v>
      </c>
      <c r="C3" s="40"/>
      <c r="D3" s="40"/>
      <c r="E3" s="40"/>
      <c r="F3" s="40"/>
      <c r="G3" s="40"/>
      <c r="H3" s="40"/>
      <c r="I3" s="40"/>
      <c r="J3" s="40"/>
      <c r="K3" s="41"/>
    </row>
    <row r="4" spans="1:11" x14ac:dyDescent="0.3">
      <c r="A4" s="45"/>
      <c r="B4" s="39" t="s">
        <v>74</v>
      </c>
      <c r="C4" s="40"/>
      <c r="D4" s="40"/>
      <c r="E4" s="40"/>
      <c r="F4" s="41"/>
      <c r="G4" s="51" t="s">
        <v>75</v>
      </c>
      <c r="H4" s="49" t="s">
        <v>77</v>
      </c>
      <c r="I4" s="49" t="s">
        <v>78</v>
      </c>
      <c r="J4" s="49" t="s">
        <v>79</v>
      </c>
      <c r="K4" s="47" t="s">
        <v>76</v>
      </c>
    </row>
    <row r="5" spans="1:11" x14ac:dyDescent="0.3">
      <c r="A5" s="46"/>
      <c r="B5" s="5" t="s">
        <v>55</v>
      </c>
      <c r="C5" s="6" t="s">
        <v>27</v>
      </c>
      <c r="D5" s="6" t="s">
        <v>81</v>
      </c>
      <c r="E5" s="6" t="s">
        <v>82</v>
      </c>
      <c r="F5" s="6" t="s">
        <v>83</v>
      </c>
      <c r="G5" s="52"/>
      <c r="H5" s="50"/>
      <c r="I5" s="50"/>
      <c r="J5" s="50"/>
      <c r="K5" s="48"/>
    </row>
    <row r="6" spans="1:11" x14ac:dyDescent="0.3">
      <c r="A6" s="12">
        <v>20</v>
      </c>
      <c r="B6" s="15">
        <v>31.282720000000001</v>
      </c>
      <c r="C6" s="15">
        <v>0.80630000000000002</v>
      </c>
      <c r="D6" s="15">
        <v>30.307363181841922</v>
      </c>
      <c r="E6" s="15">
        <v>31.320854169366267</v>
      </c>
      <c r="F6" s="25">
        <v>31.222926145985408</v>
      </c>
      <c r="G6" s="15">
        <v>31.01229</v>
      </c>
      <c r="H6" s="15">
        <v>27.165009999999999</v>
      </c>
      <c r="I6" s="15">
        <v>22.947790000000001</v>
      </c>
      <c r="J6">
        <v>20</v>
      </c>
      <c r="K6" s="4">
        <v>20</v>
      </c>
    </row>
    <row r="7" spans="1:11" x14ac:dyDescent="0.3">
      <c r="A7" s="12">
        <v>25</v>
      </c>
      <c r="B7" s="15">
        <v>39.259450000000001</v>
      </c>
      <c r="C7" s="15">
        <v>1.1842699999999999</v>
      </c>
      <c r="D7" s="15">
        <v>38.257254220341636</v>
      </c>
      <c r="E7" s="15">
        <v>40.442720489977724</v>
      </c>
      <c r="F7" s="25">
        <v>38.223768963503652</v>
      </c>
      <c r="G7" s="15">
        <v>36.628480000000003</v>
      </c>
      <c r="H7" s="15">
        <v>32.577590000000001</v>
      </c>
      <c r="I7" s="15">
        <v>28.246849999999998</v>
      </c>
      <c r="J7">
        <v>25</v>
      </c>
      <c r="K7" s="4">
        <v>25</v>
      </c>
    </row>
    <row r="8" spans="1:11" x14ac:dyDescent="0.3">
      <c r="A8" s="12">
        <v>30</v>
      </c>
      <c r="B8" s="15">
        <v>45.002890000000001</v>
      </c>
      <c r="C8" s="15">
        <v>0.43385000000000001</v>
      </c>
      <c r="D8" s="15">
        <v>44.938597472183041</v>
      </c>
      <c r="E8" s="15">
        <v>44.887999919518116</v>
      </c>
      <c r="F8" s="25">
        <v>44.577080478455386</v>
      </c>
      <c r="G8" s="15">
        <v>39.844160000000002</v>
      </c>
      <c r="H8" s="15">
        <v>38.086689999999997</v>
      </c>
      <c r="I8" s="15">
        <v>32.665790000000001</v>
      </c>
      <c r="J8">
        <v>30</v>
      </c>
      <c r="K8" s="4">
        <v>30</v>
      </c>
    </row>
    <row r="9" spans="1:11" x14ac:dyDescent="0.3">
      <c r="A9" s="12">
        <v>35</v>
      </c>
      <c r="B9" s="15">
        <v>48.622680000000003</v>
      </c>
      <c r="C9" s="15">
        <v>0.49019000000000001</v>
      </c>
      <c r="D9" s="15">
        <v>48.636856176147937</v>
      </c>
      <c r="E9" s="15">
        <v>48.826868772018621</v>
      </c>
      <c r="F9" s="25">
        <v>47.941176263715562</v>
      </c>
      <c r="G9" s="15">
        <v>44.470199999999998</v>
      </c>
      <c r="H9" s="15">
        <v>43.177030000000002</v>
      </c>
      <c r="I9" s="15">
        <v>39.055689999999998</v>
      </c>
      <c r="J9">
        <v>35</v>
      </c>
      <c r="K9" s="4">
        <v>35</v>
      </c>
    </row>
    <row r="10" spans="1:11" x14ac:dyDescent="0.3">
      <c r="A10" s="12">
        <v>40</v>
      </c>
      <c r="B10" s="15">
        <v>51.665590000000002</v>
      </c>
      <c r="C10" s="15">
        <v>1.22496</v>
      </c>
      <c r="D10" s="15">
        <v>50.71635878597921</v>
      </c>
      <c r="E10" s="15">
        <v>52.98557380896942</v>
      </c>
      <c r="F10" s="25">
        <v>50.534309291264421</v>
      </c>
      <c r="G10" s="15">
        <v>47.140459999999997</v>
      </c>
      <c r="H10" s="15">
        <v>46.619590000000002</v>
      </c>
      <c r="I10" s="15">
        <v>42.558149999999998</v>
      </c>
      <c r="J10">
        <v>40</v>
      </c>
      <c r="K10" s="4">
        <v>40</v>
      </c>
    </row>
    <row r="11" spans="1:11" x14ac:dyDescent="0.3">
      <c r="A11" s="12">
        <v>45</v>
      </c>
      <c r="B11" s="15">
        <v>53.325850000000003</v>
      </c>
      <c r="C11" s="15">
        <v>1.2258100000000001</v>
      </c>
      <c r="D11" s="15">
        <v>52.994944846157864</v>
      </c>
      <c r="E11" s="15">
        <v>54.449164995950589</v>
      </c>
      <c r="F11" s="25">
        <v>51.741689089239465</v>
      </c>
      <c r="G11" s="15">
        <v>51.231140000000003</v>
      </c>
      <c r="H11" s="15">
        <v>51.072629999999997</v>
      </c>
      <c r="I11" s="15">
        <v>47.699860000000001</v>
      </c>
      <c r="J11">
        <v>45</v>
      </c>
      <c r="K11" s="4">
        <v>45</v>
      </c>
    </row>
    <row r="12" spans="1:11" x14ac:dyDescent="0.3">
      <c r="A12" s="12">
        <v>50</v>
      </c>
      <c r="B12" s="15">
        <v>54.389400000000002</v>
      </c>
      <c r="C12" s="15">
        <v>0.80403999999999998</v>
      </c>
      <c r="D12" s="15">
        <v>54.020000043880273</v>
      </c>
      <c r="E12" s="15">
        <v>55.333934028143346</v>
      </c>
      <c r="F12" s="25">
        <v>53.491314255709916</v>
      </c>
      <c r="G12" s="15">
        <v>53.386040000000001</v>
      </c>
      <c r="H12" s="15">
        <v>52.77064</v>
      </c>
      <c r="I12" s="15">
        <v>50.537030000000001</v>
      </c>
      <c r="J12">
        <v>50</v>
      </c>
      <c r="K12" s="4">
        <v>50</v>
      </c>
    </row>
    <row r="13" spans="1:11" x14ac:dyDescent="0.3">
      <c r="A13" s="13">
        <v>55</v>
      </c>
      <c r="B13" s="17">
        <v>53.470790000000001</v>
      </c>
      <c r="C13" s="17">
        <v>1.37192</v>
      </c>
      <c r="D13" s="17">
        <v>52.712135221752078</v>
      </c>
      <c r="E13" s="17">
        <v>54.185713047681716</v>
      </c>
      <c r="F13" s="26">
        <v>51.982881525311988</v>
      </c>
      <c r="G13" s="17">
        <v>54.162730000000003</v>
      </c>
      <c r="H13" s="17">
        <v>53.033299999999997</v>
      </c>
      <c r="I13" s="17">
        <v>54.997500000000002</v>
      </c>
      <c r="J13" s="6">
        <v>55</v>
      </c>
      <c r="K13" s="7">
        <v>55</v>
      </c>
    </row>
  </sheetData>
  <mergeCells count="8">
    <mergeCell ref="A3:A5"/>
    <mergeCell ref="B3:K3"/>
    <mergeCell ref="B4:F4"/>
    <mergeCell ref="K4:K5"/>
    <mergeCell ref="J4:J5"/>
    <mergeCell ref="I4:I5"/>
    <mergeCell ref="H4:H5"/>
    <mergeCell ref="G4:G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8A52D-DE90-4C7B-B3F8-A27A40B85516}">
  <dimension ref="A1:D10"/>
  <sheetViews>
    <sheetView workbookViewId="0">
      <selection activeCell="C14" sqref="C14"/>
    </sheetView>
  </sheetViews>
  <sheetFormatPr defaultRowHeight="14.4" x14ac:dyDescent="0.3"/>
  <cols>
    <col min="1" max="1" width="18.21875" bestFit="1" customWidth="1"/>
    <col min="2" max="4" width="15" bestFit="1" customWidth="1"/>
  </cols>
  <sheetData>
    <row r="1" spans="1:4" x14ac:dyDescent="0.3">
      <c r="A1" s="1" t="s">
        <v>22</v>
      </c>
    </row>
    <row r="3" spans="1:4" x14ac:dyDescent="0.3">
      <c r="A3" s="1" t="s">
        <v>0</v>
      </c>
    </row>
    <row r="5" spans="1:4" x14ac:dyDescent="0.3">
      <c r="A5" s="8" t="s">
        <v>23</v>
      </c>
      <c r="B5" s="9" t="s">
        <v>24</v>
      </c>
      <c r="C5" s="9" t="s">
        <v>25</v>
      </c>
      <c r="D5" s="10" t="s">
        <v>26</v>
      </c>
    </row>
    <row r="6" spans="1:4" x14ac:dyDescent="0.3">
      <c r="A6" s="3">
        <v>1</v>
      </c>
      <c r="B6">
        <v>3</v>
      </c>
      <c r="C6">
        <v>1</v>
      </c>
      <c r="D6" s="4">
        <v>0</v>
      </c>
    </row>
    <row r="7" spans="1:4" x14ac:dyDescent="0.3">
      <c r="A7" s="3">
        <v>5</v>
      </c>
      <c r="B7">
        <v>13</v>
      </c>
      <c r="C7">
        <v>2</v>
      </c>
      <c r="D7" s="4">
        <v>0</v>
      </c>
    </row>
    <row r="8" spans="1:4" x14ac:dyDescent="0.3">
      <c r="A8" s="3">
        <v>10</v>
      </c>
      <c r="B8">
        <v>22</v>
      </c>
      <c r="C8">
        <v>8</v>
      </c>
      <c r="D8" s="4">
        <v>0</v>
      </c>
    </row>
    <row r="9" spans="1:4" x14ac:dyDescent="0.3">
      <c r="A9" s="3">
        <v>12</v>
      </c>
      <c r="B9">
        <v>37</v>
      </c>
      <c r="C9">
        <v>14</v>
      </c>
      <c r="D9" s="4">
        <v>0</v>
      </c>
    </row>
    <row r="10" spans="1:4" x14ac:dyDescent="0.3">
      <c r="A10" s="5">
        <v>20</v>
      </c>
      <c r="B10" s="6">
        <v>51</v>
      </c>
      <c r="C10" s="6">
        <v>24</v>
      </c>
      <c r="D10" s="7">
        <v>0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A4796-80B5-4FE1-AB03-873172CCDBD8}">
  <dimension ref="A1:E25"/>
  <sheetViews>
    <sheetView workbookViewId="0">
      <selection activeCell="E20" sqref="E20"/>
    </sheetView>
  </sheetViews>
  <sheetFormatPr defaultRowHeight="14.4" x14ac:dyDescent="0.3"/>
  <cols>
    <col min="1" max="1" width="18.88671875" customWidth="1"/>
    <col min="2" max="2" width="27.44140625" customWidth="1"/>
    <col min="3" max="3" width="19.77734375" customWidth="1"/>
    <col min="4" max="4" width="27.109375" customWidth="1"/>
    <col min="5" max="5" width="15" bestFit="1" customWidth="1"/>
  </cols>
  <sheetData>
    <row r="1" spans="1:5" x14ac:dyDescent="0.3">
      <c r="A1" s="1" t="s">
        <v>102</v>
      </c>
    </row>
    <row r="3" spans="1:5" x14ac:dyDescent="0.3">
      <c r="A3" s="1" t="s">
        <v>0</v>
      </c>
    </row>
    <row r="4" spans="1:5" x14ac:dyDescent="0.3">
      <c r="A4" t="s">
        <v>97</v>
      </c>
    </row>
    <row r="5" spans="1:5" x14ac:dyDescent="0.3">
      <c r="A5" s="8" t="s">
        <v>29</v>
      </c>
      <c r="B5" s="9" t="s">
        <v>30</v>
      </c>
      <c r="C5" s="9" t="s">
        <v>31</v>
      </c>
      <c r="D5" s="9" t="s">
        <v>32</v>
      </c>
      <c r="E5" s="10" t="s">
        <v>5</v>
      </c>
    </row>
    <row r="6" spans="1:5" x14ac:dyDescent="0.3">
      <c r="A6" s="14">
        <v>395074.49083000002</v>
      </c>
      <c r="B6" s="15">
        <v>1294.9879800000001</v>
      </c>
      <c r="C6" s="15">
        <v>300.22451000000001</v>
      </c>
      <c r="D6" s="15">
        <v>25.48217</v>
      </c>
      <c r="E6" s="4">
        <v>20</v>
      </c>
    </row>
    <row r="7" spans="1:5" x14ac:dyDescent="0.3">
      <c r="A7" s="14">
        <v>383739.77636999998</v>
      </c>
      <c r="B7" s="15">
        <v>8620.7823200000003</v>
      </c>
      <c r="C7" s="15">
        <v>325.62540000000001</v>
      </c>
      <c r="D7" s="15">
        <v>16.37433</v>
      </c>
      <c r="E7" s="4">
        <v>25</v>
      </c>
    </row>
    <row r="8" spans="1:5" x14ac:dyDescent="0.3">
      <c r="A8" s="14">
        <v>318228.28006000002</v>
      </c>
      <c r="B8" s="15">
        <v>2247.3330099999998</v>
      </c>
      <c r="C8" s="15">
        <v>415.19288999999998</v>
      </c>
      <c r="D8" s="15">
        <v>13.751659999999999</v>
      </c>
      <c r="E8" s="4">
        <v>30</v>
      </c>
    </row>
    <row r="9" spans="1:5" x14ac:dyDescent="0.3">
      <c r="A9" s="14">
        <v>269680.53901000001</v>
      </c>
      <c r="B9" s="15">
        <v>2995.4896199999998</v>
      </c>
      <c r="C9" s="15">
        <v>436.38789000000003</v>
      </c>
      <c r="D9" s="15">
        <v>29.65531</v>
      </c>
      <c r="E9" s="4">
        <v>35</v>
      </c>
    </row>
    <row r="10" spans="1:5" x14ac:dyDescent="0.3">
      <c r="A10" s="14">
        <v>227523.30165000001</v>
      </c>
      <c r="B10" s="15">
        <v>703.17556999999999</v>
      </c>
      <c r="C10" s="15">
        <v>479.36797000000001</v>
      </c>
      <c r="D10" s="15">
        <v>32.593989999999998</v>
      </c>
      <c r="E10" s="4">
        <v>40</v>
      </c>
    </row>
    <row r="11" spans="1:5" x14ac:dyDescent="0.3">
      <c r="A11" s="14">
        <v>176473.92787000001</v>
      </c>
      <c r="B11" s="15">
        <v>796.21457999999996</v>
      </c>
      <c r="C11" s="15">
        <v>505.94551999999999</v>
      </c>
      <c r="D11" s="15">
        <v>23.185030000000001</v>
      </c>
      <c r="E11" s="4">
        <v>45</v>
      </c>
    </row>
    <row r="12" spans="1:5" x14ac:dyDescent="0.3">
      <c r="A12" s="14">
        <v>140651.70430000001</v>
      </c>
      <c r="B12" s="15">
        <v>1395.0654400000001</v>
      </c>
      <c r="C12" s="15">
        <v>573.25170000000003</v>
      </c>
      <c r="D12" s="15">
        <v>15.030480000000001</v>
      </c>
      <c r="E12" s="4">
        <v>50</v>
      </c>
    </row>
    <row r="13" spans="1:5" x14ac:dyDescent="0.3">
      <c r="A13" s="16">
        <v>99340.479829999997</v>
      </c>
      <c r="B13" s="17">
        <v>669.82538</v>
      </c>
      <c r="C13" s="17">
        <v>633.61204999999995</v>
      </c>
      <c r="D13" s="17">
        <v>19.593240000000002</v>
      </c>
      <c r="E13" s="7">
        <v>55</v>
      </c>
    </row>
    <row r="15" spans="1:5" x14ac:dyDescent="0.3">
      <c r="A15" s="1" t="s">
        <v>2</v>
      </c>
    </row>
    <row r="16" spans="1:5" x14ac:dyDescent="0.3">
      <c r="A16" t="s">
        <v>96</v>
      </c>
    </row>
    <row r="17" spans="1:4" x14ac:dyDescent="0.3">
      <c r="A17" s="8" t="s">
        <v>29</v>
      </c>
      <c r="B17" s="9" t="s">
        <v>30</v>
      </c>
      <c r="C17" s="9" t="s">
        <v>5</v>
      </c>
      <c r="D17" s="3"/>
    </row>
    <row r="18" spans="1:4" x14ac:dyDescent="0.3">
      <c r="A18" s="14">
        <v>395074.49083000002</v>
      </c>
      <c r="B18" s="15">
        <v>1294.9879800000001</v>
      </c>
      <c r="C18">
        <v>20</v>
      </c>
      <c r="D18" s="14"/>
    </row>
    <row r="19" spans="1:4" x14ac:dyDescent="0.3">
      <c r="A19" s="14">
        <v>383739.77636999998</v>
      </c>
      <c r="B19" s="15">
        <v>8620.7823200000003</v>
      </c>
      <c r="C19">
        <v>25</v>
      </c>
      <c r="D19" s="14"/>
    </row>
    <row r="20" spans="1:4" x14ac:dyDescent="0.3">
      <c r="A20" s="14">
        <v>318228.28006000002</v>
      </c>
      <c r="B20" s="15">
        <v>2247.3330099999998</v>
      </c>
      <c r="C20">
        <v>30</v>
      </c>
      <c r="D20" s="14"/>
    </row>
    <row r="21" spans="1:4" x14ac:dyDescent="0.3">
      <c r="A21" s="14">
        <v>269680.53901000001</v>
      </c>
      <c r="B21" s="15">
        <v>2995.4896199999998</v>
      </c>
      <c r="C21">
        <v>35</v>
      </c>
      <c r="D21" s="14"/>
    </row>
    <row r="22" spans="1:4" x14ac:dyDescent="0.3">
      <c r="A22" s="14">
        <v>227523.30165000001</v>
      </c>
      <c r="B22" s="15">
        <v>703.17556999999999</v>
      </c>
      <c r="C22">
        <v>40</v>
      </c>
      <c r="D22" s="14"/>
    </row>
    <row r="23" spans="1:4" x14ac:dyDescent="0.3">
      <c r="A23" s="14">
        <v>176473.92787000001</v>
      </c>
      <c r="B23" s="15">
        <v>796.21457999999996</v>
      </c>
      <c r="C23">
        <v>45</v>
      </c>
      <c r="D23" s="14"/>
    </row>
    <row r="24" spans="1:4" x14ac:dyDescent="0.3">
      <c r="A24" s="14">
        <v>140651.70430000001</v>
      </c>
      <c r="B24" s="15">
        <v>1395.0654400000001</v>
      </c>
      <c r="C24">
        <v>50</v>
      </c>
      <c r="D24" s="14"/>
    </row>
    <row r="25" spans="1:4" x14ac:dyDescent="0.3">
      <c r="A25" s="16">
        <v>99340.479829999997</v>
      </c>
      <c r="B25" s="17">
        <v>669.82538</v>
      </c>
      <c r="C25" s="6">
        <v>55</v>
      </c>
      <c r="D25" s="1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AFF7C-9787-45F4-A063-0F95E4401895}">
  <dimension ref="A1:F24"/>
  <sheetViews>
    <sheetView workbookViewId="0">
      <selection activeCell="C2" sqref="C2"/>
    </sheetView>
  </sheetViews>
  <sheetFormatPr defaultRowHeight="14.4" x14ac:dyDescent="0.3"/>
  <cols>
    <col min="1" max="1" width="15" bestFit="1" customWidth="1"/>
    <col min="2" max="2" width="17.44140625" bestFit="1" customWidth="1"/>
    <col min="3" max="3" width="13.6640625" bestFit="1" customWidth="1"/>
    <col min="4" max="4" width="18.109375" bestFit="1" customWidth="1"/>
    <col min="5" max="5" width="15" bestFit="1" customWidth="1"/>
    <col min="6" max="6" width="17.44140625" bestFit="1" customWidth="1"/>
    <col min="7" max="7" width="8.5546875" customWidth="1"/>
    <col min="8" max="8" width="8" customWidth="1"/>
    <col min="9" max="9" width="8.88671875" customWidth="1"/>
  </cols>
  <sheetData>
    <row r="1" spans="1:6" x14ac:dyDescent="0.3">
      <c r="A1" s="1" t="s">
        <v>63</v>
      </c>
    </row>
    <row r="3" spans="1:6" x14ac:dyDescent="0.3">
      <c r="A3" t="s">
        <v>66</v>
      </c>
    </row>
    <row r="4" spans="1:6" x14ac:dyDescent="0.3">
      <c r="A4" s="8" t="s">
        <v>5</v>
      </c>
      <c r="B4" s="9" t="s">
        <v>65</v>
      </c>
      <c r="C4" s="9" t="s">
        <v>64</v>
      </c>
      <c r="D4" s="9" t="s">
        <v>69</v>
      </c>
      <c r="E4" s="9" t="s">
        <v>70</v>
      </c>
      <c r="F4" s="10" t="s">
        <v>71</v>
      </c>
    </row>
    <row r="5" spans="1:6" x14ac:dyDescent="0.3">
      <c r="A5" s="3">
        <v>55</v>
      </c>
      <c r="B5">
        <v>100</v>
      </c>
      <c r="C5">
        <v>0</v>
      </c>
      <c r="D5">
        <v>100</v>
      </c>
      <c r="E5">
        <v>100</v>
      </c>
      <c r="F5" s="4">
        <v>100</v>
      </c>
    </row>
    <row r="6" spans="1:6" x14ac:dyDescent="0.3">
      <c r="A6" s="3">
        <v>52.5</v>
      </c>
      <c r="B6" s="15">
        <v>94.670019999999994</v>
      </c>
      <c r="C6" s="15">
        <v>3.8996</v>
      </c>
      <c r="D6" s="15">
        <v>97.087564360615431</v>
      </c>
      <c r="E6" s="15">
        <v>96.751160770224885</v>
      </c>
      <c r="F6" s="25">
        <v>90.1713417632767</v>
      </c>
    </row>
    <row r="7" spans="1:6" x14ac:dyDescent="0.3">
      <c r="A7" s="3">
        <v>50.4</v>
      </c>
      <c r="B7" s="15">
        <v>91.583969999999994</v>
      </c>
      <c r="C7" s="15">
        <v>4.14839</v>
      </c>
      <c r="D7" s="15">
        <v>95.177700353782697</v>
      </c>
      <c r="E7" s="15">
        <v>92.529900600967679</v>
      </c>
      <c r="F7" s="25">
        <v>87.044295523740828</v>
      </c>
    </row>
    <row r="8" spans="1:6" x14ac:dyDescent="0.3">
      <c r="A8" s="3">
        <v>46.7</v>
      </c>
      <c r="B8" s="15">
        <v>87.145610000000005</v>
      </c>
      <c r="C8" s="15">
        <v>4.1633100000000001</v>
      </c>
      <c r="D8" s="15">
        <v>90.512977942397995</v>
      </c>
      <c r="E8" s="15">
        <v>88.433244093673665</v>
      </c>
      <c r="F8" s="25">
        <v>82.490600485137449</v>
      </c>
    </row>
    <row r="9" spans="1:6" x14ac:dyDescent="0.3">
      <c r="A9" s="3">
        <v>43.5</v>
      </c>
      <c r="B9" s="15">
        <v>83.307500000000005</v>
      </c>
      <c r="C9" s="15">
        <v>3.67726</v>
      </c>
      <c r="D9" s="15">
        <v>86.892896620678513</v>
      </c>
      <c r="E9" s="15">
        <v>83.484803525614737</v>
      </c>
      <c r="F9" s="25">
        <v>79.544790994354969</v>
      </c>
    </row>
    <row r="10" spans="1:6" x14ac:dyDescent="0.3">
      <c r="A10" s="3">
        <v>39.5</v>
      </c>
      <c r="B10" s="15">
        <v>78.533469999999994</v>
      </c>
      <c r="C10" s="15">
        <v>5.3201499999999999</v>
      </c>
      <c r="D10" s="15">
        <v>82.50521697565064</v>
      </c>
      <c r="E10" s="15">
        <v>80.60627517886499</v>
      </c>
      <c r="F10" s="25">
        <v>72.488910745499794</v>
      </c>
    </row>
    <row r="11" spans="1:6" x14ac:dyDescent="0.3">
      <c r="A11" s="3">
        <v>35.5</v>
      </c>
      <c r="B11" s="15">
        <v>76.464770000000001</v>
      </c>
      <c r="C11" s="15">
        <v>5.7842099999999999</v>
      </c>
      <c r="D11" s="15">
        <v>79.944895781941838</v>
      </c>
      <c r="E11" s="15">
        <v>79.661680057152793</v>
      </c>
      <c r="F11" s="25">
        <v>69.787743815273402</v>
      </c>
    </row>
    <row r="12" spans="1:6" x14ac:dyDescent="0.3">
      <c r="A12" s="3">
        <v>31.4</v>
      </c>
      <c r="B12" s="15">
        <v>74.507720000000006</v>
      </c>
      <c r="C12" s="15">
        <v>5.4664000000000001</v>
      </c>
      <c r="D12" s="15">
        <v>79.103377506612304</v>
      </c>
      <c r="E12" s="15">
        <v>75.957093405689548</v>
      </c>
      <c r="F12" s="25">
        <v>68.462695796551742</v>
      </c>
    </row>
    <row r="13" spans="1:6" x14ac:dyDescent="0.3">
      <c r="A13" s="3">
        <v>27.6</v>
      </c>
      <c r="B13" s="15">
        <v>73.707849999999993</v>
      </c>
      <c r="C13" s="15">
        <v>5.3580899999999998</v>
      </c>
      <c r="D13" s="15">
        <v>78.267785391742223</v>
      </c>
      <c r="E13" s="15">
        <v>75.049249364050752</v>
      </c>
      <c r="F13" s="25">
        <v>67.806508310832044</v>
      </c>
    </row>
    <row r="14" spans="1:6" x14ac:dyDescent="0.3">
      <c r="A14" s="3">
        <v>24.5</v>
      </c>
      <c r="B14" s="15">
        <v>73.490520000000004</v>
      </c>
      <c r="C14" s="15">
        <v>5.7182500000000003</v>
      </c>
      <c r="D14" s="15">
        <v>78.267785391742223</v>
      </c>
      <c r="E14" s="15">
        <v>75.049249364050752</v>
      </c>
      <c r="F14" s="25">
        <v>67.154527140699045</v>
      </c>
    </row>
    <row r="15" spans="1:6" x14ac:dyDescent="0.3">
      <c r="A15" s="5">
        <v>20</v>
      </c>
      <c r="B15" s="17">
        <v>72.974400000000003</v>
      </c>
      <c r="C15" s="17">
        <v>5.9678100000000001</v>
      </c>
      <c r="D15" s="17">
        <v>78.267785391742223</v>
      </c>
      <c r="E15" s="17">
        <v>74.148668035855081</v>
      </c>
      <c r="F15" s="26">
        <v>66.506738761022305</v>
      </c>
    </row>
    <row r="17" spans="1:6" x14ac:dyDescent="0.3">
      <c r="A17" t="s">
        <v>67</v>
      </c>
    </row>
    <row r="18" spans="1:6" x14ac:dyDescent="0.3">
      <c r="A18" s="8" t="s">
        <v>5</v>
      </c>
      <c r="B18" s="9" t="s">
        <v>65</v>
      </c>
      <c r="C18" s="9" t="s">
        <v>64</v>
      </c>
      <c r="D18" s="9" t="s">
        <v>69</v>
      </c>
      <c r="E18" s="9" t="s">
        <v>70</v>
      </c>
      <c r="F18" s="10" t="s">
        <v>71</v>
      </c>
    </row>
    <row r="19" spans="1:6" x14ac:dyDescent="0.3">
      <c r="A19" s="3">
        <v>55</v>
      </c>
      <c r="B19">
        <v>100</v>
      </c>
      <c r="C19">
        <v>0</v>
      </c>
      <c r="D19">
        <v>100</v>
      </c>
      <c r="E19">
        <v>100</v>
      </c>
      <c r="F19" s="4">
        <v>100</v>
      </c>
    </row>
    <row r="20" spans="1:6" x14ac:dyDescent="0.3">
      <c r="A20" s="3">
        <v>52.5</v>
      </c>
      <c r="B20" s="15">
        <v>92.845579999999998</v>
      </c>
      <c r="C20" s="15">
        <v>1.2788600000000001</v>
      </c>
      <c r="D20" s="15">
        <v>93.981598852211206</v>
      </c>
      <c r="E20" s="15">
        <v>91.460519907018778</v>
      </c>
      <c r="F20" s="25">
        <v>93.094633334291416</v>
      </c>
    </row>
    <row r="21" spans="1:6" x14ac:dyDescent="0.3">
      <c r="A21" s="3">
        <v>50</v>
      </c>
      <c r="B21" s="15">
        <v>88.150099999999995</v>
      </c>
      <c r="C21" s="15">
        <v>1.1256200000000001</v>
      </c>
      <c r="D21" s="15">
        <v>89.154745352751888</v>
      </c>
      <c r="E21" s="15">
        <v>86.933614032245245</v>
      </c>
      <c r="F21" s="25">
        <v>88.361937918105653</v>
      </c>
    </row>
    <row r="22" spans="1:6" x14ac:dyDescent="0.3">
      <c r="A22" s="3">
        <v>47</v>
      </c>
      <c r="B22" s="15">
        <v>83.590879999999999</v>
      </c>
      <c r="C22" s="15">
        <v>0.69637000000000004</v>
      </c>
      <c r="D22" s="15">
        <v>83.584237535569756</v>
      </c>
      <c r="E22" s="15">
        <v>84.290546045762824</v>
      </c>
      <c r="F22" s="25">
        <v>82.897849013551493</v>
      </c>
    </row>
    <row r="23" spans="1:6" x14ac:dyDescent="0.3">
      <c r="A23" s="3">
        <v>38</v>
      </c>
      <c r="B23" s="15">
        <v>73.343519999999998</v>
      </c>
      <c r="C23" s="15">
        <v>3.6505299999999998</v>
      </c>
      <c r="D23" s="15">
        <v>70.683600068172723</v>
      </c>
      <c r="E23" s="15">
        <v>77.505442216392424</v>
      </c>
      <c r="F23" s="25">
        <v>71.841528191787233</v>
      </c>
    </row>
    <row r="24" spans="1:6" x14ac:dyDescent="0.3">
      <c r="A24" s="5">
        <v>32</v>
      </c>
      <c r="B24" s="17">
        <v>71.219909999999999</v>
      </c>
      <c r="C24" s="17">
        <v>0.79874999999999996</v>
      </c>
      <c r="D24" s="17">
        <v>71.499172071989079</v>
      </c>
      <c r="E24" s="17">
        <v>70.319020829258747</v>
      </c>
      <c r="F24" s="26">
        <v>71.841528191787233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F56FC-6448-4A0B-AED8-0DC32184CFEA}">
  <dimension ref="A1:F66"/>
  <sheetViews>
    <sheetView zoomScaleNormal="100" workbookViewId="0">
      <selection activeCell="G23" sqref="G23"/>
    </sheetView>
  </sheetViews>
  <sheetFormatPr defaultRowHeight="14.4" x14ac:dyDescent="0.3"/>
  <cols>
    <col min="1" max="1" width="18.21875" bestFit="1" customWidth="1"/>
    <col min="2" max="2" width="17.6640625" customWidth="1"/>
    <col min="3" max="3" width="10" customWidth="1"/>
    <col min="4" max="4" width="16.88671875" bestFit="1" customWidth="1"/>
    <col min="5" max="5" width="12.109375" customWidth="1"/>
    <col min="6" max="6" width="16.88671875" bestFit="1" customWidth="1"/>
  </cols>
  <sheetData>
    <row r="1" spans="1:6" x14ac:dyDescent="0.3">
      <c r="A1" s="1" t="s">
        <v>98</v>
      </c>
    </row>
    <row r="3" spans="1:6" x14ac:dyDescent="0.3">
      <c r="A3" s="1" t="s">
        <v>0</v>
      </c>
    </row>
    <row r="5" spans="1:6" x14ac:dyDescent="0.3">
      <c r="A5" s="39" t="s">
        <v>58</v>
      </c>
      <c r="B5" s="40"/>
      <c r="C5" s="40"/>
      <c r="D5" s="40"/>
      <c r="E5" s="40"/>
      <c r="F5" s="41"/>
    </row>
    <row r="6" spans="1:6" x14ac:dyDescent="0.3">
      <c r="A6" s="39">
        <v>20</v>
      </c>
      <c r="B6" s="41"/>
      <c r="C6" s="39">
        <v>35</v>
      </c>
      <c r="D6" s="41"/>
      <c r="E6" s="39">
        <v>55</v>
      </c>
      <c r="F6" s="41"/>
    </row>
    <row r="7" spans="1:6" x14ac:dyDescent="0.3">
      <c r="A7" s="8" t="s">
        <v>113</v>
      </c>
      <c r="B7" s="10" t="s">
        <v>114</v>
      </c>
      <c r="C7" s="9" t="s">
        <v>113</v>
      </c>
      <c r="D7" s="10" t="s">
        <v>114</v>
      </c>
      <c r="E7" s="9" t="s">
        <v>113</v>
      </c>
      <c r="F7" s="10" t="s">
        <v>114</v>
      </c>
    </row>
    <row r="8" spans="1:6" x14ac:dyDescent="0.3">
      <c r="A8" s="14">
        <v>12.12</v>
      </c>
      <c r="B8" s="25">
        <v>721.05</v>
      </c>
      <c r="C8" s="15">
        <v>7.6589999999999998</v>
      </c>
      <c r="D8" s="25">
        <v>676.6</v>
      </c>
      <c r="E8" s="15">
        <v>5.9240000000000004</v>
      </c>
      <c r="F8" s="25">
        <v>1345.11</v>
      </c>
    </row>
    <row r="9" spans="1:6" x14ac:dyDescent="0.3">
      <c r="A9" s="14">
        <v>4.75</v>
      </c>
      <c r="B9" s="25">
        <v>159.91999999999999</v>
      </c>
      <c r="C9" s="15">
        <v>6.4789000000000003</v>
      </c>
      <c r="D9" s="25">
        <v>466.46</v>
      </c>
      <c r="E9" s="15">
        <v>4.7569999999999997</v>
      </c>
      <c r="F9" s="25">
        <v>1088.79</v>
      </c>
    </row>
    <row r="10" spans="1:6" x14ac:dyDescent="0.3">
      <c r="A10" s="14">
        <v>9.49</v>
      </c>
      <c r="B10" s="25">
        <v>517.84</v>
      </c>
      <c r="C10" s="15">
        <v>7.01</v>
      </c>
      <c r="D10" s="25">
        <v>546.6</v>
      </c>
      <c r="E10" s="15">
        <v>5.407</v>
      </c>
      <c r="F10" s="25">
        <v>1323.18</v>
      </c>
    </row>
    <row r="11" spans="1:6" x14ac:dyDescent="0.3">
      <c r="A11" s="14">
        <v>8.1300000000000008</v>
      </c>
      <c r="B11" s="25">
        <v>322.13</v>
      </c>
      <c r="C11" s="15">
        <v>6.0110000000000001</v>
      </c>
      <c r="D11" s="25">
        <v>379.86</v>
      </c>
      <c r="E11" s="15">
        <v>6.6230000000000002</v>
      </c>
      <c r="F11" s="25">
        <v>1495.79</v>
      </c>
    </row>
    <row r="12" spans="1:6" x14ac:dyDescent="0.3">
      <c r="A12" s="14">
        <v>4.4550000000000001</v>
      </c>
      <c r="B12" s="25">
        <v>96.41</v>
      </c>
      <c r="C12" s="15">
        <v>5.6139999999999999</v>
      </c>
      <c r="D12" s="25">
        <v>305.39</v>
      </c>
      <c r="E12" s="15">
        <v>7.1879999999999997</v>
      </c>
      <c r="F12" s="25">
        <v>1747.49</v>
      </c>
    </row>
    <row r="13" spans="1:6" x14ac:dyDescent="0.3">
      <c r="A13" s="14">
        <v>13.32</v>
      </c>
      <c r="B13" s="25">
        <v>899.44</v>
      </c>
      <c r="C13" s="15">
        <v>5.29</v>
      </c>
      <c r="D13" s="25">
        <v>247.09</v>
      </c>
      <c r="E13" s="15">
        <v>8.0440000000000005</v>
      </c>
      <c r="F13" s="25">
        <v>2058.66</v>
      </c>
    </row>
    <row r="14" spans="1:6" x14ac:dyDescent="0.3">
      <c r="A14" s="14">
        <v>6.54</v>
      </c>
      <c r="B14" s="25">
        <v>217.64</v>
      </c>
      <c r="C14" s="15">
        <v>4.5629999999999997</v>
      </c>
      <c r="D14" s="25">
        <v>180.7</v>
      </c>
      <c r="E14" s="15">
        <v>6.375</v>
      </c>
      <c r="F14" s="25">
        <v>1547.75</v>
      </c>
    </row>
    <row r="15" spans="1:6" x14ac:dyDescent="0.3">
      <c r="A15" s="16">
        <v>7.157</v>
      </c>
      <c r="B15" s="26">
        <v>293.27</v>
      </c>
      <c r="C15" s="17">
        <v>3.78</v>
      </c>
      <c r="D15" s="26">
        <v>117.19</v>
      </c>
      <c r="E15" s="17">
        <v>5.9729999999999999</v>
      </c>
      <c r="F15" s="26">
        <v>1164.42</v>
      </c>
    </row>
    <row r="17" spans="1:5" x14ac:dyDescent="0.3">
      <c r="A17" s="1" t="s">
        <v>95</v>
      </c>
    </row>
    <row r="18" spans="1:5" x14ac:dyDescent="0.3">
      <c r="A18" t="s">
        <v>112</v>
      </c>
    </row>
    <row r="19" spans="1:5" x14ac:dyDescent="0.3">
      <c r="A19" s="44" t="s">
        <v>99</v>
      </c>
      <c r="B19" s="39" t="s">
        <v>107</v>
      </c>
      <c r="C19" s="40"/>
      <c r="D19" s="40"/>
      <c r="E19" s="41"/>
    </row>
    <row r="20" spans="1:5" x14ac:dyDescent="0.3">
      <c r="A20" s="46"/>
      <c r="B20" s="6" t="s">
        <v>108</v>
      </c>
      <c r="C20" s="6" t="s">
        <v>109</v>
      </c>
      <c r="D20" s="6" t="s">
        <v>110</v>
      </c>
      <c r="E20" s="7" t="s">
        <v>111</v>
      </c>
    </row>
    <row r="21" spans="1:5" x14ac:dyDescent="0.3">
      <c r="A21" s="12">
        <v>0.5</v>
      </c>
      <c r="B21" s="27">
        <v>84.852810000000005</v>
      </c>
      <c r="C21" s="27">
        <v>26.832820000000002</v>
      </c>
      <c r="D21" s="27">
        <v>8.4852799999999995</v>
      </c>
      <c r="E21" s="28">
        <v>2.6832799999999999</v>
      </c>
    </row>
    <row r="22" spans="1:5" x14ac:dyDescent="0.3">
      <c r="A22" s="12">
        <v>0.7</v>
      </c>
      <c r="B22" s="27">
        <v>71.713719999999995</v>
      </c>
      <c r="C22" s="27">
        <v>22.677869999999999</v>
      </c>
      <c r="D22" s="27">
        <v>7.1713699999999996</v>
      </c>
      <c r="E22" s="28">
        <v>2.2677900000000002</v>
      </c>
    </row>
    <row r="23" spans="1:5" x14ac:dyDescent="0.3">
      <c r="A23" s="12">
        <v>1</v>
      </c>
      <c r="B23" s="27">
        <v>60</v>
      </c>
      <c r="C23" s="27">
        <v>18.973669999999998</v>
      </c>
      <c r="D23" s="27">
        <v>6</v>
      </c>
      <c r="E23" s="28">
        <v>1.89737</v>
      </c>
    </row>
    <row r="24" spans="1:5" x14ac:dyDescent="0.3">
      <c r="A24" s="12">
        <v>1.5</v>
      </c>
      <c r="B24" s="27">
        <v>48.989789999999999</v>
      </c>
      <c r="C24" s="27">
        <v>15.49193</v>
      </c>
      <c r="D24" s="27">
        <v>4.8989799999999999</v>
      </c>
      <c r="E24" s="28">
        <v>1.5491900000000001</v>
      </c>
    </row>
    <row r="25" spans="1:5" x14ac:dyDescent="0.3">
      <c r="A25" s="12">
        <v>2</v>
      </c>
      <c r="B25" s="27">
        <v>42.426409999999997</v>
      </c>
      <c r="C25" s="27">
        <v>13.416410000000001</v>
      </c>
      <c r="D25" s="27">
        <v>4.2426399999999997</v>
      </c>
      <c r="E25" s="28">
        <v>1.3416399999999999</v>
      </c>
    </row>
    <row r="26" spans="1:5" x14ac:dyDescent="0.3">
      <c r="A26" s="12">
        <v>2.5</v>
      </c>
      <c r="B26" s="27">
        <v>37.947330000000001</v>
      </c>
      <c r="C26" s="27">
        <v>12</v>
      </c>
      <c r="D26" s="27">
        <v>3.7947299999999999</v>
      </c>
      <c r="E26" s="28">
        <v>1.2</v>
      </c>
    </row>
    <row r="27" spans="1:5" x14ac:dyDescent="0.3">
      <c r="A27" s="12">
        <v>3</v>
      </c>
      <c r="B27" s="27">
        <v>34.641019999999997</v>
      </c>
      <c r="C27" s="27">
        <v>10.95445</v>
      </c>
      <c r="D27" s="27">
        <v>3.4641000000000002</v>
      </c>
      <c r="E27" s="28">
        <v>1.09545</v>
      </c>
    </row>
    <row r="28" spans="1:5" x14ac:dyDescent="0.3">
      <c r="A28" s="12">
        <v>3.5</v>
      </c>
      <c r="B28" s="27">
        <v>32.071350000000002</v>
      </c>
      <c r="C28" s="27">
        <v>10.14185</v>
      </c>
      <c r="D28" s="27">
        <v>3.2071299999999998</v>
      </c>
      <c r="E28" s="28">
        <v>1.0141899999999999</v>
      </c>
    </row>
    <row r="29" spans="1:5" x14ac:dyDescent="0.3">
      <c r="A29" s="12">
        <v>4</v>
      </c>
      <c r="B29" s="27">
        <v>30</v>
      </c>
      <c r="C29" s="27">
        <v>9.4868299999999994</v>
      </c>
      <c r="D29" s="27">
        <v>3</v>
      </c>
      <c r="E29" s="28">
        <v>0.94867999999999997</v>
      </c>
    </row>
    <row r="30" spans="1:5" x14ac:dyDescent="0.3">
      <c r="A30" s="12">
        <v>4.5</v>
      </c>
      <c r="B30" s="27">
        <v>28.284269999999999</v>
      </c>
      <c r="C30" s="27">
        <v>8.9442699999999995</v>
      </c>
      <c r="D30" s="27">
        <v>2.82843</v>
      </c>
      <c r="E30" s="28">
        <v>0.89442999999999995</v>
      </c>
    </row>
    <row r="31" spans="1:5" x14ac:dyDescent="0.3">
      <c r="A31" s="12">
        <v>5</v>
      </c>
      <c r="B31" s="27">
        <v>26.832820000000002</v>
      </c>
      <c r="C31" s="27">
        <v>8.4852799999999995</v>
      </c>
      <c r="D31" s="27">
        <v>2.6832799999999999</v>
      </c>
      <c r="E31" s="28">
        <v>0.84853000000000001</v>
      </c>
    </row>
    <row r="32" spans="1:5" x14ac:dyDescent="0.3">
      <c r="A32" s="12">
        <v>5.5</v>
      </c>
      <c r="B32" s="27">
        <v>25.58409</v>
      </c>
      <c r="C32" s="27">
        <v>8.0904000000000007</v>
      </c>
      <c r="D32" s="27">
        <v>2.5584099999999999</v>
      </c>
      <c r="E32" s="28">
        <v>0.80903999999999998</v>
      </c>
    </row>
    <row r="33" spans="1:5" x14ac:dyDescent="0.3">
      <c r="A33" s="12">
        <v>6</v>
      </c>
      <c r="B33" s="27">
        <v>24.494900000000001</v>
      </c>
      <c r="C33" s="27">
        <v>7.7459699999999998</v>
      </c>
      <c r="D33" s="27">
        <v>2.4494899999999999</v>
      </c>
      <c r="E33" s="28">
        <v>0.77459999999999996</v>
      </c>
    </row>
    <row r="34" spans="1:5" x14ac:dyDescent="0.3">
      <c r="A34" s="12">
        <v>6.5</v>
      </c>
      <c r="B34" s="27">
        <v>23.533940000000001</v>
      </c>
      <c r="C34" s="27">
        <v>7.4420799999999998</v>
      </c>
      <c r="D34" s="27">
        <v>2.3533900000000001</v>
      </c>
      <c r="E34" s="28">
        <v>0.74421000000000004</v>
      </c>
    </row>
    <row r="35" spans="1:5" x14ac:dyDescent="0.3">
      <c r="A35" s="12">
        <v>7</v>
      </c>
      <c r="B35" s="27">
        <v>22.677869999999999</v>
      </c>
      <c r="C35" s="27">
        <v>7.1713699999999996</v>
      </c>
      <c r="D35" s="27">
        <v>2.2677900000000002</v>
      </c>
      <c r="E35" s="28">
        <v>0.71714</v>
      </c>
    </row>
    <row r="36" spans="1:5" x14ac:dyDescent="0.3">
      <c r="A36" s="12">
        <v>7.5</v>
      </c>
      <c r="B36" s="27">
        <v>21.908899999999999</v>
      </c>
      <c r="C36" s="27">
        <v>6.9282000000000004</v>
      </c>
      <c r="D36" s="27">
        <v>2.19089</v>
      </c>
      <c r="E36" s="28">
        <v>0.69281999999999999</v>
      </c>
    </row>
    <row r="37" spans="1:5" x14ac:dyDescent="0.3">
      <c r="A37" s="12">
        <v>8</v>
      </c>
      <c r="B37" s="27">
        <v>21.213200000000001</v>
      </c>
      <c r="C37" s="27">
        <v>6.7081999999999997</v>
      </c>
      <c r="D37" s="27">
        <v>2.1213199999999999</v>
      </c>
      <c r="E37" s="28">
        <v>0.67081999999999997</v>
      </c>
    </row>
    <row r="38" spans="1:5" x14ac:dyDescent="0.3">
      <c r="A38" s="12">
        <v>8.5</v>
      </c>
      <c r="B38" s="27">
        <v>20.579830000000001</v>
      </c>
      <c r="C38" s="27">
        <v>6.5079099999999999</v>
      </c>
      <c r="D38" s="27">
        <v>2.0579800000000001</v>
      </c>
      <c r="E38" s="28">
        <v>0.65078999999999998</v>
      </c>
    </row>
    <row r="39" spans="1:5" x14ac:dyDescent="0.3">
      <c r="A39" s="12">
        <v>9</v>
      </c>
      <c r="B39" s="27">
        <v>20</v>
      </c>
      <c r="C39" s="27">
        <v>6.32456</v>
      </c>
      <c r="D39" s="27">
        <v>2</v>
      </c>
      <c r="E39" s="28">
        <v>0.63246000000000002</v>
      </c>
    </row>
    <row r="40" spans="1:5" x14ac:dyDescent="0.3">
      <c r="A40" s="12">
        <v>9.5</v>
      </c>
      <c r="B40" s="27">
        <v>19.466570000000001</v>
      </c>
      <c r="C40" s="27">
        <v>6.1558700000000002</v>
      </c>
      <c r="D40" s="27">
        <v>1.9466600000000001</v>
      </c>
      <c r="E40" s="28">
        <v>0.61558999999999997</v>
      </c>
    </row>
    <row r="41" spans="1:5" x14ac:dyDescent="0.3">
      <c r="A41" s="12">
        <v>10</v>
      </c>
      <c r="B41" s="27">
        <v>18.973669999999998</v>
      </c>
      <c r="C41" s="27">
        <v>6</v>
      </c>
      <c r="D41" s="27">
        <v>1.89737</v>
      </c>
      <c r="E41" s="28">
        <v>0.6</v>
      </c>
    </row>
    <row r="42" spans="1:5" x14ac:dyDescent="0.3">
      <c r="A42" s="12">
        <v>10.5</v>
      </c>
      <c r="B42" s="27">
        <v>18.516400000000001</v>
      </c>
      <c r="C42" s="27">
        <v>5.8554000000000004</v>
      </c>
      <c r="D42" s="27">
        <v>1.85164</v>
      </c>
      <c r="E42" s="28">
        <v>0.58553999999999995</v>
      </c>
    </row>
    <row r="43" spans="1:5" x14ac:dyDescent="0.3">
      <c r="A43" s="12">
        <v>11</v>
      </c>
      <c r="B43" s="27">
        <v>18.090679999999999</v>
      </c>
      <c r="C43" s="27">
        <v>5.7207800000000004</v>
      </c>
      <c r="D43" s="27">
        <v>1.80907</v>
      </c>
      <c r="E43" s="28">
        <v>0.57208000000000003</v>
      </c>
    </row>
    <row r="44" spans="1:5" x14ac:dyDescent="0.3">
      <c r="A44" s="12">
        <v>11.5</v>
      </c>
      <c r="B44" s="27">
        <v>17.69303</v>
      </c>
      <c r="C44" s="27">
        <v>5.5950300000000004</v>
      </c>
      <c r="D44" s="27">
        <v>1.7693000000000001</v>
      </c>
      <c r="E44" s="28">
        <v>0.5595</v>
      </c>
    </row>
    <row r="45" spans="1:5" x14ac:dyDescent="0.3">
      <c r="A45" s="12">
        <v>12</v>
      </c>
      <c r="B45" s="27">
        <v>17.320509999999999</v>
      </c>
      <c r="C45" s="27">
        <v>5.4772299999999996</v>
      </c>
      <c r="D45" s="27">
        <v>1.7320500000000001</v>
      </c>
      <c r="E45" s="28">
        <v>0.54771999999999998</v>
      </c>
    </row>
    <row r="46" spans="1:5" x14ac:dyDescent="0.3">
      <c r="A46" s="12">
        <v>12.5</v>
      </c>
      <c r="B46" s="27">
        <v>16.970559999999999</v>
      </c>
      <c r="C46" s="27">
        <v>5.3665599999999998</v>
      </c>
      <c r="D46" s="27">
        <v>1.69706</v>
      </c>
      <c r="E46" s="28">
        <v>0.53666000000000003</v>
      </c>
    </row>
    <row r="47" spans="1:5" x14ac:dyDescent="0.3">
      <c r="A47" s="12">
        <v>13</v>
      </c>
      <c r="B47" s="27">
        <v>16.641010000000001</v>
      </c>
      <c r="C47" s="27">
        <v>5.2623499999999996</v>
      </c>
      <c r="D47" s="27">
        <v>1.6640999999999999</v>
      </c>
      <c r="E47" s="28">
        <v>0.52622999999999998</v>
      </c>
    </row>
    <row r="48" spans="1:5" x14ac:dyDescent="0.3">
      <c r="A48" s="12">
        <v>13.5</v>
      </c>
      <c r="B48" s="27">
        <v>16.329930000000001</v>
      </c>
      <c r="C48" s="27">
        <v>5.1639799999999996</v>
      </c>
      <c r="D48" s="27">
        <v>1.6329899999999999</v>
      </c>
      <c r="E48" s="28">
        <v>0.51639999999999997</v>
      </c>
    </row>
    <row r="49" spans="1:5" x14ac:dyDescent="0.3">
      <c r="A49" s="12">
        <v>14</v>
      </c>
      <c r="B49" s="27">
        <v>16.03567</v>
      </c>
      <c r="C49" s="27">
        <v>5.0709299999999997</v>
      </c>
      <c r="D49" s="27">
        <v>1.6035699999999999</v>
      </c>
      <c r="E49" s="28">
        <v>0.50709000000000004</v>
      </c>
    </row>
    <row r="50" spans="1:5" x14ac:dyDescent="0.3">
      <c r="A50" s="12">
        <v>14.5</v>
      </c>
      <c r="B50" s="27">
        <v>15.756769999999999</v>
      </c>
      <c r="C50" s="27">
        <v>4.9827300000000001</v>
      </c>
      <c r="D50" s="27">
        <v>1.57568</v>
      </c>
      <c r="E50" s="28">
        <v>0.49826999999999999</v>
      </c>
    </row>
    <row r="51" spans="1:5" x14ac:dyDescent="0.3">
      <c r="A51" s="12">
        <v>15</v>
      </c>
      <c r="B51" s="27">
        <v>15.49193</v>
      </c>
      <c r="C51" s="27">
        <v>4.8989799999999999</v>
      </c>
      <c r="D51" s="27">
        <v>1.5491900000000001</v>
      </c>
      <c r="E51" s="28">
        <v>0.4899</v>
      </c>
    </row>
    <row r="52" spans="1:5" x14ac:dyDescent="0.3">
      <c r="A52" s="12">
        <v>15.5</v>
      </c>
      <c r="B52" s="27">
        <v>15.240019999999999</v>
      </c>
      <c r="C52" s="27">
        <v>4.8193200000000003</v>
      </c>
      <c r="D52" s="27">
        <v>1.524</v>
      </c>
      <c r="E52" s="28">
        <v>0.48193000000000003</v>
      </c>
    </row>
    <row r="53" spans="1:5" x14ac:dyDescent="0.3">
      <c r="A53" s="12">
        <v>16</v>
      </c>
      <c r="B53" s="27">
        <v>15</v>
      </c>
      <c r="C53" s="27">
        <v>4.7434200000000004</v>
      </c>
      <c r="D53" s="27">
        <v>1.5</v>
      </c>
      <c r="E53" s="28">
        <v>0.47433999999999998</v>
      </c>
    </row>
    <row r="54" spans="1:5" x14ac:dyDescent="0.3">
      <c r="A54" s="12">
        <v>16.5</v>
      </c>
      <c r="B54" s="27">
        <v>14.77098</v>
      </c>
      <c r="C54" s="27">
        <v>4.6709899999999998</v>
      </c>
      <c r="D54" s="27">
        <v>1.4771000000000001</v>
      </c>
      <c r="E54" s="28">
        <v>0.46710000000000002</v>
      </c>
    </row>
    <row r="55" spans="1:5" x14ac:dyDescent="0.3">
      <c r="A55" s="12">
        <v>17</v>
      </c>
      <c r="B55" s="27">
        <v>14.55214</v>
      </c>
      <c r="C55" s="27">
        <v>4.6017900000000003</v>
      </c>
      <c r="D55" s="27">
        <v>1.4552099999999999</v>
      </c>
      <c r="E55" s="28">
        <v>0.46017999999999998</v>
      </c>
    </row>
    <row r="56" spans="1:5" x14ac:dyDescent="0.3">
      <c r="A56" s="12">
        <v>17.5</v>
      </c>
      <c r="B56" s="27">
        <v>14.342739999999999</v>
      </c>
      <c r="C56" s="27">
        <v>4.5355699999999999</v>
      </c>
      <c r="D56" s="27">
        <v>1.4342699999999999</v>
      </c>
      <c r="E56" s="28">
        <v>0.45356000000000002</v>
      </c>
    </row>
    <row r="57" spans="1:5" x14ac:dyDescent="0.3">
      <c r="A57" s="12">
        <v>18</v>
      </c>
      <c r="B57" s="27">
        <v>14.142139999999999</v>
      </c>
      <c r="C57" s="27">
        <v>4.4721399999999996</v>
      </c>
      <c r="D57" s="27">
        <v>1.41421</v>
      </c>
      <c r="E57" s="28">
        <v>0.44721</v>
      </c>
    </row>
    <row r="58" spans="1:5" x14ac:dyDescent="0.3">
      <c r="A58" s="12">
        <v>18.5</v>
      </c>
      <c r="B58" s="27">
        <v>13.949719999999999</v>
      </c>
      <c r="C58" s="27">
        <v>4.4112900000000002</v>
      </c>
      <c r="D58" s="27">
        <v>1.39497</v>
      </c>
      <c r="E58" s="28">
        <v>0.44113000000000002</v>
      </c>
    </row>
    <row r="59" spans="1:5" x14ac:dyDescent="0.3">
      <c r="A59" s="12">
        <v>19</v>
      </c>
      <c r="B59" s="27">
        <v>13.764939999999999</v>
      </c>
      <c r="C59" s="27">
        <v>4.3528599999999997</v>
      </c>
      <c r="D59" s="27">
        <v>1.37649</v>
      </c>
      <c r="E59" s="28">
        <v>0.43529000000000001</v>
      </c>
    </row>
    <row r="60" spans="1:5" x14ac:dyDescent="0.3">
      <c r="A60" s="12">
        <v>19.5</v>
      </c>
      <c r="B60" s="27">
        <v>13.58732</v>
      </c>
      <c r="C60" s="27">
        <v>4.2966899999999999</v>
      </c>
      <c r="D60" s="27">
        <v>1.35873</v>
      </c>
      <c r="E60" s="28">
        <v>0.42967</v>
      </c>
    </row>
    <row r="61" spans="1:5" x14ac:dyDescent="0.3">
      <c r="A61" s="12">
        <v>20</v>
      </c>
      <c r="B61" s="27">
        <v>13.416410000000001</v>
      </c>
      <c r="C61" s="27">
        <v>4.2426399999999997</v>
      </c>
      <c r="D61" s="27">
        <v>1.3416399999999999</v>
      </c>
      <c r="E61" s="28">
        <v>0.42426000000000003</v>
      </c>
    </row>
    <row r="62" spans="1:5" x14ac:dyDescent="0.3">
      <c r="A62" s="12">
        <v>20.5</v>
      </c>
      <c r="B62" s="27">
        <v>13.25178</v>
      </c>
      <c r="C62" s="27">
        <v>4.1905799999999997</v>
      </c>
      <c r="D62" s="27">
        <v>1.32518</v>
      </c>
      <c r="E62" s="28">
        <v>0.41905999999999999</v>
      </c>
    </row>
    <row r="63" spans="1:5" x14ac:dyDescent="0.3">
      <c r="A63" s="12">
        <v>21</v>
      </c>
      <c r="B63" s="27">
        <v>13.093070000000001</v>
      </c>
      <c r="C63" s="27">
        <v>4.14039</v>
      </c>
      <c r="D63" s="27">
        <v>1.30931</v>
      </c>
      <c r="E63" s="28">
        <v>0.41404000000000002</v>
      </c>
    </row>
    <row r="64" spans="1:5" x14ac:dyDescent="0.3">
      <c r="A64" s="12">
        <v>21.5</v>
      </c>
      <c r="B64" s="27">
        <v>12.93993</v>
      </c>
      <c r="C64" s="27">
        <v>4.0919699999999999</v>
      </c>
      <c r="D64" s="27">
        <v>1.29399</v>
      </c>
      <c r="E64" s="28">
        <v>0.40920000000000001</v>
      </c>
    </row>
    <row r="65" spans="1:5" x14ac:dyDescent="0.3">
      <c r="A65" s="12">
        <v>22</v>
      </c>
      <c r="B65" s="27">
        <v>12.79204</v>
      </c>
      <c r="C65" s="27">
        <v>4.0452000000000004</v>
      </c>
      <c r="D65" s="27">
        <v>1.2791999999999999</v>
      </c>
      <c r="E65" s="28">
        <v>0.40451999999999999</v>
      </c>
    </row>
    <row r="66" spans="1:5" x14ac:dyDescent="0.3">
      <c r="A66" s="13">
        <v>22.5</v>
      </c>
      <c r="B66" s="29">
        <v>12.64911</v>
      </c>
      <c r="C66" s="29">
        <v>4</v>
      </c>
      <c r="D66" s="29">
        <v>1.26491</v>
      </c>
      <c r="E66" s="30">
        <v>0.4</v>
      </c>
    </row>
  </sheetData>
  <mergeCells count="6">
    <mergeCell ref="A5:F5"/>
    <mergeCell ref="E6:F6"/>
    <mergeCell ref="C6:D6"/>
    <mergeCell ref="A6:B6"/>
    <mergeCell ref="B19:E19"/>
    <mergeCell ref="A19:A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3</vt:lpstr>
      <vt:lpstr>Fig 4</vt:lpstr>
      <vt:lpstr>Fig 5</vt:lpstr>
      <vt:lpstr>Ext. Fig 1</vt:lpstr>
      <vt:lpstr>Ext. Fig 4</vt:lpstr>
      <vt:lpstr>Ext. Fig 5</vt:lpstr>
      <vt:lpstr>Ext. Fig 6</vt:lpstr>
      <vt:lpstr>Ext Fig 8</vt:lpstr>
      <vt:lpstr>Ext. Fig 9</vt:lpstr>
      <vt:lpstr>Ext. Fig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Nadia Erkamp</cp:lastModifiedBy>
  <dcterms:created xsi:type="dcterms:W3CDTF">2022-12-23T01:02:59Z</dcterms:created>
  <dcterms:modified xsi:type="dcterms:W3CDTF">2023-01-02T06:45:27Z</dcterms:modified>
</cp:coreProperties>
</file>