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/>
  <mc:AlternateContent xmlns:mc="http://schemas.openxmlformats.org/markup-compatibility/2006">
    <mc:Choice Requires="x15">
      <x15ac:absPath xmlns:x15ac="http://schemas.microsoft.com/office/spreadsheetml/2010/11/ac" url="/Users/stefanosuzzi/Desktop/Nat Comms - Comorbidity/Resubmission/"/>
    </mc:Choice>
  </mc:AlternateContent>
  <xr:revisionPtr revIDLastSave="0" documentId="13_ncr:1_{0D4BDFC0-3DEA-5340-BFF9-54CD74635926}" xr6:coauthVersionLast="47" xr6:coauthVersionMax="47" xr10:uidLastSave="{00000000-0000-0000-0000-000000000000}"/>
  <bookViews>
    <workbookView xWindow="140" yWindow="500" windowWidth="26380" windowHeight="16280" activeTab="2" xr2:uid="{00000000-000D-0000-FFFF-FFFF00000000}"/>
  </bookViews>
  <sheets>
    <sheet name="statistics summary" sheetId="6" r:id="rId1"/>
    <sheet name="cell means model" sheetId="15" r:id="rId2"/>
    <sheet name="Spearman correlations" sheetId="7" r:id="rId3"/>
    <sheet name="t tests" sheetId="3" r:id="rId4"/>
  </sheets>
  <definedNames>
    <definedName name="_xlnm._FilterDatabase" localSheetId="1" hidden="1">'cell means model'!$A$2:$J$231</definedName>
    <definedName name="_xlnm._FilterDatabase" localSheetId="2">'Spearman correlations'!$A$8:$Y$8</definedName>
    <definedName name="_xlnm._FilterDatabase" localSheetId="0" hidden="1">'statistics summary'!$A$7:$AQ$236</definedName>
    <definedName name="_xlnm._FilterDatabase" localSheetId="3" hidden="1">'t tests'!$A$4:$AG$233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9" i="7" l="1"/>
  <c r="Y9" i="7" s="1"/>
  <c r="AC5" i="3"/>
  <c r="AD90" i="3"/>
  <c r="AA5" i="3"/>
  <c r="X10" i="7" l="1"/>
  <c r="Y10" i="7" s="1"/>
  <c r="V154" i="7" l="1"/>
  <c r="W154" i="7" s="1"/>
  <c r="X154" i="7"/>
  <c r="Y154" i="7" s="1"/>
  <c r="V176" i="7"/>
  <c r="W176" i="7" s="1"/>
  <c r="X176" i="7"/>
  <c r="Y176" i="7" s="1"/>
  <c r="V49" i="7"/>
  <c r="W49" i="7" s="1"/>
  <c r="X49" i="7"/>
  <c r="Y49" i="7" s="1"/>
  <c r="V168" i="7"/>
  <c r="W168" i="7" s="1"/>
  <c r="X168" i="7"/>
  <c r="Y168" i="7" s="1"/>
  <c r="V143" i="7"/>
  <c r="W143" i="7" s="1"/>
  <c r="X143" i="7"/>
  <c r="Y143" i="7" s="1"/>
  <c r="V47" i="7"/>
  <c r="W47" i="7" s="1"/>
  <c r="X47" i="7"/>
  <c r="Y47" i="7" s="1"/>
  <c r="V235" i="7"/>
  <c r="W235" i="7" s="1"/>
  <c r="X235" i="7"/>
  <c r="Y235" i="7" s="1"/>
  <c r="V63" i="7"/>
  <c r="W63" i="7" s="1"/>
  <c r="X63" i="7"/>
  <c r="Y63" i="7" s="1"/>
  <c r="V188" i="7"/>
  <c r="W188" i="7" s="1"/>
  <c r="X188" i="7"/>
  <c r="Y188" i="7" s="1"/>
  <c r="V158" i="7"/>
  <c r="W158" i="7" s="1"/>
  <c r="X158" i="7"/>
  <c r="Y158" i="7" s="1"/>
  <c r="V148" i="7"/>
  <c r="W148" i="7" s="1"/>
  <c r="X148" i="7"/>
  <c r="Y148" i="7" s="1"/>
  <c r="V212" i="7"/>
  <c r="W212" i="7" s="1"/>
  <c r="X212" i="7"/>
  <c r="Y212" i="7" s="1"/>
  <c r="V130" i="7"/>
  <c r="W130" i="7" s="1"/>
  <c r="X130" i="7"/>
  <c r="Y130" i="7" s="1"/>
  <c r="V123" i="7"/>
  <c r="W123" i="7" s="1"/>
  <c r="X123" i="7"/>
  <c r="Y123" i="7" s="1"/>
  <c r="V206" i="7"/>
  <c r="W206" i="7" s="1"/>
  <c r="X206" i="7"/>
  <c r="Y206" i="7" s="1"/>
  <c r="V78" i="7"/>
  <c r="W78" i="7" s="1"/>
  <c r="X78" i="7"/>
  <c r="Y78" i="7" s="1"/>
  <c r="V185" i="7"/>
  <c r="W185" i="7" s="1"/>
  <c r="X185" i="7"/>
  <c r="Y185" i="7" s="1"/>
  <c r="V96" i="7"/>
  <c r="W96" i="7" s="1"/>
  <c r="X96" i="7"/>
  <c r="Y96" i="7" s="1"/>
  <c r="V106" i="7"/>
  <c r="W106" i="7" s="1"/>
  <c r="X106" i="7"/>
  <c r="Y106" i="7" s="1"/>
  <c r="V227" i="7"/>
  <c r="W227" i="7" s="1"/>
  <c r="X227" i="7"/>
  <c r="Y227" i="7" s="1"/>
  <c r="V100" i="7"/>
  <c r="W100" i="7" s="1"/>
  <c r="X100" i="7"/>
  <c r="Y100" i="7" s="1"/>
  <c r="V60" i="7"/>
  <c r="W60" i="7" s="1"/>
  <c r="X60" i="7"/>
  <c r="Y60" i="7" s="1"/>
  <c r="V165" i="7"/>
  <c r="W165" i="7" s="1"/>
  <c r="X165" i="7"/>
  <c r="Y165" i="7" s="1"/>
  <c r="V54" i="7"/>
  <c r="W54" i="7" s="1"/>
  <c r="X54" i="7"/>
  <c r="Y54" i="7" s="1"/>
  <c r="V137" i="7"/>
  <c r="W137" i="7" s="1"/>
  <c r="X137" i="7"/>
  <c r="Y137" i="7" s="1"/>
  <c r="V181" i="7"/>
  <c r="W181" i="7" s="1"/>
  <c r="X181" i="7"/>
  <c r="Y181" i="7" s="1"/>
  <c r="V132" i="7"/>
  <c r="W132" i="7" s="1"/>
  <c r="X132" i="7"/>
  <c r="Y132" i="7" s="1"/>
  <c r="V105" i="7"/>
  <c r="W105" i="7" s="1"/>
  <c r="X105" i="7"/>
  <c r="Y105" i="7" s="1"/>
  <c r="V42" i="7"/>
  <c r="W42" i="7" s="1"/>
  <c r="X42" i="7"/>
  <c r="Y42" i="7" s="1"/>
  <c r="V55" i="7"/>
  <c r="W55" i="7" s="1"/>
  <c r="X55" i="7"/>
  <c r="Y55" i="7" s="1"/>
  <c r="V58" i="7"/>
  <c r="W58" i="7" s="1"/>
  <c r="X58" i="7"/>
  <c r="Y58" i="7" s="1"/>
  <c r="V70" i="7"/>
  <c r="W70" i="7" s="1"/>
  <c r="X70" i="7"/>
  <c r="Y70" i="7" s="1"/>
  <c r="V68" i="7"/>
  <c r="W68" i="7" s="1"/>
  <c r="X68" i="7"/>
  <c r="Y68" i="7" s="1"/>
  <c r="V192" i="7"/>
  <c r="W192" i="7" s="1"/>
  <c r="X192" i="7"/>
  <c r="Y192" i="7" s="1"/>
  <c r="V152" i="7"/>
  <c r="W152" i="7" s="1"/>
  <c r="X152" i="7"/>
  <c r="Y152" i="7" s="1"/>
  <c r="V140" i="7"/>
  <c r="W140" i="7" s="1"/>
  <c r="X140" i="7"/>
  <c r="Y140" i="7" s="1"/>
  <c r="V201" i="7"/>
  <c r="W201" i="7" s="1"/>
  <c r="X201" i="7"/>
  <c r="Y201" i="7" s="1"/>
  <c r="V113" i="7"/>
  <c r="W113" i="7" s="1"/>
  <c r="X113" i="7"/>
  <c r="Y113" i="7" s="1"/>
  <c r="V190" i="7"/>
  <c r="W190" i="7" s="1"/>
  <c r="X190" i="7"/>
  <c r="Y190" i="7" s="1"/>
  <c r="V79" i="7"/>
  <c r="W79" i="7" s="1"/>
  <c r="X79" i="7"/>
  <c r="Y79" i="7" s="1"/>
  <c r="V171" i="7"/>
  <c r="W171" i="7" s="1"/>
  <c r="X171" i="7"/>
  <c r="Y171" i="7" s="1"/>
  <c r="V159" i="7"/>
  <c r="W159" i="7" s="1"/>
  <c r="X159" i="7"/>
  <c r="Y159" i="7" s="1"/>
  <c r="V147" i="7"/>
  <c r="W147" i="7" s="1"/>
  <c r="X147" i="7"/>
  <c r="Y147" i="7" s="1"/>
  <c r="V85" i="7"/>
  <c r="W85" i="7" s="1"/>
  <c r="X85" i="7"/>
  <c r="Y85" i="7" s="1"/>
  <c r="V225" i="7"/>
  <c r="W225" i="7" s="1"/>
  <c r="X225" i="7"/>
  <c r="Y225" i="7" s="1"/>
  <c r="V114" i="7"/>
  <c r="W114" i="7" s="1"/>
  <c r="X114" i="7"/>
  <c r="Y114" i="7" s="1"/>
  <c r="V150" i="7"/>
  <c r="W150" i="7" s="1"/>
  <c r="X150" i="7"/>
  <c r="Y150" i="7" s="1"/>
  <c r="V86" i="7"/>
  <c r="W86" i="7" s="1"/>
  <c r="X86" i="7"/>
  <c r="Y86" i="7" s="1"/>
  <c r="V111" i="7"/>
  <c r="W111" i="7" s="1"/>
  <c r="X111" i="7"/>
  <c r="Y111" i="7" s="1"/>
  <c r="V149" i="7"/>
  <c r="W149" i="7" s="1"/>
  <c r="X149" i="7"/>
  <c r="Y149" i="7" s="1"/>
  <c r="V145" i="7"/>
  <c r="W145" i="7" s="1"/>
  <c r="X145" i="7"/>
  <c r="Y145" i="7" s="1"/>
  <c r="V97" i="7"/>
  <c r="W97" i="7" s="1"/>
  <c r="X97" i="7"/>
  <c r="Y97" i="7" s="1"/>
  <c r="V196" i="7"/>
  <c r="W196" i="7" s="1"/>
  <c r="X196" i="7"/>
  <c r="Y196" i="7" s="1"/>
  <c r="V72" i="7"/>
  <c r="W72" i="7" s="1"/>
  <c r="X72" i="7"/>
  <c r="Y72" i="7" s="1"/>
  <c r="V187" i="7"/>
  <c r="W187" i="7" s="1"/>
  <c r="X187" i="7"/>
  <c r="Y187" i="7" s="1"/>
  <c r="V167" i="7"/>
  <c r="W167" i="7" s="1"/>
  <c r="X167" i="7"/>
  <c r="Y167" i="7" s="1"/>
  <c r="V99" i="7"/>
  <c r="W99" i="7" s="1"/>
  <c r="X99" i="7"/>
  <c r="Y99" i="7" s="1"/>
  <c r="V69" i="7"/>
  <c r="W69" i="7" s="1"/>
  <c r="X69" i="7"/>
  <c r="Y69" i="7" s="1"/>
  <c r="V98" i="7"/>
  <c r="W98" i="7" s="1"/>
  <c r="X98" i="7"/>
  <c r="Y98" i="7" s="1"/>
  <c r="V237" i="7"/>
  <c r="W237" i="7" s="1"/>
  <c r="X237" i="7"/>
  <c r="Y237" i="7" s="1"/>
  <c r="V135" i="7"/>
  <c r="W135" i="7" s="1"/>
  <c r="X135" i="7"/>
  <c r="Y135" i="7" s="1"/>
  <c r="V231" i="7"/>
  <c r="W231" i="7" s="1"/>
  <c r="X231" i="7"/>
  <c r="Y231" i="7" s="1"/>
  <c r="V125" i="7"/>
  <c r="W125" i="7" s="1"/>
  <c r="X125" i="7"/>
  <c r="Y125" i="7" s="1"/>
  <c r="V57" i="7"/>
  <c r="W57" i="7" s="1"/>
  <c r="X57" i="7"/>
  <c r="Y57" i="7" s="1"/>
  <c r="V151" i="7"/>
  <c r="W151" i="7" s="1"/>
  <c r="X151" i="7"/>
  <c r="Y151" i="7" s="1"/>
  <c r="V180" i="7"/>
  <c r="W180" i="7" s="1"/>
  <c r="X180" i="7"/>
  <c r="Y180" i="7" s="1"/>
  <c r="V173" i="7"/>
  <c r="W173" i="7" s="1"/>
  <c r="X173" i="7"/>
  <c r="Y173" i="7" s="1"/>
  <c r="V110" i="7"/>
  <c r="W110" i="7" s="1"/>
  <c r="X110" i="7"/>
  <c r="Y110" i="7" s="1"/>
  <c r="V74" i="7"/>
  <c r="W74" i="7" s="1"/>
  <c r="X74" i="7"/>
  <c r="Y74" i="7" s="1"/>
  <c r="V178" i="7"/>
  <c r="W178" i="7" s="1"/>
  <c r="X178" i="7"/>
  <c r="Y178" i="7" s="1"/>
  <c r="V191" i="7"/>
  <c r="W191" i="7" s="1"/>
  <c r="X191" i="7"/>
  <c r="Y191" i="7" s="1"/>
  <c r="V166" i="7"/>
  <c r="W166" i="7" s="1"/>
  <c r="X166" i="7"/>
  <c r="Y166" i="7" s="1"/>
  <c r="V161" i="7"/>
  <c r="W161" i="7" s="1"/>
  <c r="X161" i="7"/>
  <c r="Y161" i="7" s="1"/>
  <c r="V189" i="7"/>
  <c r="W189" i="7" s="1"/>
  <c r="X189" i="7"/>
  <c r="Y189" i="7" s="1"/>
  <c r="V116" i="7"/>
  <c r="W116" i="7" s="1"/>
  <c r="X116" i="7"/>
  <c r="Y116" i="7" s="1"/>
  <c r="V160" i="7"/>
  <c r="W160" i="7" s="1"/>
  <c r="X160" i="7"/>
  <c r="Y160" i="7" s="1"/>
  <c r="V52" i="7"/>
  <c r="W52" i="7" s="1"/>
  <c r="X52" i="7"/>
  <c r="Y52" i="7" s="1"/>
  <c r="V210" i="7"/>
  <c r="W210" i="7" s="1"/>
  <c r="X210" i="7"/>
  <c r="Y210" i="7" s="1"/>
  <c r="V156" i="7"/>
  <c r="W156" i="7" s="1"/>
  <c r="X156" i="7"/>
  <c r="Y156" i="7" s="1"/>
  <c r="V35" i="7"/>
  <c r="W35" i="7" s="1"/>
  <c r="X35" i="7"/>
  <c r="Y35" i="7" s="1"/>
  <c r="V215" i="7"/>
  <c r="W215" i="7" s="1"/>
  <c r="X215" i="7"/>
  <c r="Y215" i="7" s="1"/>
  <c r="V199" i="7"/>
  <c r="W199" i="7" s="1"/>
  <c r="X199" i="7"/>
  <c r="Y199" i="7" s="1"/>
  <c r="V120" i="7"/>
  <c r="W120" i="7" s="1"/>
  <c r="X120" i="7"/>
  <c r="Y120" i="7" s="1"/>
  <c r="V222" i="7"/>
  <c r="W222" i="7" s="1"/>
  <c r="X222" i="7"/>
  <c r="Y222" i="7" s="1"/>
  <c r="V138" i="7"/>
  <c r="W138" i="7" s="1"/>
  <c r="X138" i="7"/>
  <c r="Y138" i="7" s="1"/>
  <c r="V136" i="7"/>
  <c r="W136" i="7" s="1"/>
  <c r="X136" i="7"/>
  <c r="Y136" i="7" s="1"/>
  <c r="V112" i="7"/>
  <c r="W112" i="7" s="1"/>
  <c r="X112" i="7"/>
  <c r="Y112" i="7" s="1"/>
  <c r="V37" i="7"/>
  <c r="W37" i="7" s="1"/>
  <c r="X37" i="7"/>
  <c r="Y37" i="7" s="1"/>
  <c r="V108" i="7"/>
  <c r="W108" i="7" s="1"/>
  <c r="X108" i="7"/>
  <c r="Y108" i="7" s="1"/>
  <c r="V39" i="7"/>
  <c r="W39" i="7" s="1"/>
  <c r="X39" i="7"/>
  <c r="Y39" i="7" s="1"/>
  <c r="V194" i="7"/>
  <c r="W194" i="7" s="1"/>
  <c r="X194" i="7"/>
  <c r="Y194" i="7" s="1"/>
  <c r="V213" i="7"/>
  <c r="W213" i="7" s="1"/>
  <c r="X213" i="7"/>
  <c r="Y213" i="7" s="1"/>
  <c r="V220" i="7"/>
  <c r="W220" i="7" s="1"/>
  <c r="X220" i="7"/>
  <c r="Y220" i="7" s="1"/>
  <c r="V141" i="7"/>
  <c r="W141" i="7" s="1"/>
  <c r="X141" i="7"/>
  <c r="Y141" i="7" s="1"/>
  <c r="V230" i="7"/>
  <c r="W230" i="7" s="1"/>
  <c r="X230" i="7"/>
  <c r="Y230" i="7" s="1"/>
  <c r="V224" i="7"/>
  <c r="W224" i="7" s="1"/>
  <c r="X224" i="7"/>
  <c r="Y224" i="7" s="1"/>
  <c r="V208" i="7"/>
  <c r="W208" i="7" s="1"/>
  <c r="X208" i="7"/>
  <c r="Y208" i="7" s="1"/>
  <c r="V95" i="7"/>
  <c r="W95" i="7" s="1"/>
  <c r="X95" i="7"/>
  <c r="Y95" i="7" s="1"/>
  <c r="V142" i="7"/>
  <c r="W142" i="7" s="1"/>
  <c r="X142" i="7"/>
  <c r="Y142" i="7" s="1"/>
  <c r="V26" i="7"/>
  <c r="W26" i="7" s="1"/>
  <c r="X26" i="7"/>
  <c r="Y26" i="7" s="1"/>
  <c r="V21" i="7"/>
  <c r="W21" i="7" s="1"/>
  <c r="X21" i="7"/>
  <c r="Y21" i="7" s="1"/>
  <c r="V219" i="7"/>
  <c r="W219" i="7" s="1"/>
  <c r="X219" i="7"/>
  <c r="Y219" i="7" s="1"/>
  <c r="V101" i="7"/>
  <c r="W101" i="7" s="1"/>
  <c r="X101" i="7"/>
  <c r="Y101" i="7" s="1"/>
  <c r="V31" i="7"/>
  <c r="W31" i="7" s="1"/>
  <c r="X31" i="7"/>
  <c r="Y31" i="7" s="1"/>
  <c r="V80" i="7"/>
  <c r="W80" i="7" s="1"/>
  <c r="X80" i="7"/>
  <c r="Y80" i="7" s="1"/>
  <c r="V71" i="7"/>
  <c r="W71" i="7" s="1"/>
  <c r="X71" i="7"/>
  <c r="Y71" i="7" s="1"/>
  <c r="V121" i="7"/>
  <c r="W121" i="7" s="1"/>
  <c r="X121" i="7"/>
  <c r="Y121" i="7" s="1"/>
  <c r="V202" i="7"/>
  <c r="W202" i="7" s="1"/>
  <c r="X202" i="7"/>
  <c r="Y202" i="7" s="1"/>
  <c r="V183" i="7"/>
  <c r="W183" i="7" s="1"/>
  <c r="X183" i="7"/>
  <c r="Y183" i="7" s="1"/>
  <c r="V200" i="7"/>
  <c r="W200" i="7" s="1"/>
  <c r="X200" i="7"/>
  <c r="Y200" i="7" s="1"/>
  <c r="V93" i="7"/>
  <c r="W93" i="7" s="1"/>
  <c r="X93" i="7"/>
  <c r="Y93" i="7" s="1"/>
  <c r="V131" i="7"/>
  <c r="W131" i="7" s="1"/>
  <c r="X131" i="7"/>
  <c r="Y131" i="7" s="1"/>
  <c r="V92" i="7"/>
  <c r="W92" i="7" s="1"/>
  <c r="X92" i="7"/>
  <c r="Y92" i="7" s="1"/>
  <c r="V87" i="7"/>
  <c r="W87" i="7" s="1"/>
  <c r="X87" i="7"/>
  <c r="Y87" i="7" s="1"/>
  <c r="V193" i="7"/>
  <c r="W193" i="7" s="1"/>
  <c r="X193" i="7"/>
  <c r="Y193" i="7" s="1"/>
  <c r="V128" i="7"/>
  <c r="W128" i="7" s="1"/>
  <c r="X128" i="7"/>
  <c r="Y128" i="7" s="1"/>
  <c r="V233" i="7"/>
  <c r="W233" i="7" s="1"/>
  <c r="X233" i="7"/>
  <c r="Y233" i="7" s="1"/>
  <c r="V83" i="7"/>
  <c r="W83" i="7" s="1"/>
  <c r="X83" i="7"/>
  <c r="Y83" i="7" s="1"/>
  <c r="V129" i="7"/>
  <c r="W129" i="7" s="1"/>
  <c r="X129" i="7"/>
  <c r="Y129" i="7" s="1"/>
  <c r="V155" i="7"/>
  <c r="W155" i="7" s="1"/>
  <c r="X155" i="7"/>
  <c r="Y155" i="7" s="1"/>
  <c r="V40" i="7"/>
  <c r="W40" i="7" s="1"/>
  <c r="X40" i="7"/>
  <c r="Y40" i="7" s="1"/>
  <c r="V107" i="7"/>
  <c r="W107" i="7" s="1"/>
  <c r="X107" i="7"/>
  <c r="Y107" i="7" s="1"/>
  <c r="V75" i="7"/>
  <c r="W75" i="7" s="1"/>
  <c r="X75" i="7"/>
  <c r="Y75" i="7" s="1"/>
  <c r="V211" i="7"/>
  <c r="W211" i="7" s="1"/>
  <c r="X211" i="7"/>
  <c r="Y211" i="7" s="1"/>
  <c r="V229" i="7"/>
  <c r="W229" i="7" s="1"/>
  <c r="X229" i="7"/>
  <c r="Y229" i="7" s="1"/>
  <c r="V221" i="7"/>
  <c r="W221" i="7" s="1"/>
  <c r="X221" i="7"/>
  <c r="Y221" i="7" s="1"/>
  <c r="V32" i="7"/>
  <c r="W32" i="7" s="1"/>
  <c r="X32" i="7"/>
  <c r="Y32" i="7" s="1"/>
  <c r="V157" i="7"/>
  <c r="W157" i="7" s="1"/>
  <c r="X157" i="7"/>
  <c r="Y157" i="7" s="1"/>
  <c r="V186" i="7"/>
  <c r="W186" i="7" s="1"/>
  <c r="X186" i="7"/>
  <c r="Y186" i="7" s="1"/>
  <c r="V163" i="7"/>
  <c r="W163" i="7" s="1"/>
  <c r="X163" i="7"/>
  <c r="Y163" i="7" s="1"/>
  <c r="V214" i="7"/>
  <c r="W214" i="7" s="1"/>
  <c r="X214" i="7"/>
  <c r="Y214" i="7" s="1"/>
  <c r="V67" i="7"/>
  <c r="W67" i="7" s="1"/>
  <c r="X67" i="7"/>
  <c r="Y67" i="7" s="1"/>
  <c r="V34" i="7"/>
  <c r="W34" i="7" s="1"/>
  <c r="X34" i="7"/>
  <c r="Y34" i="7" s="1"/>
  <c r="V204" i="7"/>
  <c r="W204" i="7" s="1"/>
  <c r="X204" i="7"/>
  <c r="Y204" i="7" s="1"/>
  <c r="V234" i="7"/>
  <c r="W234" i="7" s="1"/>
  <c r="X234" i="7"/>
  <c r="Y234" i="7" s="1"/>
  <c r="V139" i="7"/>
  <c r="W139" i="7" s="1"/>
  <c r="X139" i="7"/>
  <c r="Y139" i="7" s="1"/>
  <c r="V103" i="7"/>
  <c r="W103" i="7" s="1"/>
  <c r="X103" i="7"/>
  <c r="Y103" i="7" s="1"/>
  <c r="V175" i="7"/>
  <c r="W175" i="7" s="1"/>
  <c r="X175" i="7"/>
  <c r="Y175" i="7" s="1"/>
  <c r="V51" i="7"/>
  <c r="W51" i="7" s="1"/>
  <c r="X51" i="7"/>
  <c r="Y51" i="7" s="1"/>
  <c r="V228" i="7"/>
  <c r="W228" i="7" s="1"/>
  <c r="X228" i="7"/>
  <c r="Y228" i="7" s="1"/>
  <c r="V84" i="7"/>
  <c r="W84" i="7" s="1"/>
  <c r="X84" i="7"/>
  <c r="Y84" i="7" s="1"/>
  <c r="V65" i="7"/>
  <c r="W65" i="7" s="1"/>
  <c r="X65" i="7"/>
  <c r="Y65" i="7" s="1"/>
  <c r="V170" i="7"/>
  <c r="W170" i="7" s="1"/>
  <c r="X170" i="7"/>
  <c r="Y170" i="7" s="1"/>
  <c r="V104" i="7"/>
  <c r="W104" i="7" s="1"/>
  <c r="X104" i="7"/>
  <c r="Y104" i="7" s="1"/>
  <c r="V169" i="7"/>
  <c r="W169" i="7" s="1"/>
  <c r="X169" i="7"/>
  <c r="Y169" i="7" s="1"/>
  <c r="V36" i="7"/>
  <c r="W36" i="7" s="1"/>
  <c r="X36" i="7"/>
  <c r="Y36" i="7" s="1"/>
  <c r="V218" i="7"/>
  <c r="W218" i="7" s="1"/>
  <c r="X218" i="7"/>
  <c r="Y218" i="7" s="1"/>
  <c r="V217" i="7"/>
  <c r="W217" i="7" s="1"/>
  <c r="X217" i="7"/>
  <c r="Y217" i="7" s="1"/>
  <c r="V62" i="7"/>
  <c r="W62" i="7" s="1"/>
  <c r="X62" i="7"/>
  <c r="Y62" i="7" s="1"/>
  <c r="V94" i="7"/>
  <c r="W94" i="7" s="1"/>
  <c r="X94" i="7"/>
  <c r="Y94" i="7" s="1"/>
  <c r="V61" i="7"/>
  <c r="W61" i="7" s="1"/>
  <c r="X61" i="7"/>
  <c r="Y61" i="7" s="1"/>
  <c r="V25" i="7"/>
  <c r="W25" i="7" s="1"/>
  <c r="X25" i="7"/>
  <c r="Y25" i="7" s="1"/>
  <c r="V20" i="7"/>
  <c r="W20" i="7" s="1"/>
  <c r="X20" i="7"/>
  <c r="Y20" i="7" s="1"/>
  <c r="V53" i="7"/>
  <c r="W53" i="7" s="1"/>
  <c r="X53" i="7"/>
  <c r="Y53" i="7" s="1"/>
  <c r="V209" i="7"/>
  <c r="W209" i="7" s="1"/>
  <c r="X209" i="7"/>
  <c r="Y209" i="7" s="1"/>
  <c r="V226" i="7"/>
  <c r="W226" i="7" s="1"/>
  <c r="X226" i="7"/>
  <c r="Y226" i="7" s="1"/>
  <c r="V184" i="7"/>
  <c r="W184" i="7" s="1"/>
  <c r="X184" i="7"/>
  <c r="Y184" i="7" s="1"/>
  <c r="V134" i="7"/>
  <c r="W134" i="7" s="1"/>
  <c r="X134" i="7"/>
  <c r="Y134" i="7" s="1"/>
  <c r="V23" i="7"/>
  <c r="W23" i="7" s="1"/>
  <c r="X23" i="7"/>
  <c r="Y23" i="7" s="1"/>
  <c r="V48" i="7"/>
  <c r="W48" i="7" s="1"/>
  <c r="X48" i="7"/>
  <c r="Y48" i="7" s="1"/>
  <c r="V203" i="7"/>
  <c r="W203" i="7" s="1"/>
  <c r="X203" i="7"/>
  <c r="Y203" i="7" s="1"/>
  <c r="V223" i="7"/>
  <c r="W223" i="7" s="1"/>
  <c r="X223" i="7"/>
  <c r="Y223" i="7" s="1"/>
  <c r="V197" i="7"/>
  <c r="W197" i="7" s="1"/>
  <c r="X197" i="7"/>
  <c r="Y197" i="7" s="1"/>
  <c r="V24" i="7"/>
  <c r="W24" i="7" s="1"/>
  <c r="X24" i="7"/>
  <c r="Y24" i="7" s="1"/>
  <c r="V88" i="7"/>
  <c r="W88" i="7" s="1"/>
  <c r="X88" i="7"/>
  <c r="Y88" i="7" s="1"/>
  <c r="V216" i="7"/>
  <c r="W216" i="7" s="1"/>
  <c r="X216" i="7"/>
  <c r="Y216" i="7" s="1"/>
  <c r="V177" i="7"/>
  <c r="W177" i="7" s="1"/>
  <c r="X177" i="7"/>
  <c r="Y177" i="7" s="1"/>
  <c r="V16" i="7"/>
  <c r="W16" i="7" s="1"/>
  <c r="X16" i="7"/>
  <c r="Y16" i="7" s="1"/>
  <c r="V73" i="7"/>
  <c r="W73" i="7" s="1"/>
  <c r="X73" i="7"/>
  <c r="Y73" i="7" s="1"/>
  <c r="V144" i="7"/>
  <c r="W144" i="7" s="1"/>
  <c r="X144" i="7"/>
  <c r="Y144" i="7" s="1"/>
  <c r="V81" i="7"/>
  <c r="W81" i="7" s="1"/>
  <c r="X81" i="7"/>
  <c r="Y81" i="7" s="1"/>
  <c r="V43" i="7"/>
  <c r="W43" i="7" s="1"/>
  <c r="X43" i="7"/>
  <c r="Y43" i="7" s="1"/>
  <c r="V9" i="7"/>
  <c r="W9" i="7" s="1"/>
  <c r="V236" i="7"/>
  <c r="W236" i="7" s="1"/>
  <c r="X236" i="7"/>
  <c r="Y236" i="7" s="1"/>
  <c r="V164" i="7"/>
  <c r="W164" i="7" s="1"/>
  <c r="X164" i="7"/>
  <c r="Y164" i="7" s="1"/>
  <c r="V232" i="7"/>
  <c r="W232" i="7" s="1"/>
  <c r="X232" i="7"/>
  <c r="Y232" i="7" s="1"/>
  <c r="V198" i="7"/>
  <c r="W198" i="7" s="1"/>
  <c r="X198" i="7"/>
  <c r="Y198" i="7" s="1"/>
  <c r="V56" i="7"/>
  <c r="W56" i="7" s="1"/>
  <c r="X56" i="7"/>
  <c r="Y56" i="7" s="1"/>
  <c r="V207" i="7"/>
  <c r="W207" i="7" s="1"/>
  <c r="X207" i="7"/>
  <c r="Y207" i="7" s="1"/>
  <c r="V76" i="7"/>
  <c r="W76" i="7" s="1"/>
  <c r="X76" i="7"/>
  <c r="Y76" i="7" s="1"/>
  <c r="V30" i="7"/>
  <c r="W30" i="7" s="1"/>
  <c r="X30" i="7"/>
  <c r="Y30" i="7" s="1"/>
  <c r="V64" i="7"/>
  <c r="W64" i="7" s="1"/>
  <c r="X64" i="7"/>
  <c r="Y64" i="7" s="1"/>
  <c r="V22" i="7"/>
  <c r="W22" i="7" s="1"/>
  <c r="X22" i="7"/>
  <c r="Y22" i="7" s="1"/>
  <c r="V174" i="7"/>
  <c r="W174" i="7" s="1"/>
  <c r="X174" i="7"/>
  <c r="Y174" i="7" s="1"/>
  <c r="V109" i="7"/>
  <c r="W109" i="7" s="1"/>
  <c r="X109" i="7"/>
  <c r="Y109" i="7" s="1"/>
  <c r="V153" i="7"/>
  <c r="W153" i="7" s="1"/>
  <c r="X153" i="7"/>
  <c r="Y153" i="7" s="1"/>
  <c r="V59" i="7"/>
  <c r="W59" i="7" s="1"/>
  <c r="X59" i="7"/>
  <c r="Y59" i="7" s="1"/>
  <c r="V179" i="7"/>
  <c r="W179" i="7" s="1"/>
  <c r="X179" i="7"/>
  <c r="Y179" i="7" s="1"/>
  <c r="V133" i="7"/>
  <c r="W133" i="7" s="1"/>
  <c r="X133" i="7"/>
  <c r="Y133" i="7" s="1"/>
  <c r="V14" i="7"/>
  <c r="W14" i="7" s="1"/>
  <c r="X14" i="7"/>
  <c r="Y14" i="7" s="1"/>
  <c r="V18" i="7"/>
  <c r="W18" i="7" s="1"/>
  <c r="X18" i="7"/>
  <c r="Y18" i="7" s="1"/>
  <c r="V19" i="7"/>
  <c r="W19" i="7" s="1"/>
  <c r="X19" i="7"/>
  <c r="Y19" i="7" s="1"/>
  <c r="V122" i="7"/>
  <c r="W122" i="7" s="1"/>
  <c r="X122" i="7"/>
  <c r="Y122" i="7" s="1"/>
  <c r="V28" i="7"/>
  <c r="W28" i="7" s="1"/>
  <c r="X28" i="7"/>
  <c r="Y28" i="7" s="1"/>
  <c r="V117" i="7"/>
  <c r="W117" i="7" s="1"/>
  <c r="X117" i="7"/>
  <c r="Y117" i="7" s="1"/>
  <c r="V118" i="7"/>
  <c r="W118" i="7" s="1"/>
  <c r="X118" i="7"/>
  <c r="Y118" i="7" s="1"/>
  <c r="V12" i="7"/>
  <c r="W12" i="7" s="1"/>
  <c r="X12" i="7"/>
  <c r="Y12" i="7" s="1"/>
  <c r="V41" i="7"/>
  <c r="W41" i="7" s="1"/>
  <c r="X41" i="7"/>
  <c r="Y41" i="7" s="1"/>
  <c r="V146" i="7"/>
  <c r="W146" i="7" s="1"/>
  <c r="X146" i="7"/>
  <c r="Y146" i="7" s="1"/>
  <c r="V50" i="7"/>
  <c r="W50" i="7" s="1"/>
  <c r="X50" i="7"/>
  <c r="Y50" i="7" s="1"/>
  <c r="V82" i="7"/>
  <c r="W82" i="7" s="1"/>
  <c r="X82" i="7"/>
  <c r="Y82" i="7" s="1"/>
  <c r="V29" i="7"/>
  <c r="W29" i="7" s="1"/>
  <c r="X29" i="7"/>
  <c r="Y29" i="7" s="1"/>
  <c r="V205" i="7"/>
  <c r="W205" i="7" s="1"/>
  <c r="X205" i="7"/>
  <c r="Y205" i="7" s="1"/>
  <c r="V195" i="7"/>
  <c r="W195" i="7" s="1"/>
  <c r="X195" i="7"/>
  <c r="Y195" i="7" s="1"/>
  <c r="V10" i="7"/>
  <c r="W10" i="7" s="1"/>
  <c r="V115" i="7"/>
  <c r="W115" i="7" s="1"/>
  <c r="X115" i="7"/>
  <c r="Y115" i="7" s="1"/>
  <c r="V90" i="7"/>
  <c r="W90" i="7" s="1"/>
  <c r="X90" i="7"/>
  <c r="Y90" i="7" s="1"/>
  <c r="V17" i="7"/>
  <c r="W17" i="7" s="1"/>
  <c r="X17" i="7"/>
  <c r="Y17" i="7" s="1"/>
  <c r="V38" i="7"/>
  <c r="W38" i="7" s="1"/>
  <c r="X38" i="7"/>
  <c r="Y38" i="7" s="1"/>
  <c r="V182" i="7"/>
  <c r="W182" i="7" s="1"/>
  <c r="X182" i="7"/>
  <c r="Y182" i="7" s="1"/>
  <c r="V15" i="7"/>
  <c r="W15" i="7" s="1"/>
  <c r="X15" i="7"/>
  <c r="Y15" i="7" s="1"/>
  <c r="V172" i="7"/>
  <c r="W172" i="7" s="1"/>
  <c r="X172" i="7"/>
  <c r="Y172" i="7" s="1"/>
  <c r="V91" i="7"/>
  <c r="W91" i="7" s="1"/>
  <c r="X91" i="7"/>
  <c r="Y91" i="7" s="1"/>
  <c r="V44" i="7"/>
  <c r="W44" i="7" s="1"/>
  <c r="X44" i="7"/>
  <c r="Y44" i="7" s="1"/>
  <c r="V127" i="7"/>
  <c r="W127" i="7" s="1"/>
  <c r="X127" i="7"/>
  <c r="Y127" i="7" s="1"/>
  <c r="V66" i="7"/>
  <c r="W66" i="7" s="1"/>
  <c r="X66" i="7"/>
  <c r="Y66" i="7" s="1"/>
  <c r="V77" i="7"/>
  <c r="W77" i="7" s="1"/>
  <c r="X77" i="7"/>
  <c r="Y77" i="7" s="1"/>
  <c r="V89" i="7"/>
  <c r="W89" i="7" s="1"/>
  <c r="X89" i="7"/>
  <c r="Y89" i="7" s="1"/>
  <c r="V13" i="7"/>
  <c r="W13" i="7" s="1"/>
  <c r="X13" i="7"/>
  <c r="Y13" i="7" s="1"/>
  <c r="V162" i="7"/>
  <c r="W162" i="7" s="1"/>
  <c r="X162" i="7"/>
  <c r="Y162" i="7" s="1"/>
  <c r="V124" i="7"/>
  <c r="W124" i="7" s="1"/>
  <c r="X124" i="7"/>
  <c r="Y124" i="7" s="1"/>
  <c r="V33" i="7"/>
  <c r="W33" i="7" s="1"/>
  <c r="X33" i="7"/>
  <c r="Y33" i="7" s="1"/>
  <c r="V102" i="7"/>
  <c r="W102" i="7" s="1"/>
  <c r="X102" i="7"/>
  <c r="Y102" i="7" s="1"/>
  <c r="V46" i="7"/>
  <c r="W46" i="7" s="1"/>
  <c r="X46" i="7"/>
  <c r="Y46" i="7" s="1"/>
  <c r="V45" i="7"/>
  <c r="W45" i="7" s="1"/>
  <c r="X45" i="7"/>
  <c r="Y45" i="7" s="1"/>
  <c r="V11" i="7"/>
  <c r="W11" i="7" s="1"/>
  <c r="X11" i="7"/>
  <c r="Y11" i="7" s="1"/>
  <c r="V119" i="7"/>
  <c r="W119" i="7" s="1"/>
  <c r="X119" i="7"/>
  <c r="Y119" i="7" s="1"/>
  <c r="V126" i="7"/>
  <c r="W126" i="7" s="1"/>
  <c r="X126" i="7"/>
  <c r="Y126" i="7" s="1"/>
  <c r="V27" i="7"/>
  <c r="W27" i="7" s="1"/>
  <c r="X27" i="7"/>
  <c r="Y27" i="7" s="1"/>
  <c r="AA9" i="6" l="1"/>
  <c r="AB9" i="6"/>
  <c r="AC9" i="6"/>
  <c r="AD9" i="6"/>
  <c r="Y86" i="3" l="1"/>
  <c r="X86" i="3"/>
  <c r="W86" i="3"/>
  <c r="V86" i="3"/>
  <c r="Y132" i="3"/>
  <c r="X132" i="3"/>
  <c r="W132" i="3"/>
  <c r="V132" i="3"/>
  <c r="Y80" i="3"/>
  <c r="X80" i="3"/>
  <c r="W80" i="3"/>
  <c r="V80" i="3"/>
  <c r="Y42" i="3"/>
  <c r="X42" i="3"/>
  <c r="W42" i="3"/>
  <c r="V42" i="3"/>
  <c r="Y79" i="3"/>
  <c r="X79" i="3"/>
  <c r="W79" i="3"/>
  <c r="V79" i="3"/>
  <c r="Y185" i="3"/>
  <c r="X185" i="3"/>
  <c r="W185" i="3"/>
  <c r="V185" i="3"/>
  <c r="Y148" i="3"/>
  <c r="X148" i="3"/>
  <c r="W148" i="3"/>
  <c r="V148" i="3"/>
  <c r="Y93" i="3"/>
  <c r="X93" i="3"/>
  <c r="W93" i="3"/>
  <c r="V93" i="3"/>
  <c r="Y95" i="3"/>
  <c r="X95" i="3"/>
  <c r="W95" i="3"/>
  <c r="V95" i="3"/>
  <c r="Y54" i="3"/>
  <c r="X54" i="3"/>
  <c r="W54" i="3"/>
  <c r="V54" i="3"/>
  <c r="Y142" i="3"/>
  <c r="X142" i="3"/>
  <c r="W142" i="3"/>
  <c r="V142" i="3"/>
  <c r="Y162" i="3"/>
  <c r="X162" i="3"/>
  <c r="W162" i="3"/>
  <c r="V162" i="3"/>
  <c r="Y216" i="3"/>
  <c r="X216" i="3"/>
  <c r="W216" i="3"/>
  <c r="V216" i="3"/>
  <c r="Y16" i="3"/>
  <c r="X16" i="3"/>
  <c r="W16" i="3"/>
  <c r="V16" i="3"/>
  <c r="Y32" i="3"/>
  <c r="X32" i="3"/>
  <c r="W32" i="3"/>
  <c r="V32" i="3"/>
  <c r="Y39" i="3"/>
  <c r="X39" i="3"/>
  <c r="W39" i="3"/>
  <c r="V39" i="3"/>
  <c r="Y89" i="3"/>
  <c r="X89" i="3"/>
  <c r="W89" i="3"/>
  <c r="V89" i="3"/>
  <c r="Y215" i="3"/>
  <c r="X215" i="3"/>
  <c r="W215" i="3"/>
  <c r="V215" i="3"/>
  <c r="Y124" i="3"/>
  <c r="X124" i="3"/>
  <c r="W124" i="3"/>
  <c r="V124" i="3"/>
  <c r="Y128" i="3"/>
  <c r="X128" i="3"/>
  <c r="W128" i="3"/>
  <c r="V128" i="3"/>
  <c r="Y13" i="3"/>
  <c r="X13" i="3"/>
  <c r="W13" i="3"/>
  <c r="V13" i="3"/>
  <c r="Y227" i="3"/>
  <c r="X227" i="3"/>
  <c r="W227" i="3"/>
  <c r="V227" i="3"/>
  <c r="Y212" i="3"/>
  <c r="X212" i="3"/>
  <c r="W212" i="3"/>
  <c r="V212" i="3"/>
  <c r="Y75" i="3"/>
  <c r="X75" i="3"/>
  <c r="W75" i="3"/>
  <c r="V75" i="3"/>
  <c r="Y36" i="3"/>
  <c r="X36" i="3"/>
  <c r="W36" i="3"/>
  <c r="V36" i="3"/>
  <c r="Y8" i="3"/>
  <c r="X8" i="3"/>
  <c r="W8" i="3"/>
  <c r="V8" i="3"/>
  <c r="Y70" i="3"/>
  <c r="X70" i="3"/>
  <c r="W70" i="3"/>
  <c r="V70" i="3"/>
  <c r="Y84" i="3"/>
  <c r="X84" i="3"/>
  <c r="W84" i="3"/>
  <c r="V84" i="3"/>
  <c r="Y103" i="3"/>
  <c r="X103" i="3"/>
  <c r="W103" i="3"/>
  <c r="V103" i="3"/>
  <c r="Y58" i="3"/>
  <c r="X58" i="3"/>
  <c r="W58" i="3"/>
  <c r="V58" i="3"/>
  <c r="Y116" i="3"/>
  <c r="X116" i="3"/>
  <c r="W116" i="3"/>
  <c r="V116" i="3"/>
  <c r="Y135" i="3"/>
  <c r="X135" i="3"/>
  <c r="W135" i="3"/>
  <c r="V135" i="3"/>
  <c r="Y112" i="3"/>
  <c r="X112" i="3"/>
  <c r="W112" i="3"/>
  <c r="V112" i="3"/>
  <c r="Y146" i="3"/>
  <c r="X146" i="3"/>
  <c r="W146" i="3"/>
  <c r="V146" i="3"/>
  <c r="Y178" i="3"/>
  <c r="X178" i="3"/>
  <c r="W178" i="3"/>
  <c r="V178" i="3"/>
  <c r="Y61" i="3"/>
  <c r="X61" i="3"/>
  <c r="W61" i="3"/>
  <c r="V61" i="3"/>
  <c r="Y187" i="3"/>
  <c r="X187" i="3"/>
  <c r="W187" i="3"/>
  <c r="V187" i="3"/>
  <c r="Y30" i="3"/>
  <c r="X30" i="3"/>
  <c r="W30" i="3"/>
  <c r="V30" i="3"/>
  <c r="Y85" i="3"/>
  <c r="X85" i="3"/>
  <c r="W85" i="3"/>
  <c r="V85" i="3"/>
  <c r="Y225" i="3"/>
  <c r="X225" i="3"/>
  <c r="W225" i="3"/>
  <c r="V225" i="3"/>
  <c r="Y224" i="3"/>
  <c r="X224" i="3"/>
  <c r="W224" i="3"/>
  <c r="V224" i="3"/>
  <c r="Y29" i="3"/>
  <c r="X29" i="3"/>
  <c r="W29" i="3"/>
  <c r="V29" i="3"/>
  <c r="Y82" i="3"/>
  <c r="X82" i="3"/>
  <c r="W82" i="3"/>
  <c r="V82" i="3"/>
  <c r="Y168" i="3"/>
  <c r="X168" i="3"/>
  <c r="W168" i="3"/>
  <c r="V168" i="3"/>
  <c r="Y113" i="3"/>
  <c r="X113" i="3"/>
  <c r="W113" i="3"/>
  <c r="V113" i="3"/>
  <c r="Y131" i="3"/>
  <c r="X131" i="3"/>
  <c r="W131" i="3"/>
  <c r="V131" i="3"/>
  <c r="Y66" i="3"/>
  <c r="X66" i="3"/>
  <c r="W66" i="3"/>
  <c r="V66" i="3"/>
  <c r="Y17" i="3"/>
  <c r="X17" i="3"/>
  <c r="W17" i="3"/>
  <c r="V17" i="3"/>
  <c r="Y230" i="3"/>
  <c r="X230" i="3"/>
  <c r="W230" i="3"/>
  <c r="V230" i="3"/>
  <c r="Y48" i="3"/>
  <c r="X48" i="3"/>
  <c r="W48" i="3"/>
  <c r="V48" i="3"/>
  <c r="Y114" i="3"/>
  <c r="X114" i="3"/>
  <c r="W114" i="3"/>
  <c r="V114" i="3"/>
  <c r="Y222" i="3"/>
  <c r="X222" i="3"/>
  <c r="W222" i="3"/>
  <c r="V222" i="3"/>
  <c r="Y9" i="3"/>
  <c r="X9" i="3"/>
  <c r="W9" i="3"/>
  <c r="V9" i="3"/>
  <c r="Y59" i="3"/>
  <c r="X59" i="3"/>
  <c r="W59" i="3"/>
  <c r="V59" i="3"/>
  <c r="Y101" i="3"/>
  <c r="X101" i="3"/>
  <c r="W101" i="3"/>
  <c r="V101" i="3"/>
  <c r="Y211" i="3"/>
  <c r="X211" i="3"/>
  <c r="W211" i="3"/>
  <c r="V211" i="3"/>
  <c r="Y232" i="3"/>
  <c r="X232" i="3"/>
  <c r="W232" i="3"/>
  <c r="V232" i="3"/>
  <c r="Y87" i="3"/>
  <c r="X87" i="3"/>
  <c r="W87" i="3"/>
  <c r="V87" i="3"/>
  <c r="Y68" i="3"/>
  <c r="X68" i="3"/>
  <c r="W68" i="3"/>
  <c r="V68" i="3"/>
  <c r="Y51" i="3"/>
  <c r="X51" i="3"/>
  <c r="W51" i="3"/>
  <c r="V51" i="3"/>
  <c r="Y171" i="3"/>
  <c r="X171" i="3"/>
  <c r="W171" i="3"/>
  <c r="V171" i="3"/>
  <c r="Y130" i="3"/>
  <c r="X130" i="3"/>
  <c r="W130" i="3"/>
  <c r="V130" i="3"/>
  <c r="Y46" i="3"/>
  <c r="X46" i="3"/>
  <c r="W46" i="3"/>
  <c r="V46" i="3"/>
  <c r="Y141" i="3"/>
  <c r="X141" i="3"/>
  <c r="W141" i="3"/>
  <c r="V141" i="3"/>
  <c r="Y24" i="3"/>
  <c r="X24" i="3"/>
  <c r="W24" i="3"/>
  <c r="V24" i="3"/>
  <c r="Y90" i="3"/>
  <c r="X90" i="3"/>
  <c r="W90" i="3"/>
  <c r="V90" i="3"/>
  <c r="Y231" i="3"/>
  <c r="X231" i="3"/>
  <c r="W231" i="3"/>
  <c r="V231" i="3"/>
  <c r="Y18" i="3"/>
  <c r="X18" i="3"/>
  <c r="W18" i="3"/>
  <c r="V18" i="3"/>
  <c r="Y41" i="3"/>
  <c r="X41" i="3"/>
  <c r="W41" i="3"/>
  <c r="V41" i="3"/>
  <c r="Y43" i="3"/>
  <c r="X43" i="3"/>
  <c r="W43" i="3"/>
  <c r="V43" i="3"/>
  <c r="Y37" i="3"/>
  <c r="X37" i="3"/>
  <c r="W37" i="3"/>
  <c r="V37" i="3"/>
  <c r="Y197" i="3"/>
  <c r="X197" i="3"/>
  <c r="W197" i="3"/>
  <c r="V197" i="3"/>
  <c r="Y184" i="3"/>
  <c r="X184" i="3"/>
  <c r="W184" i="3"/>
  <c r="V184" i="3"/>
  <c r="Y81" i="3"/>
  <c r="X81" i="3"/>
  <c r="W81" i="3"/>
  <c r="V81" i="3"/>
  <c r="Y7" i="3"/>
  <c r="X7" i="3"/>
  <c r="W7" i="3"/>
  <c r="V7" i="3"/>
  <c r="Y167" i="3"/>
  <c r="X167" i="3"/>
  <c r="W167" i="3"/>
  <c r="V167" i="3"/>
  <c r="Y220" i="3"/>
  <c r="X220" i="3"/>
  <c r="W220" i="3"/>
  <c r="V220" i="3"/>
  <c r="Y151" i="3"/>
  <c r="X151" i="3"/>
  <c r="W151" i="3"/>
  <c r="V151" i="3"/>
  <c r="Y147" i="3"/>
  <c r="X147" i="3"/>
  <c r="W147" i="3"/>
  <c r="V147" i="3"/>
  <c r="Y83" i="3"/>
  <c r="X83" i="3"/>
  <c r="W83" i="3"/>
  <c r="V83" i="3"/>
  <c r="Y143" i="3"/>
  <c r="X143" i="3"/>
  <c r="W143" i="3"/>
  <c r="V143" i="3"/>
  <c r="Y179" i="3"/>
  <c r="X179" i="3"/>
  <c r="W179" i="3"/>
  <c r="V179" i="3"/>
  <c r="Y22" i="3"/>
  <c r="X22" i="3"/>
  <c r="W22" i="3"/>
  <c r="V22" i="3"/>
  <c r="Y55" i="3"/>
  <c r="X55" i="3"/>
  <c r="W55" i="3"/>
  <c r="V55" i="3"/>
  <c r="Y6" i="3"/>
  <c r="X6" i="3"/>
  <c r="W6" i="3"/>
  <c r="V6" i="3"/>
  <c r="Y109" i="3"/>
  <c r="X109" i="3"/>
  <c r="W109" i="3"/>
  <c r="V109" i="3"/>
  <c r="Y71" i="3"/>
  <c r="X71" i="3"/>
  <c r="W71" i="3"/>
  <c r="V71" i="3"/>
  <c r="Y203" i="3"/>
  <c r="X203" i="3"/>
  <c r="W203" i="3"/>
  <c r="V203" i="3"/>
  <c r="Y5" i="3"/>
  <c r="X5" i="3"/>
  <c r="W5" i="3"/>
  <c r="V5" i="3"/>
  <c r="Y154" i="3"/>
  <c r="X154" i="3"/>
  <c r="W154" i="3"/>
  <c r="V154" i="3"/>
  <c r="Y175" i="3"/>
  <c r="X175" i="3"/>
  <c r="W175" i="3"/>
  <c r="V175" i="3"/>
  <c r="Y180" i="3"/>
  <c r="X180" i="3"/>
  <c r="W180" i="3"/>
  <c r="V180" i="3"/>
  <c r="Y156" i="3"/>
  <c r="X156" i="3"/>
  <c r="W156" i="3"/>
  <c r="V156" i="3"/>
  <c r="Y44" i="3"/>
  <c r="X44" i="3"/>
  <c r="W44" i="3"/>
  <c r="V44" i="3"/>
  <c r="Y53" i="3"/>
  <c r="X53" i="3"/>
  <c r="W53" i="3"/>
  <c r="V53" i="3"/>
  <c r="Y76" i="3"/>
  <c r="X76" i="3"/>
  <c r="W76" i="3"/>
  <c r="V76" i="3"/>
  <c r="Y183" i="3"/>
  <c r="X183" i="3"/>
  <c r="W183" i="3"/>
  <c r="V183" i="3"/>
  <c r="Y123" i="3"/>
  <c r="X123" i="3"/>
  <c r="W123" i="3"/>
  <c r="V123" i="3"/>
  <c r="Y206" i="3"/>
  <c r="X206" i="3"/>
  <c r="W206" i="3"/>
  <c r="V206" i="3"/>
  <c r="Y200" i="3"/>
  <c r="X200" i="3"/>
  <c r="W200" i="3"/>
  <c r="V200" i="3"/>
  <c r="Y161" i="3"/>
  <c r="X161" i="3"/>
  <c r="W161" i="3"/>
  <c r="V161" i="3"/>
  <c r="Y38" i="3"/>
  <c r="X38" i="3"/>
  <c r="W38" i="3"/>
  <c r="V38" i="3"/>
  <c r="Y188" i="3"/>
  <c r="X188" i="3"/>
  <c r="W188" i="3"/>
  <c r="V188" i="3"/>
  <c r="Y99" i="3"/>
  <c r="X99" i="3"/>
  <c r="W99" i="3"/>
  <c r="V99" i="3"/>
  <c r="Y136" i="3"/>
  <c r="X136" i="3"/>
  <c r="W136" i="3"/>
  <c r="V136" i="3"/>
  <c r="Y121" i="3"/>
  <c r="X121" i="3"/>
  <c r="W121" i="3"/>
  <c r="V121" i="3"/>
  <c r="Y223" i="3"/>
  <c r="X223" i="3"/>
  <c r="W223" i="3"/>
  <c r="V223" i="3"/>
  <c r="Y193" i="3"/>
  <c r="X193" i="3"/>
  <c r="W193" i="3"/>
  <c r="V193" i="3"/>
  <c r="Y102" i="3"/>
  <c r="X102" i="3"/>
  <c r="W102" i="3"/>
  <c r="V102" i="3"/>
  <c r="Y35" i="3"/>
  <c r="X35" i="3"/>
  <c r="W35" i="3"/>
  <c r="V35" i="3"/>
  <c r="Y149" i="3"/>
  <c r="X149" i="3"/>
  <c r="W149" i="3"/>
  <c r="V149" i="3"/>
  <c r="Y100" i="3"/>
  <c r="X100" i="3"/>
  <c r="W100" i="3"/>
  <c r="V100" i="3"/>
  <c r="Y31" i="3"/>
  <c r="X31" i="3"/>
  <c r="W31" i="3"/>
  <c r="V31" i="3"/>
  <c r="Y133" i="3"/>
  <c r="X133" i="3"/>
  <c r="W133" i="3"/>
  <c r="V133" i="3"/>
  <c r="Y45" i="3"/>
  <c r="X45" i="3"/>
  <c r="W45" i="3"/>
  <c r="V45" i="3"/>
  <c r="Y138" i="3"/>
  <c r="X138" i="3"/>
  <c r="W138" i="3"/>
  <c r="V138" i="3"/>
  <c r="Y27" i="3"/>
  <c r="X27" i="3"/>
  <c r="W27" i="3"/>
  <c r="V27" i="3"/>
  <c r="Y226" i="3"/>
  <c r="X226" i="3"/>
  <c r="W226" i="3"/>
  <c r="V226" i="3"/>
  <c r="Y201" i="3"/>
  <c r="X201" i="3"/>
  <c r="W201" i="3"/>
  <c r="V201" i="3"/>
  <c r="Y208" i="3"/>
  <c r="X208" i="3"/>
  <c r="W208" i="3"/>
  <c r="V208" i="3"/>
  <c r="Y108" i="3"/>
  <c r="X108" i="3"/>
  <c r="W108" i="3"/>
  <c r="V108" i="3"/>
  <c r="Y205" i="3"/>
  <c r="X205" i="3"/>
  <c r="W205" i="3"/>
  <c r="V205" i="3"/>
  <c r="Y104" i="3"/>
  <c r="X104" i="3"/>
  <c r="W104" i="3"/>
  <c r="V104" i="3"/>
  <c r="Y160" i="3"/>
  <c r="X160" i="3"/>
  <c r="W160" i="3"/>
  <c r="V160" i="3"/>
  <c r="Y34" i="3"/>
  <c r="X34" i="3"/>
  <c r="W34" i="3"/>
  <c r="V34" i="3"/>
  <c r="Y117" i="3"/>
  <c r="X117" i="3"/>
  <c r="W117" i="3"/>
  <c r="V117" i="3"/>
  <c r="Y209" i="3"/>
  <c r="X209" i="3"/>
  <c r="W209" i="3"/>
  <c r="V209" i="3"/>
  <c r="Y97" i="3"/>
  <c r="X97" i="3"/>
  <c r="W97" i="3"/>
  <c r="V97" i="3"/>
  <c r="Y49" i="3"/>
  <c r="X49" i="3"/>
  <c r="W49" i="3"/>
  <c r="V49" i="3"/>
  <c r="Y213" i="3"/>
  <c r="X213" i="3"/>
  <c r="W213" i="3"/>
  <c r="V213" i="3"/>
  <c r="Y210" i="3"/>
  <c r="X210" i="3"/>
  <c r="W210" i="3"/>
  <c r="V210" i="3"/>
  <c r="Y174" i="3"/>
  <c r="X174" i="3"/>
  <c r="W174" i="3"/>
  <c r="V174" i="3"/>
  <c r="Y107" i="3"/>
  <c r="X107" i="3"/>
  <c r="W107" i="3"/>
  <c r="V107" i="3"/>
  <c r="Y191" i="3"/>
  <c r="X191" i="3"/>
  <c r="W191" i="3"/>
  <c r="V191" i="3"/>
  <c r="Y78" i="3"/>
  <c r="X78" i="3"/>
  <c r="W78" i="3"/>
  <c r="V78" i="3"/>
  <c r="Y57" i="3"/>
  <c r="X57" i="3"/>
  <c r="W57" i="3"/>
  <c r="V57" i="3"/>
  <c r="Y105" i="3"/>
  <c r="X105" i="3"/>
  <c r="W105" i="3"/>
  <c r="V105" i="3"/>
  <c r="Y77" i="3"/>
  <c r="X77" i="3"/>
  <c r="W77" i="3"/>
  <c r="V77" i="3"/>
  <c r="Y139" i="3"/>
  <c r="X139" i="3"/>
  <c r="W139" i="3"/>
  <c r="V139" i="3"/>
  <c r="Y33" i="3"/>
  <c r="X33" i="3"/>
  <c r="W33" i="3"/>
  <c r="V33" i="3"/>
  <c r="Y134" i="3"/>
  <c r="X134" i="3"/>
  <c r="W134" i="3"/>
  <c r="V134" i="3"/>
  <c r="Y198" i="3"/>
  <c r="X198" i="3"/>
  <c r="W198" i="3"/>
  <c r="V198" i="3"/>
  <c r="Y192" i="3"/>
  <c r="X192" i="3"/>
  <c r="W192" i="3"/>
  <c r="V192" i="3"/>
  <c r="Y129" i="3"/>
  <c r="X129" i="3"/>
  <c r="W129" i="3"/>
  <c r="V129" i="3"/>
  <c r="Y157" i="3"/>
  <c r="X157" i="3"/>
  <c r="W157" i="3"/>
  <c r="V157" i="3"/>
  <c r="Y127" i="3"/>
  <c r="X127" i="3"/>
  <c r="W127" i="3"/>
  <c r="V127" i="3"/>
  <c r="Y186" i="3"/>
  <c r="X186" i="3"/>
  <c r="W186" i="3"/>
  <c r="V186" i="3"/>
  <c r="Y169" i="3"/>
  <c r="X169" i="3"/>
  <c r="W169" i="3"/>
  <c r="V169" i="3"/>
  <c r="Y137" i="3"/>
  <c r="X137" i="3"/>
  <c r="W137" i="3"/>
  <c r="V137" i="3"/>
  <c r="Y196" i="3"/>
  <c r="X196" i="3"/>
  <c r="W196" i="3"/>
  <c r="V196" i="3"/>
  <c r="Y40" i="3"/>
  <c r="X40" i="3"/>
  <c r="W40" i="3"/>
  <c r="V40" i="3"/>
  <c r="Y122" i="3"/>
  <c r="X122" i="3"/>
  <c r="W122" i="3"/>
  <c r="V122" i="3"/>
  <c r="Y74" i="3"/>
  <c r="X74" i="3"/>
  <c r="W74" i="3"/>
  <c r="V74" i="3"/>
  <c r="Y170" i="3"/>
  <c r="X170" i="3"/>
  <c r="W170" i="3"/>
  <c r="V170" i="3"/>
  <c r="Y50" i="3"/>
  <c r="X50" i="3"/>
  <c r="W50" i="3"/>
  <c r="V50" i="3"/>
  <c r="Y181" i="3"/>
  <c r="X181" i="3"/>
  <c r="W181" i="3"/>
  <c r="V181" i="3"/>
  <c r="Y67" i="3"/>
  <c r="X67" i="3"/>
  <c r="W67" i="3"/>
  <c r="V67" i="3"/>
  <c r="Y189" i="3"/>
  <c r="X189" i="3"/>
  <c r="W189" i="3"/>
  <c r="V189" i="3"/>
  <c r="Y172" i="3"/>
  <c r="X172" i="3"/>
  <c r="W172" i="3"/>
  <c r="V172" i="3"/>
  <c r="Y145" i="3"/>
  <c r="X145" i="3"/>
  <c r="W145" i="3"/>
  <c r="V145" i="3"/>
  <c r="Y207" i="3"/>
  <c r="X207" i="3"/>
  <c r="W207" i="3"/>
  <c r="V207" i="3"/>
  <c r="Y118" i="3"/>
  <c r="X118" i="3"/>
  <c r="W118" i="3"/>
  <c r="V118" i="3"/>
  <c r="Y153" i="3"/>
  <c r="X153" i="3"/>
  <c r="W153" i="3"/>
  <c r="V153" i="3"/>
  <c r="Y150" i="3"/>
  <c r="X150" i="3"/>
  <c r="W150" i="3"/>
  <c r="V150" i="3"/>
  <c r="Y94" i="3"/>
  <c r="X94" i="3"/>
  <c r="W94" i="3"/>
  <c r="V94" i="3"/>
  <c r="Y165" i="3"/>
  <c r="X165" i="3"/>
  <c r="W165" i="3"/>
  <c r="V165" i="3"/>
  <c r="Y204" i="3"/>
  <c r="X204" i="3"/>
  <c r="W204" i="3"/>
  <c r="V204" i="3"/>
  <c r="Y64" i="3"/>
  <c r="X64" i="3"/>
  <c r="W64" i="3"/>
  <c r="V64" i="3"/>
  <c r="Y110" i="3"/>
  <c r="X110" i="3"/>
  <c r="W110" i="3"/>
  <c r="V110" i="3"/>
  <c r="Y214" i="3"/>
  <c r="X214" i="3"/>
  <c r="W214" i="3"/>
  <c r="V214" i="3"/>
  <c r="Y217" i="3"/>
  <c r="X217" i="3"/>
  <c r="W217" i="3"/>
  <c r="V217" i="3"/>
  <c r="Y152" i="3"/>
  <c r="X152" i="3"/>
  <c r="W152" i="3"/>
  <c r="V152" i="3"/>
  <c r="Y194" i="3"/>
  <c r="X194" i="3"/>
  <c r="W194" i="3"/>
  <c r="V194" i="3"/>
  <c r="Y228" i="3"/>
  <c r="X228" i="3"/>
  <c r="W228" i="3"/>
  <c r="V228" i="3"/>
  <c r="Y202" i="3"/>
  <c r="X202" i="3"/>
  <c r="W202" i="3"/>
  <c r="V202" i="3"/>
  <c r="Y25" i="3"/>
  <c r="X25" i="3"/>
  <c r="W25" i="3"/>
  <c r="V25" i="3"/>
  <c r="Y164" i="3"/>
  <c r="X164" i="3"/>
  <c r="W164" i="3"/>
  <c r="V164" i="3"/>
  <c r="Y190" i="3"/>
  <c r="X190" i="3"/>
  <c r="W190" i="3"/>
  <c r="V190" i="3"/>
  <c r="Y19" i="3"/>
  <c r="X19" i="3"/>
  <c r="W19" i="3"/>
  <c r="V19" i="3"/>
  <c r="Y73" i="3"/>
  <c r="X73" i="3"/>
  <c r="W73" i="3"/>
  <c r="V73" i="3"/>
  <c r="Y91" i="3"/>
  <c r="X91" i="3"/>
  <c r="W91" i="3"/>
  <c r="V91" i="3"/>
  <c r="Y182" i="3"/>
  <c r="X182" i="3"/>
  <c r="W182" i="3"/>
  <c r="V182" i="3"/>
  <c r="Y119" i="3"/>
  <c r="X119" i="3"/>
  <c r="W119" i="3"/>
  <c r="V119" i="3"/>
  <c r="Y60" i="3"/>
  <c r="X60" i="3"/>
  <c r="W60" i="3"/>
  <c r="V60" i="3"/>
  <c r="Y199" i="3"/>
  <c r="X199" i="3"/>
  <c r="W199" i="3"/>
  <c r="V199" i="3"/>
  <c r="Y106" i="3"/>
  <c r="X106" i="3"/>
  <c r="W106" i="3"/>
  <c r="V106" i="3"/>
  <c r="Y177" i="3"/>
  <c r="X177" i="3"/>
  <c r="W177" i="3"/>
  <c r="V177" i="3"/>
  <c r="Y125" i="3"/>
  <c r="X125" i="3"/>
  <c r="W125" i="3"/>
  <c r="V125" i="3"/>
  <c r="Y140" i="3"/>
  <c r="X140" i="3"/>
  <c r="W140" i="3"/>
  <c r="V140" i="3"/>
  <c r="Y28" i="3"/>
  <c r="X28" i="3"/>
  <c r="W28" i="3"/>
  <c r="V28" i="3"/>
  <c r="Y12" i="3"/>
  <c r="X12" i="3"/>
  <c r="W12" i="3"/>
  <c r="V12" i="3"/>
  <c r="Y173" i="3"/>
  <c r="X173" i="3"/>
  <c r="W173" i="3"/>
  <c r="V173" i="3"/>
  <c r="Y221" i="3"/>
  <c r="X221" i="3"/>
  <c r="W221" i="3"/>
  <c r="V221" i="3"/>
  <c r="Y96" i="3"/>
  <c r="X96" i="3"/>
  <c r="W96" i="3"/>
  <c r="V96" i="3"/>
  <c r="Y233" i="3"/>
  <c r="X233" i="3"/>
  <c r="W233" i="3"/>
  <c r="V233" i="3"/>
  <c r="Y63" i="3"/>
  <c r="X63" i="3"/>
  <c r="W63" i="3"/>
  <c r="V63" i="3"/>
  <c r="Y92" i="3"/>
  <c r="X92" i="3"/>
  <c r="W92" i="3"/>
  <c r="V92" i="3"/>
  <c r="Y144" i="3"/>
  <c r="X144" i="3"/>
  <c r="W144" i="3"/>
  <c r="V144" i="3"/>
  <c r="Y219" i="3"/>
  <c r="X219" i="3"/>
  <c r="W219" i="3"/>
  <c r="V219" i="3"/>
  <c r="Y126" i="3"/>
  <c r="X126" i="3"/>
  <c r="W126" i="3"/>
  <c r="V126" i="3"/>
  <c r="Y195" i="3"/>
  <c r="X195" i="3"/>
  <c r="W195" i="3"/>
  <c r="V195" i="3"/>
  <c r="Y115" i="3"/>
  <c r="X115" i="3"/>
  <c r="W115" i="3"/>
  <c r="V115" i="3"/>
  <c r="Y155" i="3"/>
  <c r="X155" i="3"/>
  <c r="W155" i="3"/>
  <c r="V155" i="3"/>
  <c r="Y62" i="3"/>
  <c r="X62" i="3"/>
  <c r="W62" i="3"/>
  <c r="V62" i="3"/>
  <c r="Y163" i="3"/>
  <c r="X163" i="3"/>
  <c r="W163" i="3"/>
  <c r="V163" i="3"/>
  <c r="Y98" i="3"/>
  <c r="X98" i="3"/>
  <c r="W98" i="3"/>
  <c r="V98" i="3"/>
  <c r="Y47" i="3"/>
  <c r="X47" i="3"/>
  <c r="W47" i="3"/>
  <c r="V47" i="3"/>
  <c r="Y159" i="3"/>
  <c r="X159" i="3"/>
  <c r="W159" i="3"/>
  <c r="V159" i="3"/>
  <c r="Y158" i="3"/>
  <c r="X158" i="3"/>
  <c r="W158" i="3"/>
  <c r="V158" i="3"/>
  <c r="Y15" i="3"/>
  <c r="X15" i="3"/>
  <c r="W15" i="3"/>
  <c r="V15" i="3"/>
  <c r="Y111" i="3"/>
  <c r="X111" i="3"/>
  <c r="W111" i="3"/>
  <c r="V111" i="3"/>
  <c r="Y23" i="3"/>
  <c r="X23" i="3"/>
  <c r="W23" i="3"/>
  <c r="V23" i="3"/>
  <c r="Y65" i="3"/>
  <c r="X65" i="3"/>
  <c r="W65" i="3"/>
  <c r="V65" i="3"/>
  <c r="Y176" i="3"/>
  <c r="X176" i="3"/>
  <c r="W176" i="3"/>
  <c r="V176" i="3"/>
  <c r="Y72" i="3"/>
  <c r="X72" i="3"/>
  <c r="W72" i="3"/>
  <c r="V72" i="3"/>
  <c r="Y218" i="3"/>
  <c r="X218" i="3"/>
  <c r="W218" i="3"/>
  <c r="V218" i="3"/>
  <c r="Y52" i="3"/>
  <c r="X52" i="3"/>
  <c r="W52" i="3"/>
  <c r="V52" i="3"/>
  <c r="Y10" i="3"/>
  <c r="X10" i="3"/>
  <c r="W10" i="3"/>
  <c r="V10" i="3"/>
  <c r="Y11" i="3"/>
  <c r="X11" i="3"/>
  <c r="W11" i="3"/>
  <c r="V11" i="3"/>
  <c r="Y166" i="3"/>
  <c r="X166" i="3"/>
  <c r="W166" i="3"/>
  <c r="V166" i="3"/>
  <c r="Y26" i="3"/>
  <c r="X26" i="3"/>
  <c r="W26" i="3"/>
  <c r="V26" i="3"/>
  <c r="Y229" i="3"/>
  <c r="X229" i="3"/>
  <c r="W229" i="3"/>
  <c r="V229" i="3"/>
  <c r="Y69" i="3"/>
  <c r="X69" i="3"/>
  <c r="W69" i="3"/>
  <c r="V69" i="3"/>
  <c r="Y20" i="3"/>
  <c r="X20" i="3"/>
  <c r="W20" i="3"/>
  <c r="V20" i="3"/>
  <c r="Y21" i="3"/>
  <c r="X21" i="3"/>
  <c r="W21" i="3"/>
  <c r="V21" i="3"/>
  <c r="Y14" i="3"/>
  <c r="X14" i="3"/>
  <c r="W14" i="3"/>
  <c r="V14" i="3"/>
  <c r="Y120" i="3"/>
  <c r="X120" i="3"/>
  <c r="W120" i="3"/>
  <c r="V120" i="3"/>
  <c r="Y56" i="3"/>
  <c r="X56" i="3"/>
  <c r="W56" i="3"/>
  <c r="V56" i="3"/>
  <c r="Y88" i="3"/>
  <c r="X88" i="3"/>
  <c r="W88" i="3"/>
  <c r="V88" i="3"/>
  <c r="AA61" i="6"/>
  <c r="AB61" i="6"/>
  <c r="AC61" i="6"/>
  <c r="AD61" i="6"/>
  <c r="AA115" i="6"/>
  <c r="AB115" i="6"/>
  <c r="AC115" i="6"/>
  <c r="AD115" i="6"/>
  <c r="AA180" i="6"/>
  <c r="AB180" i="6"/>
  <c r="AC180" i="6"/>
  <c r="AD180" i="6"/>
  <c r="AA170" i="6"/>
  <c r="AB170" i="6"/>
  <c r="AC170" i="6"/>
  <c r="AD170" i="6"/>
  <c r="AA229" i="6"/>
  <c r="AB229" i="6"/>
  <c r="AC229" i="6"/>
  <c r="AD229" i="6"/>
  <c r="AA60" i="6"/>
  <c r="AB60" i="6"/>
  <c r="AC60" i="6"/>
  <c r="AD60" i="6"/>
  <c r="AA232" i="6"/>
  <c r="AB232" i="6"/>
  <c r="AC232" i="6"/>
  <c r="AD232" i="6"/>
  <c r="AA46" i="6"/>
  <c r="AB46" i="6"/>
  <c r="AC46" i="6"/>
  <c r="AD46" i="6"/>
  <c r="AA200" i="6"/>
  <c r="AB200" i="6"/>
  <c r="AC200" i="6"/>
  <c r="AD200" i="6"/>
  <c r="AA122" i="6"/>
  <c r="AB122" i="6"/>
  <c r="AC122" i="6"/>
  <c r="AD122" i="6"/>
  <c r="AA82" i="6"/>
  <c r="AB82" i="6"/>
  <c r="AC82" i="6"/>
  <c r="AD82" i="6"/>
  <c r="AA91" i="6"/>
  <c r="AB91" i="6"/>
  <c r="AC91" i="6"/>
  <c r="AD91" i="6"/>
  <c r="AA177" i="6"/>
  <c r="AB177" i="6"/>
  <c r="AC177" i="6"/>
  <c r="AD177" i="6"/>
  <c r="AA130" i="6"/>
  <c r="AB130" i="6"/>
  <c r="AC130" i="6"/>
  <c r="AD130" i="6"/>
  <c r="AA124" i="6"/>
  <c r="AB124" i="6"/>
  <c r="AC124" i="6"/>
  <c r="AD124" i="6"/>
  <c r="AA140" i="6"/>
  <c r="AB140" i="6"/>
  <c r="AC140" i="6"/>
  <c r="AD140" i="6"/>
  <c r="AA151" i="6"/>
  <c r="AB151" i="6"/>
  <c r="AC151" i="6"/>
  <c r="AD151" i="6"/>
  <c r="AA45" i="6"/>
  <c r="AB45" i="6"/>
  <c r="AC45" i="6"/>
  <c r="AD45" i="6"/>
  <c r="AA234" i="6"/>
  <c r="AB234" i="6"/>
  <c r="AC234" i="6"/>
  <c r="AD234" i="6"/>
  <c r="AA71" i="6"/>
  <c r="AB71" i="6"/>
  <c r="AC71" i="6"/>
  <c r="AD71" i="6"/>
  <c r="AA84" i="6"/>
  <c r="AB84" i="6"/>
  <c r="AC84" i="6"/>
  <c r="AD84" i="6"/>
  <c r="AA135" i="6"/>
  <c r="AB135" i="6"/>
  <c r="AC135" i="6"/>
  <c r="AD135" i="6"/>
  <c r="AA144" i="6"/>
  <c r="AB144" i="6"/>
  <c r="AC144" i="6"/>
  <c r="AD144" i="6"/>
  <c r="AA125" i="6"/>
  <c r="AB125" i="6"/>
  <c r="AC125" i="6"/>
  <c r="AD125" i="6"/>
  <c r="AA137" i="6"/>
  <c r="AB137" i="6"/>
  <c r="AC137" i="6"/>
  <c r="AD137" i="6"/>
  <c r="AA208" i="6"/>
  <c r="AB208" i="6"/>
  <c r="AC208" i="6"/>
  <c r="AD208" i="6"/>
  <c r="AA43" i="6"/>
  <c r="AB43" i="6"/>
  <c r="AC43" i="6"/>
  <c r="AD43" i="6"/>
  <c r="AA197" i="6"/>
  <c r="AB197" i="6"/>
  <c r="AC197" i="6"/>
  <c r="AD197" i="6"/>
  <c r="AA100" i="6"/>
  <c r="AB100" i="6"/>
  <c r="AC100" i="6"/>
  <c r="AD100" i="6"/>
  <c r="AA235" i="6"/>
  <c r="AB235" i="6"/>
  <c r="AC235" i="6"/>
  <c r="AD235" i="6"/>
  <c r="AA123" i="6"/>
  <c r="AB123" i="6"/>
  <c r="AC123" i="6"/>
  <c r="AD123" i="6"/>
  <c r="AA96" i="6"/>
  <c r="AB96" i="6"/>
  <c r="AC96" i="6"/>
  <c r="AD96" i="6"/>
  <c r="AA217" i="6"/>
  <c r="AB217" i="6"/>
  <c r="AC217" i="6"/>
  <c r="AD217" i="6"/>
  <c r="AA159" i="6"/>
  <c r="AB159" i="6"/>
  <c r="AC159" i="6"/>
  <c r="AD159" i="6"/>
  <c r="AA236" i="6"/>
  <c r="AB236" i="6"/>
  <c r="AC236" i="6"/>
  <c r="AD236" i="6"/>
  <c r="AA206" i="6"/>
  <c r="AB206" i="6"/>
  <c r="AC206" i="6"/>
  <c r="AD206" i="6"/>
  <c r="AA106" i="6"/>
  <c r="AB106" i="6"/>
  <c r="AC106" i="6"/>
  <c r="AD106" i="6"/>
  <c r="AA218" i="6"/>
  <c r="AB218" i="6"/>
  <c r="AC218" i="6"/>
  <c r="AD218" i="6"/>
  <c r="AA161" i="6"/>
  <c r="AB161" i="6"/>
  <c r="AC161" i="6"/>
  <c r="AD161" i="6"/>
  <c r="AA34" i="6"/>
  <c r="AB34" i="6"/>
  <c r="AC34" i="6"/>
  <c r="AD34" i="6"/>
  <c r="AA146" i="6"/>
  <c r="AB146" i="6"/>
  <c r="AC146" i="6"/>
  <c r="AD146" i="6"/>
  <c r="AA85" i="6"/>
  <c r="AB85" i="6"/>
  <c r="AC85" i="6"/>
  <c r="AD85" i="6"/>
  <c r="AA141" i="6"/>
  <c r="AB141" i="6"/>
  <c r="AC141" i="6"/>
  <c r="AD141" i="6"/>
  <c r="AA8" i="6"/>
  <c r="AB8" i="6"/>
  <c r="AC8" i="6"/>
  <c r="AD8" i="6"/>
  <c r="AA133" i="6"/>
  <c r="AB133" i="6"/>
  <c r="AC133" i="6"/>
  <c r="AD133" i="6"/>
  <c r="AA21" i="6"/>
  <c r="AB21" i="6"/>
  <c r="AC21" i="6"/>
  <c r="AD21" i="6"/>
  <c r="AA62" i="6"/>
  <c r="AB62" i="6"/>
  <c r="AC62" i="6"/>
  <c r="AD62" i="6"/>
  <c r="AA195" i="6"/>
  <c r="AB195" i="6"/>
  <c r="AC195" i="6"/>
  <c r="AD195" i="6"/>
  <c r="AA75" i="6"/>
  <c r="AB75" i="6"/>
  <c r="AC75" i="6"/>
  <c r="AD75" i="6"/>
  <c r="AA225" i="6"/>
  <c r="AB225" i="6"/>
  <c r="AC225" i="6"/>
  <c r="AD225" i="6"/>
  <c r="AA210" i="6"/>
  <c r="AB210" i="6"/>
  <c r="AC210" i="6"/>
  <c r="AD210" i="6"/>
  <c r="AA65" i="6"/>
  <c r="AB65" i="6"/>
  <c r="AC65" i="6"/>
  <c r="AD65" i="6"/>
  <c r="AA184" i="6"/>
  <c r="AB184" i="6"/>
  <c r="AC184" i="6"/>
  <c r="AD184" i="6"/>
  <c r="AA67" i="6"/>
  <c r="AB67" i="6"/>
  <c r="AC67" i="6"/>
  <c r="AD67" i="6"/>
  <c r="AA134" i="6"/>
  <c r="AB134" i="6"/>
  <c r="AC134" i="6"/>
  <c r="AD134" i="6"/>
  <c r="AA77" i="6"/>
  <c r="AB77" i="6"/>
  <c r="AC77" i="6"/>
  <c r="AD77" i="6"/>
  <c r="AA32" i="6"/>
  <c r="AB32" i="6"/>
  <c r="AC32" i="6"/>
  <c r="AD32" i="6"/>
  <c r="AA20" i="6"/>
  <c r="AB20" i="6"/>
  <c r="AC20" i="6"/>
  <c r="AD20" i="6"/>
  <c r="AA233" i="6"/>
  <c r="AB233" i="6"/>
  <c r="AC233" i="6"/>
  <c r="AD233" i="6"/>
  <c r="AA190" i="6"/>
  <c r="AB190" i="6"/>
  <c r="AC190" i="6"/>
  <c r="AD190" i="6"/>
  <c r="AA76" i="6"/>
  <c r="AB76" i="6"/>
  <c r="AC76" i="6"/>
  <c r="AD76" i="6"/>
  <c r="AA14" i="6"/>
  <c r="AB14" i="6"/>
  <c r="AC14" i="6"/>
  <c r="AD14" i="6"/>
  <c r="AA148" i="6"/>
  <c r="AB148" i="6"/>
  <c r="AC148" i="6"/>
  <c r="AD148" i="6"/>
  <c r="AA25" i="6"/>
  <c r="AB25" i="6"/>
  <c r="AC25" i="6"/>
  <c r="AD25" i="6"/>
  <c r="AA70" i="6"/>
  <c r="AB70" i="6"/>
  <c r="AC70" i="6"/>
  <c r="AD70" i="6"/>
  <c r="AA215" i="6"/>
  <c r="AB215" i="6"/>
  <c r="AC215" i="6"/>
  <c r="AD215" i="6"/>
  <c r="AA114" i="6"/>
  <c r="AB114" i="6"/>
  <c r="AC114" i="6"/>
  <c r="AD114" i="6"/>
  <c r="AA155" i="6"/>
  <c r="AB155" i="6"/>
  <c r="AC155" i="6"/>
  <c r="AD155" i="6"/>
  <c r="AA95" i="6"/>
  <c r="AB95" i="6"/>
  <c r="AC95" i="6"/>
  <c r="AD95" i="6"/>
  <c r="AA35" i="6"/>
  <c r="AB35" i="6"/>
  <c r="AC35" i="6"/>
  <c r="AD35" i="6"/>
  <c r="AA72" i="6"/>
  <c r="AB72" i="6"/>
  <c r="AC72" i="6"/>
  <c r="AD72" i="6"/>
  <c r="AA129" i="6"/>
  <c r="AB129" i="6"/>
  <c r="AC129" i="6"/>
  <c r="AD129" i="6"/>
  <c r="AA186" i="6"/>
  <c r="AB186" i="6"/>
  <c r="AC186" i="6"/>
  <c r="AD186" i="6"/>
  <c r="AA192" i="6"/>
  <c r="AB192" i="6"/>
  <c r="AC192" i="6"/>
  <c r="AD192" i="6"/>
  <c r="AA51" i="6"/>
  <c r="AB51" i="6"/>
  <c r="AC51" i="6"/>
  <c r="AD51" i="6"/>
  <c r="AA199" i="6"/>
  <c r="AB199" i="6"/>
  <c r="AC199" i="6"/>
  <c r="AD199" i="6"/>
  <c r="AA56" i="6"/>
  <c r="AB56" i="6"/>
  <c r="AC56" i="6"/>
  <c r="AD56" i="6"/>
  <c r="AA17" i="6"/>
  <c r="AB17" i="6"/>
  <c r="AC17" i="6"/>
  <c r="AD17" i="6"/>
  <c r="AA198" i="6"/>
  <c r="AB198" i="6"/>
  <c r="AC198" i="6"/>
  <c r="AD198" i="6"/>
  <c r="AA121" i="6"/>
  <c r="AB121" i="6"/>
  <c r="AC121" i="6"/>
  <c r="AD121" i="6"/>
  <c r="AA168" i="6"/>
  <c r="AB168" i="6"/>
  <c r="AC168" i="6"/>
  <c r="AD168" i="6"/>
  <c r="AA183" i="6"/>
  <c r="AB183" i="6"/>
  <c r="AC183" i="6"/>
  <c r="AD183" i="6"/>
  <c r="AA103" i="6"/>
  <c r="AB103" i="6"/>
  <c r="AC103" i="6"/>
  <c r="AD103" i="6"/>
  <c r="AA203" i="6"/>
  <c r="AB203" i="6"/>
  <c r="AC203" i="6"/>
  <c r="AD203" i="6"/>
  <c r="AA44" i="6"/>
  <c r="AB44" i="6"/>
  <c r="AC44" i="6"/>
  <c r="AD44" i="6"/>
  <c r="AA41" i="6"/>
  <c r="AB41" i="6"/>
  <c r="AC41" i="6"/>
  <c r="AD41" i="6"/>
  <c r="AA220" i="6"/>
  <c r="AB220" i="6"/>
  <c r="AC220" i="6"/>
  <c r="AD220" i="6"/>
  <c r="AA226" i="6"/>
  <c r="AB226" i="6"/>
  <c r="AC226" i="6"/>
  <c r="AD226" i="6"/>
  <c r="AA47" i="6"/>
  <c r="AB47" i="6"/>
  <c r="AC47" i="6"/>
  <c r="AD47" i="6"/>
  <c r="AA219" i="6"/>
  <c r="AB219" i="6"/>
  <c r="AC219" i="6"/>
  <c r="AD219" i="6"/>
  <c r="AA228" i="6"/>
  <c r="AB228" i="6"/>
  <c r="AC228" i="6"/>
  <c r="AD228" i="6"/>
  <c r="AA174" i="6"/>
  <c r="AB174" i="6"/>
  <c r="AC174" i="6"/>
  <c r="AD174" i="6"/>
  <c r="AA59" i="6"/>
  <c r="AB59" i="6"/>
  <c r="AC59" i="6"/>
  <c r="AD59" i="6"/>
  <c r="AA169" i="6"/>
  <c r="AB169" i="6"/>
  <c r="AC169" i="6"/>
  <c r="AD169" i="6"/>
  <c r="AA87" i="6"/>
  <c r="AB87" i="6"/>
  <c r="AC87" i="6"/>
  <c r="AD87" i="6"/>
  <c r="AA69" i="6"/>
  <c r="AB69" i="6"/>
  <c r="AC69" i="6"/>
  <c r="AD69" i="6"/>
  <c r="AA128" i="6"/>
  <c r="AB128" i="6"/>
  <c r="AC128" i="6"/>
  <c r="AD128" i="6"/>
  <c r="AA175" i="6"/>
  <c r="AB175" i="6"/>
  <c r="AC175" i="6"/>
  <c r="AD175" i="6"/>
  <c r="AA48" i="6"/>
  <c r="AB48" i="6"/>
  <c r="AC48" i="6"/>
  <c r="AD48" i="6"/>
  <c r="AA36" i="6"/>
  <c r="AB36" i="6"/>
  <c r="AC36" i="6"/>
  <c r="AD36" i="6"/>
  <c r="AA119" i="6"/>
  <c r="AB119" i="6"/>
  <c r="AC119" i="6"/>
  <c r="AD119" i="6"/>
  <c r="AA24" i="6"/>
  <c r="AB24" i="6"/>
  <c r="AC24" i="6"/>
  <c r="AD24" i="6"/>
  <c r="AA26" i="6"/>
  <c r="AB26" i="6"/>
  <c r="AC26" i="6"/>
  <c r="AD26" i="6"/>
  <c r="AA81" i="6"/>
  <c r="AB81" i="6"/>
  <c r="AC81" i="6"/>
  <c r="AD81" i="6"/>
  <c r="AA30" i="6"/>
  <c r="AB30" i="6"/>
  <c r="AC30" i="6"/>
  <c r="AD30" i="6"/>
  <c r="AA40" i="6"/>
  <c r="AB40" i="6"/>
  <c r="AC40" i="6"/>
  <c r="AD40" i="6"/>
  <c r="AA53" i="6"/>
  <c r="AB53" i="6"/>
  <c r="AC53" i="6"/>
  <c r="AD53" i="6"/>
  <c r="AA230" i="6"/>
  <c r="AB230" i="6"/>
  <c r="AC230" i="6"/>
  <c r="AD230" i="6"/>
  <c r="AA31" i="6"/>
  <c r="AB31" i="6"/>
  <c r="AC31" i="6"/>
  <c r="AD31" i="6"/>
  <c r="AA23" i="6"/>
  <c r="AB23" i="6"/>
  <c r="AC23" i="6"/>
  <c r="AD23" i="6"/>
  <c r="AA57" i="6"/>
  <c r="AB57" i="6"/>
  <c r="AC57" i="6"/>
  <c r="AD57" i="6"/>
  <c r="AA212" i="6"/>
  <c r="AB212" i="6"/>
  <c r="AC212" i="6"/>
  <c r="AD212" i="6"/>
  <c r="AA231" i="6"/>
  <c r="AB231" i="6"/>
  <c r="AC231" i="6"/>
  <c r="AD231" i="6"/>
  <c r="AA19" i="6"/>
  <c r="AB19" i="6"/>
  <c r="AC19" i="6"/>
  <c r="AD19" i="6"/>
  <c r="AA221" i="6"/>
  <c r="AB221" i="6"/>
  <c r="AC221" i="6"/>
  <c r="AD221" i="6"/>
  <c r="AA42" i="6"/>
  <c r="AB42" i="6"/>
  <c r="AC42" i="6"/>
  <c r="AD42" i="6"/>
  <c r="AA38" i="6"/>
  <c r="AB38" i="6"/>
  <c r="AC38" i="6"/>
  <c r="AD38" i="6"/>
  <c r="AA33" i="6"/>
  <c r="AB33" i="6"/>
  <c r="AC33" i="6"/>
  <c r="AD33" i="6"/>
  <c r="AA214" i="6"/>
  <c r="AB214" i="6"/>
  <c r="AC214" i="6"/>
  <c r="AD214" i="6"/>
  <c r="AA88" i="6"/>
  <c r="AB88" i="6"/>
  <c r="AC88" i="6"/>
  <c r="AD88" i="6"/>
  <c r="AA191" i="6"/>
  <c r="AB191" i="6"/>
  <c r="AC191" i="6"/>
  <c r="AD191" i="6"/>
  <c r="AA205" i="6"/>
  <c r="AB205" i="6"/>
  <c r="AC205" i="6"/>
  <c r="AD205" i="6"/>
  <c r="AA18" i="6"/>
  <c r="AB18" i="6"/>
  <c r="AC18" i="6"/>
  <c r="AD18" i="6"/>
  <c r="AA209" i="6"/>
  <c r="AB209" i="6"/>
  <c r="AC209" i="6"/>
  <c r="AD209" i="6"/>
  <c r="AA142" i="6"/>
  <c r="AB142" i="6"/>
  <c r="AC142" i="6"/>
  <c r="AD142" i="6"/>
  <c r="AA136" i="6"/>
  <c r="AB136" i="6"/>
  <c r="AC136" i="6"/>
  <c r="AD136" i="6"/>
  <c r="AA163" i="6"/>
  <c r="AB163" i="6"/>
  <c r="AC163" i="6"/>
  <c r="AD163" i="6"/>
  <c r="AA12" i="6"/>
  <c r="AB12" i="6"/>
  <c r="AC12" i="6"/>
  <c r="AD12" i="6"/>
  <c r="AA224" i="6"/>
  <c r="AB224" i="6"/>
  <c r="AC224" i="6"/>
  <c r="AD224" i="6"/>
  <c r="AA105" i="6"/>
  <c r="AB105" i="6"/>
  <c r="AC105" i="6"/>
  <c r="AD105" i="6"/>
  <c r="AA189" i="6"/>
  <c r="AB189" i="6"/>
  <c r="AC189" i="6"/>
  <c r="AD189" i="6"/>
  <c r="AA74" i="6"/>
  <c r="AB74" i="6"/>
  <c r="AC74" i="6"/>
  <c r="AD74" i="6"/>
  <c r="AA64" i="6"/>
  <c r="AB64" i="6"/>
  <c r="AC64" i="6"/>
  <c r="AD64" i="6"/>
  <c r="AA90" i="6"/>
  <c r="AB90" i="6"/>
  <c r="AC90" i="6"/>
  <c r="AD90" i="6"/>
  <c r="AA138" i="6"/>
  <c r="AB138" i="6"/>
  <c r="AC138" i="6"/>
  <c r="AD138" i="6"/>
  <c r="AA176" i="6"/>
  <c r="AB176" i="6"/>
  <c r="AC176" i="6"/>
  <c r="AD176" i="6"/>
  <c r="AA143" i="6"/>
  <c r="AB143" i="6"/>
  <c r="AC143" i="6"/>
  <c r="AD143" i="6"/>
  <c r="AA112" i="6"/>
  <c r="AB112" i="6"/>
  <c r="AC112" i="6"/>
  <c r="AD112" i="6"/>
  <c r="AA118" i="6"/>
  <c r="AB118" i="6"/>
  <c r="AC118" i="6"/>
  <c r="AD118" i="6"/>
  <c r="AA126" i="6"/>
  <c r="AB126" i="6"/>
  <c r="AC126" i="6"/>
  <c r="AD126" i="6"/>
  <c r="AA181" i="6"/>
  <c r="AB181" i="6"/>
  <c r="AC181" i="6"/>
  <c r="AD181" i="6"/>
  <c r="AA149" i="6"/>
  <c r="AB149" i="6"/>
  <c r="AC149" i="6"/>
  <c r="AD149" i="6"/>
  <c r="AA162" i="6"/>
  <c r="AB162" i="6"/>
  <c r="AC162" i="6"/>
  <c r="AD162" i="6"/>
  <c r="AA185" i="6"/>
  <c r="AB185" i="6"/>
  <c r="AC185" i="6"/>
  <c r="AD185" i="6"/>
  <c r="AA66" i="6"/>
  <c r="AB66" i="6"/>
  <c r="AC66" i="6"/>
  <c r="AD66" i="6"/>
  <c r="AA188" i="6"/>
  <c r="AB188" i="6"/>
  <c r="AC188" i="6"/>
  <c r="AD188" i="6"/>
  <c r="AA86" i="6"/>
  <c r="AB86" i="6"/>
  <c r="AC86" i="6"/>
  <c r="AD86" i="6"/>
  <c r="AA173" i="6"/>
  <c r="AB173" i="6"/>
  <c r="AC173" i="6"/>
  <c r="AD173" i="6"/>
  <c r="AA13" i="6"/>
  <c r="AB13" i="6"/>
  <c r="AC13" i="6"/>
  <c r="AD13" i="6"/>
  <c r="AA98" i="6"/>
  <c r="AB98" i="6"/>
  <c r="AC98" i="6"/>
  <c r="AD98" i="6"/>
  <c r="AA52" i="6"/>
  <c r="AB52" i="6"/>
  <c r="AC52" i="6"/>
  <c r="AD52" i="6"/>
  <c r="AA108" i="6"/>
  <c r="AB108" i="6"/>
  <c r="AC108" i="6"/>
  <c r="AD108" i="6"/>
  <c r="AA166" i="6"/>
  <c r="AB166" i="6"/>
  <c r="AC166" i="6"/>
  <c r="AD166" i="6"/>
  <c r="AA73" i="6"/>
  <c r="AB73" i="6"/>
  <c r="AC73" i="6"/>
  <c r="AD73" i="6"/>
  <c r="AA172" i="6"/>
  <c r="AB172" i="6"/>
  <c r="AC172" i="6"/>
  <c r="AD172" i="6"/>
  <c r="AA160" i="6"/>
  <c r="AB160" i="6"/>
  <c r="AC160" i="6"/>
  <c r="AD160" i="6"/>
  <c r="AA113" i="6"/>
  <c r="AB113" i="6"/>
  <c r="AC113" i="6"/>
  <c r="AD113" i="6"/>
  <c r="AA117" i="6"/>
  <c r="AB117" i="6"/>
  <c r="AC117" i="6"/>
  <c r="AD117" i="6"/>
  <c r="AA147" i="6"/>
  <c r="AB147" i="6"/>
  <c r="AC147" i="6"/>
  <c r="AD147" i="6"/>
  <c r="AA193" i="6"/>
  <c r="AB193" i="6"/>
  <c r="AC193" i="6"/>
  <c r="AD193" i="6"/>
  <c r="AA204" i="6"/>
  <c r="AB204" i="6"/>
  <c r="AC204" i="6"/>
  <c r="AD204" i="6"/>
  <c r="AA58" i="6"/>
  <c r="AB58" i="6"/>
  <c r="AC58" i="6"/>
  <c r="AD58" i="6"/>
  <c r="AA223" i="6"/>
  <c r="AB223" i="6"/>
  <c r="AC223" i="6"/>
  <c r="AD223" i="6"/>
  <c r="AA94" i="6"/>
  <c r="AB94" i="6"/>
  <c r="AC94" i="6"/>
  <c r="AD94" i="6"/>
  <c r="AA156" i="6"/>
  <c r="AB156" i="6"/>
  <c r="AC156" i="6"/>
  <c r="AD156" i="6"/>
  <c r="AA102" i="6"/>
  <c r="AB102" i="6"/>
  <c r="AC102" i="6"/>
  <c r="AD102" i="6"/>
  <c r="AA179" i="6"/>
  <c r="AB179" i="6"/>
  <c r="AC179" i="6"/>
  <c r="AD179" i="6"/>
  <c r="AA145" i="6"/>
  <c r="AB145" i="6"/>
  <c r="AC145" i="6"/>
  <c r="AD145" i="6"/>
  <c r="AA202" i="6"/>
  <c r="AB202" i="6"/>
  <c r="AC202" i="6"/>
  <c r="AD202" i="6"/>
  <c r="AA211" i="6"/>
  <c r="AB211" i="6"/>
  <c r="AC211" i="6"/>
  <c r="AD211" i="6"/>
  <c r="AA55" i="6"/>
  <c r="AB55" i="6"/>
  <c r="AC55" i="6"/>
  <c r="AD55" i="6"/>
  <c r="AA79" i="6"/>
  <c r="AB79" i="6"/>
  <c r="AC79" i="6"/>
  <c r="AD79" i="6"/>
  <c r="AA99" i="6"/>
  <c r="AB99" i="6"/>
  <c r="AC99" i="6"/>
  <c r="AD99" i="6"/>
  <c r="AA10" i="6"/>
  <c r="AB10" i="6"/>
  <c r="AC10" i="6"/>
  <c r="AD10" i="6"/>
  <c r="AA16" i="6"/>
  <c r="AB16" i="6"/>
  <c r="AC16" i="6"/>
  <c r="AD16" i="6"/>
  <c r="AA154" i="6"/>
  <c r="AB154" i="6"/>
  <c r="AC154" i="6"/>
  <c r="AD154" i="6"/>
  <c r="AA93" i="6"/>
  <c r="AB93" i="6"/>
  <c r="AC93" i="6"/>
  <c r="AD93" i="6"/>
  <c r="AA187" i="6"/>
  <c r="AB187" i="6"/>
  <c r="AC187" i="6"/>
  <c r="AD187" i="6"/>
  <c r="AA196" i="6"/>
  <c r="AB196" i="6"/>
  <c r="AC196" i="6"/>
  <c r="AD196" i="6"/>
  <c r="AA157" i="6"/>
  <c r="AB157" i="6"/>
  <c r="AC157" i="6"/>
  <c r="AD157" i="6"/>
  <c r="AA182" i="6"/>
  <c r="AB182" i="6"/>
  <c r="AC182" i="6"/>
  <c r="AD182" i="6"/>
  <c r="AA165" i="6"/>
  <c r="AB165" i="6"/>
  <c r="AC165" i="6"/>
  <c r="AD165" i="6"/>
  <c r="AA110" i="6"/>
  <c r="AB110" i="6"/>
  <c r="AC110" i="6"/>
  <c r="AD110" i="6"/>
  <c r="AA167" i="6"/>
  <c r="AB167" i="6"/>
  <c r="AC167" i="6"/>
  <c r="AD167" i="6"/>
  <c r="AA216" i="6"/>
  <c r="AB216" i="6"/>
  <c r="AC216" i="6"/>
  <c r="AD216" i="6"/>
  <c r="AA101" i="6"/>
  <c r="AB101" i="6"/>
  <c r="AC101" i="6"/>
  <c r="AD101" i="6"/>
  <c r="AA164" i="6"/>
  <c r="AB164" i="6"/>
  <c r="AC164" i="6"/>
  <c r="AD164" i="6"/>
  <c r="AA131" i="6"/>
  <c r="AB131" i="6"/>
  <c r="AC131" i="6"/>
  <c r="AD131" i="6"/>
  <c r="AA158" i="6"/>
  <c r="AB158" i="6"/>
  <c r="AC158" i="6"/>
  <c r="AD158" i="6"/>
  <c r="AA49" i="6"/>
  <c r="AB49" i="6"/>
  <c r="AC49" i="6"/>
  <c r="AD49" i="6"/>
  <c r="AA127" i="6"/>
  <c r="AB127" i="6"/>
  <c r="AC127" i="6"/>
  <c r="AD127" i="6"/>
  <c r="AA139" i="6"/>
  <c r="AB139" i="6"/>
  <c r="AC139" i="6"/>
  <c r="AD139" i="6"/>
  <c r="AA83" i="6"/>
  <c r="AB83" i="6"/>
  <c r="AC83" i="6"/>
  <c r="AD83" i="6"/>
  <c r="AA201" i="6"/>
  <c r="AB201" i="6"/>
  <c r="AC201" i="6"/>
  <c r="AD201" i="6"/>
  <c r="AA80" i="6"/>
  <c r="AB80" i="6"/>
  <c r="AC80" i="6"/>
  <c r="AD80" i="6"/>
  <c r="AA92" i="6"/>
  <c r="AB92" i="6"/>
  <c r="AC92" i="6"/>
  <c r="AD92" i="6"/>
  <c r="AA50" i="6"/>
  <c r="AB50" i="6"/>
  <c r="AC50" i="6"/>
  <c r="AD50" i="6"/>
  <c r="AA68" i="6"/>
  <c r="AB68" i="6"/>
  <c r="AC68" i="6"/>
  <c r="AD68" i="6"/>
  <c r="AA63" i="6"/>
  <c r="AB63" i="6"/>
  <c r="AC63" i="6"/>
  <c r="AD63" i="6"/>
  <c r="AA222" i="6"/>
  <c r="AB222" i="6"/>
  <c r="AC222" i="6"/>
  <c r="AD222" i="6"/>
  <c r="AA132" i="6"/>
  <c r="AB132" i="6"/>
  <c r="AC132" i="6"/>
  <c r="AD132" i="6"/>
  <c r="AA194" i="6"/>
  <c r="AB194" i="6"/>
  <c r="AC194" i="6"/>
  <c r="AD194" i="6"/>
  <c r="AA29" i="6"/>
  <c r="AB29" i="6"/>
  <c r="AC29" i="6"/>
  <c r="AD29" i="6"/>
  <c r="AA109" i="6"/>
  <c r="AB109" i="6"/>
  <c r="AC109" i="6"/>
  <c r="AD109" i="6"/>
  <c r="AA107" i="6"/>
  <c r="AB107" i="6"/>
  <c r="AC107" i="6"/>
  <c r="AD107" i="6"/>
  <c r="AA227" i="6"/>
  <c r="AB227" i="6"/>
  <c r="AC227" i="6"/>
  <c r="AD227" i="6"/>
  <c r="AA150" i="6"/>
  <c r="AB150" i="6"/>
  <c r="AC150" i="6"/>
  <c r="AD150" i="6"/>
  <c r="AA78" i="6"/>
  <c r="AB78" i="6"/>
  <c r="AC78" i="6"/>
  <c r="AD78" i="6"/>
  <c r="AA22" i="6"/>
  <c r="AB22" i="6"/>
  <c r="AC22" i="6"/>
  <c r="AD22" i="6"/>
  <c r="AA178" i="6"/>
  <c r="AB178" i="6"/>
  <c r="AC178" i="6"/>
  <c r="AD178" i="6"/>
  <c r="AA89" i="6"/>
  <c r="AB89" i="6"/>
  <c r="AC89" i="6"/>
  <c r="AD89" i="6"/>
  <c r="AA54" i="6"/>
  <c r="AB54" i="6"/>
  <c r="AC54" i="6"/>
  <c r="AD54" i="6"/>
  <c r="AA116" i="6"/>
  <c r="AB116" i="6"/>
  <c r="AC116" i="6"/>
  <c r="AD116" i="6"/>
  <c r="AA11" i="6"/>
  <c r="AB11" i="6"/>
  <c r="AC11" i="6"/>
  <c r="AD11" i="6"/>
  <c r="AA15" i="6"/>
  <c r="AB15" i="6"/>
  <c r="AC15" i="6"/>
  <c r="AD15" i="6"/>
  <c r="AA171" i="6"/>
  <c r="AB171" i="6"/>
  <c r="AC171" i="6"/>
  <c r="AD171" i="6"/>
  <c r="AA104" i="6"/>
  <c r="AB104" i="6"/>
  <c r="AC104" i="6"/>
  <c r="AD104" i="6"/>
  <c r="AA207" i="6"/>
  <c r="AB207" i="6"/>
  <c r="AC207" i="6"/>
  <c r="AD207" i="6"/>
  <c r="AA37" i="6"/>
  <c r="AB37" i="6"/>
  <c r="AC37" i="6"/>
  <c r="AD37" i="6"/>
  <c r="AA153" i="6"/>
  <c r="AB153" i="6"/>
  <c r="AC153" i="6"/>
  <c r="AD153" i="6"/>
  <c r="AA28" i="6"/>
  <c r="AB28" i="6"/>
  <c r="AC28" i="6"/>
  <c r="AD28" i="6"/>
  <c r="AA111" i="6"/>
  <c r="AB111" i="6"/>
  <c r="AC111" i="6"/>
  <c r="AD111" i="6"/>
  <c r="AA97" i="6"/>
  <c r="AB97" i="6"/>
  <c r="AC97" i="6"/>
  <c r="AD97" i="6"/>
  <c r="AA27" i="6"/>
  <c r="AB27" i="6"/>
  <c r="AC27" i="6"/>
  <c r="AD27" i="6"/>
  <c r="AA39" i="6"/>
  <c r="AB39" i="6"/>
  <c r="AC39" i="6"/>
  <c r="AD39" i="6"/>
  <c r="AA213" i="6"/>
  <c r="AB213" i="6"/>
  <c r="AC213" i="6"/>
  <c r="AD213" i="6"/>
  <c r="AA152" i="6"/>
  <c r="AB152" i="6"/>
  <c r="AC152" i="6"/>
  <c r="AD152" i="6"/>
  <c r="AD120" i="6"/>
  <c r="AC120" i="6"/>
  <c r="AB120" i="6"/>
  <c r="AA120" i="6"/>
  <c r="AA56" i="3" l="1"/>
  <c r="AA120" i="3"/>
  <c r="AA14" i="3"/>
  <c r="AA21" i="3"/>
  <c r="AA20" i="3"/>
  <c r="AA69" i="3"/>
  <c r="AA229" i="3"/>
  <c r="AA26" i="3"/>
  <c r="AA166" i="3"/>
  <c r="AA11" i="3"/>
  <c r="AA10" i="3"/>
  <c r="AA52" i="3"/>
  <c r="AA218" i="3"/>
  <c r="AA72" i="3"/>
  <c r="AA176" i="3"/>
  <c r="AA65" i="3"/>
  <c r="AA23" i="3"/>
  <c r="AA111" i="3"/>
  <c r="AA15" i="3"/>
  <c r="AA158" i="3"/>
  <c r="AA159" i="3"/>
  <c r="AA47" i="3"/>
  <c r="AA98" i="3"/>
  <c r="AA163" i="3"/>
  <c r="AA62" i="3"/>
  <c r="AA155" i="3"/>
  <c r="AA115" i="3"/>
  <c r="AA195" i="3"/>
  <c r="AA126" i="3"/>
  <c r="AA219" i="3"/>
  <c r="AA144" i="3"/>
  <c r="AA92" i="3"/>
  <c r="AA63" i="3"/>
  <c r="AA233" i="3"/>
  <c r="AA96" i="3"/>
  <c r="AA221" i="3"/>
  <c r="AA173" i="3"/>
  <c r="AA12" i="3"/>
  <c r="AA28" i="3"/>
  <c r="AA140" i="3"/>
  <c r="AA125" i="3"/>
  <c r="AA177" i="3"/>
  <c r="AA106" i="3"/>
  <c r="AA199" i="3"/>
  <c r="AA60" i="3"/>
  <c r="AA119" i="3"/>
  <c r="AA182" i="3"/>
  <c r="AA91" i="3"/>
  <c r="AA73" i="3"/>
  <c r="AA19" i="3"/>
  <c r="AA190" i="3"/>
  <c r="AA164" i="3"/>
  <c r="AA25" i="3"/>
  <c r="AA202" i="3"/>
  <c r="AA228" i="3"/>
  <c r="AA194" i="3"/>
  <c r="AA152" i="3"/>
  <c r="AA217" i="3"/>
  <c r="AA214" i="3"/>
  <c r="AA110" i="3"/>
  <c r="AA64" i="3"/>
  <c r="AA204" i="3"/>
  <c r="AA165" i="3"/>
  <c r="AA94" i="3"/>
  <c r="AA150" i="3"/>
  <c r="AA153" i="3"/>
  <c r="AA118" i="3"/>
  <c r="AA207" i="3"/>
  <c r="AA145" i="3"/>
  <c r="AA172" i="3"/>
  <c r="AA189" i="3"/>
  <c r="AA67" i="3"/>
  <c r="AA181" i="3"/>
  <c r="AA50" i="3"/>
  <c r="AA170" i="3"/>
  <c r="AA74" i="3"/>
  <c r="AA122" i="3"/>
  <c r="AA40" i="3"/>
  <c r="AA196" i="3"/>
  <c r="AA137" i="3"/>
  <c r="AA169" i="3"/>
  <c r="AA186" i="3"/>
  <c r="AA127" i="3"/>
  <c r="AA157" i="3"/>
  <c r="AA129" i="3"/>
  <c r="AA192" i="3"/>
  <c r="AA198" i="3"/>
  <c r="AA134" i="3"/>
  <c r="AA33" i="3"/>
  <c r="AA139" i="3"/>
  <c r="AA77" i="3"/>
  <c r="AA105" i="3"/>
  <c r="AA57" i="3"/>
  <c r="AA78" i="3"/>
  <c r="AA191" i="3"/>
  <c r="AA107" i="3"/>
  <c r="AA174" i="3"/>
  <c r="AA210" i="3"/>
  <c r="AA213" i="3"/>
  <c r="AA49" i="3"/>
  <c r="AA97" i="3"/>
  <c r="AA209" i="3"/>
  <c r="AA117" i="3"/>
  <c r="AA34" i="3"/>
  <c r="AA160" i="3"/>
  <c r="AA104" i="3"/>
  <c r="AA205" i="3"/>
  <c r="AA108" i="3"/>
  <c r="AA208" i="3"/>
  <c r="AA201" i="3"/>
  <c r="AA226" i="3"/>
  <c r="AA27" i="3"/>
  <c r="AA138" i="3"/>
  <c r="AA45" i="3"/>
  <c r="AA133" i="3"/>
  <c r="AA31" i="3"/>
  <c r="AA100" i="3"/>
  <c r="AA149" i="3"/>
  <c r="AA35" i="3"/>
  <c r="AA102" i="3"/>
  <c r="AA193" i="3"/>
  <c r="AA223" i="3"/>
  <c r="AA121" i="3"/>
  <c r="AA136" i="3"/>
  <c r="AA99" i="3"/>
  <c r="AA188" i="3"/>
  <c r="AA38" i="3"/>
  <c r="AA161" i="3"/>
  <c r="AA200" i="3"/>
  <c r="AA206" i="3"/>
  <c r="AA123" i="3"/>
  <c r="AA183" i="3"/>
  <c r="AA76" i="3"/>
  <c r="AA53" i="3"/>
  <c r="AA44" i="3"/>
  <c r="AA156" i="3"/>
  <c r="AA180" i="3"/>
  <c r="AA175" i="3"/>
  <c r="AA154" i="3"/>
  <c r="AA203" i="3"/>
  <c r="AA71" i="3"/>
  <c r="AA109" i="3"/>
  <c r="AA6" i="3"/>
  <c r="AA55" i="3"/>
  <c r="AA22" i="3"/>
  <c r="AA179" i="3"/>
  <c r="AA143" i="3"/>
  <c r="AA83" i="3"/>
  <c r="AA147" i="3"/>
  <c r="AA151" i="3"/>
  <c r="AA220" i="3"/>
  <c r="AA167" i="3"/>
  <c r="AA7" i="3"/>
  <c r="AA81" i="3"/>
  <c r="AA184" i="3"/>
  <c r="AA197" i="3"/>
  <c r="AA37" i="3"/>
  <c r="AA43" i="3"/>
  <c r="AA41" i="3"/>
  <c r="AA18" i="3"/>
  <c r="AA231" i="3"/>
  <c r="AA90" i="3"/>
  <c r="AA24" i="3"/>
  <c r="AA141" i="3"/>
  <c r="AA46" i="3"/>
  <c r="AA130" i="3"/>
  <c r="AA171" i="3"/>
  <c r="AA51" i="3"/>
  <c r="AA68" i="3"/>
  <c r="AA87" i="3"/>
  <c r="AA232" i="3"/>
  <c r="AA211" i="3"/>
  <c r="AA101" i="3"/>
  <c r="AA59" i="3"/>
  <c r="AA9" i="3"/>
  <c r="AA222" i="3"/>
  <c r="AA114" i="3"/>
  <c r="AA48" i="3"/>
  <c r="AA230" i="3"/>
  <c r="AA17" i="3"/>
  <c r="AA66" i="3"/>
  <c r="AA131" i="3"/>
  <c r="AA113" i="3"/>
  <c r="AA168" i="3"/>
  <c r="AA82" i="3"/>
  <c r="AA29" i="3"/>
  <c r="AA224" i="3"/>
  <c r="AA225" i="3"/>
  <c r="AA85" i="3"/>
  <c r="AA30" i="3"/>
  <c r="AA187" i="3"/>
  <c r="AA61" i="3"/>
  <c r="AA178" i="3"/>
  <c r="AA146" i="3"/>
  <c r="AA112" i="3"/>
  <c r="AA135" i="3"/>
  <c r="AA116" i="3"/>
  <c r="AA58" i="3"/>
  <c r="AA103" i="3"/>
  <c r="AA84" i="3"/>
  <c r="AA70" i="3"/>
  <c r="AA8" i="3"/>
  <c r="AA36" i="3"/>
  <c r="AA75" i="3"/>
  <c r="AA212" i="3"/>
  <c r="AA227" i="3"/>
  <c r="AA13" i="3"/>
  <c r="AA128" i="3"/>
  <c r="AA124" i="3"/>
  <c r="AA215" i="3"/>
  <c r="AA89" i="3"/>
  <c r="AA39" i="3"/>
  <c r="AA32" i="3"/>
  <c r="AA16" i="3"/>
  <c r="AA216" i="3"/>
  <c r="AA162" i="3"/>
  <c r="AA142" i="3"/>
  <c r="AA54" i="3"/>
  <c r="AA95" i="3"/>
  <c r="AA93" i="3"/>
  <c r="AA148" i="3"/>
  <c r="AA185" i="3"/>
  <c r="AA79" i="3"/>
  <c r="AA42" i="3"/>
  <c r="AA80" i="3"/>
  <c r="AA132" i="3"/>
  <c r="AA86" i="3"/>
  <c r="AG224" i="3"/>
  <c r="AG225" i="3"/>
  <c r="AG85" i="3"/>
  <c r="AG30" i="3"/>
  <c r="AG187" i="3"/>
  <c r="AG61" i="3"/>
  <c r="AG178" i="3"/>
  <c r="AG146" i="3"/>
  <c r="AG112" i="3"/>
  <c r="AG135" i="3"/>
  <c r="AG116" i="3"/>
  <c r="AG58" i="3"/>
  <c r="AG103" i="3"/>
  <c r="AG84" i="3"/>
  <c r="AG70" i="3"/>
  <c r="AG8" i="3"/>
  <c r="AG36" i="3"/>
  <c r="AG75" i="3"/>
  <c r="AG212" i="3"/>
  <c r="AG227" i="3"/>
  <c r="AG13" i="3"/>
  <c r="AG128" i="3"/>
  <c r="AG124" i="3"/>
  <c r="AG215" i="3"/>
  <c r="AG89" i="3"/>
  <c r="AG39" i="3"/>
  <c r="AG32" i="3"/>
  <c r="AG16" i="3"/>
  <c r="AG216" i="3"/>
  <c r="AG162" i="3"/>
  <c r="AG142" i="3"/>
  <c r="AG54" i="3"/>
  <c r="AG95" i="3"/>
  <c r="AG93" i="3"/>
  <c r="AG148" i="3"/>
  <c r="AG185" i="3"/>
  <c r="AG79" i="3"/>
  <c r="AG42" i="3"/>
  <c r="AG80" i="3"/>
  <c r="AG132" i="3"/>
  <c r="AG86" i="3"/>
  <c r="AG56" i="3"/>
  <c r="AG120" i="3"/>
  <c r="AG14" i="3"/>
  <c r="AG21" i="3"/>
  <c r="AG20" i="3"/>
  <c r="AG69" i="3"/>
  <c r="AG229" i="3"/>
  <c r="AG26" i="3"/>
  <c r="AG166" i="3"/>
  <c r="AG11" i="3"/>
  <c r="AG10" i="3"/>
  <c r="AG52" i="3"/>
  <c r="AG218" i="3"/>
  <c r="AG72" i="3"/>
  <c r="AG176" i="3"/>
  <c r="AG65" i="3"/>
  <c r="AG23" i="3"/>
  <c r="AG111" i="3"/>
  <c r="AG15" i="3"/>
  <c r="AG158" i="3"/>
  <c r="AG159" i="3"/>
  <c r="AG47" i="3"/>
  <c r="AG98" i="3"/>
  <c r="AG163" i="3"/>
  <c r="AG62" i="3"/>
  <c r="AG155" i="3"/>
  <c r="AG115" i="3"/>
  <c r="AG195" i="3"/>
  <c r="AG126" i="3"/>
  <c r="AG219" i="3"/>
  <c r="AG144" i="3"/>
  <c r="AG92" i="3"/>
  <c r="AG63" i="3"/>
  <c r="AG233" i="3"/>
  <c r="AG96" i="3"/>
  <c r="AG221" i="3"/>
  <c r="AG173" i="3"/>
  <c r="AG12" i="3"/>
  <c r="AG28" i="3"/>
  <c r="AG140" i="3"/>
  <c r="AG125" i="3"/>
  <c r="AG177" i="3"/>
  <c r="AG106" i="3"/>
  <c r="AG199" i="3"/>
  <c r="AG60" i="3"/>
  <c r="AG119" i="3"/>
  <c r="AG182" i="3"/>
  <c r="AG91" i="3"/>
  <c r="AG73" i="3"/>
  <c r="AG19" i="3"/>
  <c r="AG190" i="3"/>
  <c r="AG164" i="3"/>
  <c r="AG25" i="3"/>
  <c r="AG202" i="3"/>
  <c r="AG228" i="3"/>
  <c r="AG194" i="3"/>
  <c r="AG152" i="3"/>
  <c r="AG217" i="3"/>
  <c r="AG214" i="3"/>
  <c r="AG110" i="3"/>
  <c r="AG64" i="3"/>
  <c r="AG204" i="3"/>
  <c r="AG165" i="3"/>
  <c r="AG94" i="3"/>
  <c r="AG150" i="3"/>
  <c r="AG153" i="3"/>
  <c r="AG118" i="3"/>
  <c r="AG207" i="3"/>
  <c r="AG145" i="3"/>
  <c r="AG172" i="3"/>
  <c r="AG189" i="3"/>
  <c r="AG67" i="3"/>
  <c r="AG181" i="3"/>
  <c r="AG50" i="3"/>
  <c r="AG170" i="3"/>
  <c r="AG74" i="3"/>
  <c r="AG122" i="3"/>
  <c r="AG40" i="3"/>
  <c r="AG196" i="3"/>
  <c r="AG137" i="3"/>
  <c r="AG169" i="3"/>
  <c r="AG186" i="3"/>
  <c r="AG127" i="3"/>
  <c r="AG157" i="3"/>
  <c r="AG129" i="3"/>
  <c r="AG192" i="3"/>
  <c r="AG198" i="3"/>
  <c r="AG134" i="3"/>
  <c r="AG33" i="3"/>
  <c r="AG139" i="3"/>
  <c r="AG77" i="3"/>
  <c r="AG105" i="3"/>
  <c r="AG57" i="3"/>
  <c r="AG78" i="3"/>
  <c r="AG191" i="3"/>
  <c r="AG107" i="3"/>
  <c r="AG174" i="3"/>
  <c r="AG210" i="3"/>
  <c r="AG213" i="3"/>
  <c r="AG49" i="3"/>
  <c r="AG97" i="3"/>
  <c r="AG209" i="3"/>
  <c r="AG117" i="3"/>
  <c r="AG34" i="3"/>
  <c r="AG160" i="3"/>
  <c r="AG104" i="3"/>
  <c r="AG205" i="3"/>
  <c r="AG108" i="3"/>
  <c r="AG208" i="3"/>
  <c r="AG201" i="3"/>
  <c r="AG226" i="3"/>
  <c r="AG27" i="3"/>
  <c r="AG138" i="3"/>
  <c r="AG45" i="3"/>
  <c r="AG133" i="3"/>
  <c r="AG31" i="3"/>
  <c r="AG100" i="3"/>
  <c r="AG149" i="3"/>
  <c r="AG35" i="3"/>
  <c r="AG102" i="3"/>
  <c r="AG193" i="3"/>
  <c r="AG223" i="3"/>
  <c r="AG121" i="3"/>
  <c r="AG136" i="3"/>
  <c r="AG99" i="3"/>
  <c r="AG188" i="3"/>
  <c r="AG38" i="3"/>
  <c r="AG161" i="3"/>
  <c r="AG200" i="3"/>
  <c r="AG206" i="3"/>
  <c r="AG123" i="3"/>
  <c r="AG183" i="3"/>
  <c r="AG76" i="3"/>
  <c r="AG53" i="3"/>
  <c r="AG44" i="3"/>
  <c r="AG156" i="3"/>
  <c r="AG180" i="3"/>
  <c r="AG175" i="3"/>
  <c r="AG154" i="3"/>
  <c r="AG5" i="3"/>
  <c r="AG203" i="3"/>
  <c r="AG71" i="3"/>
  <c r="AG109" i="3"/>
  <c r="AG6" i="3"/>
  <c r="AG55" i="3"/>
  <c r="AG22" i="3"/>
  <c r="AG179" i="3"/>
  <c r="AG143" i="3"/>
  <c r="AG83" i="3"/>
  <c r="AG147" i="3"/>
  <c r="AG151" i="3"/>
  <c r="AG220" i="3"/>
  <c r="AG167" i="3"/>
  <c r="AG7" i="3"/>
  <c r="AG81" i="3"/>
  <c r="AG184" i="3"/>
  <c r="AG197" i="3"/>
  <c r="AG37" i="3"/>
  <c r="AG43" i="3"/>
  <c r="AG41" i="3"/>
  <c r="AG18" i="3"/>
  <c r="AG231" i="3"/>
  <c r="AG90" i="3"/>
  <c r="AG24" i="3"/>
  <c r="AG141" i="3"/>
  <c r="AG46" i="3"/>
  <c r="AG130" i="3"/>
  <c r="AG171" i="3"/>
  <c r="AG51" i="3"/>
  <c r="AG68" i="3"/>
  <c r="AG87" i="3"/>
  <c r="AG232" i="3"/>
  <c r="AG211" i="3"/>
  <c r="AG101" i="3"/>
  <c r="AG59" i="3"/>
  <c r="AG9" i="3"/>
  <c r="AG222" i="3"/>
  <c r="AG114" i="3"/>
  <c r="AG48" i="3"/>
  <c r="AG230" i="3"/>
  <c r="AG17" i="3"/>
  <c r="AG66" i="3"/>
  <c r="AG131" i="3"/>
  <c r="AG113" i="3"/>
  <c r="AG168" i="3"/>
  <c r="AG82" i="3"/>
  <c r="AG29" i="3"/>
  <c r="AG88" i="3"/>
  <c r="AE56" i="3"/>
  <c r="AE120" i="3"/>
  <c r="AE14" i="3"/>
  <c r="AE21" i="3"/>
  <c r="AE20" i="3"/>
  <c r="AE69" i="3"/>
  <c r="AE229" i="3"/>
  <c r="AE26" i="3"/>
  <c r="AE166" i="3"/>
  <c r="AE11" i="3"/>
  <c r="AE10" i="3"/>
  <c r="AE52" i="3"/>
  <c r="AE218" i="3"/>
  <c r="AE72" i="3"/>
  <c r="AE176" i="3"/>
  <c r="AE65" i="3"/>
  <c r="AE23" i="3"/>
  <c r="AE111" i="3"/>
  <c r="AE15" i="3"/>
  <c r="AE158" i="3"/>
  <c r="AE159" i="3"/>
  <c r="AE47" i="3"/>
  <c r="AE98" i="3"/>
  <c r="AE163" i="3"/>
  <c r="AE62" i="3"/>
  <c r="AE155" i="3"/>
  <c r="AE115" i="3"/>
  <c r="AE195" i="3"/>
  <c r="AE126" i="3"/>
  <c r="AE219" i="3"/>
  <c r="AE144" i="3"/>
  <c r="AE92" i="3"/>
  <c r="AE63" i="3"/>
  <c r="AE233" i="3"/>
  <c r="AE96" i="3"/>
  <c r="AE221" i="3"/>
  <c r="AE173" i="3"/>
  <c r="AE12" i="3"/>
  <c r="AE28" i="3"/>
  <c r="AE140" i="3"/>
  <c r="AE125" i="3"/>
  <c r="AE177" i="3"/>
  <c r="AE106" i="3"/>
  <c r="AE199" i="3"/>
  <c r="AE60" i="3"/>
  <c r="AE119" i="3"/>
  <c r="AE182" i="3"/>
  <c r="AE91" i="3"/>
  <c r="AE73" i="3"/>
  <c r="AE19" i="3"/>
  <c r="AE190" i="3"/>
  <c r="AE164" i="3"/>
  <c r="AE25" i="3"/>
  <c r="AE202" i="3"/>
  <c r="AE228" i="3"/>
  <c r="AE194" i="3"/>
  <c r="AE152" i="3"/>
  <c r="AE217" i="3"/>
  <c r="AE214" i="3"/>
  <c r="AE110" i="3"/>
  <c r="AE64" i="3"/>
  <c r="AE204" i="3"/>
  <c r="AE165" i="3"/>
  <c r="AE94" i="3"/>
  <c r="AE150" i="3"/>
  <c r="AE153" i="3"/>
  <c r="AE118" i="3"/>
  <c r="AE207" i="3"/>
  <c r="AE145" i="3"/>
  <c r="AE172" i="3"/>
  <c r="AE189" i="3"/>
  <c r="AE67" i="3"/>
  <c r="AE181" i="3"/>
  <c r="AE50" i="3"/>
  <c r="AE170" i="3"/>
  <c r="AE74" i="3"/>
  <c r="AE122" i="3"/>
  <c r="AE40" i="3"/>
  <c r="AE196" i="3"/>
  <c r="AE137" i="3"/>
  <c r="AE169" i="3"/>
  <c r="AE186" i="3"/>
  <c r="AE127" i="3"/>
  <c r="AE157" i="3"/>
  <c r="AE129" i="3"/>
  <c r="AE192" i="3"/>
  <c r="AE198" i="3"/>
  <c r="AE134" i="3"/>
  <c r="AE33" i="3"/>
  <c r="AE139" i="3"/>
  <c r="AE77" i="3"/>
  <c r="AE105" i="3"/>
  <c r="AE57" i="3"/>
  <c r="AE78" i="3"/>
  <c r="AE191" i="3"/>
  <c r="AE107" i="3"/>
  <c r="AE174" i="3"/>
  <c r="AE210" i="3"/>
  <c r="AE213" i="3"/>
  <c r="AE49" i="3"/>
  <c r="AE97" i="3"/>
  <c r="AE209" i="3"/>
  <c r="AE117" i="3"/>
  <c r="AE34" i="3"/>
  <c r="AE160" i="3"/>
  <c r="AE104" i="3"/>
  <c r="AE205" i="3"/>
  <c r="AE108" i="3"/>
  <c r="AE208" i="3"/>
  <c r="AE201" i="3"/>
  <c r="AE226" i="3"/>
  <c r="AE27" i="3"/>
  <c r="AE138" i="3"/>
  <c r="AE45" i="3"/>
  <c r="AE133" i="3"/>
  <c r="AE31" i="3"/>
  <c r="AE100" i="3"/>
  <c r="AE149" i="3"/>
  <c r="AE35" i="3"/>
  <c r="AE102" i="3"/>
  <c r="AE193" i="3"/>
  <c r="AE223" i="3"/>
  <c r="AE121" i="3"/>
  <c r="AE136" i="3"/>
  <c r="AE99" i="3"/>
  <c r="AE188" i="3"/>
  <c r="AE38" i="3"/>
  <c r="AE161" i="3"/>
  <c r="AE200" i="3"/>
  <c r="AE206" i="3"/>
  <c r="AE123" i="3"/>
  <c r="AE183" i="3"/>
  <c r="AE76" i="3"/>
  <c r="AE53" i="3"/>
  <c r="AE44" i="3"/>
  <c r="AE156" i="3"/>
  <c r="AE180" i="3"/>
  <c r="AE175" i="3"/>
  <c r="AE154" i="3"/>
  <c r="AE5" i="3"/>
  <c r="AE203" i="3"/>
  <c r="AE71" i="3"/>
  <c r="AE109" i="3"/>
  <c r="AE6" i="3"/>
  <c r="AE55" i="3"/>
  <c r="AE22" i="3"/>
  <c r="AE179" i="3"/>
  <c r="AE143" i="3"/>
  <c r="AE83" i="3"/>
  <c r="AE147" i="3"/>
  <c r="AE151" i="3"/>
  <c r="AE220" i="3"/>
  <c r="AE167" i="3"/>
  <c r="AE7" i="3"/>
  <c r="AE81" i="3"/>
  <c r="AE184" i="3"/>
  <c r="AE197" i="3"/>
  <c r="AE37" i="3"/>
  <c r="AE43" i="3"/>
  <c r="AE41" i="3"/>
  <c r="AE18" i="3"/>
  <c r="AE231" i="3"/>
  <c r="AE90" i="3"/>
  <c r="AE24" i="3"/>
  <c r="AE141" i="3"/>
  <c r="AE46" i="3"/>
  <c r="AE130" i="3"/>
  <c r="AE171" i="3"/>
  <c r="AE51" i="3"/>
  <c r="AE68" i="3"/>
  <c r="AE87" i="3"/>
  <c r="AE232" i="3"/>
  <c r="AE211" i="3"/>
  <c r="AE101" i="3"/>
  <c r="AE59" i="3"/>
  <c r="AE9" i="3"/>
  <c r="AE222" i="3"/>
  <c r="AE114" i="3"/>
  <c r="AE48" i="3"/>
  <c r="AE230" i="3"/>
  <c r="AE17" i="3"/>
  <c r="AE66" i="3"/>
  <c r="AE131" i="3"/>
  <c r="AE113" i="3"/>
  <c r="AE168" i="3"/>
  <c r="AE82" i="3"/>
  <c r="AE29" i="3"/>
  <c r="AE224" i="3"/>
  <c r="AE225" i="3"/>
  <c r="AE85" i="3"/>
  <c r="AE30" i="3"/>
  <c r="AE187" i="3"/>
  <c r="AE61" i="3"/>
  <c r="AE178" i="3"/>
  <c r="AE146" i="3"/>
  <c r="AE112" i="3"/>
  <c r="AE135" i="3"/>
  <c r="AE116" i="3"/>
  <c r="AE58" i="3"/>
  <c r="AE103" i="3"/>
  <c r="AE84" i="3"/>
  <c r="AE70" i="3"/>
  <c r="AE8" i="3"/>
  <c r="AE36" i="3"/>
  <c r="AE75" i="3"/>
  <c r="AE212" i="3"/>
  <c r="AE227" i="3"/>
  <c r="AE13" i="3"/>
  <c r="AE128" i="3"/>
  <c r="AE124" i="3"/>
  <c r="AE215" i="3"/>
  <c r="AE89" i="3"/>
  <c r="AE39" i="3"/>
  <c r="AE32" i="3"/>
  <c r="AE16" i="3"/>
  <c r="AE216" i="3"/>
  <c r="AE162" i="3"/>
  <c r="AE142" i="3"/>
  <c r="AE54" i="3"/>
  <c r="AE95" i="3"/>
  <c r="AE93" i="3"/>
  <c r="AE148" i="3"/>
  <c r="AE185" i="3"/>
  <c r="AE79" i="3"/>
  <c r="AE42" i="3"/>
  <c r="AE80" i="3"/>
  <c r="AE132" i="3"/>
  <c r="AE86" i="3"/>
  <c r="AE88" i="3"/>
  <c r="AC56" i="3"/>
  <c r="AC120" i="3"/>
  <c r="AC14" i="3"/>
  <c r="AC21" i="3"/>
  <c r="AC20" i="3"/>
  <c r="AC69" i="3"/>
  <c r="AC229" i="3"/>
  <c r="AC26" i="3"/>
  <c r="AC166" i="3"/>
  <c r="AC11" i="3"/>
  <c r="AC10" i="3"/>
  <c r="AC52" i="3"/>
  <c r="AC218" i="3"/>
  <c r="AC72" i="3"/>
  <c r="AC176" i="3"/>
  <c r="AC65" i="3"/>
  <c r="AC23" i="3"/>
  <c r="AC111" i="3"/>
  <c r="AC15" i="3"/>
  <c r="AC158" i="3"/>
  <c r="AC159" i="3"/>
  <c r="AC47" i="3"/>
  <c r="AC98" i="3"/>
  <c r="AC163" i="3"/>
  <c r="AC62" i="3"/>
  <c r="AC155" i="3"/>
  <c r="AC115" i="3"/>
  <c r="AC195" i="3"/>
  <c r="AC126" i="3"/>
  <c r="AC219" i="3"/>
  <c r="AC144" i="3"/>
  <c r="AC92" i="3"/>
  <c r="AC63" i="3"/>
  <c r="AC233" i="3"/>
  <c r="AC96" i="3"/>
  <c r="AC221" i="3"/>
  <c r="AC173" i="3"/>
  <c r="AC12" i="3"/>
  <c r="AC28" i="3"/>
  <c r="AC140" i="3"/>
  <c r="AC125" i="3"/>
  <c r="AC177" i="3"/>
  <c r="AC106" i="3"/>
  <c r="AC199" i="3"/>
  <c r="AC60" i="3"/>
  <c r="AC119" i="3"/>
  <c r="AC182" i="3"/>
  <c r="AC91" i="3"/>
  <c r="AC73" i="3"/>
  <c r="AC19" i="3"/>
  <c r="AC190" i="3"/>
  <c r="AC164" i="3"/>
  <c r="AC25" i="3"/>
  <c r="AC202" i="3"/>
  <c r="AC228" i="3"/>
  <c r="AC194" i="3"/>
  <c r="AC152" i="3"/>
  <c r="AC217" i="3"/>
  <c r="AC214" i="3"/>
  <c r="AC110" i="3"/>
  <c r="AC64" i="3"/>
  <c r="AC204" i="3"/>
  <c r="AC165" i="3"/>
  <c r="AC94" i="3"/>
  <c r="AC150" i="3"/>
  <c r="AC153" i="3"/>
  <c r="AC118" i="3"/>
  <c r="AC207" i="3"/>
  <c r="AC145" i="3"/>
  <c r="AC172" i="3"/>
  <c r="AC189" i="3"/>
  <c r="AC67" i="3"/>
  <c r="AC181" i="3"/>
  <c r="AC50" i="3"/>
  <c r="AC170" i="3"/>
  <c r="AC74" i="3"/>
  <c r="AC122" i="3"/>
  <c r="AC40" i="3"/>
  <c r="AC196" i="3"/>
  <c r="AC137" i="3"/>
  <c r="AC169" i="3"/>
  <c r="AC186" i="3"/>
  <c r="AC127" i="3"/>
  <c r="AC157" i="3"/>
  <c r="AC129" i="3"/>
  <c r="AC192" i="3"/>
  <c r="AC198" i="3"/>
  <c r="AC134" i="3"/>
  <c r="AC33" i="3"/>
  <c r="AC139" i="3"/>
  <c r="AC77" i="3"/>
  <c r="AC105" i="3"/>
  <c r="AC57" i="3"/>
  <c r="AC78" i="3"/>
  <c r="AC191" i="3"/>
  <c r="AC107" i="3"/>
  <c r="AC174" i="3"/>
  <c r="AC210" i="3"/>
  <c r="AC213" i="3"/>
  <c r="AC49" i="3"/>
  <c r="AC97" i="3"/>
  <c r="AC209" i="3"/>
  <c r="AC117" i="3"/>
  <c r="AC34" i="3"/>
  <c r="AC160" i="3"/>
  <c r="AC104" i="3"/>
  <c r="AC205" i="3"/>
  <c r="AC108" i="3"/>
  <c r="AC208" i="3"/>
  <c r="AC201" i="3"/>
  <c r="AC226" i="3"/>
  <c r="AC27" i="3"/>
  <c r="AC138" i="3"/>
  <c r="AC45" i="3"/>
  <c r="AC133" i="3"/>
  <c r="AC31" i="3"/>
  <c r="AC100" i="3"/>
  <c r="AC149" i="3"/>
  <c r="AC35" i="3"/>
  <c r="AC102" i="3"/>
  <c r="AC193" i="3"/>
  <c r="AC223" i="3"/>
  <c r="AC121" i="3"/>
  <c r="AC136" i="3"/>
  <c r="AC99" i="3"/>
  <c r="AC188" i="3"/>
  <c r="AC38" i="3"/>
  <c r="AC161" i="3"/>
  <c r="AC200" i="3"/>
  <c r="AC206" i="3"/>
  <c r="AC123" i="3"/>
  <c r="AC183" i="3"/>
  <c r="AC76" i="3"/>
  <c r="AC53" i="3"/>
  <c r="AC44" i="3"/>
  <c r="AC156" i="3"/>
  <c r="AC180" i="3"/>
  <c r="AC175" i="3"/>
  <c r="AC154" i="3"/>
  <c r="AC203" i="3"/>
  <c r="AC71" i="3"/>
  <c r="AC109" i="3"/>
  <c r="AC6" i="3"/>
  <c r="AC55" i="3"/>
  <c r="AC22" i="3"/>
  <c r="AC179" i="3"/>
  <c r="AC143" i="3"/>
  <c r="AC83" i="3"/>
  <c r="AC147" i="3"/>
  <c r="AC151" i="3"/>
  <c r="AC220" i="3"/>
  <c r="AC167" i="3"/>
  <c r="AC7" i="3"/>
  <c r="AC81" i="3"/>
  <c r="AC184" i="3"/>
  <c r="AC197" i="3"/>
  <c r="AC37" i="3"/>
  <c r="AC43" i="3"/>
  <c r="AC41" i="3"/>
  <c r="AC18" i="3"/>
  <c r="AC231" i="3"/>
  <c r="AC90" i="3"/>
  <c r="AC24" i="3"/>
  <c r="AC141" i="3"/>
  <c r="AC46" i="3"/>
  <c r="AC130" i="3"/>
  <c r="AC171" i="3"/>
  <c r="AC51" i="3"/>
  <c r="AC68" i="3"/>
  <c r="AC87" i="3"/>
  <c r="AC232" i="3"/>
  <c r="AC211" i="3"/>
  <c r="AC101" i="3"/>
  <c r="AC59" i="3"/>
  <c r="AC9" i="3"/>
  <c r="AC222" i="3"/>
  <c r="AC114" i="3"/>
  <c r="AC48" i="3"/>
  <c r="AC230" i="3"/>
  <c r="AC17" i="3"/>
  <c r="AC66" i="3"/>
  <c r="AC131" i="3"/>
  <c r="AC113" i="3"/>
  <c r="AC168" i="3"/>
  <c r="AC82" i="3"/>
  <c r="AC29" i="3"/>
  <c r="AC224" i="3"/>
  <c r="AC225" i="3"/>
  <c r="AC85" i="3"/>
  <c r="AC30" i="3"/>
  <c r="AC187" i="3"/>
  <c r="AC61" i="3"/>
  <c r="AC178" i="3"/>
  <c r="AC146" i="3"/>
  <c r="AC112" i="3"/>
  <c r="AC135" i="3"/>
  <c r="AC116" i="3"/>
  <c r="AC58" i="3"/>
  <c r="AC103" i="3"/>
  <c r="AC84" i="3"/>
  <c r="AC70" i="3"/>
  <c r="AC8" i="3"/>
  <c r="AC36" i="3"/>
  <c r="AC75" i="3"/>
  <c r="AC212" i="3"/>
  <c r="AC227" i="3"/>
  <c r="AC13" i="3"/>
  <c r="AC128" i="3"/>
  <c r="AC124" i="3"/>
  <c r="AC215" i="3"/>
  <c r="AC89" i="3"/>
  <c r="AC39" i="3"/>
  <c r="AC32" i="3"/>
  <c r="AC16" i="3"/>
  <c r="AC216" i="3"/>
  <c r="AC162" i="3"/>
  <c r="AC142" i="3"/>
  <c r="AC54" i="3"/>
  <c r="AC95" i="3"/>
  <c r="AC93" i="3"/>
  <c r="AC148" i="3"/>
  <c r="AC185" i="3"/>
  <c r="AC79" i="3"/>
  <c r="AC42" i="3"/>
  <c r="AC80" i="3"/>
  <c r="AC132" i="3"/>
  <c r="AC86" i="3"/>
  <c r="AC88" i="3"/>
  <c r="AA88" i="3"/>
  <c r="AF56" i="3"/>
  <c r="AF120" i="3"/>
  <c r="AF14" i="3"/>
  <c r="AF21" i="3"/>
  <c r="AF20" i="3"/>
  <c r="AF69" i="3"/>
  <c r="AF229" i="3"/>
  <c r="AF26" i="3"/>
  <c r="AF166" i="3"/>
  <c r="AF11" i="3"/>
  <c r="AF10" i="3"/>
  <c r="AF52" i="3"/>
  <c r="AF218" i="3"/>
  <c r="AF72" i="3"/>
  <c r="AF176" i="3"/>
  <c r="AF65" i="3"/>
  <c r="AF23" i="3"/>
  <c r="AF111" i="3"/>
  <c r="AF15" i="3"/>
  <c r="AF158" i="3"/>
  <c r="AF159" i="3"/>
  <c r="AF47" i="3"/>
  <c r="AF98" i="3"/>
  <c r="AF163" i="3"/>
  <c r="AF62" i="3"/>
  <c r="AF155" i="3"/>
  <c r="AF115" i="3"/>
  <c r="AF195" i="3"/>
  <c r="AF126" i="3"/>
  <c r="AF219" i="3"/>
  <c r="AF144" i="3"/>
  <c r="AF92" i="3"/>
  <c r="AF63" i="3"/>
  <c r="AF233" i="3"/>
  <c r="AF96" i="3"/>
  <c r="AF221" i="3"/>
  <c r="AF173" i="3"/>
  <c r="AF12" i="3"/>
  <c r="AF28" i="3"/>
  <c r="AF140" i="3"/>
  <c r="AF125" i="3"/>
  <c r="AF177" i="3"/>
  <c r="AF106" i="3"/>
  <c r="AF199" i="3"/>
  <c r="AF60" i="3"/>
  <c r="AF119" i="3"/>
  <c r="AF182" i="3"/>
  <c r="AF91" i="3"/>
  <c r="AF73" i="3"/>
  <c r="AF19" i="3"/>
  <c r="AF190" i="3"/>
  <c r="AF164" i="3"/>
  <c r="AF25" i="3"/>
  <c r="AF202" i="3"/>
  <c r="AF228" i="3"/>
  <c r="AF194" i="3"/>
  <c r="AF152" i="3"/>
  <c r="AF217" i="3"/>
  <c r="AF214" i="3"/>
  <c r="AF110" i="3"/>
  <c r="AF64" i="3"/>
  <c r="AF204" i="3"/>
  <c r="AF165" i="3"/>
  <c r="AF94" i="3"/>
  <c r="AF150" i="3"/>
  <c r="AF153" i="3"/>
  <c r="AF118" i="3"/>
  <c r="AF207" i="3"/>
  <c r="AF145" i="3"/>
  <c r="AF172" i="3"/>
  <c r="AF189" i="3"/>
  <c r="AF67" i="3"/>
  <c r="AF181" i="3"/>
  <c r="AF50" i="3"/>
  <c r="AF170" i="3"/>
  <c r="AF74" i="3"/>
  <c r="AF122" i="3"/>
  <c r="AF40" i="3"/>
  <c r="AF196" i="3"/>
  <c r="AF137" i="3"/>
  <c r="AF169" i="3"/>
  <c r="AF186" i="3"/>
  <c r="AF127" i="3"/>
  <c r="AF157" i="3"/>
  <c r="AF129" i="3"/>
  <c r="AF192" i="3"/>
  <c r="AF198" i="3"/>
  <c r="AF134" i="3"/>
  <c r="AF33" i="3"/>
  <c r="AF139" i="3"/>
  <c r="AF77" i="3"/>
  <c r="AF105" i="3"/>
  <c r="AF57" i="3"/>
  <c r="AF78" i="3"/>
  <c r="AF191" i="3"/>
  <c r="AF107" i="3"/>
  <c r="AF174" i="3"/>
  <c r="AF210" i="3"/>
  <c r="AF213" i="3"/>
  <c r="AF49" i="3"/>
  <c r="AF97" i="3"/>
  <c r="AF209" i="3"/>
  <c r="AF117" i="3"/>
  <c r="AF34" i="3"/>
  <c r="AF160" i="3"/>
  <c r="AF104" i="3"/>
  <c r="AF205" i="3"/>
  <c r="AF108" i="3"/>
  <c r="AF208" i="3"/>
  <c r="AF201" i="3"/>
  <c r="AF226" i="3"/>
  <c r="AF27" i="3"/>
  <c r="AF138" i="3"/>
  <c r="AF45" i="3"/>
  <c r="AF133" i="3"/>
  <c r="AF31" i="3"/>
  <c r="AF100" i="3"/>
  <c r="AF149" i="3"/>
  <c r="AF35" i="3"/>
  <c r="AF102" i="3"/>
  <c r="AF193" i="3"/>
  <c r="AF223" i="3"/>
  <c r="AF121" i="3"/>
  <c r="AF136" i="3"/>
  <c r="AF99" i="3"/>
  <c r="AF188" i="3"/>
  <c r="AF38" i="3"/>
  <c r="AF161" i="3"/>
  <c r="AF200" i="3"/>
  <c r="AF206" i="3"/>
  <c r="AF123" i="3"/>
  <c r="AF183" i="3"/>
  <c r="AF76" i="3"/>
  <c r="AF53" i="3"/>
  <c r="AF44" i="3"/>
  <c r="AF156" i="3"/>
  <c r="AF180" i="3"/>
  <c r="AF175" i="3"/>
  <c r="AF154" i="3"/>
  <c r="AF5" i="3"/>
  <c r="AF203" i="3"/>
  <c r="AF71" i="3"/>
  <c r="AF109" i="3"/>
  <c r="AF6" i="3"/>
  <c r="AF55" i="3"/>
  <c r="AF22" i="3"/>
  <c r="AF179" i="3"/>
  <c r="AF143" i="3"/>
  <c r="AF83" i="3"/>
  <c r="AF147" i="3"/>
  <c r="AF151" i="3"/>
  <c r="AF220" i="3"/>
  <c r="AF167" i="3"/>
  <c r="AF7" i="3"/>
  <c r="AF81" i="3"/>
  <c r="AF184" i="3"/>
  <c r="AF197" i="3"/>
  <c r="AF37" i="3"/>
  <c r="AF43" i="3"/>
  <c r="AF41" i="3"/>
  <c r="AF18" i="3"/>
  <c r="AF231" i="3"/>
  <c r="AF90" i="3"/>
  <c r="AF24" i="3"/>
  <c r="AF141" i="3"/>
  <c r="AF46" i="3"/>
  <c r="AF130" i="3"/>
  <c r="AF171" i="3"/>
  <c r="AF51" i="3"/>
  <c r="AF68" i="3"/>
  <c r="AF87" i="3"/>
  <c r="AF232" i="3"/>
  <c r="AF211" i="3"/>
  <c r="AF101" i="3"/>
  <c r="AF59" i="3"/>
  <c r="AF9" i="3"/>
  <c r="AF222" i="3"/>
  <c r="AF114" i="3"/>
  <c r="AF48" i="3"/>
  <c r="AF230" i="3"/>
  <c r="AF17" i="3"/>
  <c r="AF66" i="3"/>
  <c r="AF131" i="3"/>
  <c r="AF113" i="3"/>
  <c r="AF168" i="3"/>
  <c r="AF82" i="3"/>
  <c r="AF29" i="3"/>
  <c r="AF224" i="3"/>
  <c r="AF225" i="3"/>
  <c r="AF85" i="3"/>
  <c r="AF30" i="3"/>
  <c r="AF187" i="3"/>
  <c r="AF61" i="3"/>
  <c r="AF178" i="3"/>
  <c r="AF146" i="3"/>
  <c r="AF112" i="3"/>
  <c r="AF135" i="3"/>
  <c r="AF116" i="3"/>
  <c r="AF58" i="3"/>
  <c r="AF103" i="3"/>
  <c r="AF84" i="3"/>
  <c r="AF70" i="3"/>
  <c r="AF8" i="3"/>
  <c r="AF36" i="3"/>
  <c r="AF75" i="3"/>
  <c r="AF212" i="3"/>
  <c r="AF227" i="3"/>
  <c r="AF13" i="3"/>
  <c r="AF128" i="3"/>
  <c r="AF124" i="3"/>
  <c r="AF215" i="3"/>
  <c r="AF89" i="3"/>
  <c r="AF39" i="3"/>
  <c r="AF32" i="3"/>
  <c r="AF16" i="3"/>
  <c r="AF216" i="3"/>
  <c r="AF162" i="3"/>
  <c r="AF142" i="3"/>
  <c r="AF54" i="3"/>
  <c r="AF95" i="3"/>
  <c r="AF93" i="3"/>
  <c r="AF148" i="3"/>
  <c r="AF185" i="3"/>
  <c r="AF79" i="3"/>
  <c r="AF42" i="3"/>
  <c r="AF80" i="3"/>
  <c r="AF132" i="3"/>
  <c r="AF86" i="3"/>
  <c r="AF88" i="3"/>
  <c r="AD56" i="3"/>
  <c r="AD120" i="3"/>
  <c r="AD14" i="3"/>
  <c r="AD21" i="3"/>
  <c r="AD20" i="3"/>
  <c r="AD69" i="3"/>
  <c r="AD229" i="3"/>
  <c r="AD26" i="3"/>
  <c r="AD166" i="3"/>
  <c r="AD11" i="3"/>
  <c r="AD10" i="3"/>
  <c r="AD52" i="3"/>
  <c r="AD218" i="3"/>
  <c r="AD72" i="3"/>
  <c r="AD176" i="3"/>
  <c r="AD65" i="3"/>
  <c r="AD23" i="3"/>
  <c r="AD111" i="3"/>
  <c r="AD15" i="3"/>
  <c r="AD158" i="3"/>
  <c r="AD159" i="3"/>
  <c r="AD47" i="3"/>
  <c r="AD98" i="3"/>
  <c r="AD163" i="3"/>
  <c r="AD62" i="3"/>
  <c r="AD155" i="3"/>
  <c r="AD115" i="3"/>
  <c r="AD195" i="3"/>
  <c r="AD126" i="3"/>
  <c r="AD219" i="3"/>
  <c r="AD144" i="3"/>
  <c r="AD92" i="3"/>
  <c r="AD63" i="3"/>
  <c r="AD233" i="3"/>
  <c r="AD96" i="3"/>
  <c r="AD221" i="3"/>
  <c r="AD173" i="3"/>
  <c r="AD12" i="3"/>
  <c r="AD28" i="3"/>
  <c r="AD140" i="3"/>
  <c r="AD125" i="3"/>
  <c r="AD177" i="3"/>
  <c r="AD106" i="3"/>
  <c r="AD199" i="3"/>
  <c r="AD60" i="3"/>
  <c r="AD119" i="3"/>
  <c r="AD182" i="3"/>
  <c r="AD91" i="3"/>
  <c r="AD73" i="3"/>
  <c r="AD19" i="3"/>
  <c r="AD190" i="3"/>
  <c r="AD164" i="3"/>
  <c r="AD25" i="3"/>
  <c r="AD202" i="3"/>
  <c r="AD228" i="3"/>
  <c r="AD194" i="3"/>
  <c r="AD152" i="3"/>
  <c r="AD217" i="3"/>
  <c r="AD214" i="3"/>
  <c r="AD110" i="3"/>
  <c r="AD64" i="3"/>
  <c r="AD204" i="3"/>
  <c r="AD165" i="3"/>
  <c r="AD94" i="3"/>
  <c r="AD150" i="3"/>
  <c r="AD153" i="3"/>
  <c r="AD118" i="3"/>
  <c r="AD207" i="3"/>
  <c r="AD145" i="3"/>
  <c r="AD172" i="3"/>
  <c r="AD189" i="3"/>
  <c r="AD67" i="3"/>
  <c r="AD181" i="3"/>
  <c r="AD50" i="3"/>
  <c r="AD170" i="3"/>
  <c r="AD74" i="3"/>
  <c r="AD122" i="3"/>
  <c r="AD40" i="3"/>
  <c r="AD196" i="3"/>
  <c r="AD137" i="3"/>
  <c r="AD169" i="3"/>
  <c r="AD186" i="3"/>
  <c r="AD127" i="3"/>
  <c r="AD157" i="3"/>
  <c r="AD129" i="3"/>
  <c r="AD192" i="3"/>
  <c r="AD198" i="3"/>
  <c r="AD134" i="3"/>
  <c r="AD33" i="3"/>
  <c r="AD139" i="3"/>
  <c r="AD77" i="3"/>
  <c r="AD105" i="3"/>
  <c r="AD57" i="3"/>
  <c r="AD78" i="3"/>
  <c r="AD191" i="3"/>
  <c r="AD107" i="3"/>
  <c r="AD174" i="3"/>
  <c r="AD210" i="3"/>
  <c r="AD213" i="3"/>
  <c r="AD49" i="3"/>
  <c r="AD97" i="3"/>
  <c r="AD209" i="3"/>
  <c r="AD117" i="3"/>
  <c r="AD34" i="3"/>
  <c r="AD160" i="3"/>
  <c r="AD104" i="3"/>
  <c r="AD205" i="3"/>
  <c r="AD108" i="3"/>
  <c r="AD208" i="3"/>
  <c r="AD201" i="3"/>
  <c r="AD226" i="3"/>
  <c r="AD27" i="3"/>
  <c r="AD138" i="3"/>
  <c r="AD45" i="3"/>
  <c r="AD133" i="3"/>
  <c r="AD31" i="3"/>
  <c r="AD100" i="3"/>
  <c r="AD149" i="3"/>
  <c r="AD35" i="3"/>
  <c r="AD102" i="3"/>
  <c r="AD193" i="3"/>
  <c r="AD223" i="3"/>
  <c r="AD121" i="3"/>
  <c r="AD136" i="3"/>
  <c r="AD99" i="3"/>
  <c r="AD188" i="3"/>
  <c r="AD38" i="3"/>
  <c r="AD161" i="3"/>
  <c r="AD200" i="3"/>
  <c r="AD206" i="3"/>
  <c r="AD123" i="3"/>
  <c r="AD183" i="3"/>
  <c r="AD76" i="3"/>
  <c r="AD53" i="3"/>
  <c r="AD44" i="3"/>
  <c r="AD156" i="3"/>
  <c r="AD180" i="3"/>
  <c r="AD175" i="3"/>
  <c r="AD154" i="3"/>
  <c r="AD5" i="3"/>
  <c r="AD203" i="3"/>
  <c r="AD71" i="3"/>
  <c r="AD109" i="3"/>
  <c r="AD6" i="3"/>
  <c r="AD55" i="3"/>
  <c r="AD22" i="3"/>
  <c r="AD179" i="3"/>
  <c r="AD143" i="3"/>
  <c r="AD83" i="3"/>
  <c r="AD147" i="3"/>
  <c r="AD151" i="3"/>
  <c r="AD220" i="3"/>
  <c r="AD167" i="3"/>
  <c r="AD7" i="3"/>
  <c r="AD81" i="3"/>
  <c r="AD184" i="3"/>
  <c r="AD197" i="3"/>
  <c r="AD37" i="3"/>
  <c r="AD43" i="3"/>
  <c r="AD41" i="3"/>
  <c r="AD18" i="3"/>
  <c r="AD231" i="3"/>
  <c r="AD24" i="3"/>
  <c r="AD141" i="3"/>
  <c r="AD46" i="3"/>
  <c r="AD130" i="3"/>
  <c r="AD171" i="3"/>
  <c r="AD51" i="3"/>
  <c r="AD68" i="3"/>
  <c r="AD87" i="3"/>
  <c r="AD232" i="3"/>
  <c r="AD211" i="3"/>
  <c r="AD101" i="3"/>
  <c r="AD59" i="3"/>
  <c r="AD9" i="3"/>
  <c r="AD222" i="3"/>
  <c r="AD114" i="3"/>
  <c r="AD48" i="3"/>
  <c r="AD230" i="3"/>
  <c r="AD17" i="3"/>
  <c r="AD66" i="3"/>
  <c r="AD131" i="3"/>
  <c r="AD113" i="3"/>
  <c r="AD168" i="3"/>
  <c r="AD82" i="3"/>
  <c r="AD29" i="3"/>
  <c r="AD224" i="3"/>
  <c r="AD225" i="3"/>
  <c r="AD85" i="3"/>
  <c r="AD30" i="3"/>
  <c r="AD187" i="3"/>
  <c r="AD61" i="3"/>
  <c r="AD178" i="3"/>
  <c r="AD146" i="3"/>
  <c r="AD112" i="3"/>
  <c r="AD135" i="3"/>
  <c r="AD116" i="3"/>
  <c r="AD58" i="3"/>
  <c r="AD103" i="3"/>
  <c r="AD84" i="3"/>
  <c r="AD70" i="3"/>
  <c r="AD8" i="3"/>
  <c r="AD36" i="3"/>
  <c r="AD75" i="3"/>
  <c r="AD212" i="3"/>
  <c r="AD227" i="3"/>
  <c r="AD13" i="3"/>
  <c r="AD128" i="3"/>
  <c r="AD124" i="3"/>
  <c r="AD215" i="3"/>
  <c r="AD89" i="3"/>
  <c r="AD39" i="3"/>
  <c r="AD32" i="3"/>
  <c r="AD16" i="3"/>
  <c r="AD216" i="3"/>
  <c r="AD162" i="3"/>
  <c r="AD142" i="3"/>
  <c r="AD54" i="3"/>
  <c r="AD95" i="3"/>
  <c r="AD93" i="3"/>
  <c r="AD148" i="3"/>
  <c r="AD185" i="3"/>
  <c r="AD79" i="3"/>
  <c r="AD42" i="3"/>
  <c r="AD80" i="3"/>
  <c r="AD132" i="3"/>
  <c r="AD86" i="3"/>
  <c r="AD88" i="3"/>
  <c r="AB56" i="3"/>
  <c r="AB120" i="3"/>
  <c r="AB14" i="3"/>
  <c r="AB21" i="3"/>
  <c r="AB20" i="3"/>
  <c r="AB69" i="3"/>
  <c r="AB229" i="3"/>
  <c r="AB26" i="3"/>
  <c r="AB166" i="3"/>
  <c r="AB11" i="3"/>
  <c r="AB10" i="3"/>
  <c r="AB52" i="3"/>
  <c r="AB218" i="3"/>
  <c r="AB72" i="3"/>
  <c r="AB176" i="3"/>
  <c r="AB65" i="3"/>
  <c r="AB23" i="3"/>
  <c r="AB111" i="3"/>
  <c r="AB15" i="3"/>
  <c r="AB158" i="3"/>
  <c r="AB159" i="3"/>
  <c r="AB47" i="3"/>
  <c r="AB98" i="3"/>
  <c r="AB163" i="3"/>
  <c r="AB62" i="3"/>
  <c r="AB155" i="3"/>
  <c r="AB115" i="3"/>
  <c r="AB195" i="3"/>
  <c r="AB126" i="3"/>
  <c r="AB219" i="3"/>
  <c r="AB144" i="3"/>
  <c r="AB92" i="3"/>
  <c r="AB63" i="3"/>
  <c r="AB233" i="3"/>
  <c r="AB96" i="3"/>
  <c r="AB221" i="3"/>
  <c r="AB173" i="3"/>
  <c r="AB12" i="3"/>
  <c r="AB28" i="3"/>
  <c r="AB140" i="3"/>
  <c r="AB125" i="3"/>
  <c r="AB177" i="3"/>
  <c r="AB106" i="3"/>
  <c r="AB199" i="3"/>
  <c r="AB60" i="3"/>
  <c r="AB119" i="3"/>
  <c r="AB182" i="3"/>
  <c r="AB91" i="3"/>
  <c r="AB73" i="3"/>
  <c r="AB19" i="3"/>
  <c r="AB190" i="3"/>
  <c r="AB164" i="3"/>
  <c r="AB25" i="3"/>
  <c r="AB202" i="3"/>
  <c r="AB228" i="3"/>
  <c r="AB194" i="3"/>
  <c r="AB152" i="3"/>
  <c r="AB217" i="3"/>
  <c r="AB214" i="3"/>
  <c r="AB110" i="3"/>
  <c r="AB64" i="3"/>
  <c r="AB204" i="3"/>
  <c r="AB165" i="3"/>
  <c r="AB94" i="3"/>
  <c r="AB150" i="3"/>
  <c r="AB153" i="3"/>
  <c r="AB118" i="3"/>
  <c r="AB207" i="3"/>
  <c r="AB145" i="3"/>
  <c r="AB172" i="3"/>
  <c r="AB189" i="3"/>
  <c r="AB67" i="3"/>
  <c r="AB181" i="3"/>
  <c r="AB50" i="3"/>
  <c r="AB170" i="3"/>
  <c r="AB74" i="3"/>
  <c r="AB122" i="3"/>
  <c r="AB40" i="3"/>
  <c r="AB196" i="3"/>
  <c r="AB137" i="3"/>
  <c r="AB169" i="3"/>
  <c r="AB186" i="3"/>
  <c r="AB127" i="3"/>
  <c r="AB157" i="3"/>
  <c r="AB129" i="3"/>
  <c r="AB192" i="3"/>
  <c r="AB198" i="3"/>
  <c r="AB134" i="3"/>
  <c r="AB33" i="3"/>
  <c r="AB139" i="3"/>
  <c r="AB77" i="3"/>
  <c r="AB105" i="3"/>
  <c r="AB57" i="3"/>
  <c r="AB78" i="3"/>
  <c r="AB191" i="3"/>
  <c r="AB107" i="3"/>
  <c r="AB174" i="3"/>
  <c r="AB210" i="3"/>
  <c r="AB213" i="3"/>
  <c r="AB49" i="3"/>
  <c r="AB97" i="3"/>
  <c r="AB209" i="3"/>
  <c r="AB117" i="3"/>
  <c r="AB34" i="3"/>
  <c r="AB160" i="3"/>
  <c r="AB104" i="3"/>
  <c r="AB205" i="3"/>
  <c r="AB108" i="3"/>
  <c r="AB208" i="3"/>
  <c r="AB201" i="3"/>
  <c r="AB226" i="3"/>
  <c r="AB27" i="3"/>
  <c r="AB138" i="3"/>
  <c r="AB45" i="3"/>
  <c r="AB133" i="3"/>
  <c r="AB31" i="3"/>
  <c r="AB100" i="3"/>
  <c r="AB149" i="3"/>
  <c r="AB35" i="3"/>
  <c r="AB102" i="3"/>
  <c r="AB193" i="3"/>
  <c r="AB223" i="3"/>
  <c r="AB121" i="3"/>
  <c r="AB136" i="3"/>
  <c r="AB99" i="3"/>
  <c r="AB188" i="3"/>
  <c r="AB38" i="3"/>
  <c r="AB161" i="3"/>
  <c r="AB200" i="3"/>
  <c r="AB206" i="3"/>
  <c r="AB123" i="3"/>
  <c r="AB183" i="3"/>
  <c r="AB76" i="3"/>
  <c r="AB53" i="3"/>
  <c r="AB44" i="3"/>
  <c r="AB156" i="3"/>
  <c r="AB180" i="3"/>
  <c r="AB175" i="3"/>
  <c r="AB154" i="3"/>
  <c r="AB5" i="3"/>
  <c r="AB203" i="3"/>
  <c r="AB71" i="3"/>
  <c r="AB109" i="3"/>
  <c r="AB6" i="3"/>
  <c r="AB55" i="3"/>
  <c r="AB22" i="3"/>
  <c r="AB179" i="3"/>
  <c r="AB143" i="3"/>
  <c r="AB83" i="3"/>
  <c r="AB147" i="3"/>
  <c r="AB151" i="3"/>
  <c r="AB220" i="3"/>
  <c r="AB167" i="3"/>
  <c r="AB7" i="3"/>
  <c r="AB81" i="3"/>
  <c r="AB184" i="3"/>
  <c r="AB197" i="3"/>
  <c r="AB37" i="3"/>
  <c r="AB43" i="3"/>
  <c r="AB41" i="3"/>
  <c r="AB18" i="3"/>
  <c r="AB231" i="3"/>
  <c r="AB90" i="3"/>
  <c r="AB24" i="3"/>
  <c r="AB141" i="3"/>
  <c r="AB46" i="3"/>
  <c r="AB130" i="3"/>
  <c r="AB171" i="3"/>
  <c r="AB51" i="3"/>
  <c r="AB68" i="3"/>
  <c r="AB87" i="3"/>
  <c r="AB232" i="3"/>
  <c r="AB211" i="3"/>
  <c r="AB101" i="3"/>
  <c r="AB59" i="3"/>
  <c r="AB9" i="3"/>
  <c r="AB222" i="3"/>
  <c r="AB114" i="3"/>
  <c r="AB48" i="3"/>
  <c r="AB230" i="3"/>
  <c r="AB17" i="3"/>
  <c r="AB66" i="3"/>
  <c r="AB131" i="3"/>
  <c r="AB113" i="3"/>
  <c r="AB168" i="3"/>
  <c r="AB82" i="3"/>
  <c r="AB29" i="3"/>
  <c r="AB224" i="3"/>
  <c r="AB225" i="3"/>
  <c r="AB85" i="3"/>
  <c r="AB30" i="3"/>
  <c r="AB187" i="3"/>
  <c r="AB61" i="3"/>
  <c r="AB178" i="3"/>
  <c r="AB146" i="3"/>
  <c r="AB112" i="3"/>
  <c r="AB135" i="3"/>
  <c r="AB116" i="3"/>
  <c r="AB58" i="3"/>
  <c r="AB103" i="3"/>
  <c r="AB84" i="3"/>
  <c r="AB70" i="3"/>
  <c r="AB8" i="3"/>
  <c r="AB36" i="3"/>
  <c r="AB75" i="3"/>
  <c r="AB212" i="3"/>
  <c r="AB227" i="3"/>
  <c r="AB13" i="3"/>
  <c r="AB128" i="3"/>
  <c r="AB124" i="3"/>
  <c r="AB215" i="3"/>
  <c r="AB89" i="3"/>
  <c r="AB39" i="3"/>
  <c r="AB32" i="3"/>
  <c r="AB16" i="3"/>
  <c r="AB216" i="3"/>
  <c r="AB162" i="3"/>
  <c r="AB142" i="3"/>
  <c r="AB54" i="3"/>
  <c r="AB95" i="3"/>
  <c r="AB93" i="3"/>
  <c r="AB148" i="3"/>
  <c r="AB185" i="3"/>
  <c r="AB79" i="3"/>
  <c r="AB42" i="3"/>
  <c r="AB80" i="3"/>
  <c r="AB132" i="3"/>
  <c r="AB86" i="3"/>
  <c r="AB88" i="3"/>
  <c r="Z56" i="3"/>
  <c r="Z120" i="3"/>
  <c r="Z14" i="3"/>
  <c r="Z21" i="3"/>
  <c r="Z20" i="3"/>
  <c r="Z69" i="3"/>
  <c r="Z229" i="3"/>
  <c r="Z26" i="3"/>
  <c r="Z166" i="3"/>
  <c r="Z11" i="3"/>
  <c r="Z10" i="3"/>
  <c r="Z52" i="3"/>
  <c r="Z218" i="3"/>
  <c r="Z72" i="3"/>
  <c r="Z176" i="3"/>
  <c r="Z65" i="3"/>
  <c r="Z23" i="3"/>
  <c r="Z111" i="3"/>
  <c r="Z15" i="3"/>
  <c r="Z158" i="3"/>
  <c r="Z159" i="3"/>
  <c r="Z47" i="3"/>
  <c r="Z98" i="3"/>
  <c r="Z163" i="3"/>
  <c r="Z62" i="3"/>
  <c r="Z155" i="3"/>
  <c r="Z115" i="3"/>
  <c r="Z195" i="3"/>
  <c r="Z126" i="3"/>
  <c r="Z219" i="3"/>
  <c r="Z144" i="3"/>
  <c r="Z92" i="3"/>
  <c r="Z63" i="3"/>
  <c r="Z233" i="3"/>
  <c r="Z96" i="3"/>
  <c r="Z221" i="3"/>
  <c r="Z173" i="3"/>
  <c r="Z12" i="3"/>
  <c r="Z28" i="3"/>
  <c r="Z140" i="3"/>
  <c r="Z125" i="3"/>
  <c r="Z177" i="3"/>
  <c r="Z106" i="3"/>
  <c r="Z199" i="3"/>
  <c r="Z60" i="3"/>
  <c r="Z119" i="3"/>
  <c r="Z182" i="3"/>
  <c r="Z91" i="3"/>
  <c r="Z73" i="3"/>
  <c r="Z19" i="3"/>
  <c r="Z190" i="3"/>
  <c r="Z164" i="3"/>
  <c r="Z25" i="3"/>
  <c r="Z202" i="3"/>
  <c r="Z228" i="3"/>
  <c r="Z194" i="3"/>
  <c r="Z152" i="3"/>
  <c r="Z217" i="3"/>
  <c r="Z214" i="3"/>
  <c r="Z110" i="3"/>
  <c r="Z64" i="3"/>
  <c r="Z204" i="3"/>
  <c r="Z165" i="3"/>
  <c r="Z94" i="3"/>
  <c r="Z150" i="3"/>
  <c r="Z153" i="3"/>
  <c r="Z118" i="3"/>
  <c r="Z207" i="3"/>
  <c r="Z145" i="3"/>
  <c r="Z172" i="3"/>
  <c r="Z189" i="3"/>
  <c r="Z67" i="3"/>
  <c r="Z181" i="3"/>
  <c r="Z50" i="3"/>
  <c r="Z170" i="3"/>
  <c r="Z74" i="3"/>
  <c r="Z122" i="3"/>
  <c r="Z40" i="3"/>
  <c r="Z196" i="3"/>
  <c r="Z137" i="3"/>
  <c r="Z169" i="3"/>
  <c r="Z186" i="3"/>
  <c r="Z127" i="3"/>
  <c r="Z157" i="3"/>
  <c r="Z129" i="3"/>
  <c r="Z192" i="3"/>
  <c r="Z198" i="3"/>
  <c r="Z134" i="3"/>
  <c r="Z33" i="3"/>
  <c r="Z139" i="3"/>
  <c r="Z77" i="3"/>
  <c r="Z105" i="3"/>
  <c r="Z57" i="3"/>
  <c r="Z78" i="3"/>
  <c r="Z191" i="3"/>
  <c r="Z107" i="3"/>
  <c r="Z174" i="3"/>
  <c r="Z210" i="3"/>
  <c r="Z213" i="3"/>
  <c r="Z49" i="3"/>
  <c r="Z97" i="3"/>
  <c r="Z209" i="3"/>
  <c r="Z117" i="3"/>
  <c r="Z34" i="3"/>
  <c r="Z160" i="3"/>
  <c r="Z104" i="3"/>
  <c r="Z205" i="3"/>
  <c r="Z108" i="3"/>
  <c r="Z208" i="3"/>
  <c r="Z201" i="3"/>
  <c r="Z226" i="3"/>
  <c r="Z27" i="3"/>
  <c r="Z138" i="3"/>
  <c r="Z45" i="3"/>
  <c r="Z133" i="3"/>
  <c r="Z31" i="3"/>
  <c r="Z100" i="3"/>
  <c r="Z149" i="3"/>
  <c r="Z35" i="3"/>
  <c r="Z102" i="3"/>
  <c r="Z193" i="3"/>
  <c r="Z223" i="3"/>
  <c r="Z121" i="3"/>
  <c r="Z136" i="3"/>
  <c r="Z99" i="3"/>
  <c r="Z188" i="3"/>
  <c r="Z38" i="3"/>
  <c r="Z161" i="3"/>
  <c r="Z200" i="3"/>
  <c r="Z206" i="3"/>
  <c r="Z123" i="3"/>
  <c r="Z183" i="3"/>
  <c r="Z76" i="3"/>
  <c r="Z53" i="3"/>
  <c r="Z44" i="3"/>
  <c r="Z156" i="3"/>
  <c r="Z180" i="3"/>
  <c r="Z175" i="3"/>
  <c r="Z154" i="3"/>
  <c r="Z5" i="3"/>
  <c r="Z203" i="3"/>
  <c r="Z71" i="3"/>
  <c r="Z109" i="3"/>
  <c r="Z6" i="3"/>
  <c r="Z55" i="3"/>
  <c r="Z22" i="3"/>
  <c r="Z179" i="3"/>
  <c r="Z143" i="3"/>
  <c r="Z83" i="3"/>
  <c r="Z147" i="3"/>
  <c r="Z151" i="3"/>
  <c r="Z220" i="3"/>
  <c r="Z167" i="3"/>
  <c r="Z7" i="3"/>
  <c r="Z81" i="3"/>
  <c r="Z184" i="3"/>
  <c r="Z197" i="3"/>
  <c r="Z37" i="3"/>
  <c r="Z43" i="3"/>
  <c r="Z41" i="3"/>
  <c r="Z18" i="3"/>
  <c r="Z231" i="3"/>
  <c r="Z90" i="3"/>
  <c r="Z24" i="3"/>
  <c r="Z141" i="3"/>
  <c r="Z46" i="3"/>
  <c r="Z130" i="3"/>
  <c r="Z171" i="3"/>
  <c r="Z51" i="3"/>
  <c r="Z68" i="3"/>
  <c r="Z87" i="3"/>
  <c r="Z232" i="3"/>
  <c r="Z211" i="3"/>
  <c r="Z101" i="3"/>
  <c r="Z59" i="3"/>
  <c r="Z9" i="3"/>
  <c r="Z222" i="3"/>
  <c r="Z114" i="3"/>
  <c r="Z48" i="3"/>
  <c r="Z230" i="3"/>
  <c r="Z17" i="3"/>
  <c r="Z66" i="3"/>
  <c r="Z131" i="3"/>
  <c r="Z113" i="3"/>
  <c r="Z168" i="3"/>
  <c r="Z82" i="3"/>
  <c r="Z29" i="3"/>
  <c r="Z224" i="3"/>
  <c r="Z225" i="3"/>
  <c r="Z85" i="3"/>
  <c r="Z30" i="3"/>
  <c r="Z187" i="3"/>
  <c r="Z61" i="3"/>
  <c r="Z178" i="3"/>
  <c r="Z146" i="3"/>
  <c r="Z112" i="3"/>
  <c r="Z135" i="3"/>
  <c r="Z116" i="3"/>
  <c r="Z58" i="3"/>
  <c r="Z103" i="3"/>
  <c r="Z84" i="3"/>
  <c r="Z70" i="3"/>
  <c r="Z8" i="3"/>
  <c r="Z36" i="3"/>
  <c r="Z75" i="3"/>
  <c r="Z212" i="3"/>
  <c r="Z227" i="3"/>
  <c r="Z13" i="3"/>
  <c r="Z128" i="3"/>
  <c r="Z124" i="3"/>
  <c r="Z215" i="3"/>
  <c r="Z89" i="3"/>
  <c r="Z39" i="3"/>
  <c r="Z32" i="3"/>
  <c r="Z16" i="3"/>
  <c r="Z216" i="3"/>
  <c r="Z162" i="3"/>
  <c r="Z142" i="3"/>
  <c r="Z54" i="3"/>
  <c r="Z95" i="3"/>
  <c r="Z93" i="3"/>
  <c r="Z148" i="3"/>
  <c r="Z185" i="3"/>
  <c r="Z79" i="3"/>
  <c r="Z42" i="3"/>
  <c r="Z80" i="3"/>
  <c r="Z132" i="3"/>
  <c r="Z86" i="3"/>
  <c r="Z88" i="3"/>
</calcChain>
</file>

<file path=xl/sharedStrings.xml><?xml version="1.0" encoding="utf-8"?>
<sst xmlns="http://schemas.openxmlformats.org/spreadsheetml/2006/main" count="2185" uniqueCount="1058">
  <si>
    <t>Tregs</t>
  </si>
  <si>
    <t>N-ACETYLNEURAMINATE</t>
  </si>
  <si>
    <t>cis-Aconitic acid</t>
  </si>
  <si>
    <t>PROLINE</t>
  </si>
  <si>
    <t>Alanine</t>
  </si>
  <si>
    <t>N-Acetyl-L-aspartic acid</t>
  </si>
  <si>
    <t>N-Acetyl-L-tryptophan</t>
  </si>
  <si>
    <t>UREIDOPROPIONATE</t>
  </si>
  <si>
    <t>HYDROXYPHENYLLACTATE</t>
  </si>
  <si>
    <t>3-Hydroxybutyric acid</t>
  </si>
  <si>
    <t>GLYCERATE</t>
  </si>
  <si>
    <t>GLUTARATE</t>
  </si>
  <si>
    <t>Pyruvic acid</t>
  </si>
  <si>
    <t>N-ACETYLGLUTAMATE</t>
  </si>
  <si>
    <t>CITRATE</t>
  </si>
  <si>
    <t>URACIL</t>
  </si>
  <si>
    <t>Alpha-Hydroxyglutaric acid</t>
  </si>
  <si>
    <t>ASPARAGINE</t>
  </si>
  <si>
    <t>ISOCITRATE</t>
  </si>
  <si>
    <t>4-Imidazoleacrylic acid</t>
  </si>
  <si>
    <t>Gamma-Glu-epsilon-Lys</t>
  </si>
  <si>
    <t>SUBERATE</t>
  </si>
  <si>
    <t>CYSTATHIONINE</t>
  </si>
  <si>
    <t>3-HYDROXYBENZOATE</t>
  </si>
  <si>
    <t>Tartrate</t>
  </si>
  <si>
    <t>2-Hydroxyethanesulphonic acid</t>
  </si>
  <si>
    <t>OXALATE</t>
  </si>
  <si>
    <t>4-PYRIDOXATE</t>
  </si>
  <si>
    <t>O-ACETYLSERINE</t>
  </si>
  <si>
    <t>Gamma-L-Glutamyl-L-alanine</t>
  </si>
  <si>
    <t>Fumaric acid</t>
  </si>
  <si>
    <t>GLUTAMINE</t>
  </si>
  <si>
    <t>3-Methyl-L-histidine</t>
  </si>
  <si>
    <t>Lysine</t>
  </si>
  <si>
    <t>N-Octanoylglycine</t>
  </si>
  <si>
    <t>N-Acetyl-Asp-Glu</t>
  </si>
  <si>
    <t>3-HYDROXYMETHYLGLUTARATE</t>
  </si>
  <si>
    <t>2-Hydroxy-3-(4-hydroxyphenyl)-2-propenoic acid</t>
  </si>
  <si>
    <t>TYROSINE</t>
  </si>
  <si>
    <t>Indole-3-lactic acid</t>
  </si>
  <si>
    <t>D-Erythrose</t>
  </si>
  <si>
    <t>Glutathione oxidized</t>
  </si>
  <si>
    <t>METHYL GALACTOSIDE</t>
  </si>
  <si>
    <t>N-Tigloylglycine</t>
  </si>
  <si>
    <t>Nepsilon-Acetyl-L-lysine</t>
  </si>
  <si>
    <t>GUANIDINOSUCCINATE</t>
  </si>
  <si>
    <t>Uric acid</t>
  </si>
  <si>
    <t>2-Hydroxy-2-methylbutyric acid</t>
  </si>
  <si>
    <t>N-ACETYLALANINE</t>
  </si>
  <si>
    <t>RHAMNOSE</t>
  </si>
  <si>
    <t>Psicose</t>
  </si>
  <si>
    <t>KYNURENATE</t>
  </si>
  <si>
    <t>Sucrose</t>
  </si>
  <si>
    <t>Citraconic acid</t>
  </si>
  <si>
    <t>ADENINE</t>
  </si>
  <si>
    <t>THREONINE</t>
  </si>
  <si>
    <t>N-Acetyl-L-methionine</t>
  </si>
  <si>
    <t>ADENOSINE</t>
  </si>
  <si>
    <t>4-HYDROXYBENZOATE</t>
  </si>
  <si>
    <t>METHYLMALONATE</t>
  </si>
  <si>
    <t>TAURINE</t>
  </si>
  <si>
    <t>Phosphoric acid</t>
  </si>
  <si>
    <t>m-Hydroxyhippuric acid</t>
  </si>
  <si>
    <t>Orotidine</t>
  </si>
  <si>
    <t>VALINE</t>
  </si>
  <si>
    <t>N,N-Dimethylglycine</t>
  </si>
  <si>
    <t>GLUCOSE 1-PHOSPHATE</t>
  </si>
  <si>
    <t>PHENYLALANINE</t>
  </si>
  <si>
    <t>Acetylcarnitine</t>
  </si>
  <si>
    <t>NORVALINE</t>
  </si>
  <si>
    <t>1,5-Anhydro-D-sorbitol</t>
  </si>
  <si>
    <t>Myo-Inositol</t>
  </si>
  <si>
    <t>SUCCINATE</t>
  </si>
  <si>
    <t>2-Hydroxyoctanoic acid</t>
  </si>
  <si>
    <t>alpha-Santonin</t>
  </si>
  <si>
    <t>Galactonate</t>
  </si>
  <si>
    <t>PANTOTHENATE</t>
  </si>
  <si>
    <t>METHIONINE</t>
  </si>
  <si>
    <t>N-ACETYLASPARAGINE</t>
  </si>
  <si>
    <t>CYTIDINE</t>
  </si>
  <si>
    <t>5-Keto-D-gluconic acid</t>
  </si>
  <si>
    <t>2-Ketobutyric acid</t>
  </si>
  <si>
    <t>SERINE</t>
  </si>
  <si>
    <t>Sebacic acid</t>
  </si>
  <si>
    <t>Homocitrulline</t>
  </si>
  <si>
    <t>4-Hydroxy-3-methylbenzoic acid</t>
  </si>
  <si>
    <t>4-HYDROXYBENZALDEHYDE</t>
  </si>
  <si>
    <t>URIDINE</t>
  </si>
  <si>
    <t>2-Methylbutyric acid</t>
  </si>
  <si>
    <t>GLYCEROL 3-PHOSPHATE</t>
  </si>
  <si>
    <t>Dehydroascorbic acid</t>
  </si>
  <si>
    <t>SACCHARATE</t>
  </si>
  <si>
    <t>N-Acetyl-L-tyrosine</t>
  </si>
  <si>
    <t>GUANOSINE</t>
  </si>
  <si>
    <t>ISOLEUCINE</t>
  </si>
  <si>
    <t>2-OXOADIPATE</t>
  </si>
  <si>
    <t>TRANS-ACONITATE</t>
  </si>
  <si>
    <t>ASPARTATE</t>
  </si>
  <si>
    <t>Glyceraldehyde</t>
  </si>
  <si>
    <t>10-HYDROXYDECANOATE</t>
  </si>
  <si>
    <t>Malic acid</t>
  </si>
  <si>
    <t>CYTIDINE MONOPHOSPHATE</t>
  </si>
  <si>
    <t>Sedoheptulose 7-phosphate</t>
  </si>
  <si>
    <t>D-Sedoheptulose</t>
  </si>
  <si>
    <t>KYNURENINE</t>
  </si>
  <si>
    <t>Crotonic acid</t>
  </si>
  <si>
    <t>Threonic acid</t>
  </si>
  <si>
    <t>2-Phenylbutyric acid</t>
  </si>
  <si>
    <t>ADENOSINE 5'-DIPHOSPHATE</t>
  </si>
  <si>
    <t>Glucose</t>
  </si>
  <si>
    <t>Pseudouridine</t>
  </si>
  <si>
    <t>GLUTAMATE</t>
  </si>
  <si>
    <t>Saccharic acid 1,4-lactone</t>
  </si>
  <si>
    <t>THYMINE</t>
  </si>
  <si>
    <t>ITACONATE</t>
  </si>
  <si>
    <t>Acetic acid</t>
  </si>
  <si>
    <t>QUINATE</t>
  </si>
  <si>
    <t>INOSINE</t>
  </si>
  <si>
    <t>DEOXYCYTIDINE</t>
  </si>
  <si>
    <t>Ribose</t>
  </si>
  <si>
    <t>3-Methyl-2-oxobutyrate</t>
  </si>
  <si>
    <t>Arabinose</t>
  </si>
  <si>
    <t>GUANOSINE MONOPHOSPHATE</t>
  </si>
  <si>
    <t>N-(phenylacetyl)glycine</t>
  </si>
  <si>
    <t>DEOXYURIDINE</t>
  </si>
  <si>
    <t>Uridine 5'-monophosphate</t>
  </si>
  <si>
    <t>Urea</t>
  </si>
  <si>
    <t>N-(2-Methylbutyryl)glycine</t>
  </si>
  <si>
    <t>INDOLE-3-ACETATE</t>
  </si>
  <si>
    <t>BENZOATE</t>
  </si>
  <si>
    <t>GLYCEROL</t>
  </si>
  <si>
    <t xml:space="preserve">N-ACETYLGLYCINE </t>
  </si>
  <si>
    <t>GLUCOSE 6-PHOSPHATE</t>
  </si>
  <si>
    <t>Heptanoic acid</t>
  </si>
  <si>
    <t>INDOXYL SULFATE</t>
  </si>
  <si>
    <t>GAMMA-AMINOBUTYRATE</t>
  </si>
  <si>
    <t>Anserine</t>
  </si>
  <si>
    <t>Tricarballylic acid</t>
  </si>
  <si>
    <t>THYMIDINE</t>
  </si>
  <si>
    <t>PYROGLUTAMATE</t>
  </si>
  <si>
    <t>L-Methionine sulfoxide</t>
  </si>
  <si>
    <t>BETAINE</t>
  </si>
  <si>
    <t>3-Methyl-2-oxopentanoic acid</t>
  </si>
  <si>
    <t>Vanillin</t>
  </si>
  <si>
    <t>3-PHOSPHOGLYCERATE</t>
  </si>
  <si>
    <t>Ac-Val-OH</t>
  </si>
  <si>
    <t>CREATINE</t>
  </si>
  <si>
    <t>CARNOSINE</t>
  </si>
  <si>
    <t>GLYCINE</t>
  </si>
  <si>
    <t>GUANIDINOACETATE</t>
  </si>
  <si>
    <t>Beta-hydroxyisobutyrate</t>
  </si>
  <si>
    <t>Phenylpyruvic acid</t>
  </si>
  <si>
    <t>Ethylsulfuric acid</t>
  </si>
  <si>
    <t>2-Hydroxyhexanoic acid</t>
  </si>
  <si>
    <t>PHOSPHOCREATINE</t>
  </si>
  <si>
    <t>Mesaconic acid</t>
  </si>
  <si>
    <t>3-(1H-indol-3-yl)-propionic acid</t>
  </si>
  <si>
    <t>GUANINE</t>
  </si>
  <si>
    <t>2-Methylglutaric acid</t>
  </si>
  <si>
    <t>N-Cinnamoylglycine</t>
  </si>
  <si>
    <t>2-(4-Hydroxyphenyl)propionic acid</t>
  </si>
  <si>
    <t>HISTIDINE</t>
  </si>
  <si>
    <t>Arginine</t>
  </si>
  <si>
    <t>3-Phenyllactic acid</t>
  </si>
  <si>
    <t>2,6-Dihydroxybenzoic acid</t>
  </si>
  <si>
    <t>D-Sorbitol</t>
  </si>
  <si>
    <t>DIHYDROOROTATE</t>
  </si>
  <si>
    <t>QUINOLINATE</t>
  </si>
  <si>
    <t xml:space="preserve">ALPHA-HYDROXYISOBUTYRATE </t>
  </si>
  <si>
    <t>N-Hexanoylglycine</t>
  </si>
  <si>
    <t>Valeric acid</t>
  </si>
  <si>
    <t>TREHALOSE</t>
  </si>
  <si>
    <t>Alpha-Ketoglutaric acid</t>
  </si>
  <si>
    <t>p-Coumaric acid</t>
  </si>
  <si>
    <t>Taurohyodeoxycholate</t>
  </si>
  <si>
    <t>HEXANOATE</t>
  </si>
  <si>
    <t>AZELATE</t>
  </si>
  <si>
    <t>HYDROXYPYRUVATE</t>
  </si>
  <si>
    <t>HOMOSERINE</t>
  </si>
  <si>
    <t>Hydrocinnamic acid</t>
  </si>
  <si>
    <t>7-Methylguanine</t>
  </si>
  <si>
    <t>2,3-Dihydroxyisovalerate</t>
  </si>
  <si>
    <t>CREATININE</t>
  </si>
  <si>
    <t>ORNITHINE</t>
  </si>
  <si>
    <t>2-Aminoadipic acid</t>
  </si>
  <si>
    <t>PIPECOLATE</t>
  </si>
  <si>
    <t>Isoxanthopterin</t>
  </si>
  <si>
    <t>TRANS-4-HYDROXY-L-PROLINE</t>
  </si>
  <si>
    <t>Cystine</t>
  </si>
  <si>
    <t>2-Propylpentanoic acid</t>
  </si>
  <si>
    <t>D-RIBOSE 5-PHOSPHATE</t>
  </si>
  <si>
    <t>Dimethylmalonic acid</t>
  </si>
  <si>
    <t>2-AMINOISOBUTYRATE</t>
  </si>
  <si>
    <t>mono-Methyl glutarate</t>
  </si>
  <si>
    <t>S-ADENOSYLHOMOCYSTEINE</t>
  </si>
  <si>
    <t>PYROCATECHOL</t>
  </si>
  <si>
    <t>TRYPTOPHAN</t>
  </si>
  <si>
    <t>O-PHOSPHOETHANOLAMINE</t>
  </si>
  <si>
    <t>GLUCURONATE</t>
  </si>
  <si>
    <t>PHENOL</t>
  </si>
  <si>
    <t>6-Oxo-2-piperidinecarboxylic acid</t>
  </si>
  <si>
    <t>HYPOXANTHINE</t>
  </si>
  <si>
    <t>D-MANNOSAMINE</t>
  </si>
  <si>
    <t>Thiolactic acid</t>
  </si>
  <si>
    <t>PROPIONATE</t>
  </si>
  <si>
    <t>Choline glycerophosphate</t>
  </si>
  <si>
    <t>CITRULLINE</t>
  </si>
  <si>
    <t>XANTHOSINE</t>
  </si>
  <si>
    <t>Leucine</t>
  </si>
  <si>
    <t>OROTATE</t>
  </si>
  <si>
    <t>1-AMINOCYCLOPROPANECARBOXYLATE</t>
  </si>
  <si>
    <t>Adenosine 5′-monophosphate</t>
  </si>
  <si>
    <t>BUTANOATE</t>
  </si>
  <si>
    <t>Allantoic acid</t>
  </si>
  <si>
    <t>HYPOTAURINE</t>
  </si>
  <si>
    <t>N-Acetyl-L-glutamine</t>
  </si>
  <si>
    <t>INDOLE-3-PYRUVATE</t>
  </si>
  <si>
    <t>XANTHINE</t>
  </si>
  <si>
    <t>5-Phenylvaleric acid</t>
  </si>
  <si>
    <t>Arabitol</t>
  </si>
  <si>
    <t>HIPPURATE</t>
  </si>
  <si>
    <t>PHOSPHOENOLPYRUVATE</t>
  </si>
  <si>
    <t>Levulinic acid</t>
  </si>
  <si>
    <t>N-ACETYLPHENYLALANINE</t>
  </si>
  <si>
    <t>ALLANTOIN</t>
  </si>
  <si>
    <t>Thiocyanate</t>
  </si>
  <si>
    <t>N-Butyrylglycine</t>
  </si>
  <si>
    <t>N-FORMYL-L-METHIONINE</t>
  </si>
  <si>
    <t>Mannose</t>
  </si>
  <si>
    <t>DIHYDROXYACETONE PHOSPHATE</t>
  </si>
  <si>
    <t>CD</t>
  </si>
  <si>
    <t>HFD</t>
  </si>
  <si>
    <t>AD</t>
  </si>
  <si>
    <t>WT</t>
  </si>
  <si>
    <t>NOR</t>
  </si>
  <si>
    <t/>
  </si>
  <si>
    <t>corr NOR</t>
  </si>
  <si>
    <t>corr Tregs</t>
  </si>
  <si>
    <t>metabolites</t>
  </si>
  <si>
    <t>log2 fc</t>
  </si>
  <si>
    <t>AD vs WT</t>
  </si>
  <si>
    <t>HFD vs CD</t>
  </si>
  <si>
    <t>BioCyc</t>
  </si>
  <si>
    <t>HMDB</t>
  </si>
  <si>
    <t>L-ARABITOL</t>
  </si>
  <si>
    <t>C03722</t>
  </si>
  <si>
    <t>C00719</t>
  </si>
  <si>
    <t>C00163</t>
  </si>
  <si>
    <t>C00475</t>
  </si>
  <si>
    <t>MYO-INOSITOL</t>
  </si>
  <si>
    <t>C00137</t>
  </si>
  <si>
    <t>CATECHOL</t>
  </si>
  <si>
    <t>C00090</t>
  </si>
  <si>
    <t>SUC</t>
  </si>
  <si>
    <t>C00042</t>
  </si>
  <si>
    <t>MAL</t>
  </si>
  <si>
    <t>C00121</t>
  </si>
  <si>
    <t>4-AMINO-BUTYRATE</t>
  </si>
  <si>
    <t>C00334</t>
  </si>
  <si>
    <t>C00366</t>
  </si>
  <si>
    <t>L-ORNITHINE</t>
  </si>
  <si>
    <t>OH-PYR</t>
  </si>
  <si>
    <t>C00168</t>
  </si>
  <si>
    <t>C00245</t>
  </si>
  <si>
    <t>GLY</t>
  </si>
  <si>
    <t>C00037</t>
  </si>
  <si>
    <t>O-ACETYLCARNITINE</t>
  </si>
  <si>
    <t>C02571</t>
  </si>
  <si>
    <t>C02989</t>
  </si>
  <si>
    <t>C00299</t>
  </si>
  <si>
    <t>FUM</t>
  </si>
  <si>
    <t>C00122</t>
  </si>
  <si>
    <t>4-HYDROXY-L-PROLINE</t>
  </si>
  <si>
    <t>VAL</t>
  </si>
  <si>
    <t>C00183</t>
  </si>
  <si>
    <t>C00294</t>
  </si>
  <si>
    <t>averages</t>
  </si>
  <si>
    <t>CAS</t>
  </si>
  <si>
    <t>KEGG</t>
  </si>
  <si>
    <t>154-58-5</t>
  </si>
  <si>
    <t>HMDB0002712</t>
  </si>
  <si>
    <t>1679-53-4</t>
  </si>
  <si>
    <t>C02774</t>
  </si>
  <si>
    <t>22059-21-8</t>
  </si>
  <si>
    <t>C01234</t>
  </si>
  <si>
    <t>C01152</t>
  </si>
  <si>
    <t>938-96-5</t>
  </si>
  <si>
    <t>C03080</t>
  </si>
  <si>
    <t>1756-18-9</t>
  </si>
  <si>
    <t>303-07-1</t>
  </si>
  <si>
    <t>HMDB0013676</t>
  </si>
  <si>
    <t>542-32-5</t>
  </si>
  <si>
    <t>62-57-7</t>
  </si>
  <si>
    <t>C03665</t>
  </si>
  <si>
    <t>3739-30-8</t>
  </si>
  <si>
    <t>HMDB0001987</t>
  </si>
  <si>
    <t>156-39-8</t>
  </si>
  <si>
    <t>HMDB0000707</t>
  </si>
  <si>
    <t>1562-00-1</t>
  </si>
  <si>
    <t>HMDB0003903</t>
  </si>
  <si>
    <t>6064-63-7</t>
  </si>
  <si>
    <t>HMDB0001624</t>
  </si>
  <si>
    <t>617-73-2</t>
  </si>
  <si>
    <t>HMDB0000711</t>
  </si>
  <si>
    <t>600-18-0</t>
  </si>
  <si>
    <t>HMDB0000005</t>
  </si>
  <si>
    <t>1730-91-2</t>
  </si>
  <si>
    <t>617-62-9</t>
  </si>
  <si>
    <t>HMDB0000422</t>
  </si>
  <si>
    <t>3184-35-8</t>
  </si>
  <si>
    <t>C00322</t>
  </si>
  <si>
    <t>90-27-7</t>
  </si>
  <si>
    <t>HMDB0000329</t>
  </si>
  <si>
    <t>1069-66-5</t>
  </si>
  <si>
    <t>HMDB0001877</t>
  </si>
  <si>
    <t>830-96-6</t>
  </si>
  <si>
    <t>HMDB0002302</t>
  </si>
  <si>
    <t>99-06-9</t>
  </si>
  <si>
    <t>C00587</t>
  </si>
  <si>
    <t>625-72-9</t>
  </si>
  <si>
    <t>C01089</t>
  </si>
  <si>
    <t>503-49-1</t>
  </si>
  <si>
    <t>C03761</t>
  </si>
  <si>
    <t>3715-29-5</t>
  </si>
  <si>
    <t>C00141</t>
  </si>
  <si>
    <t>1460-34-0</t>
  </si>
  <si>
    <t>HMDB0000491</t>
  </si>
  <si>
    <t>368-16-1</t>
  </si>
  <si>
    <t>20312-36-1</t>
  </si>
  <si>
    <t>HMDB0000748</t>
  </si>
  <si>
    <t>80731-10-8</t>
  </si>
  <si>
    <t>C00597</t>
  </si>
  <si>
    <t>499-76-3</t>
  </si>
  <si>
    <t>HMDB0004815</t>
  </si>
  <si>
    <t>123-08-0</t>
  </si>
  <si>
    <t>C00633</t>
  </si>
  <si>
    <t>99-96-7</t>
  </si>
  <si>
    <t>C00156</t>
  </si>
  <si>
    <t>104-98-3</t>
  </si>
  <si>
    <t>HMDB0000301</t>
  </si>
  <si>
    <t>82-82-6</t>
  </si>
  <si>
    <t>C00847</t>
  </si>
  <si>
    <t>91446-96-7</t>
  </si>
  <si>
    <t>HMDB0011731</t>
  </si>
  <si>
    <t>2270-20-4</t>
  </si>
  <si>
    <t>HMDB0002043</t>
  </si>
  <si>
    <t>3770-22-7</t>
  </si>
  <si>
    <t>HMDB0061705</t>
  </si>
  <si>
    <t>578-76-7</t>
  </si>
  <si>
    <t>C02242</t>
  </si>
  <si>
    <t>64-19-7</t>
  </si>
  <si>
    <t>HMDB0000042</t>
  </si>
  <si>
    <t>5080-50-2</t>
  </si>
  <si>
    <t>3067-19-4</t>
  </si>
  <si>
    <t>HMDB0011757</t>
  </si>
  <si>
    <t>73-24-5</t>
  </si>
  <si>
    <t>C00147</t>
  </si>
  <si>
    <t>58-61-7</t>
  </si>
  <si>
    <t>C00212</t>
  </si>
  <si>
    <t>61-19-8</t>
  </si>
  <si>
    <t>HMDB0000045</t>
  </si>
  <si>
    <t>20398-34-9</t>
  </si>
  <si>
    <t>C00008</t>
  </si>
  <si>
    <t>56-41-7</t>
  </si>
  <si>
    <t>C00041</t>
  </si>
  <si>
    <t>99-16-1</t>
  </si>
  <si>
    <t>C00499</t>
  </si>
  <si>
    <t>HMDB0001209</t>
  </si>
  <si>
    <t>97-59-6</t>
  </si>
  <si>
    <t>13095-48-2</t>
  </si>
  <si>
    <t>594-61-6</t>
  </si>
  <si>
    <t>HMDB0000729</t>
  </si>
  <si>
    <t>328-50-7</t>
  </si>
  <si>
    <t>HMDB0000208</t>
  </si>
  <si>
    <t>481-06-1</t>
  </si>
  <si>
    <t>10030-52-1</t>
  </si>
  <si>
    <t>C01262</t>
  </si>
  <si>
    <t>28697-53-2</t>
  </si>
  <si>
    <t>C00216</t>
  </si>
  <si>
    <t>7643-75-6</t>
  </si>
  <si>
    <t>HMDB0001851</t>
  </si>
  <si>
    <t>1119-34-2</t>
  </si>
  <si>
    <t>C00062</t>
  </si>
  <si>
    <t>70-47-3</t>
  </si>
  <si>
    <t>C00152</t>
  </si>
  <si>
    <t>HMDB0000168</t>
  </si>
  <si>
    <t>56-84-8</t>
  </si>
  <si>
    <t>HMDB0000191</t>
  </si>
  <si>
    <t>123-99-9</t>
  </si>
  <si>
    <t>C08261</t>
  </si>
  <si>
    <t>532-32-1</t>
  </si>
  <si>
    <t>C00180</t>
  </si>
  <si>
    <t>1910-47-0</t>
  </si>
  <si>
    <t>107-43-7</t>
  </si>
  <si>
    <t>107-92-6</t>
  </si>
  <si>
    <t>C00246</t>
  </si>
  <si>
    <t>305-84-0</t>
  </si>
  <si>
    <t>C00386</t>
  </si>
  <si>
    <t>28319-77-9</t>
  </si>
  <si>
    <t>HMDB0000086</t>
  </si>
  <si>
    <t>585-84-2</t>
  </si>
  <si>
    <t>HMDB0000072</t>
  </si>
  <si>
    <t>498-23-7</t>
  </si>
  <si>
    <t>HMDB0000634</t>
  </si>
  <si>
    <t>77-92-9</t>
  </si>
  <si>
    <t>HMDB0000094</t>
  </si>
  <si>
    <t>372-75-8</t>
  </si>
  <si>
    <t>C00327</t>
  </si>
  <si>
    <t>57-00-1</t>
  </si>
  <si>
    <t>C00300</t>
  </si>
  <si>
    <t>60-27-5</t>
  </si>
  <si>
    <t>C00791</t>
  </si>
  <si>
    <t>107-93-7</t>
  </si>
  <si>
    <t>HMDB0010720</t>
  </si>
  <si>
    <t>56-88-2</t>
  </si>
  <si>
    <t>C02291</t>
  </si>
  <si>
    <t>56-89-3</t>
  </si>
  <si>
    <t>C00491</t>
  </si>
  <si>
    <t>65-46-3</t>
  </si>
  <si>
    <t>490-83-5</t>
  </si>
  <si>
    <t>951-77-9</t>
  </si>
  <si>
    <t>C00881</t>
  </si>
  <si>
    <t>951-78-0</t>
  </si>
  <si>
    <t>C00526</t>
  </si>
  <si>
    <t>1758-51-6</t>
  </si>
  <si>
    <t>HMDB0002649</t>
  </si>
  <si>
    <t>C00785</t>
  </si>
  <si>
    <t>5988-19-2</t>
  </si>
  <si>
    <t>C00337</t>
  </si>
  <si>
    <t>102783-56-2</t>
  </si>
  <si>
    <t>C00111</t>
  </si>
  <si>
    <t>595-46-0</t>
  </si>
  <si>
    <t>5505-63-5</t>
  </si>
  <si>
    <t>C03570</t>
  </si>
  <si>
    <t>18265-46-8</t>
  </si>
  <si>
    <t>470-46-2</t>
  </si>
  <si>
    <t>HMDB0003219</t>
  </si>
  <si>
    <t>50-70-4</t>
  </si>
  <si>
    <t>HMDB0000247</t>
  </si>
  <si>
    <t>546-74-7</t>
  </si>
  <si>
    <t>HMDB0031233</t>
  </si>
  <si>
    <t>110-17-8</t>
  </si>
  <si>
    <t>HMDB0000134</t>
  </si>
  <si>
    <t>6622-52-2</t>
  </si>
  <si>
    <t>HMDB0000565</t>
  </si>
  <si>
    <t>56-12-2</t>
  </si>
  <si>
    <t>17105-15-6</t>
  </si>
  <si>
    <t>HMDB0003869</t>
  </si>
  <si>
    <t>5875-41-2</t>
  </si>
  <si>
    <t>HMDB0006248</t>
  </si>
  <si>
    <t>50-99-7</t>
  </si>
  <si>
    <t>56401-20-8</t>
  </si>
  <si>
    <t>C00103</t>
  </si>
  <si>
    <t>56-73-5</t>
  </si>
  <si>
    <t>C00092</t>
  </si>
  <si>
    <t>207300-70-7</t>
  </si>
  <si>
    <t>C00191</t>
  </si>
  <si>
    <t>56-86-0</t>
  </si>
  <si>
    <t>HMDB0000148</t>
  </si>
  <si>
    <t>56-85-9</t>
  </si>
  <si>
    <t>C00064</t>
  </si>
  <si>
    <t>110-94-1</t>
  </si>
  <si>
    <t>C00489</t>
  </si>
  <si>
    <t>27025-41-8</t>
  </si>
  <si>
    <t>HMDB0003337</t>
  </si>
  <si>
    <t>56-82-6</t>
  </si>
  <si>
    <t>HMDB0001051</t>
  </si>
  <si>
    <t>600-19-1</t>
  </si>
  <si>
    <t>C00258</t>
  </si>
  <si>
    <t>56-81-5</t>
  </si>
  <si>
    <t>C00116</t>
  </si>
  <si>
    <t>29849-82-9</t>
  </si>
  <si>
    <t>C00093</t>
  </si>
  <si>
    <t>56-40-6</t>
  </si>
  <si>
    <t>352-97-6</t>
  </si>
  <si>
    <t>C00581</t>
  </si>
  <si>
    <t>6133-30-8</t>
  </si>
  <si>
    <t>C03139</t>
  </si>
  <si>
    <t>73-40-5</t>
  </si>
  <si>
    <t>C00242</t>
  </si>
  <si>
    <t>118-00-3</t>
  </si>
  <si>
    <t>C00387</t>
  </si>
  <si>
    <t xml:space="preserve"> 7415-69-2</t>
  </si>
  <si>
    <t>C00144</t>
  </si>
  <si>
    <t>111-14-8</t>
  </si>
  <si>
    <t>HMDB0000666</t>
  </si>
  <si>
    <t>142-62-1</t>
  </si>
  <si>
    <t>C01585</t>
  </si>
  <si>
    <t>501-52-0</t>
  </si>
  <si>
    <t>HMDB0000764</t>
  </si>
  <si>
    <t>5934-29-2</t>
  </si>
  <si>
    <t>C00135</t>
  </si>
  <si>
    <t>1190-49-4</t>
  </si>
  <si>
    <t>HMDB0000679</t>
  </si>
  <si>
    <t>672-15-1</t>
  </si>
  <si>
    <t>C00263</t>
  </si>
  <si>
    <t>6482-98-0</t>
  </si>
  <si>
    <t>C03672</t>
  </si>
  <si>
    <t>1113-60-6</t>
  </si>
  <si>
    <t>300-84-5</t>
  </si>
  <si>
    <t>C00519</t>
  </si>
  <si>
    <t>68-94-0</t>
  </si>
  <si>
    <t>C00262</t>
  </si>
  <si>
    <t>87-51-4</t>
  </si>
  <si>
    <t>C00954</t>
  </si>
  <si>
    <t>1821-52-9</t>
  </si>
  <si>
    <t>HMDB0000671</t>
  </si>
  <si>
    <t>392-12-1</t>
  </si>
  <si>
    <t>C00331</t>
  </si>
  <si>
    <t>2642-37-7</t>
  </si>
  <si>
    <t>C08481</t>
  </si>
  <si>
    <t>58-63-9</t>
  </si>
  <si>
    <t>320-77-4</t>
  </si>
  <si>
    <t>HMDB0000193</t>
  </si>
  <si>
    <t>73-32-5</t>
  </si>
  <si>
    <t>C00407</t>
  </si>
  <si>
    <t>529-69-1</t>
  </si>
  <si>
    <t>HMDB0000704</t>
  </si>
  <si>
    <t>97-65-4</t>
  </si>
  <si>
    <t>C00490</t>
  </si>
  <si>
    <t>492-27-3</t>
  </si>
  <si>
    <t>HMDB0000715</t>
  </si>
  <si>
    <t>2922-83-0</t>
  </si>
  <si>
    <t>C00328</t>
  </si>
  <si>
    <t>61-90-5</t>
  </si>
  <si>
    <t>C00123</t>
  </si>
  <si>
    <t>123-76-2</t>
  </si>
  <si>
    <t>HMDB0000720</t>
  </si>
  <si>
    <t>3226-65-1</t>
  </si>
  <si>
    <t>HMDB0002005</t>
  </si>
  <si>
    <t>56-87-1</t>
  </si>
  <si>
    <t>C00047</t>
  </si>
  <si>
    <t>6915-15-7</t>
  </si>
  <si>
    <t>HMDB0000744</t>
  </si>
  <si>
    <t>3458-28-4</t>
  </si>
  <si>
    <t>C00159</t>
  </si>
  <si>
    <t>498-24-8</t>
  </si>
  <si>
    <t>HMDB0000749</t>
  </si>
  <si>
    <t>63-68-3</t>
  </si>
  <si>
    <t>C00073</t>
  </si>
  <si>
    <t>1824-94-8</t>
  </si>
  <si>
    <t>C03619</t>
  </si>
  <si>
    <t>516-05-2</t>
  </si>
  <si>
    <t>HMDB0000202</t>
  </si>
  <si>
    <t>1637-75-8</t>
  </si>
  <si>
    <t>HMDB0006116</t>
  </si>
  <si>
    <t>1501-27-5</t>
  </si>
  <si>
    <t>HMDB0000858</t>
  </si>
  <si>
    <t>87-89-8</t>
  </si>
  <si>
    <t>52320-67-9</t>
  </si>
  <si>
    <t>HMDB0000339</t>
  </si>
  <si>
    <t>500-98-1</t>
  </si>
  <si>
    <t>HMDB0000821</t>
  </si>
  <si>
    <t>1118-68-9</t>
  </si>
  <si>
    <t>HMDB0000092</t>
  </si>
  <si>
    <t>97-69-8</t>
  </si>
  <si>
    <t>HMDB0000766</t>
  </si>
  <si>
    <t>4033-40-3</t>
  </si>
  <si>
    <t>3106-85-2</t>
  </si>
  <si>
    <t>HMDB0001067</t>
  </si>
  <si>
    <t>1188-37-0</t>
  </si>
  <si>
    <t>C00624</t>
  </si>
  <si>
    <t>543-24-8</t>
  </si>
  <si>
    <t>HMDB0000532</t>
  </si>
  <si>
    <t>997-55-7</t>
  </si>
  <si>
    <t>HMDB0000812</t>
  </si>
  <si>
    <t>2490-97-3</t>
  </si>
  <si>
    <t>HMDB0006029</t>
  </si>
  <si>
    <t>65-82-7</t>
  </si>
  <si>
    <t>HMDB0011745</t>
  </si>
  <si>
    <t>1218-34-4</t>
  </si>
  <si>
    <t>HMDB0013713</t>
  </si>
  <si>
    <t>537-55-3</t>
  </si>
  <si>
    <t>HMDB0000866</t>
  </si>
  <si>
    <t>131-48-6</t>
  </si>
  <si>
    <t>2018-61-3</t>
  </si>
  <si>
    <t>HMDB0000512</t>
  </si>
  <si>
    <t>20208-73-5</t>
  </si>
  <si>
    <t>HMDB0000808</t>
  </si>
  <si>
    <t>16534-24-0</t>
  </si>
  <si>
    <t>HMDB0011621</t>
  </si>
  <si>
    <t>692-04-6</t>
  </si>
  <si>
    <t>4289-98-9</t>
  </si>
  <si>
    <t>HMDB0001015</t>
  </si>
  <si>
    <t>24003-67-6</t>
  </si>
  <si>
    <t>HMDB0000701</t>
  </si>
  <si>
    <t>14246-53-8</t>
  </si>
  <si>
    <t>6600-40-4</t>
  </si>
  <si>
    <t>C01799</t>
  </si>
  <si>
    <t>35842-45-6</t>
  </si>
  <si>
    <t>HMDB0000959</t>
  </si>
  <si>
    <t>66638-22-0</t>
  </si>
  <si>
    <t>C00979</t>
  </si>
  <si>
    <t xml:space="preserve">1071-23-4 </t>
  </si>
  <si>
    <t>C00346</t>
  </si>
  <si>
    <t>3184-13-2</t>
  </si>
  <si>
    <t>C00077</t>
  </si>
  <si>
    <t>65-86-1</t>
  </si>
  <si>
    <t>C00295</t>
  </si>
  <si>
    <t>314-50-1</t>
  </si>
  <si>
    <t>C01103</t>
  </si>
  <si>
    <t>6153-56-6</t>
  </si>
  <si>
    <t>C00209</t>
  </si>
  <si>
    <t>79-83-4</t>
  </si>
  <si>
    <t>HMDB0000210</t>
  </si>
  <si>
    <t>4501-31-9</t>
  </si>
  <si>
    <t>108-95-2</t>
  </si>
  <si>
    <t>C00146</t>
  </si>
  <si>
    <t>63-91-2</t>
  </si>
  <si>
    <t>C00079</t>
  </si>
  <si>
    <t>156-06-9</t>
  </si>
  <si>
    <t>HMDB0000205</t>
  </si>
  <si>
    <t>67-07-2</t>
  </si>
  <si>
    <t>C02305</t>
  </si>
  <si>
    <t>HMDB0001511</t>
  </si>
  <si>
    <t>138-08-9</t>
  </si>
  <si>
    <t>HMDB0000263</t>
  </si>
  <si>
    <t>14265-44-2</t>
  </si>
  <si>
    <t>HMDB0001429</t>
  </si>
  <si>
    <t>4043-87-2</t>
  </si>
  <si>
    <t>C00408</t>
  </si>
  <si>
    <t>147-85-3</t>
  </si>
  <si>
    <t>C00148</t>
  </si>
  <si>
    <t>79-09-4</t>
  </si>
  <si>
    <t>HMDB0000237</t>
  </si>
  <si>
    <t>1445-07-4</t>
  </si>
  <si>
    <t>C02067</t>
  </si>
  <si>
    <t>551-68-8</t>
  </si>
  <si>
    <t>120-80-9</t>
  </si>
  <si>
    <t>98-79-3</t>
  </si>
  <si>
    <t>C01879</t>
  </si>
  <si>
    <t>127-17-3</t>
  </si>
  <si>
    <t>HMDB0000243</t>
  </si>
  <si>
    <t>77-95-2</t>
  </si>
  <si>
    <t>C00296</t>
  </si>
  <si>
    <t>89-00-9</t>
  </si>
  <si>
    <t>3615-41-6</t>
  </si>
  <si>
    <t>C00507</t>
  </si>
  <si>
    <t>50-69-1</t>
  </si>
  <si>
    <t>576-42-1</t>
  </si>
  <si>
    <t>C00818</t>
  </si>
  <si>
    <t>389-36-6</t>
  </si>
  <si>
    <t>HMDB0029881</t>
  </si>
  <si>
    <t>979-92-0</t>
  </si>
  <si>
    <t>C00021</t>
  </si>
  <si>
    <t>111-20-6</t>
  </si>
  <si>
    <t>HMDB0000792</t>
  </si>
  <si>
    <t>2646-35-7</t>
  </si>
  <si>
    <t>HMDB0001068</t>
  </si>
  <si>
    <t>56-45-1</t>
  </si>
  <si>
    <t>C00065</t>
  </si>
  <si>
    <t>505-48-6</t>
  </si>
  <si>
    <t>C08278</t>
  </si>
  <si>
    <t>HMDB0000893</t>
  </si>
  <si>
    <t>110-15-6</t>
  </si>
  <si>
    <t>HMDB0000254</t>
  </si>
  <si>
    <t>SUCROSE</t>
  </si>
  <si>
    <t>57-50-1</t>
  </si>
  <si>
    <t>C00089</t>
  </si>
  <si>
    <t>HMDB0000258</t>
  </si>
  <si>
    <t>87-69-4</t>
  </si>
  <si>
    <t>C00898</t>
  </si>
  <si>
    <t>107-35-7</t>
  </si>
  <si>
    <t>516-50-7</t>
  </si>
  <si>
    <t>HMDB0000896</t>
  </si>
  <si>
    <t>540-72-7</t>
  </si>
  <si>
    <t>HMDB0001453</t>
  </si>
  <si>
    <t>79-42-5</t>
  </si>
  <si>
    <t>HMDB0031520</t>
  </si>
  <si>
    <t>3909-12-4</t>
  </si>
  <si>
    <t>HMDB0000943</t>
  </si>
  <si>
    <t>72-19-5</t>
  </si>
  <si>
    <t>C00188</t>
  </si>
  <si>
    <t>50-89-5</t>
  </si>
  <si>
    <t>C00214</t>
  </si>
  <si>
    <t>65-71-4</t>
  </si>
  <si>
    <t>C00178</t>
  </si>
  <si>
    <t>51-35-4</t>
  </si>
  <si>
    <t>C01157</t>
  </si>
  <si>
    <t>4023-65-8</t>
  </si>
  <si>
    <t>C02341</t>
  </si>
  <si>
    <t>6138-23-4</t>
  </si>
  <si>
    <t>C01083</t>
  </si>
  <si>
    <t>99-14-9</t>
  </si>
  <si>
    <t>HMDB0031193</t>
  </si>
  <si>
    <t>73-22-3</t>
  </si>
  <si>
    <t>C00078</t>
  </si>
  <si>
    <t>60-18-4</t>
  </si>
  <si>
    <t>C00082</t>
  </si>
  <si>
    <t>HMDB0000158</t>
  </si>
  <si>
    <t>66-22-8</t>
  </si>
  <si>
    <t>C00106</t>
  </si>
  <si>
    <t>57-13-6</t>
  </si>
  <si>
    <t>C00086</t>
  </si>
  <si>
    <t>462-88-4</t>
  </si>
  <si>
    <t>C02642</t>
  </si>
  <si>
    <t>69-93-2</t>
  </si>
  <si>
    <t>HMDB0000289</t>
  </si>
  <si>
    <t>58-96-8</t>
  </si>
  <si>
    <t>58-97-9</t>
  </si>
  <si>
    <t>HMDB0000288</t>
  </si>
  <si>
    <t>109-52-4</t>
  </si>
  <si>
    <t>HMDB0000892</t>
  </si>
  <si>
    <t>72-18-4</t>
  </si>
  <si>
    <t>121-33-5</t>
  </si>
  <si>
    <t>HMDB0012308</t>
  </si>
  <si>
    <t>69-89-6</t>
  </si>
  <si>
    <t>C00385</t>
  </si>
  <si>
    <t>146-80-5</t>
  </si>
  <si>
    <t>C01762</t>
  </si>
  <si>
    <t>HMDB0000510</t>
  </si>
  <si>
    <t>495-69-2</t>
  </si>
  <si>
    <t>HMDB0000714</t>
  </si>
  <si>
    <t>CPD-68</t>
  </si>
  <si>
    <t>HMDB0036458</t>
  </si>
  <si>
    <t>No result</t>
  </si>
  <si>
    <t>HMDB0041683</t>
  </si>
  <si>
    <t>CPD-8816</t>
  </si>
  <si>
    <t>CPD-9400</t>
  </si>
  <si>
    <t>C00956</t>
  </si>
  <si>
    <t>CPD-17880</t>
  </si>
  <si>
    <t>P-HYDROXY-PHENYLPYRUVATE</t>
  </si>
  <si>
    <t>C01179</t>
  </si>
  <si>
    <t>CPD-3745</t>
  </si>
  <si>
    <t>2-OXOBUTANOATE</t>
  </si>
  <si>
    <t>C00109</t>
  </si>
  <si>
    <t>C18319</t>
  </si>
  <si>
    <t>2K-ADIPATE</t>
  </si>
  <si>
    <t>HMDB0000225</t>
  </si>
  <si>
    <t>INDOLE-PROPIONATE</t>
  </si>
  <si>
    <t>HMDB0002466</t>
  </si>
  <si>
    <t>CPD-335</t>
  </si>
  <si>
    <t>CPD-547</t>
  </si>
  <si>
    <t>2-KETO-ISOVALERATE</t>
  </si>
  <si>
    <t>2-KETO-3-METHYL-VALERATE</t>
  </si>
  <si>
    <t>C03465</t>
  </si>
  <si>
    <t>CPD-1823</t>
  </si>
  <si>
    <t>C14103</t>
  </si>
  <si>
    <t>HMDB0011718</t>
  </si>
  <si>
    <t>4-hydroxybenzoate</t>
  </si>
  <si>
    <t>UROCANATE</t>
  </si>
  <si>
    <t>CPD-1112</t>
  </si>
  <si>
    <t>HMDB0000017</t>
  </si>
  <si>
    <t>CPD-14368</t>
  </si>
  <si>
    <t>CPD0-2377</t>
  </si>
  <si>
    <t>HMDB0000897</t>
  </si>
  <si>
    <t>ACET</t>
  </si>
  <si>
    <t>HMDB0000201</t>
  </si>
  <si>
    <t>HMDB0000034</t>
  </si>
  <si>
    <t>HMDB0000050</t>
  </si>
  <si>
    <t>HMDB0001341</t>
  </si>
  <si>
    <t>L-ALPHA-ALANINE</t>
  </si>
  <si>
    <t>ALLANTOATE</t>
  </si>
  <si>
    <t>R--ALLANTOIN</t>
  </si>
  <si>
    <t>HMDB0000462</t>
  </si>
  <si>
    <t>CPD-381</t>
  </si>
  <si>
    <t>2-KETOGLUTARATE</t>
  </si>
  <si>
    <t>C00026</t>
  </si>
  <si>
    <t>ALPHA-SANTONIN</t>
  </si>
  <si>
    <t>HMDB0029942</t>
  </si>
  <si>
    <t>ASN</t>
  </si>
  <si>
    <t>L-ASPARTATE</t>
  </si>
  <si>
    <t>CPD0-1265</t>
  </si>
  <si>
    <t>HMDB0000784</t>
  </si>
  <si>
    <t>BUTYRIC_ACID</t>
  </si>
  <si>
    <t>HMDB0000039</t>
  </si>
  <si>
    <t>HMDB0000033</t>
  </si>
  <si>
    <t>L-1-GLYCERO-PHOSPHORYLCHOLINE</t>
  </si>
  <si>
    <t>CIS-ACONITATE</t>
  </si>
  <si>
    <t>CIT</t>
  </si>
  <si>
    <t>L-CITRULLINE</t>
  </si>
  <si>
    <t>HMDB0000904</t>
  </si>
  <si>
    <t>HMDB0000064</t>
  </si>
  <si>
    <t>HMDB0000562</t>
  </si>
  <si>
    <t>CROTONATE</t>
  </si>
  <si>
    <t>C01771</t>
  </si>
  <si>
    <t>L-CYSTATHIONINE</t>
  </si>
  <si>
    <t>CYSTINE</t>
  </si>
  <si>
    <t>HMDB0000192</t>
  </si>
  <si>
    <t>HMDB0000089</t>
  </si>
  <si>
    <t>C05422</t>
  </si>
  <si>
    <t>HMDB0000014</t>
  </si>
  <si>
    <t>HMDB0000012</t>
  </si>
  <si>
    <t>ERYTHROSE</t>
  </si>
  <si>
    <t>DI-H-OROTATE</t>
  </si>
  <si>
    <t>HMDB0002001</t>
  </si>
  <si>
    <t>HMDB0000112</t>
  </si>
  <si>
    <t>HMDB0001401</t>
  </si>
  <si>
    <t>GLT</t>
  </si>
  <si>
    <t>HMDB0000661</t>
  </si>
  <si>
    <t>OXIDIZED-GLUTATHIONE</t>
  </si>
  <si>
    <t>L-GLYCERALDEHYDE</t>
  </si>
  <si>
    <t>HMDB0000131</t>
  </si>
  <si>
    <t>HMDB0000123</t>
  </si>
  <si>
    <t>GUANIDOACETIC_ACID</t>
  </si>
  <si>
    <t>HMDB0000128</t>
  </si>
  <si>
    <t>CPD-599</t>
  </si>
  <si>
    <t>HMDB0003157</t>
  </si>
  <si>
    <t>HMDB0000132</t>
  </si>
  <si>
    <t>HMDB0000133</t>
  </si>
  <si>
    <t>CPD-7619</t>
  </si>
  <si>
    <t>C17714</t>
  </si>
  <si>
    <t>CPD-425</t>
  </si>
  <si>
    <t>C01586</t>
  </si>
  <si>
    <t>CPD-161</t>
  </si>
  <si>
    <t>C02427</t>
  </si>
  <si>
    <t>HOMO-SER</t>
  </si>
  <si>
    <t>HMDB0000719</t>
  </si>
  <si>
    <t>3-PHENYLPROPIONATE</t>
  </si>
  <si>
    <t>C05629</t>
  </si>
  <si>
    <t>HMDB0000755</t>
  </si>
  <si>
    <t>HMDB0001352</t>
  </si>
  <si>
    <t>HMDB0000965</t>
  </si>
  <si>
    <t>HMDB0000157</t>
  </si>
  <si>
    <t>INDOLE_ACETATE_AUXIN</t>
  </si>
  <si>
    <t>HMDB0000197</t>
  </si>
  <si>
    <t>INDOLE_LACTATE</t>
  </si>
  <si>
    <t>C02043</t>
  </si>
  <si>
    <t>HMDB0060484</t>
  </si>
  <si>
    <t>HMDB0000195</t>
  </si>
  <si>
    <t>ILE</t>
  </si>
  <si>
    <t>C03975</t>
  </si>
  <si>
    <t>HMDB0002092</t>
  </si>
  <si>
    <t>C01717</t>
  </si>
  <si>
    <t>CPD-14736</t>
  </si>
  <si>
    <t>HMDB0000684</t>
  </si>
  <si>
    <t>LEU</t>
  </si>
  <si>
    <t>C18380</t>
  </si>
  <si>
    <t>LYS</t>
  </si>
  <si>
    <t>MESACONATE</t>
  </si>
  <si>
    <t>C01732</t>
  </si>
  <si>
    <t>METHYL-BETA-D-GALACTOSIDE</t>
  </si>
  <si>
    <t>HMDB0029965</t>
  </si>
  <si>
    <t>CPD-546</t>
  </si>
  <si>
    <t>C02170</t>
  </si>
  <si>
    <t>HMDB0000211</t>
  </si>
  <si>
    <t>CPD-11715</t>
  </si>
  <si>
    <t>C05598</t>
  </si>
  <si>
    <t>DIMETHYL-GLYCINE</t>
  </si>
  <si>
    <t>C01026</t>
  </si>
  <si>
    <t>HMDB0006028</t>
  </si>
  <si>
    <t>C12270</t>
  </si>
  <si>
    <t>ACETYL-GLU</t>
  </si>
  <si>
    <t>HMDB0001138</t>
  </si>
  <si>
    <t>C01042</t>
  </si>
  <si>
    <t>D07063</t>
  </si>
  <si>
    <t>CPD0-2015</t>
  </si>
  <si>
    <t>C02712</t>
  </si>
  <si>
    <t>CPD-439</t>
  </si>
  <si>
    <t>C03519</t>
  </si>
  <si>
    <t>HMDB0000206</t>
  </si>
  <si>
    <t>C02727</t>
  </si>
  <si>
    <t>N-FORMYLMETHIONINE</t>
  </si>
  <si>
    <t>C03145</t>
  </si>
  <si>
    <t>HMDB0000832</t>
  </si>
  <si>
    <t>L-2-AMINOPENTANOIC-ACID</t>
  </si>
  <si>
    <t>ACETYLSERINE</t>
  </si>
  <si>
    <t>HMDB0003011</t>
  </si>
  <si>
    <t>PHOSPHORYL-ETHANOLAMINE</t>
  </si>
  <si>
    <t>HMDB0000224</t>
  </si>
  <si>
    <t>HMDB0000788</t>
  </si>
  <si>
    <t>HMDB0000228</t>
  </si>
  <si>
    <t>HMDB0000159</t>
  </si>
  <si>
    <t>PHENYL-PYRUVATE</t>
  </si>
  <si>
    <t>C00166</t>
  </si>
  <si>
    <t>CREATINE-P</t>
  </si>
  <si>
    <t>PHOSPHO-ENOL-PYRUVATE</t>
  </si>
  <si>
    <t>C00074</t>
  </si>
  <si>
    <t>CPD-497</t>
  </si>
  <si>
    <t>HMDB0000767</t>
  </si>
  <si>
    <t>C06468</t>
  </si>
  <si>
    <t>HMDB0000957</t>
  </si>
  <si>
    <t>5-OXOPROLINE</t>
  </si>
  <si>
    <t>PYRUVATE</t>
  </si>
  <si>
    <t>C00022</t>
  </si>
  <si>
    <t>HMDB0003072</t>
  </si>
  <si>
    <t>HMDB0000283</t>
  </si>
  <si>
    <t>ADENOSYL-HOMO-CYS</t>
  </si>
  <si>
    <t>HMDB0000939</t>
  </si>
  <si>
    <t>CPD-3623</t>
  </si>
  <si>
    <t>C08277</t>
  </si>
  <si>
    <t>D-SEDOHEPTULOSE-7-P</t>
  </si>
  <si>
    <t>C05382</t>
  </si>
  <si>
    <t>SER</t>
  </si>
  <si>
    <t>CPD0-1264</t>
  </si>
  <si>
    <t>TARTRATE</t>
  </si>
  <si>
    <t>HMDB0000167</t>
  </si>
  <si>
    <t>HMDB0000273</t>
  </si>
  <si>
    <t>CPD-3571</t>
  </si>
  <si>
    <t>C19806</t>
  </si>
  <si>
    <t>UREA</t>
  </si>
  <si>
    <t>HMDB0000294</t>
  </si>
  <si>
    <t>3-UREIDO-PROPIONATE</t>
  </si>
  <si>
    <t>UMP</t>
  </si>
  <si>
    <t>VALERATE</t>
  </si>
  <si>
    <t>HMDB0000883</t>
  </si>
  <si>
    <t>VANILLIN</t>
  </si>
  <si>
    <t>HMDB0000292</t>
  </si>
  <si>
    <t>HMDB0000299</t>
  </si>
  <si>
    <t>15-ANHYDRO-D-GLUCITOL</t>
  </si>
  <si>
    <t>C07326</t>
  </si>
  <si>
    <t>HMDB0001906</t>
  </si>
  <si>
    <t>HMDB0002176</t>
  </si>
  <si>
    <t>C07185</t>
  </si>
  <si>
    <t>HMDB0000357</t>
  </si>
  <si>
    <t>HMDB0000355</t>
  </si>
  <si>
    <t>HMDB0000500</t>
  </si>
  <si>
    <t>C00033</t>
  </si>
  <si>
    <t>AMP</t>
  </si>
  <si>
    <t>C00020</t>
  </si>
  <si>
    <t>HMDB0000161</t>
  </si>
  <si>
    <t>C01551</t>
  </si>
  <si>
    <t>HMDB0059655</t>
  </si>
  <si>
    <t>C02630</t>
  </si>
  <si>
    <t>C02206</t>
  </si>
  <si>
    <t>CPD-15700</t>
  </si>
  <si>
    <t>HMDB0000517</t>
  </si>
  <si>
    <t>C00049</t>
  </si>
  <si>
    <t>HMDB0000043</t>
  </si>
  <si>
    <t>HMDB0000958</t>
  </si>
  <si>
    <t>C02226</t>
  </si>
  <si>
    <t>C00158</t>
  </si>
  <si>
    <t>HMDB0000099</t>
  </si>
  <si>
    <t>HMDB0003349</t>
  </si>
  <si>
    <t>SORBITOL</t>
  </si>
  <si>
    <t>C00794</t>
  </si>
  <si>
    <t>CPD-15374</t>
  </si>
  <si>
    <t>HMDB0000516</t>
  </si>
  <si>
    <t>C00221</t>
  </si>
  <si>
    <t>C00025</t>
  </si>
  <si>
    <t>GLN</t>
  </si>
  <si>
    <t>HMDB0000641</t>
  </si>
  <si>
    <t>C00127</t>
  </si>
  <si>
    <t>C02154</t>
  </si>
  <si>
    <t>HMDB0000535</t>
  </si>
  <si>
    <t>C00311</t>
  </si>
  <si>
    <t>HMDB0000172</t>
  </si>
  <si>
    <t>2-AMINO-47-DIHYDROXYPTERIDINE</t>
  </si>
  <si>
    <t>HMDB0000687</t>
  </si>
  <si>
    <t>HMDB0000182</t>
  </si>
  <si>
    <t>C00711</t>
  </si>
  <si>
    <t>CPD-15373</t>
  </si>
  <si>
    <t>MET</t>
  </si>
  <si>
    <t>HMDB0000230</t>
  </si>
  <si>
    <t>C19910</t>
  </si>
  <si>
    <t>CPD-567</t>
  </si>
  <si>
    <t>HMDB0000226</t>
  </si>
  <si>
    <t>C00864</t>
  </si>
  <si>
    <t>HMDB0002035</t>
  </si>
  <si>
    <t>C00811</t>
  </si>
  <si>
    <t>PHE</t>
  </si>
  <si>
    <t>PHOSPHATE-GROUP</t>
  </si>
  <si>
    <t>HMDB0000070</t>
  </si>
  <si>
    <t>PRO</t>
  </si>
  <si>
    <t>HMDB0000162</t>
  </si>
  <si>
    <t>PSICOSE</t>
  </si>
  <si>
    <t>HMDB0000267</t>
  </si>
  <si>
    <t>HMDB0000232</t>
  </si>
  <si>
    <t>CPD-15405</t>
  </si>
  <si>
    <t>CPD-15818</t>
  </si>
  <si>
    <t>HMDB0000187</t>
  </si>
  <si>
    <t>HMDB0000251</t>
  </si>
  <si>
    <t>THR</t>
  </si>
  <si>
    <t>HMDB0000262</t>
  </si>
  <si>
    <t>HMDB0000725</t>
  </si>
  <si>
    <t>HMDB0000975</t>
  </si>
  <si>
    <t>TRP</t>
  </si>
  <si>
    <t>TYR</t>
  </si>
  <si>
    <t>HMDB0000300</t>
  </si>
  <si>
    <t>HMDB0000026</t>
  </si>
  <si>
    <t>CPD-15332</t>
  </si>
  <si>
    <t>HMDB0000296</t>
  </si>
  <si>
    <t>C00105</t>
  </si>
  <si>
    <t>C00803</t>
  </si>
  <si>
    <t>C00755</t>
  </si>
  <si>
    <t>HMDB0000127</t>
  </si>
  <si>
    <t>HMDB0000696</t>
  </si>
  <si>
    <t>HMDB0000663</t>
  </si>
  <si>
    <t>HMDB0001473</t>
  </si>
  <si>
    <t>HMDB0001870</t>
  </si>
  <si>
    <t>HMDB0000929</t>
  </si>
  <si>
    <t>HMDB0000849</t>
  </si>
  <si>
    <t>HMDB0013716</t>
  </si>
  <si>
    <t>HMDB0001264</t>
  </si>
  <si>
    <t>HMDB0000194</t>
  </si>
  <si>
    <t>HMDB0001397</t>
  </si>
  <si>
    <t>C00009</t>
  </si>
  <si>
    <t>HMDB0000095</t>
  </si>
  <si>
    <t>C00055</t>
  </si>
  <si>
    <t>63-37-6</t>
  </si>
  <si>
    <t>HMDB0000214</t>
  </si>
  <si>
    <t>HMDB0002329</t>
  </si>
  <si>
    <t>HMDB0000682</t>
  </si>
  <si>
    <t>HMDB0000126</t>
  </si>
  <si>
    <t>HMDB0000139</t>
  </si>
  <si>
    <t>HMDB0000956</t>
  </si>
  <si>
    <t>C03736</t>
  </si>
  <si>
    <t>HMDB0001548</t>
  </si>
  <si>
    <t>C00417</t>
  </si>
  <si>
    <t>C05123</t>
  </si>
  <si>
    <t>C03740</t>
  </si>
  <si>
    <t>HMDB0000479</t>
  </si>
  <si>
    <t>C01796</t>
  </si>
  <si>
    <t>HMDB0001586</t>
  </si>
  <si>
    <t>C00880</t>
  </si>
  <si>
    <t>C01062</t>
  </si>
  <si>
    <t>C01657</t>
  </si>
  <si>
    <t>C08355</t>
  </si>
  <si>
    <t>C01620</t>
  </si>
  <si>
    <t>HMDB0000019</t>
  </si>
  <si>
    <t>HMDB0000807</t>
  </si>
  <si>
    <t>HMDB0000023</t>
  </si>
  <si>
    <t>C06001</t>
  </si>
  <si>
    <t>HMDB0000177</t>
  </si>
  <si>
    <t>C05607</t>
  </si>
  <si>
    <t>C05463</t>
  </si>
  <si>
    <t>HMDB0012141</t>
  </si>
  <si>
    <t>C04272</t>
  </si>
  <si>
    <t>C00670</t>
  </si>
  <si>
    <t>C00532</t>
  </si>
  <si>
    <t>C01755 </t>
  </si>
  <si>
    <t>HMDB0000169</t>
  </si>
  <si>
    <t>N-epsilon-Acetyl-L-lysine</t>
  </si>
  <si>
    <t>P</t>
  </si>
  <si>
    <t>dietCD:genotypeAD</t>
  </si>
  <si>
    <t>dietHFD:genotypeAD</t>
  </si>
  <si>
    <t>dietCD:genotypeWT</t>
  </si>
  <si>
    <t>dietHFD:genotypeWT</t>
  </si>
  <si>
    <t>Spearman's correlations</t>
  </si>
  <si>
    <t>ϱ</t>
  </si>
  <si>
    <r>
      <t xml:space="preserve">t tests - </t>
    </r>
    <r>
      <rPr>
        <b/>
        <i/>
        <sz val="11"/>
        <color theme="1"/>
        <rFont val="Calibri"/>
        <family val="2"/>
        <scheme val="minor"/>
      </rPr>
      <t>P</t>
    </r>
  </si>
  <si>
    <t>Probability</t>
  </si>
  <si>
    <t>A</t>
  </si>
  <si>
    <t>B</t>
  </si>
  <si>
    <t>D</t>
  </si>
  <si>
    <t>LA</t>
  </si>
  <si>
    <t>C</t>
  </si>
  <si>
    <t>Identification Level Legend (Probability)</t>
  </si>
  <si>
    <r>
      <rPr>
        <b/>
        <sz val="11"/>
        <color theme="1"/>
        <rFont val="Calibri"/>
        <family val="2"/>
        <scheme val="minor"/>
      </rPr>
      <t>Five criterias</t>
    </r>
    <r>
      <rPr>
        <sz val="11"/>
        <color theme="1"/>
        <rFont val="Calibri"/>
        <family val="2"/>
        <scheme val="minor"/>
      </rPr>
      <t>: accurate mass, RT, isotope match, fragment ions and library match</t>
    </r>
  </si>
  <si>
    <r>
      <rPr>
        <b/>
        <sz val="11"/>
        <color theme="1"/>
        <rFont val="Calibri"/>
        <family val="2"/>
        <scheme val="minor"/>
      </rPr>
      <t>Four criterias</t>
    </r>
    <r>
      <rPr>
        <sz val="11"/>
        <color theme="1"/>
        <rFont val="Calibri"/>
        <family val="2"/>
        <scheme val="minor"/>
      </rPr>
      <t>: accurate mass, RT, isotope match and fragment ions</t>
    </r>
  </si>
  <si>
    <r>
      <rPr>
        <b/>
        <sz val="11"/>
        <color theme="1"/>
        <rFont val="Calibri"/>
        <family val="2"/>
        <scheme val="minor"/>
      </rPr>
      <t>Four criterias</t>
    </r>
    <r>
      <rPr>
        <sz val="11"/>
        <color theme="1"/>
        <rFont val="Calibri"/>
        <family val="2"/>
        <scheme val="minor"/>
      </rPr>
      <t>: accurate mass, RT, fragment ions and library match</t>
    </r>
  </si>
  <si>
    <r>
      <t>Three criterias</t>
    </r>
    <r>
      <rPr>
        <sz val="11"/>
        <color theme="1"/>
        <rFont val="Calibri"/>
        <family val="2"/>
        <scheme val="minor"/>
      </rPr>
      <t>: accurate mass, RT and fragment ions</t>
    </r>
  </si>
  <si>
    <r>
      <t>For low molecular weight metabolite without fragments in Library, Four criterias</t>
    </r>
    <r>
      <rPr>
        <sz val="11"/>
        <color theme="1"/>
        <rFont val="Calibri"/>
        <family val="2"/>
        <scheme val="minor"/>
      </rPr>
      <t>: accurate mass, RT, isotope match and  library match</t>
    </r>
  </si>
  <si>
    <t>Compared with injected Polar Metabolite Library. Metabolite identification is based on:</t>
  </si>
  <si>
    <t>omnibus</t>
  </si>
  <si>
    <t>AD:CD</t>
  </si>
  <si>
    <t>AD:HFD</t>
  </si>
  <si>
    <t>CD:WT</t>
  </si>
  <si>
    <t>HFD:WT</t>
  </si>
  <si>
    <t>cell means model</t>
  </si>
  <si>
    <t>Metabolites</t>
  </si>
  <si>
    <t>Mouse ID</t>
  </si>
  <si>
    <t>Diet</t>
  </si>
  <si>
    <t>Ranks</t>
  </si>
  <si>
    <t>Genotype</t>
  </si>
  <si>
    <t>Metabolite</t>
  </si>
  <si>
    <t>Coefficient</t>
  </si>
  <si>
    <r>
      <t xml:space="preserve">Omnibus </t>
    </r>
    <r>
      <rPr>
        <b/>
        <i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</si>
</sst>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68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/>
    </xf>
    <xf numFmtId="0" fontId="0" fillId="8" borderId="12" xfId="0" applyFill="1" applyBorder="1"/>
    <xf numFmtId="0" fontId="0" fillId="8" borderId="13" xfId="0" applyFill="1" applyBorder="1"/>
    <xf numFmtId="0" fontId="0" fillId="8" borderId="14" xfId="0" applyFill="1" applyBorder="1"/>
    <xf numFmtId="0" fontId="6" fillId="6" borderId="9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8" borderId="7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0" fillId="3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8" borderId="0" xfId="0" applyFont="1" applyFill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0" fillId="8" borderId="16" xfId="0" applyFill="1" applyBorder="1"/>
    <xf numFmtId="0" fontId="0" fillId="8" borderId="17" xfId="0" applyFill="1" applyBorder="1"/>
    <xf numFmtId="0" fontId="1" fillId="0" borderId="14" xfId="0" applyFont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5" fillId="0" borderId="4" xfId="0" applyFont="1" applyBorder="1"/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0" xfId="0" applyNumberFormat="1"/>
    <xf numFmtId="11" fontId="0" fillId="0" borderId="4" xfId="0" applyNumberFormat="1" applyBorder="1"/>
    <xf numFmtId="11" fontId="0" fillId="0" borderId="5" xfId="0" applyNumberFormat="1" applyBorder="1"/>
    <xf numFmtId="0" fontId="1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10" borderId="1" xfId="0" applyFont="1" applyFill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1" fontId="0" fillId="0" borderId="9" xfId="0" applyNumberFormat="1" applyBorder="1"/>
    <xf numFmtId="0" fontId="0" fillId="0" borderId="9" xfId="0" applyBorder="1"/>
    <xf numFmtId="0" fontId="5" fillId="0" borderId="9" xfId="0" applyFont="1" applyBorder="1"/>
    <xf numFmtId="0" fontId="0" fillId="0" borderId="10" xfId="0" applyBorder="1"/>
    <xf numFmtId="0" fontId="1" fillId="9" borderId="10" xfId="0" applyFont="1" applyFill="1" applyBorder="1" applyAlignment="1">
      <alignment horizontal="center"/>
    </xf>
    <xf numFmtId="0" fontId="0" fillId="8" borderId="6" xfId="0" applyFill="1" applyBorder="1"/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2" fillId="10" borderId="1" xfId="0" applyFont="1" applyFill="1" applyBorder="1" applyAlignment="1">
      <alignment horizontal="left"/>
    </xf>
    <xf numFmtId="0" fontId="12" fillId="10" borderId="2" xfId="0" applyFont="1" applyFill="1" applyBorder="1" applyAlignment="1">
      <alignment horizontal="left"/>
    </xf>
    <xf numFmtId="0" fontId="12" fillId="10" borderId="3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32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44"/>
  <sheetViews>
    <sheetView zoomScaleNormal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H13" sqref="H13"/>
    </sheetView>
  </sheetViews>
  <sheetFormatPr baseColWidth="10" defaultColWidth="8.83203125" defaultRowHeight="15" x14ac:dyDescent="0.2"/>
  <cols>
    <col min="1" max="1" width="40.5" bestFit="1" customWidth="1"/>
    <col min="2" max="2" width="15.33203125" bestFit="1" customWidth="1"/>
    <col min="3" max="3" width="13.83203125" bestFit="1" customWidth="1"/>
    <col min="4" max="4" width="26" bestFit="1" customWidth="1"/>
    <col min="5" max="5" width="11.83203125" bestFit="1" customWidth="1"/>
    <col min="6" max="6" width="10.33203125" bestFit="1" customWidth="1"/>
    <col min="7" max="30" width="9.1640625" customWidth="1"/>
    <col min="31" max="42" width="14.33203125" customWidth="1"/>
    <col min="43" max="43" width="14.33203125" bestFit="1" customWidth="1"/>
  </cols>
  <sheetData>
    <row r="1" spans="1:43" x14ac:dyDescent="0.2">
      <c r="A1" s="124" t="s">
        <v>1051</v>
      </c>
      <c r="B1" s="125"/>
      <c r="C1" s="125"/>
      <c r="D1" s="125"/>
      <c r="E1" s="125"/>
      <c r="F1" s="126"/>
      <c r="G1" s="5">
        <v>29</v>
      </c>
      <c r="H1" s="5">
        <v>30</v>
      </c>
      <c r="I1" s="5">
        <v>31</v>
      </c>
      <c r="J1" s="5">
        <v>32</v>
      </c>
      <c r="K1" s="5">
        <v>59</v>
      </c>
      <c r="L1" s="5">
        <v>23</v>
      </c>
      <c r="M1" s="5">
        <v>24</v>
      </c>
      <c r="N1" s="5">
        <v>69</v>
      </c>
      <c r="O1" s="5">
        <v>83</v>
      </c>
      <c r="P1" s="5">
        <v>18</v>
      </c>
      <c r="Q1" s="5">
        <v>39</v>
      </c>
      <c r="R1" s="5">
        <v>43</v>
      </c>
      <c r="S1" s="5">
        <v>76</v>
      </c>
      <c r="T1" s="5">
        <v>85</v>
      </c>
      <c r="U1" s="5">
        <v>88</v>
      </c>
      <c r="V1" s="5">
        <v>4</v>
      </c>
      <c r="W1" s="5">
        <v>40</v>
      </c>
      <c r="X1" s="5">
        <v>44</v>
      </c>
      <c r="Y1" s="5">
        <v>45</v>
      </c>
      <c r="Z1" s="6">
        <v>75</v>
      </c>
    </row>
    <row r="2" spans="1:43" x14ac:dyDescent="0.2">
      <c r="A2" s="121" t="s">
        <v>1052</v>
      </c>
      <c r="B2" s="122"/>
      <c r="C2" s="122"/>
      <c r="D2" s="122"/>
      <c r="E2" s="122"/>
      <c r="F2" s="123"/>
      <c r="G2" s="3" t="s">
        <v>230</v>
      </c>
      <c r="H2" s="3" t="s">
        <v>230</v>
      </c>
      <c r="I2" s="3" t="s">
        <v>230</v>
      </c>
      <c r="J2" s="3" t="s">
        <v>230</v>
      </c>
      <c r="K2" s="3" t="s">
        <v>230</v>
      </c>
      <c r="L2" s="3" t="s">
        <v>230</v>
      </c>
      <c r="M2" s="3" t="s">
        <v>230</v>
      </c>
      <c r="N2" s="3" t="s">
        <v>230</v>
      </c>
      <c r="O2" s="3" t="s">
        <v>230</v>
      </c>
      <c r="P2" s="1" t="s">
        <v>231</v>
      </c>
      <c r="Q2" s="1" t="s">
        <v>231</v>
      </c>
      <c r="R2" s="1" t="s">
        <v>231</v>
      </c>
      <c r="S2" s="1" t="s">
        <v>231</v>
      </c>
      <c r="T2" s="1" t="s">
        <v>231</v>
      </c>
      <c r="U2" s="1" t="s">
        <v>231</v>
      </c>
      <c r="V2" s="1" t="s">
        <v>231</v>
      </c>
      <c r="W2" s="1" t="s">
        <v>231</v>
      </c>
      <c r="X2" s="1" t="s">
        <v>231</v>
      </c>
      <c r="Y2" s="1" t="s">
        <v>231</v>
      </c>
      <c r="Z2" s="7" t="s">
        <v>231</v>
      </c>
    </row>
    <row r="3" spans="1:43" ht="16" thickBot="1" x14ac:dyDescent="0.25">
      <c r="A3" s="121" t="s">
        <v>1054</v>
      </c>
      <c r="B3" s="122"/>
      <c r="C3" s="122"/>
      <c r="D3" s="122"/>
      <c r="E3" s="122"/>
      <c r="F3" s="123"/>
      <c r="G3" s="104" t="s">
        <v>232</v>
      </c>
      <c r="H3" s="104" t="s">
        <v>232</v>
      </c>
      <c r="I3" s="104" t="s">
        <v>232</v>
      </c>
      <c r="J3" s="104" t="s">
        <v>232</v>
      </c>
      <c r="K3" s="104" t="s">
        <v>232</v>
      </c>
      <c r="L3" s="105" t="s">
        <v>233</v>
      </c>
      <c r="M3" s="105" t="s">
        <v>233</v>
      </c>
      <c r="N3" s="105" t="s">
        <v>233</v>
      </c>
      <c r="O3" s="105" t="s">
        <v>233</v>
      </c>
      <c r="P3" s="104" t="s">
        <v>232</v>
      </c>
      <c r="Q3" s="104" t="s">
        <v>232</v>
      </c>
      <c r="R3" s="104" t="s">
        <v>232</v>
      </c>
      <c r="S3" s="104" t="s">
        <v>232</v>
      </c>
      <c r="T3" s="104" t="s">
        <v>232</v>
      </c>
      <c r="U3" s="104" t="s">
        <v>232</v>
      </c>
      <c r="V3" s="105" t="s">
        <v>233</v>
      </c>
      <c r="W3" s="105" t="s">
        <v>233</v>
      </c>
      <c r="X3" s="105" t="s">
        <v>233</v>
      </c>
      <c r="Y3" s="105" t="s">
        <v>233</v>
      </c>
      <c r="Z3" s="106" t="s">
        <v>233</v>
      </c>
    </row>
    <row r="4" spans="1:43" ht="16" thickBot="1" x14ac:dyDescent="0.25">
      <c r="A4" s="121" t="s">
        <v>234</v>
      </c>
      <c r="B4" s="122"/>
      <c r="C4" s="122"/>
      <c r="D4" s="122"/>
      <c r="E4" s="122"/>
      <c r="F4" s="123"/>
      <c r="G4" s="37">
        <v>64.356435643564353</v>
      </c>
      <c r="H4" s="38">
        <v>56.3</v>
      </c>
      <c r="I4" s="38">
        <v>81.481468786151936</v>
      </c>
      <c r="J4" s="38">
        <v>64.638786882598012</v>
      </c>
      <c r="K4" s="38">
        <v>69.79062811565305</v>
      </c>
      <c r="L4" s="38">
        <v>60.074638172693433</v>
      </c>
      <c r="M4" s="38">
        <v>48.717948717948708</v>
      </c>
      <c r="N4" s="38">
        <v>61.726719406397734</v>
      </c>
      <c r="O4" s="38">
        <v>52.106430155210646</v>
      </c>
      <c r="P4" s="38">
        <v>42.258883248730967</v>
      </c>
      <c r="Q4" s="38">
        <v>43.675099866844207</v>
      </c>
      <c r="R4" s="38">
        <v>33.770877005698402</v>
      </c>
      <c r="S4" s="38">
        <v>35.897435897435898</v>
      </c>
      <c r="T4" s="38">
        <v>72.425827828720969</v>
      </c>
      <c r="U4" s="38">
        <v>44.498381877022659</v>
      </c>
      <c r="V4" s="38">
        <v>75.710594315245473</v>
      </c>
      <c r="W4" s="38">
        <v>52.562574493444572</v>
      </c>
      <c r="X4" s="38">
        <v>87.358925646313452</v>
      </c>
      <c r="Y4" s="38">
        <v>52.102041401000172</v>
      </c>
      <c r="Z4" s="39">
        <v>56.133225020308693</v>
      </c>
    </row>
    <row r="5" spans="1:43" ht="16" thickBot="1" x14ac:dyDescent="0.25">
      <c r="A5" s="121" t="s">
        <v>0</v>
      </c>
      <c r="B5" s="122"/>
      <c r="C5" s="122"/>
      <c r="D5" s="122"/>
      <c r="E5" s="122"/>
      <c r="F5" s="123"/>
      <c r="G5" s="13">
        <v>18.7</v>
      </c>
      <c r="H5" s="9">
        <v>12.3</v>
      </c>
      <c r="I5" s="9">
        <v>17.899999999999999</v>
      </c>
      <c r="J5" s="9">
        <v>14.2</v>
      </c>
      <c r="K5" s="9">
        <v>12.5</v>
      </c>
      <c r="L5" s="9">
        <v>12</v>
      </c>
      <c r="M5" s="9">
        <v>16</v>
      </c>
      <c r="N5" s="9">
        <v>9.35</v>
      </c>
      <c r="O5" s="9">
        <v>18.399999999999999</v>
      </c>
      <c r="P5" s="9">
        <v>11.600000000000001</v>
      </c>
      <c r="Q5" s="9">
        <v>24.099999999999998</v>
      </c>
      <c r="R5" s="9">
        <v>22.2</v>
      </c>
      <c r="S5" s="9">
        <v>20</v>
      </c>
      <c r="T5" s="9">
        <v>16.7</v>
      </c>
      <c r="U5" s="9">
        <v>20.599999999999998</v>
      </c>
      <c r="V5" s="9">
        <v>12.2</v>
      </c>
      <c r="W5" s="9">
        <v>17</v>
      </c>
      <c r="X5" s="9">
        <v>16.400000000000002</v>
      </c>
      <c r="Y5" s="9">
        <v>13.600000000000001</v>
      </c>
      <c r="Z5" s="10">
        <v>8</v>
      </c>
      <c r="AA5" s="145" t="s">
        <v>276</v>
      </c>
      <c r="AB5" s="145"/>
      <c r="AC5" s="145"/>
      <c r="AD5" s="146"/>
      <c r="AE5" s="147" t="s">
        <v>1028</v>
      </c>
      <c r="AF5" s="145"/>
      <c r="AG5" s="145"/>
      <c r="AH5" s="146"/>
      <c r="AI5" s="147" t="s">
        <v>1049</v>
      </c>
      <c r="AJ5" s="145"/>
      <c r="AK5" s="145"/>
      <c r="AL5" s="145"/>
      <c r="AM5" s="146"/>
      <c r="AN5" s="147" t="s">
        <v>1030</v>
      </c>
      <c r="AO5" s="145"/>
      <c r="AP5" s="145"/>
      <c r="AQ5" s="146"/>
    </row>
    <row r="6" spans="1:43" ht="16" thickBot="1" x14ac:dyDescent="0.25">
      <c r="A6" s="56"/>
      <c r="B6" s="16"/>
      <c r="C6" s="16"/>
      <c r="D6" s="53"/>
      <c r="E6" s="53"/>
      <c r="F6" s="53"/>
      <c r="G6" s="11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111"/>
      <c r="AA6" s="139" t="s">
        <v>230</v>
      </c>
      <c r="AB6" s="140"/>
      <c r="AC6" s="141" t="s">
        <v>231</v>
      </c>
      <c r="AD6" s="142"/>
      <c r="AE6" s="147" t="s">
        <v>234</v>
      </c>
      <c r="AF6" s="146"/>
      <c r="AG6" s="145" t="s">
        <v>0</v>
      </c>
      <c r="AH6" s="146"/>
      <c r="AI6" s="148" t="s">
        <v>1023</v>
      </c>
      <c r="AJ6" s="149"/>
      <c r="AK6" s="149"/>
      <c r="AL6" s="149"/>
      <c r="AM6" s="150"/>
      <c r="AN6" s="143" t="s">
        <v>241</v>
      </c>
      <c r="AO6" s="144"/>
      <c r="AP6" s="143" t="s">
        <v>240</v>
      </c>
      <c r="AQ6" s="144"/>
    </row>
    <row r="7" spans="1:43" ht="16" thickBot="1" x14ac:dyDescent="0.25">
      <c r="A7" s="17" t="s">
        <v>1050</v>
      </c>
      <c r="B7" s="113" t="s">
        <v>1031</v>
      </c>
      <c r="C7" s="51" t="s">
        <v>277</v>
      </c>
      <c r="D7" s="52" t="s">
        <v>242</v>
      </c>
      <c r="E7" s="52" t="s">
        <v>243</v>
      </c>
      <c r="F7" s="52" t="s">
        <v>278</v>
      </c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7"/>
      <c r="U7" s="19"/>
      <c r="V7" s="19"/>
      <c r="W7" s="19"/>
      <c r="X7" s="19"/>
      <c r="Y7" s="19"/>
      <c r="Z7" s="20"/>
      <c r="AA7" s="28" t="s">
        <v>232</v>
      </c>
      <c r="AB7" s="30" t="s">
        <v>233</v>
      </c>
      <c r="AC7" s="29" t="s">
        <v>232</v>
      </c>
      <c r="AD7" s="31" t="s">
        <v>233</v>
      </c>
      <c r="AE7" s="81" t="s">
        <v>1029</v>
      </c>
      <c r="AF7" s="84" t="s">
        <v>1023</v>
      </c>
      <c r="AG7" s="108" t="s">
        <v>1029</v>
      </c>
      <c r="AH7" s="84" t="s">
        <v>1023</v>
      </c>
      <c r="AI7" s="51" t="s">
        <v>1044</v>
      </c>
      <c r="AJ7" s="52" t="s">
        <v>1045</v>
      </c>
      <c r="AK7" s="52" t="s">
        <v>1046</v>
      </c>
      <c r="AL7" s="52" t="s">
        <v>1047</v>
      </c>
      <c r="AM7" s="65" t="s">
        <v>1048</v>
      </c>
      <c r="AN7" s="35" t="s">
        <v>232</v>
      </c>
      <c r="AO7" s="36" t="s">
        <v>233</v>
      </c>
      <c r="AP7" s="66" t="s">
        <v>230</v>
      </c>
      <c r="AQ7" s="67" t="s">
        <v>231</v>
      </c>
    </row>
    <row r="8" spans="1:43" s="34" customFormat="1" x14ac:dyDescent="0.2">
      <c r="A8" s="14" t="s">
        <v>2</v>
      </c>
      <c r="B8" s="97" t="s">
        <v>1032</v>
      </c>
      <c r="C8" s="68" t="s">
        <v>400</v>
      </c>
      <c r="D8" s="69" t="s">
        <v>768</v>
      </c>
      <c r="E8" s="58" t="s">
        <v>401</v>
      </c>
      <c r="F8" s="58" t="s">
        <v>998</v>
      </c>
      <c r="G8" s="37">
        <v>91802986.117686525</v>
      </c>
      <c r="H8" s="38">
        <v>69180225.972593054</v>
      </c>
      <c r="I8" s="38">
        <v>92503383.499015614</v>
      </c>
      <c r="J8" s="38">
        <v>69123195.878339767</v>
      </c>
      <c r="K8" s="38">
        <v>92498957.937717348</v>
      </c>
      <c r="L8" s="38">
        <v>72396731.386142135</v>
      </c>
      <c r="M8" s="38">
        <v>86948485.980000004</v>
      </c>
      <c r="N8" s="38">
        <v>84150109.852113396</v>
      </c>
      <c r="O8" s="38">
        <v>102292776.44952357</v>
      </c>
      <c r="P8" s="38">
        <v>92072092.921718031</v>
      </c>
      <c r="Q8" s="38">
        <v>97566695.499927953</v>
      </c>
      <c r="R8" s="38">
        <v>104526141.66578737</v>
      </c>
      <c r="S8" s="38">
        <v>98528303.410970256</v>
      </c>
      <c r="T8" s="38">
        <v>62735821.676499076</v>
      </c>
      <c r="U8" s="38">
        <v>121008625.52480754</v>
      </c>
      <c r="V8" s="38">
        <v>78081630.295667008</v>
      </c>
      <c r="W8" s="38">
        <v>95993390.297651425</v>
      </c>
      <c r="X8" s="38">
        <v>88031633.717273816</v>
      </c>
      <c r="Y8" s="38">
        <v>78140160.107461855</v>
      </c>
      <c r="Z8" s="39">
        <v>75060437.458448514</v>
      </c>
      <c r="AA8" s="37">
        <f t="shared" ref="AA8:AB27" si="0">AVERAGEIFS($G8:$Z8,$G$3:$Z$3,AA$7,$G$2:$Z$2,"CD")</f>
        <v>83021749.881070465</v>
      </c>
      <c r="AB8" s="38">
        <f t="shared" si="0"/>
        <v>86447025.916944772</v>
      </c>
      <c r="AC8" s="38">
        <f t="shared" ref="AC8:AD27" si="1">AVERAGEIFS($G8:$Z8,$G$3:$Z$3,AC$7,$G$2:$Z$2,"HFD")</f>
        <v>96072946.783285037</v>
      </c>
      <c r="AD8" s="38">
        <f t="shared" si="1"/>
        <v>83061450.375300527</v>
      </c>
      <c r="AE8" s="70">
        <v>-0.52932330827067664</v>
      </c>
      <c r="AF8" s="72">
        <v>1.6394084731294393E-2</v>
      </c>
      <c r="AG8" s="71">
        <v>0.69172932330827053</v>
      </c>
      <c r="AH8" s="71">
        <v>7.2848452983145654E-4</v>
      </c>
      <c r="AI8" s="70">
        <v>0.54410000000000003</v>
      </c>
      <c r="AJ8" s="71">
        <v>0.47899999999999998</v>
      </c>
      <c r="AK8" s="71">
        <v>0.16500000000000001</v>
      </c>
      <c r="AL8" s="71">
        <v>0.87</v>
      </c>
      <c r="AM8" s="72">
        <v>0.48199999999999998</v>
      </c>
      <c r="AN8" s="71">
        <v>0.22560826191567668</v>
      </c>
      <c r="AO8" s="72">
        <v>0.64270150849145158</v>
      </c>
      <c r="AP8" s="70">
        <v>0.69536574845628363</v>
      </c>
      <c r="AQ8" s="72">
        <v>0.19633512806932216</v>
      </c>
    </row>
    <row r="9" spans="1:43" x14ac:dyDescent="0.2">
      <c r="A9" s="21" t="s">
        <v>1</v>
      </c>
      <c r="B9" s="109" t="s">
        <v>1032</v>
      </c>
      <c r="C9" s="57" t="s">
        <v>574</v>
      </c>
      <c r="D9" s="80"/>
      <c r="E9" s="80" t="s">
        <v>943</v>
      </c>
      <c r="F9" s="80" t="s">
        <v>944</v>
      </c>
      <c r="G9" s="22">
        <v>1376673.0101721853</v>
      </c>
      <c r="H9" s="23">
        <v>649504.11117147189</v>
      </c>
      <c r="I9" s="23">
        <v>1215494.0010770713</v>
      </c>
      <c r="J9" s="23">
        <v>401282.31440030423</v>
      </c>
      <c r="K9" s="23">
        <v>1094499.6832941715</v>
      </c>
      <c r="L9" s="23">
        <v>520105.88256362482</v>
      </c>
      <c r="M9" s="23">
        <v>1282527.72</v>
      </c>
      <c r="N9" s="23">
        <v>753519.75911289803</v>
      </c>
      <c r="O9" s="23">
        <v>838748.89092293219</v>
      </c>
      <c r="P9" s="23">
        <v>1598401.5706737025</v>
      </c>
      <c r="Q9" s="23">
        <v>1653154.364832035</v>
      </c>
      <c r="R9" s="23">
        <v>1894038.7858774692</v>
      </c>
      <c r="S9" s="23">
        <v>1672542.5440183789</v>
      </c>
      <c r="T9" s="23">
        <v>872686.65548220894</v>
      </c>
      <c r="U9" s="23">
        <v>1718659.3473107938</v>
      </c>
      <c r="V9" s="23">
        <v>584467.5248332948</v>
      </c>
      <c r="W9" s="23">
        <v>1215392.2184554355</v>
      </c>
      <c r="X9" s="23">
        <v>1157680.3384294827</v>
      </c>
      <c r="Y9" s="23">
        <v>562641.28829639393</v>
      </c>
      <c r="Z9" s="40">
        <v>914956.88888158416</v>
      </c>
      <c r="AA9" s="22">
        <f t="shared" si="0"/>
        <v>947490.62402304076</v>
      </c>
      <c r="AB9" s="23">
        <f t="shared" si="0"/>
        <v>848725.56314986362</v>
      </c>
      <c r="AC9" s="23">
        <f t="shared" si="1"/>
        <v>1568247.2113657647</v>
      </c>
      <c r="AD9" s="23">
        <f t="shared" si="1"/>
        <v>887027.65177923813</v>
      </c>
      <c r="AE9" s="44">
        <v>-0.54436090225563905</v>
      </c>
      <c r="AF9" s="46">
        <v>1.3082608661519567E-2</v>
      </c>
      <c r="AG9" s="45">
        <v>0.651127819548872</v>
      </c>
      <c r="AH9" s="45">
        <v>1.8736439667456704E-3</v>
      </c>
      <c r="AI9" s="44">
        <v>2.2169999999999999E-2</v>
      </c>
      <c r="AJ9" s="45">
        <v>0.35034999999999999</v>
      </c>
      <c r="AK9" s="45">
        <v>4.8300000000000001E-3</v>
      </c>
      <c r="AL9" s="45">
        <v>0.17424999999999999</v>
      </c>
      <c r="AM9" s="46">
        <v>0.19696</v>
      </c>
      <c r="AN9" s="45">
        <v>2.4348074292593194E-2</v>
      </c>
      <c r="AO9" s="46">
        <v>0.8602407892129591</v>
      </c>
      <c r="AP9" s="44">
        <v>0.70425774378217243</v>
      </c>
      <c r="AQ9" s="46">
        <v>8.4168449131422785E-3</v>
      </c>
    </row>
    <row r="10" spans="1:43" x14ac:dyDescent="0.2">
      <c r="A10" s="14" t="s">
        <v>4</v>
      </c>
      <c r="B10" s="97" t="s">
        <v>1032</v>
      </c>
      <c r="C10" s="73" t="s">
        <v>363</v>
      </c>
      <c r="D10" s="58" t="s">
        <v>751</v>
      </c>
      <c r="E10" s="58" t="s">
        <v>910</v>
      </c>
      <c r="F10" s="58" t="s">
        <v>364</v>
      </c>
      <c r="G10" s="12">
        <v>286719719.77585399</v>
      </c>
      <c r="H10" s="2">
        <v>239292925.29581481</v>
      </c>
      <c r="I10" s="2">
        <v>334235705.9771207</v>
      </c>
      <c r="J10" s="2">
        <v>336103337.48336309</v>
      </c>
      <c r="K10" s="2">
        <v>206909486.45239913</v>
      </c>
      <c r="L10" s="2">
        <v>200282528.03183928</v>
      </c>
      <c r="M10" s="2">
        <v>277790355.74000001</v>
      </c>
      <c r="N10" s="2">
        <v>190484679.9541758</v>
      </c>
      <c r="O10" s="2">
        <v>162438824.46151218</v>
      </c>
      <c r="P10" s="2">
        <v>208230330.60020807</v>
      </c>
      <c r="Q10" s="2">
        <v>303691873.04014999</v>
      </c>
      <c r="R10" s="2">
        <v>342294384.93853259</v>
      </c>
      <c r="S10" s="2">
        <v>246200932.53510344</v>
      </c>
      <c r="T10" s="2">
        <v>218215083.04162237</v>
      </c>
      <c r="U10" s="2">
        <v>315523196.43894655</v>
      </c>
      <c r="V10" s="2">
        <v>197743569.37206915</v>
      </c>
      <c r="W10" s="2">
        <v>252934816.65665168</v>
      </c>
      <c r="X10" s="2">
        <v>197453605.54086539</v>
      </c>
      <c r="Y10" s="2">
        <v>201814544.45741406</v>
      </c>
      <c r="Z10" s="8">
        <v>212898176.74987873</v>
      </c>
      <c r="AA10" s="12">
        <f t="shared" si="0"/>
        <v>280652234.99691039</v>
      </c>
      <c r="AB10" s="2">
        <f t="shared" si="0"/>
        <v>207749097.04688182</v>
      </c>
      <c r="AC10" s="2">
        <f t="shared" si="1"/>
        <v>272359300.09909385</v>
      </c>
      <c r="AD10" s="2">
        <f t="shared" si="1"/>
        <v>212568942.55537581</v>
      </c>
      <c r="AE10" s="43">
        <v>-0.28421052631578941</v>
      </c>
      <c r="AF10" s="74">
        <v>0.22458459821120455</v>
      </c>
      <c r="AG10" s="41">
        <v>0.57894736842105254</v>
      </c>
      <c r="AH10" s="41">
        <v>7.4796602096687615E-3</v>
      </c>
      <c r="AI10" s="43">
        <v>0.1071</v>
      </c>
      <c r="AJ10" s="41">
        <v>0.13800000000000001</v>
      </c>
      <c r="AK10" s="41">
        <v>0.214</v>
      </c>
      <c r="AL10" s="41">
        <v>0.13100000000000001</v>
      </c>
      <c r="AM10" s="74">
        <v>0.13900000000000001</v>
      </c>
      <c r="AN10" s="41">
        <v>0.81347909054675527</v>
      </c>
      <c r="AO10" s="74">
        <v>0.85095186081383534</v>
      </c>
      <c r="AP10" s="43">
        <v>8.4245005369189427E-2</v>
      </c>
      <c r="AQ10" s="74">
        <v>5.2764767488956685E-2</v>
      </c>
    </row>
    <row r="11" spans="1:43" x14ac:dyDescent="0.2">
      <c r="A11" s="14" t="s">
        <v>3</v>
      </c>
      <c r="B11" s="97" t="s">
        <v>1032</v>
      </c>
      <c r="C11" s="73" t="s">
        <v>621</v>
      </c>
      <c r="D11" s="58" t="s">
        <v>953</v>
      </c>
      <c r="E11" s="58" t="s">
        <v>954</v>
      </c>
      <c r="F11" s="58" t="s">
        <v>622</v>
      </c>
      <c r="G11" s="12">
        <v>40454686.864117652</v>
      </c>
      <c r="H11" s="2">
        <v>48098338.123907305</v>
      </c>
      <c r="I11" s="2">
        <v>78340806.84902896</v>
      </c>
      <c r="J11" s="2">
        <v>64058623.341908194</v>
      </c>
      <c r="K11" s="2">
        <v>35994547.257748924</v>
      </c>
      <c r="L11" s="2">
        <v>32538311.842329547</v>
      </c>
      <c r="M11" s="2">
        <v>53819991.939999998</v>
      </c>
      <c r="N11" s="2">
        <v>40589041.158858217</v>
      </c>
      <c r="O11" s="2">
        <v>25955360.833790116</v>
      </c>
      <c r="P11" s="2">
        <v>42388680.209106326</v>
      </c>
      <c r="Q11" s="2">
        <v>96606931.65326333</v>
      </c>
      <c r="R11" s="2">
        <v>79813541.52170451</v>
      </c>
      <c r="S11" s="2">
        <v>56520523.032231547</v>
      </c>
      <c r="T11" s="2">
        <v>57566424.942747891</v>
      </c>
      <c r="U11" s="2">
        <v>52399406.2922673</v>
      </c>
      <c r="V11" s="2">
        <v>45925583.990287535</v>
      </c>
      <c r="W11" s="2">
        <v>59745125.415703915</v>
      </c>
      <c r="X11" s="2">
        <v>49768789.747682631</v>
      </c>
      <c r="Y11" s="2">
        <v>50636734.618447728</v>
      </c>
      <c r="Z11" s="8">
        <v>44921458.603031494</v>
      </c>
      <c r="AA11" s="12">
        <f t="shared" si="0"/>
        <v>53389400.487342201</v>
      </c>
      <c r="AB11" s="2">
        <f t="shared" si="0"/>
        <v>38225676.443744473</v>
      </c>
      <c r="AC11" s="2">
        <f t="shared" si="1"/>
        <v>64215917.94188682</v>
      </c>
      <c r="AD11" s="2">
        <f t="shared" si="1"/>
        <v>50199538.475030653</v>
      </c>
      <c r="AE11" s="43">
        <v>-0.20300751879699244</v>
      </c>
      <c r="AF11" s="74">
        <v>0.39066623935419653</v>
      </c>
      <c r="AG11" s="41">
        <v>0.55338345864661642</v>
      </c>
      <c r="AH11" s="41">
        <v>1.1370353471172333E-2</v>
      </c>
      <c r="AI11" s="43">
        <v>0.18890000000000001</v>
      </c>
      <c r="AJ11" s="41">
        <v>0.93389999999999995</v>
      </c>
      <c r="AK11" s="41">
        <v>8.9200000000000002E-2</v>
      </c>
      <c r="AL11" s="41">
        <v>7.7200000000000005E-2</v>
      </c>
      <c r="AM11" s="74">
        <v>0.7107</v>
      </c>
      <c r="AN11" s="41">
        <v>0.37106999218050019</v>
      </c>
      <c r="AO11" s="74">
        <v>8.827471867636745E-2</v>
      </c>
      <c r="AP11" s="43">
        <v>0.18626998672922529</v>
      </c>
      <c r="AQ11" s="74">
        <v>0.15423388468240107</v>
      </c>
    </row>
    <row r="12" spans="1:43" x14ac:dyDescent="0.2">
      <c r="A12" s="14" t="s">
        <v>11</v>
      </c>
      <c r="B12" s="97" t="s">
        <v>1032</v>
      </c>
      <c r="C12" s="73" t="s">
        <v>461</v>
      </c>
      <c r="D12" s="58" t="s">
        <v>11</v>
      </c>
      <c r="E12" s="58" t="s">
        <v>789</v>
      </c>
      <c r="F12" s="58" t="s">
        <v>462</v>
      </c>
      <c r="G12" s="12">
        <v>6239609.2535547074</v>
      </c>
      <c r="H12" s="2">
        <v>4898013.2081658971</v>
      </c>
      <c r="I12" s="2">
        <v>8160130.1923731323</v>
      </c>
      <c r="J12" s="2">
        <v>5479861.9197807154</v>
      </c>
      <c r="K12" s="2">
        <v>3784454.4314377368</v>
      </c>
      <c r="L12" s="2">
        <v>0</v>
      </c>
      <c r="M12" s="2">
        <v>3483853.32</v>
      </c>
      <c r="N12" s="2">
        <v>2346149.8283384494</v>
      </c>
      <c r="O12" s="2">
        <v>6329496.8426963566</v>
      </c>
      <c r="P12" s="2">
        <v>2148680.701425449</v>
      </c>
      <c r="Q12" s="2">
        <v>6570817.7986863004</v>
      </c>
      <c r="R12" s="2">
        <v>7934650.1745942757</v>
      </c>
      <c r="S12" s="2">
        <v>2744235.152683015</v>
      </c>
      <c r="T12" s="2">
        <v>3332265.6030863659</v>
      </c>
      <c r="U12" s="2">
        <v>10078687.246991774</v>
      </c>
      <c r="V12" s="2">
        <v>3523920.1970177284</v>
      </c>
      <c r="W12" s="2">
        <v>2312392.6266987189</v>
      </c>
      <c r="X12" s="2">
        <v>2111125.6281276983</v>
      </c>
      <c r="Y12" s="2">
        <v>6216903.9555144245</v>
      </c>
      <c r="Z12" s="8">
        <v>5491142.6121926624</v>
      </c>
      <c r="AA12" s="12">
        <f t="shared" si="0"/>
        <v>5712413.8010624377</v>
      </c>
      <c r="AB12" s="2">
        <f t="shared" si="0"/>
        <v>3039874.9977587014</v>
      </c>
      <c r="AC12" s="2">
        <f t="shared" si="1"/>
        <v>5468222.7795778634</v>
      </c>
      <c r="AD12" s="2">
        <f t="shared" si="1"/>
        <v>3931097.0039102463</v>
      </c>
      <c r="AE12" s="43">
        <v>-0.19248120300751875</v>
      </c>
      <c r="AF12" s="74">
        <v>0.41620647341979899</v>
      </c>
      <c r="AG12" s="41">
        <v>0.54135338345864648</v>
      </c>
      <c r="AH12" s="41">
        <v>1.3697495397047744E-2</v>
      </c>
      <c r="AI12" s="43">
        <v>0.46870000000000001</v>
      </c>
      <c r="AJ12" s="41">
        <v>0.35299999999999998</v>
      </c>
      <c r="AK12" s="41">
        <v>0.432</v>
      </c>
      <c r="AL12" s="41">
        <v>0.20599999999999999</v>
      </c>
      <c r="AM12" s="74">
        <v>0.51700000000000002</v>
      </c>
      <c r="AN12" s="41">
        <v>0.88152601934399621</v>
      </c>
      <c r="AO12" s="74">
        <v>0.56838595655487523</v>
      </c>
      <c r="AP12" s="43">
        <v>0.10220677859019066</v>
      </c>
      <c r="AQ12" s="74">
        <v>0.37064101798438909</v>
      </c>
    </row>
    <row r="13" spans="1:43" x14ac:dyDescent="0.2">
      <c r="A13" s="14" t="s">
        <v>31</v>
      </c>
      <c r="B13" s="97" t="s">
        <v>1032</v>
      </c>
      <c r="C13" s="73" t="s">
        <v>459</v>
      </c>
      <c r="D13" s="58" t="s">
        <v>930</v>
      </c>
      <c r="E13" s="58" t="s">
        <v>931</v>
      </c>
      <c r="F13" s="58" t="s">
        <v>460</v>
      </c>
      <c r="G13" s="12">
        <v>647452779.27076745</v>
      </c>
      <c r="H13" s="2">
        <v>530753865.55213076</v>
      </c>
      <c r="I13" s="2">
        <v>693930606.60474277</v>
      </c>
      <c r="J13" s="2">
        <v>743744311.04309082</v>
      </c>
      <c r="K13" s="2">
        <v>446773530.81475955</v>
      </c>
      <c r="L13" s="2">
        <v>553603706.64728224</v>
      </c>
      <c r="M13" s="2">
        <v>648773471.64999998</v>
      </c>
      <c r="N13" s="2">
        <v>483804269.22141844</v>
      </c>
      <c r="O13" s="2">
        <v>595005308.77464318</v>
      </c>
      <c r="P13" s="2">
        <v>538567529.38754344</v>
      </c>
      <c r="Q13" s="2">
        <v>585869804.76164329</v>
      </c>
      <c r="R13" s="2">
        <v>620868130.57419145</v>
      </c>
      <c r="S13" s="2">
        <v>587744048.11291015</v>
      </c>
      <c r="T13" s="2">
        <v>582712568.0438447</v>
      </c>
      <c r="U13" s="2">
        <v>572123220.37422729</v>
      </c>
      <c r="V13" s="2">
        <v>559855223.03654683</v>
      </c>
      <c r="W13" s="2">
        <v>647276697.63308704</v>
      </c>
      <c r="X13" s="2">
        <v>505029066.73845404</v>
      </c>
      <c r="Y13" s="2">
        <v>539516703.82598901</v>
      </c>
      <c r="Z13" s="8">
        <v>576480062.22282386</v>
      </c>
      <c r="AA13" s="12">
        <f t="shared" si="0"/>
        <v>612531018.65709829</v>
      </c>
      <c r="AB13" s="2">
        <f t="shared" si="0"/>
        <v>570296689.07333589</v>
      </c>
      <c r="AC13" s="2">
        <f t="shared" si="1"/>
        <v>581314216.8757267</v>
      </c>
      <c r="AD13" s="2">
        <f t="shared" si="1"/>
        <v>565631550.69138014</v>
      </c>
      <c r="AE13" s="43">
        <v>-0.13533834586466162</v>
      </c>
      <c r="AF13" s="74">
        <v>0.56941869115076993</v>
      </c>
      <c r="AG13" s="41">
        <v>0.54135338345864648</v>
      </c>
      <c r="AH13" s="41">
        <v>1.3697495397047744E-2</v>
      </c>
      <c r="AI13" s="43">
        <v>0.87670000000000003</v>
      </c>
      <c r="AJ13" s="41">
        <v>0.38800000000000001</v>
      </c>
      <c r="AK13" s="41">
        <v>0.95699999999999996</v>
      </c>
      <c r="AL13" s="41">
        <v>0.73699999999999999</v>
      </c>
      <c r="AM13" s="74">
        <v>0.60899999999999999</v>
      </c>
      <c r="AN13" s="41">
        <v>0.60166159438989708</v>
      </c>
      <c r="AO13" s="74">
        <v>0.91184825898755628</v>
      </c>
      <c r="AP13" s="43">
        <v>0.55903327040510908</v>
      </c>
      <c r="AQ13" s="74">
        <v>0.53776460060618447</v>
      </c>
    </row>
    <row r="14" spans="1:43" x14ac:dyDescent="0.2">
      <c r="A14" s="14" t="s">
        <v>50</v>
      </c>
      <c r="B14" s="97" t="s">
        <v>1033</v>
      </c>
      <c r="C14" s="73" t="s">
        <v>627</v>
      </c>
      <c r="D14" s="58" t="s">
        <v>955</v>
      </c>
      <c r="E14" s="58"/>
      <c r="F14" s="58" t="s">
        <v>870</v>
      </c>
      <c r="G14" s="12">
        <v>17422168.039999396</v>
      </c>
      <c r="H14" s="2">
        <v>9437089.2292692102</v>
      </c>
      <c r="I14" s="2">
        <v>10109299.796991959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5227978.629138574</v>
      </c>
      <c r="P14" s="2">
        <v>0</v>
      </c>
      <c r="Q14" s="2">
        <v>0</v>
      </c>
      <c r="R14" s="2">
        <v>3073883.8824199014</v>
      </c>
      <c r="S14" s="2">
        <v>5368089.4334319811</v>
      </c>
      <c r="T14" s="2">
        <v>0</v>
      </c>
      <c r="U14" s="2">
        <v>5879522.9373343298</v>
      </c>
      <c r="V14" s="2">
        <v>0</v>
      </c>
      <c r="W14" s="2">
        <v>0</v>
      </c>
      <c r="X14" s="2">
        <v>1163767.5351242616</v>
      </c>
      <c r="Y14" s="2">
        <v>0</v>
      </c>
      <c r="Z14" s="8">
        <v>0</v>
      </c>
      <c r="AA14" s="12">
        <f t="shared" si="0"/>
        <v>7393711.4132521125</v>
      </c>
      <c r="AB14" s="2">
        <f t="shared" si="0"/>
        <v>1306994.6572846435</v>
      </c>
      <c r="AC14" s="2">
        <f t="shared" si="1"/>
        <v>2386916.042197702</v>
      </c>
      <c r="AD14" s="2">
        <f t="shared" si="1"/>
        <v>232753.50702485233</v>
      </c>
      <c r="AE14" s="43">
        <v>-1.6972816888244719E-2</v>
      </c>
      <c r="AF14" s="74">
        <v>0.94338025482596954</v>
      </c>
      <c r="AG14" s="41">
        <v>0.52955188691323518</v>
      </c>
      <c r="AH14" s="41">
        <v>1.6339159085421762E-2</v>
      </c>
      <c r="AI14" s="43">
        <v>0.12759999999999999</v>
      </c>
      <c r="AJ14" s="41">
        <v>2.87E-2</v>
      </c>
      <c r="AK14" s="41">
        <v>0.77539999999999998</v>
      </c>
      <c r="AL14" s="41">
        <v>0.46310000000000001</v>
      </c>
      <c r="AM14" s="74">
        <v>0.17680000000000001</v>
      </c>
      <c r="AN14" s="41">
        <v>0.15841536282733457</v>
      </c>
      <c r="AO14" s="74">
        <v>0.47437877945840273</v>
      </c>
      <c r="AP14" s="43">
        <v>0.16665813305676069</v>
      </c>
      <c r="AQ14" s="74">
        <v>0.11760452187519052</v>
      </c>
    </row>
    <row r="15" spans="1:43" x14ac:dyDescent="0.2">
      <c r="A15" s="14" t="s">
        <v>5</v>
      </c>
      <c r="B15" s="97" t="s">
        <v>1032</v>
      </c>
      <c r="C15" s="73" t="s">
        <v>564</v>
      </c>
      <c r="D15" s="58"/>
      <c r="E15" s="58" t="s">
        <v>565</v>
      </c>
      <c r="F15" s="58" t="s">
        <v>844</v>
      </c>
      <c r="G15" s="12">
        <v>18871472.011931986</v>
      </c>
      <c r="H15" s="2">
        <v>17307669.489448883</v>
      </c>
      <c r="I15" s="2">
        <v>20899296.243336752</v>
      </c>
      <c r="J15" s="2">
        <v>16638820.961082546</v>
      </c>
      <c r="K15" s="2">
        <v>17475182.316784866</v>
      </c>
      <c r="L15" s="2">
        <v>13592634.770002045</v>
      </c>
      <c r="M15" s="2">
        <v>15754688.800000001</v>
      </c>
      <c r="N15" s="2">
        <v>11722490.703426892</v>
      </c>
      <c r="O15" s="2">
        <v>21044410.109352496</v>
      </c>
      <c r="P15" s="2">
        <v>20783710.884280514</v>
      </c>
      <c r="Q15" s="2">
        <v>20342476.823508877</v>
      </c>
      <c r="R15" s="2">
        <v>20683028.591722298</v>
      </c>
      <c r="S15" s="2">
        <v>14124596.221750639</v>
      </c>
      <c r="T15" s="2">
        <v>13247381.720764974</v>
      </c>
      <c r="U15" s="2">
        <v>29502700.600180473</v>
      </c>
      <c r="V15" s="2">
        <v>10474260.44076556</v>
      </c>
      <c r="W15" s="2">
        <v>21161319.974836059</v>
      </c>
      <c r="X15" s="2">
        <v>17425392.254783325</v>
      </c>
      <c r="Y15" s="2">
        <v>22203224.363682806</v>
      </c>
      <c r="Z15" s="8">
        <v>12413288.692859672</v>
      </c>
      <c r="AA15" s="12">
        <f t="shared" si="0"/>
        <v>18238488.204517007</v>
      </c>
      <c r="AB15" s="2">
        <f t="shared" si="0"/>
        <v>15528556.095695358</v>
      </c>
      <c r="AC15" s="2">
        <f t="shared" si="1"/>
        <v>19780649.140367962</v>
      </c>
      <c r="AD15" s="2">
        <f t="shared" si="1"/>
        <v>16735497.145385485</v>
      </c>
      <c r="AE15" s="43">
        <v>-0.36090225563909767</v>
      </c>
      <c r="AF15" s="74">
        <v>0.11798037156435789</v>
      </c>
      <c r="AG15" s="41">
        <v>0.52330827067669161</v>
      </c>
      <c r="AH15" s="41">
        <v>1.7893477980418224E-2</v>
      </c>
      <c r="AI15" s="43">
        <v>0.66890000000000005</v>
      </c>
      <c r="AJ15" s="41">
        <v>0.82799999999999996</v>
      </c>
      <c r="AK15" s="41">
        <v>0.30399999999999999</v>
      </c>
      <c r="AL15" s="41">
        <v>0.34200000000000003</v>
      </c>
      <c r="AM15" s="74">
        <v>0.61799999999999999</v>
      </c>
      <c r="AN15" s="41">
        <v>0.56113175747034039</v>
      </c>
      <c r="AO15" s="74">
        <v>0.71489372904609017</v>
      </c>
      <c r="AP15" s="43">
        <v>0.21076985685504787</v>
      </c>
      <c r="AQ15" s="74">
        <v>0.39008582281806903</v>
      </c>
    </row>
    <row r="16" spans="1:43" x14ac:dyDescent="0.2">
      <c r="A16" s="14" t="s">
        <v>17</v>
      </c>
      <c r="B16" s="97" t="s">
        <v>1032</v>
      </c>
      <c r="C16" s="73" t="s">
        <v>383</v>
      </c>
      <c r="D16" s="58" t="s">
        <v>760</v>
      </c>
      <c r="E16" s="58" t="s">
        <v>385</v>
      </c>
      <c r="F16" s="58" t="s">
        <v>384</v>
      </c>
      <c r="G16" s="12">
        <v>22941768.125519972</v>
      </c>
      <c r="H16" s="2">
        <v>18441908.18628056</v>
      </c>
      <c r="I16" s="2">
        <v>29214226.963037781</v>
      </c>
      <c r="J16" s="2">
        <v>32395966.58171067</v>
      </c>
      <c r="K16" s="2">
        <v>20216504.778528642</v>
      </c>
      <c r="L16" s="2">
        <v>19871426.7727236</v>
      </c>
      <c r="M16" s="2">
        <v>25461537.609999999</v>
      </c>
      <c r="N16" s="2">
        <v>20981618.351178568</v>
      </c>
      <c r="O16" s="2">
        <v>15739422.234793125</v>
      </c>
      <c r="P16" s="2">
        <v>18982729.333723053</v>
      </c>
      <c r="Q16" s="2">
        <v>28321593.860580999</v>
      </c>
      <c r="R16" s="2">
        <v>27443936.257098775</v>
      </c>
      <c r="S16" s="2">
        <v>25456429.889107767</v>
      </c>
      <c r="T16" s="2">
        <v>24217924.326894891</v>
      </c>
      <c r="U16" s="2">
        <v>22898837.5305392</v>
      </c>
      <c r="V16" s="2">
        <v>18439710.986281682</v>
      </c>
      <c r="W16" s="2">
        <v>27402016.353206847</v>
      </c>
      <c r="X16" s="2">
        <v>19001204.067299735</v>
      </c>
      <c r="Y16" s="2">
        <v>20441451.081752766</v>
      </c>
      <c r="Z16" s="8">
        <v>22652705.494268879</v>
      </c>
      <c r="AA16" s="12">
        <f t="shared" si="0"/>
        <v>24642074.927015524</v>
      </c>
      <c r="AB16" s="2">
        <f t="shared" si="0"/>
        <v>20513501.242173824</v>
      </c>
      <c r="AC16" s="2">
        <f t="shared" si="1"/>
        <v>24553575.199657451</v>
      </c>
      <c r="AD16" s="2">
        <f t="shared" si="1"/>
        <v>21587417.59656198</v>
      </c>
      <c r="AE16" s="43">
        <v>-0.15488721804511277</v>
      </c>
      <c r="AF16" s="74">
        <v>0.51438268007528265</v>
      </c>
      <c r="AG16" s="41">
        <v>0.51278195488721801</v>
      </c>
      <c r="AH16" s="41">
        <v>2.0779726667045834E-2</v>
      </c>
      <c r="AI16" s="43">
        <v>0.52229999999999999</v>
      </c>
      <c r="AJ16" s="41">
        <v>0.41599999999999998</v>
      </c>
      <c r="AK16" s="41">
        <v>0.4</v>
      </c>
      <c r="AL16" s="41">
        <v>0.26300000000000001</v>
      </c>
      <c r="AM16" s="74">
        <v>0.46800000000000003</v>
      </c>
      <c r="AN16" s="41">
        <v>0.97589498087141013</v>
      </c>
      <c r="AO16" s="74">
        <v>0.68571335654671484</v>
      </c>
      <c r="AP16" s="43">
        <v>0.27588118235687958</v>
      </c>
      <c r="AQ16" s="74">
        <v>0.19489318915497333</v>
      </c>
    </row>
    <row r="17" spans="1:43" x14ac:dyDescent="0.2">
      <c r="A17" s="14" t="s">
        <v>18</v>
      </c>
      <c r="B17" s="97" t="s">
        <v>1032</v>
      </c>
      <c r="C17" s="73" t="s">
        <v>512</v>
      </c>
      <c r="D17" s="58"/>
      <c r="E17" s="58" t="s">
        <v>513</v>
      </c>
      <c r="F17" s="58" t="s">
        <v>935</v>
      </c>
      <c r="G17" s="12">
        <v>78592452.41540724</v>
      </c>
      <c r="H17" s="2">
        <v>66819505.172209524</v>
      </c>
      <c r="I17" s="2">
        <v>82983416.82608901</v>
      </c>
      <c r="J17" s="2">
        <v>61093544.472773679</v>
      </c>
      <c r="K17" s="2">
        <v>71561721.176937327</v>
      </c>
      <c r="L17" s="2">
        <v>62468775.708628826</v>
      </c>
      <c r="M17" s="2">
        <v>77632305.260000005</v>
      </c>
      <c r="N17" s="2">
        <v>79161888.107448816</v>
      </c>
      <c r="O17" s="2">
        <v>76461425.530804589</v>
      </c>
      <c r="P17" s="2">
        <v>82940675.198390797</v>
      </c>
      <c r="Q17" s="2">
        <v>79721292.69734396</v>
      </c>
      <c r="R17" s="2">
        <v>84802033.924414277</v>
      </c>
      <c r="S17" s="2">
        <v>73979650.276487425</v>
      </c>
      <c r="T17" s="2">
        <v>40981224.077643417</v>
      </c>
      <c r="U17" s="2">
        <v>88391786.523510903</v>
      </c>
      <c r="V17" s="2">
        <v>65104737.861407645</v>
      </c>
      <c r="W17" s="2">
        <v>80441712.779801235</v>
      </c>
      <c r="X17" s="2">
        <v>71255870.14383769</v>
      </c>
      <c r="Y17" s="2">
        <v>62964752.240218773</v>
      </c>
      <c r="Z17" s="8">
        <v>57044962.565618686</v>
      </c>
      <c r="AA17" s="12">
        <f t="shared" si="0"/>
        <v>72210128.012683362</v>
      </c>
      <c r="AB17" s="2">
        <f t="shared" si="0"/>
        <v>73931098.651720554</v>
      </c>
      <c r="AC17" s="2">
        <f t="shared" si="1"/>
        <v>75136110.449631795</v>
      </c>
      <c r="AD17" s="2">
        <f t="shared" si="1"/>
        <v>67362407.118176803</v>
      </c>
      <c r="AE17" s="43">
        <v>-0.43759398496240592</v>
      </c>
      <c r="AF17" s="74">
        <v>5.3661440004291926E-2</v>
      </c>
      <c r="AG17" s="41">
        <v>0.50827067669172921</v>
      </c>
      <c r="AH17" s="41">
        <v>2.2124780463792404E-2</v>
      </c>
      <c r="AI17" s="43">
        <v>0.86650000000000005</v>
      </c>
      <c r="AJ17" s="41">
        <v>0.999</v>
      </c>
      <c r="AK17" s="41">
        <v>0.56200000000000006</v>
      </c>
      <c r="AL17" s="41">
        <v>0.78</v>
      </c>
      <c r="AM17" s="74">
        <v>0.38100000000000001</v>
      </c>
      <c r="AN17" s="41">
        <v>0.74240164330109648</v>
      </c>
      <c r="AO17" s="74">
        <v>0.28281786978269635</v>
      </c>
      <c r="AP17" s="43">
        <v>0.76774622580102592</v>
      </c>
      <c r="AQ17" s="74">
        <v>0.39216671702517447</v>
      </c>
    </row>
    <row r="18" spans="1:43" x14ac:dyDescent="0.2">
      <c r="A18" s="14" t="s">
        <v>10</v>
      </c>
      <c r="B18" s="97" t="s">
        <v>1032</v>
      </c>
      <c r="C18" s="73" t="s">
        <v>467</v>
      </c>
      <c r="D18" s="58"/>
      <c r="E18" s="58" t="s">
        <v>994</v>
      </c>
      <c r="F18" s="58" t="s">
        <v>468</v>
      </c>
      <c r="G18" s="12">
        <v>42238119.330574684</v>
      </c>
      <c r="H18" s="2">
        <v>38323472.321469679</v>
      </c>
      <c r="I18" s="2">
        <v>51638134.402316153</v>
      </c>
      <c r="J18" s="2">
        <v>45036601.517554305</v>
      </c>
      <c r="K18" s="2">
        <v>30320477.688126568</v>
      </c>
      <c r="L18" s="2">
        <v>34915814.078541026</v>
      </c>
      <c r="M18" s="2">
        <v>40627980.350000001</v>
      </c>
      <c r="N18" s="2">
        <v>39999607.409298986</v>
      </c>
      <c r="O18" s="2">
        <v>33288982.318773448</v>
      </c>
      <c r="P18" s="2">
        <v>43226724.38055668</v>
      </c>
      <c r="Q18" s="2">
        <v>42710146.786862694</v>
      </c>
      <c r="R18" s="2">
        <v>117574780.02591099</v>
      </c>
      <c r="S18" s="2">
        <v>40055361.835225239</v>
      </c>
      <c r="T18" s="2">
        <v>40499170.219810344</v>
      </c>
      <c r="U18" s="2">
        <v>67141747.245714948</v>
      </c>
      <c r="V18" s="2">
        <v>40508465.42098131</v>
      </c>
      <c r="W18" s="2">
        <v>64932283.52376204</v>
      </c>
      <c r="X18" s="2">
        <v>52089817.11758396</v>
      </c>
      <c r="Y18" s="2">
        <v>33197920.023163456</v>
      </c>
      <c r="Z18" s="8">
        <v>33713183.713038579</v>
      </c>
      <c r="AA18" s="12">
        <f t="shared" si="0"/>
        <v>41511361.052008279</v>
      </c>
      <c r="AB18" s="2">
        <f t="shared" si="0"/>
        <v>37208096.039153367</v>
      </c>
      <c r="AC18" s="2">
        <f t="shared" si="1"/>
        <v>58534655.082346819</v>
      </c>
      <c r="AD18" s="2">
        <f t="shared" si="1"/>
        <v>44888333.959705874</v>
      </c>
      <c r="AE18" s="43">
        <v>-0.10676691729323305</v>
      </c>
      <c r="AF18" s="74">
        <v>0.65414154500948485</v>
      </c>
      <c r="AG18" s="41">
        <v>0.50676691729323298</v>
      </c>
      <c r="AH18" s="41">
        <v>2.2588172380591888E-2</v>
      </c>
      <c r="AI18" s="43">
        <v>0.46479999999999999</v>
      </c>
      <c r="AJ18" s="41">
        <v>0.55600000000000005</v>
      </c>
      <c r="AK18" s="41">
        <v>0.14199999999999999</v>
      </c>
      <c r="AL18" s="41">
        <v>0.33600000000000002</v>
      </c>
      <c r="AM18" s="74">
        <v>0.84199999999999997</v>
      </c>
      <c r="AN18" s="41">
        <v>0.24069507957299199</v>
      </c>
      <c r="AO18" s="74">
        <v>0.31243443358072109</v>
      </c>
      <c r="AP18" s="43">
        <v>0.35291487021508566</v>
      </c>
      <c r="AQ18" s="74">
        <v>0.38347098574912064</v>
      </c>
    </row>
    <row r="19" spans="1:43" x14ac:dyDescent="0.2">
      <c r="A19" s="14" t="s">
        <v>22</v>
      </c>
      <c r="B19" s="97" t="s">
        <v>1033</v>
      </c>
      <c r="C19" s="73" t="s">
        <v>414</v>
      </c>
      <c r="D19" s="58" t="s">
        <v>776</v>
      </c>
      <c r="E19" s="58" t="s">
        <v>922</v>
      </c>
      <c r="F19" s="58" t="s">
        <v>415</v>
      </c>
      <c r="G19" s="12">
        <v>430867.73263568198</v>
      </c>
      <c r="H19" s="2">
        <v>0</v>
      </c>
      <c r="I19" s="2">
        <v>213363.45421363055</v>
      </c>
      <c r="J19" s="2">
        <v>0</v>
      </c>
      <c r="K19" s="2">
        <v>318869.73876768659</v>
      </c>
      <c r="L19" s="2">
        <v>0</v>
      </c>
      <c r="M19" s="2">
        <v>0</v>
      </c>
      <c r="N19" s="2">
        <v>96090.970937929436</v>
      </c>
      <c r="O19" s="2">
        <v>680598.1924598082</v>
      </c>
      <c r="P19" s="2">
        <v>0</v>
      </c>
      <c r="Q19" s="2">
        <v>315227.2996282762</v>
      </c>
      <c r="R19" s="2">
        <v>0</v>
      </c>
      <c r="S19" s="2">
        <v>88692.616915119666</v>
      </c>
      <c r="T19" s="2">
        <v>368008.71591197373</v>
      </c>
      <c r="U19" s="2">
        <v>170642.4217370493</v>
      </c>
      <c r="V19" s="2">
        <v>0</v>
      </c>
      <c r="W19" s="2">
        <v>245115.58205499133</v>
      </c>
      <c r="X19" s="2">
        <v>0</v>
      </c>
      <c r="Y19" s="2">
        <v>0</v>
      </c>
      <c r="Z19" s="8">
        <v>0</v>
      </c>
      <c r="AA19" s="12">
        <f t="shared" si="0"/>
        <v>192620.18512339983</v>
      </c>
      <c r="AB19" s="2">
        <f t="shared" si="0"/>
        <v>194172.29084943442</v>
      </c>
      <c r="AC19" s="2">
        <f t="shared" si="1"/>
        <v>157095.17569873648</v>
      </c>
      <c r="AD19" s="2">
        <f t="shared" si="1"/>
        <v>49023.116410998264</v>
      </c>
      <c r="AE19" s="43">
        <v>0.11809419540361842</v>
      </c>
      <c r="AF19" s="74">
        <v>0.61998733560300279</v>
      </c>
      <c r="AG19" s="41">
        <v>0.49487091407230577</v>
      </c>
      <c r="AH19" s="41">
        <v>2.6531306197509989E-2</v>
      </c>
      <c r="AI19" s="43">
        <v>0.78910000000000002</v>
      </c>
      <c r="AJ19" s="41">
        <v>0.61199999999999999</v>
      </c>
      <c r="AK19" s="41">
        <v>0.89700000000000002</v>
      </c>
      <c r="AL19" s="41">
        <v>0.63900000000000001</v>
      </c>
      <c r="AM19" s="74">
        <v>0.29299999999999998</v>
      </c>
      <c r="AN19" s="41">
        <v>0.74306785535895281</v>
      </c>
      <c r="AO19" s="74">
        <v>0.37778427659273062</v>
      </c>
      <c r="AP19" s="43">
        <v>0.99311720156192806</v>
      </c>
      <c r="AQ19" s="74">
        <v>0.22858925511367584</v>
      </c>
    </row>
    <row r="20" spans="1:43" x14ac:dyDescent="0.2">
      <c r="A20" s="14" t="s">
        <v>35</v>
      </c>
      <c r="B20" s="97" t="s">
        <v>1032</v>
      </c>
      <c r="C20" s="73" t="s">
        <v>558</v>
      </c>
      <c r="D20" s="58"/>
      <c r="E20" s="58" t="s">
        <v>559</v>
      </c>
      <c r="F20" s="58" t="s">
        <v>841</v>
      </c>
      <c r="G20" s="12">
        <v>109339.07974011987</v>
      </c>
      <c r="H20" s="2">
        <v>57135.584274724919</v>
      </c>
      <c r="I20" s="2">
        <v>130033.50146356421</v>
      </c>
      <c r="J20" s="2">
        <v>67754.593523468051</v>
      </c>
      <c r="K20" s="2">
        <v>53629.085785293071</v>
      </c>
      <c r="L20" s="2">
        <v>89735.770366551849</v>
      </c>
      <c r="M20" s="2">
        <v>100937.51</v>
      </c>
      <c r="N20" s="2">
        <v>55476.053925017055</v>
      </c>
      <c r="O20" s="2">
        <v>18950.1758497884</v>
      </c>
      <c r="P20" s="2">
        <v>49944.405646248953</v>
      </c>
      <c r="Q20" s="2">
        <v>24266.542234459139</v>
      </c>
      <c r="R20" s="2">
        <v>85651.663512039202</v>
      </c>
      <c r="S20" s="2">
        <v>103610.21270207694</v>
      </c>
      <c r="T20" s="2">
        <v>104341.08757303754</v>
      </c>
      <c r="U20" s="2">
        <v>445364.6186603661</v>
      </c>
      <c r="V20" s="2">
        <v>0</v>
      </c>
      <c r="W20" s="2">
        <v>66083.353057422632</v>
      </c>
      <c r="X20" s="2">
        <v>70673.639181629303</v>
      </c>
      <c r="Y20" s="2">
        <v>0</v>
      </c>
      <c r="Z20" s="8">
        <v>14309.062398285834</v>
      </c>
      <c r="AA20" s="12">
        <f t="shared" si="0"/>
        <v>83578.368957434024</v>
      </c>
      <c r="AB20" s="2">
        <f t="shared" si="0"/>
        <v>66274.877535339328</v>
      </c>
      <c r="AC20" s="2">
        <f t="shared" si="1"/>
        <v>135529.75505470464</v>
      </c>
      <c r="AD20" s="2">
        <f t="shared" si="1"/>
        <v>30213.210927467553</v>
      </c>
      <c r="AE20" s="43">
        <v>7.145543942704978E-2</v>
      </c>
      <c r="AF20" s="74">
        <v>0.76466159829815228</v>
      </c>
      <c r="AG20" s="41">
        <v>0.47912752542137588</v>
      </c>
      <c r="AH20" s="41">
        <v>3.2562331096781687E-2</v>
      </c>
      <c r="AI20" s="43">
        <v>0.4642</v>
      </c>
      <c r="AJ20" s="41">
        <v>0.97699999999999998</v>
      </c>
      <c r="AK20" s="41">
        <v>0.17399999999999999</v>
      </c>
      <c r="AL20" s="41">
        <v>0.73</v>
      </c>
      <c r="AM20" s="74">
        <v>0.221</v>
      </c>
      <c r="AN20" s="41">
        <v>0.45755772063322625</v>
      </c>
      <c r="AO20" s="74">
        <v>0.17981250129954426</v>
      </c>
      <c r="AP20" s="43">
        <v>0.48996667160489404</v>
      </c>
      <c r="AQ20" s="74">
        <v>0.16094878027059889</v>
      </c>
    </row>
    <row r="21" spans="1:43" x14ac:dyDescent="0.2">
      <c r="A21" s="14" t="s">
        <v>14</v>
      </c>
      <c r="B21" s="97" t="s">
        <v>1032</v>
      </c>
      <c r="C21" s="73" t="s">
        <v>404</v>
      </c>
      <c r="D21" s="58" t="s">
        <v>769</v>
      </c>
      <c r="E21" s="58" t="s">
        <v>405</v>
      </c>
      <c r="F21" s="58" t="s">
        <v>921</v>
      </c>
      <c r="G21" s="12">
        <v>364904623.21960211</v>
      </c>
      <c r="H21" s="2">
        <v>288441156.82876062</v>
      </c>
      <c r="I21" s="2">
        <v>489354578.34842998</v>
      </c>
      <c r="J21" s="2">
        <v>290966021.42104828</v>
      </c>
      <c r="K21" s="2">
        <v>310296295.26410735</v>
      </c>
      <c r="L21" s="2">
        <v>286737292.71942335</v>
      </c>
      <c r="M21" s="2">
        <v>441611466.81999999</v>
      </c>
      <c r="N21" s="2">
        <v>414166094.46259671</v>
      </c>
      <c r="O21" s="2">
        <v>408274291.44035888</v>
      </c>
      <c r="P21" s="2">
        <v>436680115.03097415</v>
      </c>
      <c r="Q21" s="2">
        <v>402966544.69310802</v>
      </c>
      <c r="R21" s="2">
        <v>477357097.92622191</v>
      </c>
      <c r="S21" s="2">
        <v>381721831.90551031</v>
      </c>
      <c r="T21" s="2">
        <v>166983473.44792536</v>
      </c>
      <c r="U21" s="2">
        <v>493618945.23192579</v>
      </c>
      <c r="V21" s="2">
        <v>317618429.87541336</v>
      </c>
      <c r="W21" s="2">
        <v>397605131.09819108</v>
      </c>
      <c r="X21" s="2">
        <v>365190523.94253492</v>
      </c>
      <c r="Y21" s="2">
        <v>327723787.65870649</v>
      </c>
      <c r="Z21" s="8">
        <v>239335994.84741074</v>
      </c>
      <c r="AA21" s="12">
        <f t="shared" si="0"/>
        <v>348792535.01638967</v>
      </c>
      <c r="AB21" s="2">
        <f t="shared" si="0"/>
        <v>387697286.36059475</v>
      </c>
      <c r="AC21" s="2">
        <f t="shared" si="1"/>
        <v>393221334.70594424</v>
      </c>
      <c r="AD21" s="2">
        <f t="shared" si="1"/>
        <v>329494773.48445129</v>
      </c>
      <c r="AE21" s="43">
        <v>-0.43759398496240592</v>
      </c>
      <c r="AF21" s="74">
        <v>5.3661440004291926E-2</v>
      </c>
      <c r="AG21" s="41">
        <v>0.47218045112781942</v>
      </c>
      <c r="AH21" s="41">
        <v>3.554239367193212E-2</v>
      </c>
      <c r="AI21" s="43">
        <v>0.76819999999999999</v>
      </c>
      <c r="AJ21" s="41">
        <v>0.68899999999999995</v>
      </c>
      <c r="AK21" s="41">
        <v>0.45100000000000001</v>
      </c>
      <c r="AL21" s="41">
        <v>0.61899999999999999</v>
      </c>
      <c r="AM21" s="74">
        <v>0.38600000000000001</v>
      </c>
      <c r="AN21" s="41">
        <v>0.50175463961302147</v>
      </c>
      <c r="AO21" s="74">
        <v>0.21542684812863722</v>
      </c>
      <c r="AP21" s="43">
        <v>0.48196261236425808</v>
      </c>
      <c r="AQ21" s="74">
        <v>0.30604627227765735</v>
      </c>
    </row>
    <row r="22" spans="1:43" x14ac:dyDescent="0.2">
      <c r="A22" s="14" t="s">
        <v>12</v>
      </c>
      <c r="B22" s="97" t="s">
        <v>1032</v>
      </c>
      <c r="C22" s="73" t="s">
        <v>631</v>
      </c>
      <c r="D22" s="58" t="s">
        <v>873</v>
      </c>
      <c r="E22" s="58" t="s">
        <v>632</v>
      </c>
      <c r="F22" s="58" t="s">
        <v>874</v>
      </c>
      <c r="G22" s="12">
        <v>316077003.88532978</v>
      </c>
      <c r="H22" s="2">
        <v>142726546.05373806</v>
      </c>
      <c r="I22" s="2">
        <v>257722289.8830201</v>
      </c>
      <c r="J22" s="2">
        <v>206915060.20273566</v>
      </c>
      <c r="K22" s="2">
        <v>87185740.50267452</v>
      </c>
      <c r="L22" s="2">
        <v>135769748.32134417</v>
      </c>
      <c r="M22" s="2">
        <v>317377557.68000001</v>
      </c>
      <c r="N22" s="2">
        <v>75328827.606383801</v>
      </c>
      <c r="O22" s="2">
        <v>70240765.39865914</v>
      </c>
      <c r="P22" s="2">
        <v>231662669.81152037</v>
      </c>
      <c r="Q22" s="2">
        <v>231205058.87157282</v>
      </c>
      <c r="R22" s="2">
        <v>238627792.74304515</v>
      </c>
      <c r="S22" s="2">
        <v>111722480.11439422</v>
      </c>
      <c r="T22" s="2">
        <v>87708078.747102305</v>
      </c>
      <c r="U22" s="2">
        <v>298385713.75385427</v>
      </c>
      <c r="V22" s="2">
        <v>196781288.81930664</v>
      </c>
      <c r="W22" s="2">
        <v>177705796.65386429</v>
      </c>
      <c r="X22" s="2">
        <v>230844403.22128126</v>
      </c>
      <c r="Y22" s="2">
        <v>143991869.84699231</v>
      </c>
      <c r="Z22" s="8">
        <v>30074644.620906875</v>
      </c>
      <c r="AA22" s="12">
        <f t="shared" si="0"/>
        <v>202125328.10549966</v>
      </c>
      <c r="AB22" s="2">
        <f t="shared" si="0"/>
        <v>149679224.75159678</v>
      </c>
      <c r="AC22" s="2">
        <f t="shared" si="1"/>
        <v>199885299.00691485</v>
      </c>
      <c r="AD22" s="2">
        <f t="shared" si="1"/>
        <v>155879600.63247028</v>
      </c>
      <c r="AE22" s="43">
        <v>-0.15037593984962402</v>
      </c>
      <c r="AF22" s="74">
        <v>0.5268549482529814</v>
      </c>
      <c r="AG22" s="41">
        <v>0.45263157894736833</v>
      </c>
      <c r="AH22" s="41">
        <v>4.5075688783048393E-2</v>
      </c>
      <c r="AI22" s="43">
        <v>0.84019999999999995</v>
      </c>
      <c r="AJ22" s="41">
        <v>0.58099999999999996</v>
      </c>
      <c r="AK22" s="41">
        <v>0.58599999999999997</v>
      </c>
      <c r="AL22" s="41">
        <v>0.51900000000000002</v>
      </c>
      <c r="AM22" s="74">
        <v>0.56799999999999995</v>
      </c>
      <c r="AN22" s="41">
        <v>0.96658483134511186</v>
      </c>
      <c r="AO22" s="74">
        <v>0.92563895303862576</v>
      </c>
      <c r="AP22" s="43">
        <v>0.4689237985308532</v>
      </c>
      <c r="AQ22" s="74">
        <v>0.38610223962259893</v>
      </c>
    </row>
    <row r="23" spans="1:43" x14ac:dyDescent="0.2">
      <c r="A23" s="14" t="s">
        <v>15</v>
      </c>
      <c r="B23" s="97" t="s">
        <v>1033</v>
      </c>
      <c r="C23" s="73" t="s">
        <v>690</v>
      </c>
      <c r="D23" s="58" t="s">
        <v>15</v>
      </c>
      <c r="E23" s="58" t="s">
        <v>968</v>
      </c>
      <c r="F23" s="58" t="s">
        <v>691</v>
      </c>
      <c r="G23" s="12">
        <v>15398935.786117287</v>
      </c>
      <c r="H23" s="2">
        <v>17750658.569285471</v>
      </c>
      <c r="I23" s="2">
        <v>19265326.827030677</v>
      </c>
      <c r="J23" s="2">
        <v>21914858.197021071</v>
      </c>
      <c r="K23" s="2">
        <v>10025158.413592434</v>
      </c>
      <c r="L23" s="2">
        <v>10777391.0176569</v>
      </c>
      <c r="M23" s="2">
        <v>19005037.876122698</v>
      </c>
      <c r="N23" s="2">
        <v>10672660.168006999</v>
      </c>
      <c r="O23" s="2">
        <v>12236908.401624156</v>
      </c>
      <c r="P23" s="2">
        <v>16957346.219584059</v>
      </c>
      <c r="Q23" s="2">
        <v>20247417.205942214</v>
      </c>
      <c r="R23" s="2">
        <v>23520590.827377137</v>
      </c>
      <c r="S23" s="2">
        <v>13545579.349197898</v>
      </c>
      <c r="T23" s="2">
        <v>13258911.278500296</v>
      </c>
      <c r="U23" s="2">
        <v>33095732.996053141</v>
      </c>
      <c r="V23" s="2">
        <v>18448055.107426729</v>
      </c>
      <c r="W23" s="2">
        <v>12793393.966748782</v>
      </c>
      <c r="X23" s="2">
        <v>11580170.069525637</v>
      </c>
      <c r="Y23" s="2">
        <v>9427026.8923851773</v>
      </c>
      <c r="Z23" s="8">
        <v>14793382.893442851</v>
      </c>
      <c r="AA23" s="12">
        <f t="shared" si="0"/>
        <v>16870987.558609389</v>
      </c>
      <c r="AB23" s="2">
        <f t="shared" si="0"/>
        <v>13172999.365852689</v>
      </c>
      <c r="AC23" s="2">
        <f t="shared" si="1"/>
        <v>20104262.979442459</v>
      </c>
      <c r="AD23" s="2">
        <f t="shared" si="1"/>
        <v>13408405.785905834</v>
      </c>
      <c r="AE23" s="43">
        <v>-0.26766917293233078</v>
      </c>
      <c r="AF23" s="74">
        <v>0.25389154265821051</v>
      </c>
      <c r="AG23" s="41">
        <v>0.43759398496240592</v>
      </c>
      <c r="AH23" s="41">
        <v>5.3661440004291926E-2</v>
      </c>
      <c r="AI23" s="43">
        <v>0.25230000000000002</v>
      </c>
      <c r="AJ23" s="41">
        <v>0.79339999999999999</v>
      </c>
      <c r="AK23" s="41">
        <v>9.4600000000000004E-2</v>
      </c>
      <c r="AL23" s="41">
        <v>0.2676</v>
      </c>
      <c r="AM23" s="74">
        <v>0.25309999999999999</v>
      </c>
      <c r="AN23" s="41">
        <v>0.42115951626724291</v>
      </c>
      <c r="AO23" s="74">
        <v>0.92630203851695625</v>
      </c>
      <c r="AP23" s="43">
        <v>0.23807535231059501</v>
      </c>
      <c r="AQ23" s="74">
        <v>9.9840563303947263E-2</v>
      </c>
    </row>
    <row r="24" spans="1:43" x14ac:dyDescent="0.2">
      <c r="A24" s="14" t="s">
        <v>6</v>
      </c>
      <c r="B24" s="97" t="s">
        <v>1032</v>
      </c>
      <c r="C24" s="73" t="s">
        <v>570</v>
      </c>
      <c r="D24" s="58"/>
      <c r="E24" s="58" t="s">
        <v>571</v>
      </c>
      <c r="F24" s="58"/>
      <c r="G24" s="12">
        <v>3072446.5280289906</v>
      </c>
      <c r="H24" s="2">
        <v>2051888.6759169337</v>
      </c>
      <c r="I24" s="2">
        <v>4044220.4777881838</v>
      </c>
      <c r="J24" s="2">
        <v>2771112.9551520823</v>
      </c>
      <c r="K24" s="2">
        <v>3224526.7201748323</v>
      </c>
      <c r="L24" s="2">
        <v>2055387.7282057586</v>
      </c>
      <c r="M24" s="2">
        <v>3815399.75</v>
      </c>
      <c r="N24" s="2">
        <v>2007634.2742102814</v>
      </c>
      <c r="O24" s="2">
        <v>4116975.6528803967</v>
      </c>
      <c r="P24" s="2">
        <v>3255552.2601502351</v>
      </c>
      <c r="Q24" s="2">
        <v>4608117.2304451661</v>
      </c>
      <c r="R24" s="2">
        <v>2036154.1765290173</v>
      </c>
      <c r="S24" s="2">
        <v>3215311.7126867119</v>
      </c>
      <c r="T24" s="2">
        <v>2058144.5301519309</v>
      </c>
      <c r="U24" s="2">
        <v>4380223.9629459996</v>
      </c>
      <c r="V24" s="2">
        <v>2154561.7927458216</v>
      </c>
      <c r="W24" s="2">
        <v>4763327.6582856877</v>
      </c>
      <c r="X24" s="2">
        <v>1951579.1428503457</v>
      </c>
      <c r="Y24" s="2">
        <v>1888720.3251295437</v>
      </c>
      <c r="Z24" s="8">
        <v>2164547.7490648883</v>
      </c>
      <c r="AA24" s="12">
        <f t="shared" si="0"/>
        <v>3032839.0714122048</v>
      </c>
      <c r="AB24" s="2">
        <f t="shared" si="0"/>
        <v>2998849.3513241094</v>
      </c>
      <c r="AC24" s="2">
        <f t="shared" si="1"/>
        <v>3258917.3121515103</v>
      </c>
      <c r="AD24" s="2">
        <f t="shared" si="1"/>
        <v>2584547.3336152574</v>
      </c>
      <c r="AE24" s="43">
        <v>-0.27218045112781952</v>
      </c>
      <c r="AF24" s="74">
        <v>0.24566887828037728</v>
      </c>
      <c r="AG24" s="41">
        <v>0.43609022556390969</v>
      </c>
      <c r="AH24" s="41">
        <v>5.4584099673222058E-2</v>
      </c>
      <c r="AI24" s="43">
        <v>0.88490000000000002</v>
      </c>
      <c r="AJ24" s="41">
        <v>0.91500000000000004</v>
      </c>
      <c r="AK24" s="41">
        <v>0.53</v>
      </c>
      <c r="AL24" s="41">
        <v>0.97499999999999998</v>
      </c>
      <c r="AM24" s="74">
        <v>0.41299999999999998</v>
      </c>
      <c r="AN24" s="41">
        <v>0.70322080115980445</v>
      </c>
      <c r="AO24" s="74">
        <v>0.61749155274609679</v>
      </c>
      <c r="AP24" s="43">
        <v>0.95746243919692042</v>
      </c>
      <c r="AQ24" s="74">
        <v>0.36019012105634518</v>
      </c>
    </row>
    <row r="25" spans="1:43" x14ac:dyDescent="0.2">
      <c r="A25" s="14" t="s">
        <v>7</v>
      </c>
      <c r="B25" s="97" t="s">
        <v>1032</v>
      </c>
      <c r="C25" s="73" t="s">
        <v>694</v>
      </c>
      <c r="D25" s="58" t="s">
        <v>892</v>
      </c>
      <c r="E25" s="58" t="s">
        <v>969</v>
      </c>
      <c r="F25" s="58" t="s">
        <v>695</v>
      </c>
      <c r="G25" s="12">
        <v>4511318.4924342483</v>
      </c>
      <c r="H25" s="2">
        <v>4583768.6324620917</v>
      </c>
      <c r="I25" s="2">
        <v>6274660.3067196021</v>
      </c>
      <c r="J25" s="2">
        <v>2614749.4064713595</v>
      </c>
      <c r="K25" s="2">
        <v>1896657.9768934415</v>
      </c>
      <c r="L25" s="2">
        <v>1978232.2470516725</v>
      </c>
      <c r="M25" s="2">
        <v>3038127.62847682</v>
      </c>
      <c r="N25" s="2">
        <v>2655016.6820822409</v>
      </c>
      <c r="O25" s="2">
        <v>1614884.719676614</v>
      </c>
      <c r="P25" s="2">
        <v>3306089.6017828784</v>
      </c>
      <c r="Q25" s="2">
        <v>22039093.626680464</v>
      </c>
      <c r="R25" s="2">
        <v>2858545.7100200304</v>
      </c>
      <c r="S25" s="2">
        <v>3596357.6694321265</v>
      </c>
      <c r="T25" s="2">
        <v>2754939.1521096085</v>
      </c>
      <c r="U25" s="2">
        <v>27938596.961158831</v>
      </c>
      <c r="V25" s="2">
        <v>3123408.5601306162</v>
      </c>
      <c r="W25" s="2">
        <v>3705269.6833572923</v>
      </c>
      <c r="X25" s="2">
        <v>2417979.6913603577</v>
      </c>
      <c r="Y25" s="2">
        <v>2149131.9529166091</v>
      </c>
      <c r="Z25" s="8">
        <v>2643070.9599915398</v>
      </c>
      <c r="AA25" s="12">
        <f t="shared" si="0"/>
        <v>3976230.9629961485</v>
      </c>
      <c r="AB25" s="2">
        <f t="shared" si="0"/>
        <v>2321565.3193218368</v>
      </c>
      <c r="AC25" s="2">
        <f t="shared" si="1"/>
        <v>10415603.78686399</v>
      </c>
      <c r="AD25" s="2">
        <f t="shared" si="1"/>
        <v>2807772.1695512831</v>
      </c>
      <c r="AE25" s="43">
        <v>-0.24210526315789471</v>
      </c>
      <c r="AF25" s="74">
        <v>0.30375506301143479</v>
      </c>
      <c r="AG25" s="41">
        <v>0.43609022556390969</v>
      </c>
      <c r="AH25" s="41">
        <v>5.4584099673222058E-2</v>
      </c>
      <c r="AI25" s="43">
        <v>0.28270000000000001</v>
      </c>
      <c r="AJ25" s="41">
        <v>0.65710000000000002</v>
      </c>
      <c r="AK25" s="41">
        <v>6.9900000000000004E-2</v>
      </c>
      <c r="AL25" s="41">
        <v>0.37330000000000002</v>
      </c>
      <c r="AM25" s="74">
        <v>0.40460000000000002</v>
      </c>
      <c r="AN25" s="41">
        <v>0.22924423880793429</v>
      </c>
      <c r="AO25" s="74">
        <v>0.28626234193315292</v>
      </c>
      <c r="AP25" s="43">
        <v>0.1173360303681361</v>
      </c>
      <c r="AQ25" s="74">
        <v>0.16461393411066652</v>
      </c>
    </row>
    <row r="26" spans="1:43" x14ac:dyDescent="0.2">
      <c r="A26" s="14" t="s">
        <v>27</v>
      </c>
      <c r="B26" s="97" t="s">
        <v>1032</v>
      </c>
      <c r="C26" s="73" t="s">
        <v>340</v>
      </c>
      <c r="D26" s="58" t="s">
        <v>741</v>
      </c>
      <c r="E26" s="58" t="s">
        <v>742</v>
      </c>
      <c r="F26" s="58" t="s">
        <v>341</v>
      </c>
      <c r="G26" s="12">
        <v>5572140.232574706</v>
      </c>
      <c r="H26" s="2">
        <v>4021553.8792813509</v>
      </c>
      <c r="I26" s="2">
        <v>7890502.1867760476</v>
      </c>
      <c r="J26" s="2">
        <v>4081279.0346054733</v>
      </c>
      <c r="K26" s="2">
        <v>4538041.3593849326</v>
      </c>
      <c r="L26" s="2">
        <v>1827673.1158946925</v>
      </c>
      <c r="M26" s="2">
        <v>2810503.86</v>
      </c>
      <c r="N26" s="2">
        <v>2947787.7737358911</v>
      </c>
      <c r="O26" s="2">
        <v>2992955.4055982698</v>
      </c>
      <c r="P26" s="2">
        <v>3090090.1111302981</v>
      </c>
      <c r="Q26" s="2">
        <v>3934255.9327823874</v>
      </c>
      <c r="R26" s="2">
        <v>3893477.8854453582</v>
      </c>
      <c r="S26" s="2">
        <v>3224629.662546908</v>
      </c>
      <c r="T26" s="2">
        <v>2072411.9066054039</v>
      </c>
      <c r="U26" s="2">
        <v>6878717.4199770372</v>
      </c>
      <c r="V26" s="2">
        <v>2525409.9124765182</v>
      </c>
      <c r="W26" s="2">
        <v>2281509.0483169788</v>
      </c>
      <c r="X26" s="2">
        <v>1508668.3199637157</v>
      </c>
      <c r="Y26" s="2">
        <v>1861881.8873287234</v>
      </c>
      <c r="Z26" s="8">
        <v>1910373.3125539278</v>
      </c>
      <c r="AA26" s="12">
        <f t="shared" si="0"/>
        <v>5220703.3385245018</v>
      </c>
      <c r="AB26" s="2">
        <f t="shared" si="0"/>
        <v>2644730.0388072133</v>
      </c>
      <c r="AC26" s="2">
        <f t="shared" si="1"/>
        <v>3848930.4864145652</v>
      </c>
      <c r="AD26" s="2">
        <f t="shared" si="1"/>
        <v>2017568.4961279728</v>
      </c>
      <c r="AE26" s="43">
        <v>-9.0225563909774417E-2</v>
      </c>
      <c r="AF26" s="74">
        <v>0.70521303086071319</v>
      </c>
      <c r="AG26" s="41">
        <v>0.43609022556390969</v>
      </c>
      <c r="AH26" s="41">
        <v>5.4584099673222058E-2</v>
      </c>
      <c r="AI26" s="43">
        <v>1.102E-2</v>
      </c>
      <c r="AJ26" s="41">
        <v>7.2899999999999996E-3</v>
      </c>
      <c r="AK26" s="41">
        <v>0.49823000000000001</v>
      </c>
      <c r="AL26" s="41">
        <v>0.19592999999999999</v>
      </c>
      <c r="AM26" s="74">
        <v>1.8409999999999999E-2</v>
      </c>
      <c r="AN26" s="41">
        <v>0.19673234192056108</v>
      </c>
      <c r="AO26" s="74">
        <v>8.5687102821884437E-2</v>
      </c>
      <c r="AP26" s="43">
        <v>1.9547908231490472E-2</v>
      </c>
      <c r="AQ26" s="74">
        <v>3.9606614735149662E-2</v>
      </c>
    </row>
    <row r="27" spans="1:43" x14ac:dyDescent="0.2">
      <c r="A27" s="14" t="s">
        <v>8</v>
      </c>
      <c r="B27" s="97" t="s">
        <v>1032</v>
      </c>
      <c r="C27" s="73" t="s">
        <v>496</v>
      </c>
      <c r="D27" s="58"/>
      <c r="E27" s="58" t="s">
        <v>810</v>
      </c>
      <c r="F27" s="58" t="s">
        <v>497</v>
      </c>
      <c r="G27" s="12">
        <v>34148296.465148836</v>
      </c>
      <c r="H27" s="2">
        <v>25585512.124563102</v>
      </c>
      <c r="I27" s="2">
        <v>42850084.190763839</v>
      </c>
      <c r="J27" s="2">
        <v>30707788.65925689</v>
      </c>
      <c r="K27" s="2">
        <v>43539889.68794249</v>
      </c>
      <c r="L27" s="2">
        <v>21179793.052454337</v>
      </c>
      <c r="M27" s="2">
        <v>38524218.579999998</v>
      </c>
      <c r="N27" s="2">
        <v>24097729.068168469</v>
      </c>
      <c r="O27" s="2">
        <v>29978616.026251838</v>
      </c>
      <c r="P27" s="2">
        <v>44832798.799321547</v>
      </c>
      <c r="Q27" s="2">
        <v>54656507.370023713</v>
      </c>
      <c r="R27" s="2">
        <v>45864180.473660827</v>
      </c>
      <c r="S27" s="2">
        <v>42684229.032480843</v>
      </c>
      <c r="T27" s="2">
        <v>23863116.283396803</v>
      </c>
      <c r="U27" s="2">
        <v>40381076.399956115</v>
      </c>
      <c r="V27" s="2">
        <v>31863019.635171972</v>
      </c>
      <c r="W27" s="2">
        <v>37057030.150231272</v>
      </c>
      <c r="X27" s="2">
        <v>28869878.220830698</v>
      </c>
      <c r="Y27" s="2">
        <v>45556505.101702109</v>
      </c>
      <c r="Z27" s="8">
        <v>31640066.437919982</v>
      </c>
      <c r="AA27" s="12">
        <f t="shared" si="0"/>
        <v>35366314.225535028</v>
      </c>
      <c r="AB27" s="2">
        <f t="shared" si="0"/>
        <v>28445089.181718659</v>
      </c>
      <c r="AC27" s="2">
        <f t="shared" si="1"/>
        <v>42046984.726473309</v>
      </c>
      <c r="AD27" s="2">
        <f t="shared" si="1"/>
        <v>34997299.909171209</v>
      </c>
      <c r="AE27" s="43">
        <v>-0.54135338345864648</v>
      </c>
      <c r="AF27" s="74">
        <v>1.3697495397047744E-2</v>
      </c>
      <c r="AG27" s="41">
        <v>0.43157894736842095</v>
      </c>
      <c r="AH27" s="41">
        <v>5.7424650384352044E-2</v>
      </c>
      <c r="AI27" s="43">
        <v>0.21229999999999999</v>
      </c>
      <c r="AJ27" s="41">
        <v>0.88900000000000001</v>
      </c>
      <c r="AK27" s="41">
        <v>8.8800000000000004E-2</v>
      </c>
      <c r="AL27" s="41">
        <v>9.2200000000000004E-2</v>
      </c>
      <c r="AM27" s="74">
        <v>0.81259999999999999</v>
      </c>
      <c r="AN27" s="41">
        <v>0.25962497003407931</v>
      </c>
      <c r="AO27" s="74">
        <v>0.20966225350924075</v>
      </c>
      <c r="AP27" s="43">
        <v>0.22324973457212527</v>
      </c>
      <c r="AQ27" s="74">
        <v>0.21621536873398331</v>
      </c>
    </row>
    <row r="28" spans="1:43" x14ac:dyDescent="0.2">
      <c r="A28" s="14" t="s">
        <v>30</v>
      </c>
      <c r="B28" s="97" t="s">
        <v>1032</v>
      </c>
      <c r="C28" s="73" t="s">
        <v>441</v>
      </c>
      <c r="D28" s="58" t="s">
        <v>270</v>
      </c>
      <c r="E28" s="58" t="s">
        <v>442</v>
      </c>
      <c r="F28" s="58" t="s">
        <v>271</v>
      </c>
      <c r="G28" s="12">
        <v>32126350.196319532</v>
      </c>
      <c r="H28" s="2">
        <v>30823809.681127608</v>
      </c>
      <c r="I28" s="2">
        <v>36834511.329878122</v>
      </c>
      <c r="J28" s="2">
        <v>34448979.05720257</v>
      </c>
      <c r="K28" s="2">
        <v>20066921.674095329</v>
      </c>
      <c r="L28" s="2">
        <v>16192347.872173039</v>
      </c>
      <c r="M28" s="2">
        <v>30225085.109999999</v>
      </c>
      <c r="N28" s="2">
        <v>29131415.750693928</v>
      </c>
      <c r="O28" s="2">
        <v>21542792.370009027</v>
      </c>
      <c r="P28" s="2">
        <v>19852028.006177668</v>
      </c>
      <c r="Q28" s="2">
        <v>31106865.518762033</v>
      </c>
      <c r="R28" s="2">
        <v>38284759.784029216</v>
      </c>
      <c r="S28" s="2">
        <v>16930102.881810784</v>
      </c>
      <c r="T28" s="2">
        <v>19853184.73148508</v>
      </c>
      <c r="U28" s="2">
        <v>49593775.936249442</v>
      </c>
      <c r="V28" s="2">
        <v>21176779.962050751</v>
      </c>
      <c r="W28" s="2">
        <v>22367864.192005057</v>
      </c>
      <c r="X28" s="2">
        <v>15243790.951060986</v>
      </c>
      <c r="Y28" s="2">
        <v>32882229.13115149</v>
      </c>
      <c r="Z28" s="8">
        <v>20514763.073196489</v>
      </c>
      <c r="AA28" s="12">
        <f t="shared" ref="AA28:AB47" si="2">AVERAGEIFS($G28:$Z28,$G$3:$Z$3,AA$7,$G$2:$Z$2,"CD")</f>
        <v>30860114.387724631</v>
      </c>
      <c r="AB28" s="2">
        <f t="shared" si="2"/>
        <v>24272910.275719002</v>
      </c>
      <c r="AC28" s="2">
        <f t="shared" ref="AC28:AD47" si="3">AVERAGEIFS($G28:$Z28,$G$3:$Z$3,AC$7,$G$2:$Z$2,"HFD")</f>
        <v>29270119.476419035</v>
      </c>
      <c r="AD28" s="2">
        <f t="shared" si="3"/>
        <v>22437085.461892955</v>
      </c>
      <c r="AE28" s="43">
        <v>-0.20150375939849621</v>
      </c>
      <c r="AF28" s="74">
        <v>0.39426050476127372</v>
      </c>
      <c r="AG28" s="41">
        <v>0.42857142857142849</v>
      </c>
      <c r="AH28" s="41">
        <v>5.9379774686065777E-2</v>
      </c>
      <c r="AI28" s="43">
        <v>0.57799999999999996</v>
      </c>
      <c r="AJ28" s="41">
        <v>0.34599999999999997</v>
      </c>
      <c r="AK28" s="41">
        <v>0.53800000000000003</v>
      </c>
      <c r="AL28" s="41">
        <v>0.55800000000000005</v>
      </c>
      <c r="AM28" s="74">
        <v>0.27700000000000002</v>
      </c>
      <c r="AN28" s="41">
        <v>0.80831043010885451</v>
      </c>
      <c r="AO28" s="74">
        <v>0.68742832920049379</v>
      </c>
      <c r="AP28" s="43">
        <v>0.17632782050019977</v>
      </c>
      <c r="AQ28" s="74">
        <v>0.31075566475396754</v>
      </c>
    </row>
    <row r="29" spans="1:43" x14ac:dyDescent="0.2">
      <c r="A29" s="14" t="s">
        <v>9</v>
      </c>
      <c r="B29" s="97" t="s">
        <v>1032</v>
      </c>
      <c r="C29" s="73" t="s">
        <v>319</v>
      </c>
      <c r="D29" s="58" t="s">
        <v>731</v>
      </c>
      <c r="E29" s="58" t="s">
        <v>904</v>
      </c>
      <c r="F29" s="58" t="s">
        <v>320</v>
      </c>
      <c r="G29" s="12">
        <v>375608636.21230698</v>
      </c>
      <c r="H29" s="2">
        <v>381932097.48243797</v>
      </c>
      <c r="I29" s="2">
        <v>422680083.77443737</v>
      </c>
      <c r="J29" s="2">
        <v>459531262.57432264</v>
      </c>
      <c r="K29" s="2">
        <v>367113805.32031447</v>
      </c>
      <c r="L29" s="2">
        <v>353398355.06349409</v>
      </c>
      <c r="M29" s="2">
        <v>537176603.73658097</v>
      </c>
      <c r="N29" s="2">
        <v>439043541.13131523</v>
      </c>
      <c r="O29" s="2">
        <v>495719778.97345477</v>
      </c>
      <c r="P29" s="2">
        <v>662390140.57508373</v>
      </c>
      <c r="Q29" s="2">
        <v>323727930.31018108</v>
      </c>
      <c r="R29" s="2">
        <v>291561750.63254833</v>
      </c>
      <c r="S29" s="2">
        <v>447273760.81715161</v>
      </c>
      <c r="T29" s="2">
        <v>532189141.7442866</v>
      </c>
      <c r="U29" s="2">
        <v>390429137.94041294</v>
      </c>
      <c r="V29" s="2">
        <v>646943703.0485568</v>
      </c>
      <c r="W29" s="2">
        <v>478132972.38407445</v>
      </c>
      <c r="X29" s="2">
        <v>363962431.4696461</v>
      </c>
      <c r="Y29" s="2">
        <v>396924531.22186923</v>
      </c>
      <c r="Z29" s="8">
        <v>663084176.33821368</v>
      </c>
      <c r="AA29" s="12">
        <f t="shared" si="2"/>
        <v>401373177.07276386</v>
      </c>
      <c r="AB29" s="2">
        <f t="shared" si="2"/>
        <v>456334569.72621125</v>
      </c>
      <c r="AC29" s="2">
        <f t="shared" si="3"/>
        <v>441261977.00327736</v>
      </c>
      <c r="AD29" s="2">
        <f t="shared" si="3"/>
        <v>509809562.89247209</v>
      </c>
      <c r="AE29" s="43">
        <v>2.5563909774436084E-2</v>
      </c>
      <c r="AF29" s="74">
        <v>0.91480416831443168</v>
      </c>
      <c r="AG29" s="41">
        <v>-0.42406015037593975</v>
      </c>
      <c r="AH29" s="41">
        <v>6.2406486231345516E-2</v>
      </c>
      <c r="AI29" s="43">
        <v>0.66090000000000004</v>
      </c>
      <c r="AJ29" s="41">
        <v>0.33</v>
      </c>
      <c r="AK29" s="41">
        <v>0.82599999999999996</v>
      </c>
      <c r="AL29" s="41">
        <v>0.93100000000000005</v>
      </c>
      <c r="AM29" s="74">
        <v>0.25800000000000001</v>
      </c>
      <c r="AN29" s="41">
        <v>0.52574414426477656</v>
      </c>
      <c r="AO29" s="74">
        <v>0.51856289074100825</v>
      </c>
      <c r="AP29" s="43">
        <v>0.21298930608749034</v>
      </c>
      <c r="AQ29" s="74">
        <v>0.43571222718014346</v>
      </c>
    </row>
    <row r="30" spans="1:43" x14ac:dyDescent="0.2">
      <c r="A30" s="14" t="s">
        <v>42</v>
      </c>
      <c r="B30" s="97" t="s">
        <v>1033</v>
      </c>
      <c r="C30" s="73" t="s">
        <v>540</v>
      </c>
      <c r="D30" s="58" t="s">
        <v>831</v>
      </c>
      <c r="E30" s="58" t="s">
        <v>832</v>
      </c>
      <c r="F30" s="58" t="s">
        <v>541</v>
      </c>
      <c r="G30" s="12">
        <v>6828103.1673222901</v>
      </c>
      <c r="H30" s="2">
        <v>8333205.321499805</v>
      </c>
      <c r="I30" s="2">
        <v>5912809.7291311286</v>
      </c>
      <c r="J30" s="2">
        <v>6316493.5502494937</v>
      </c>
      <c r="K30" s="2">
        <v>7700036.4277895242</v>
      </c>
      <c r="L30" s="2">
        <v>6879584.5515309451</v>
      </c>
      <c r="M30" s="2">
        <v>6845632.9054893404</v>
      </c>
      <c r="N30" s="2">
        <v>7494005.6050508954</v>
      </c>
      <c r="O30" s="2">
        <v>6873311.0614828225</v>
      </c>
      <c r="P30" s="2">
        <v>2594856.7479174198</v>
      </c>
      <c r="Q30" s="2">
        <v>1894242.1463387576</v>
      </c>
      <c r="R30" s="2">
        <v>2980367.2487957678</v>
      </c>
      <c r="S30" s="2">
        <v>1688990.3193590706</v>
      </c>
      <c r="T30" s="2">
        <v>2341430.2061017808</v>
      </c>
      <c r="U30" s="2">
        <v>2344459.1487903874</v>
      </c>
      <c r="V30" s="2">
        <v>4113984.9715886293</v>
      </c>
      <c r="W30" s="2">
        <v>2305671.1830688519</v>
      </c>
      <c r="X30" s="2">
        <v>2536476.2706191191</v>
      </c>
      <c r="Y30" s="2">
        <v>1828956.9694673221</v>
      </c>
      <c r="Z30" s="8">
        <v>2880593.2903943057</v>
      </c>
      <c r="AA30" s="12">
        <f t="shared" si="2"/>
        <v>7018129.6391984494</v>
      </c>
      <c r="AB30" s="2">
        <f t="shared" si="2"/>
        <v>7023133.5308885016</v>
      </c>
      <c r="AC30" s="2">
        <f t="shared" si="3"/>
        <v>2307390.9695505309</v>
      </c>
      <c r="AD30" s="2">
        <f t="shared" si="3"/>
        <v>2733136.5370276454</v>
      </c>
      <c r="AE30" s="43">
        <v>0.35338345864661647</v>
      </c>
      <c r="AF30" s="74">
        <v>0.12640665077932209</v>
      </c>
      <c r="AG30" s="41">
        <v>-0.42255639097744352</v>
      </c>
      <c r="AH30" s="41">
        <v>6.3440839998208626E-2</v>
      </c>
      <c r="AI30" s="43">
        <v>8.8800000000000008E-9</v>
      </c>
      <c r="AJ30" s="41">
        <v>8.9199999999999999E-7</v>
      </c>
      <c r="AK30" s="41">
        <v>1.1200000000000001E-6</v>
      </c>
      <c r="AL30" s="41">
        <v>3.5099999999999999E-6</v>
      </c>
      <c r="AM30" s="74">
        <v>4.0399999999999999E-5</v>
      </c>
      <c r="AN30" s="41">
        <v>2.5787066252604988E-6</v>
      </c>
      <c r="AO30" s="74">
        <v>3.2896468195470157E-5</v>
      </c>
      <c r="AP30" s="43">
        <v>0.99262098503830787</v>
      </c>
      <c r="AQ30" s="74">
        <v>0.32240192867070772</v>
      </c>
    </row>
    <row r="31" spans="1:43" x14ac:dyDescent="0.2">
      <c r="A31" s="14" t="s">
        <v>26</v>
      </c>
      <c r="B31" s="97" t="s">
        <v>1032</v>
      </c>
      <c r="C31" s="73" t="s">
        <v>601</v>
      </c>
      <c r="D31" s="58"/>
      <c r="E31" s="58" t="s">
        <v>991</v>
      </c>
      <c r="F31" s="58" t="s">
        <v>602</v>
      </c>
      <c r="G31" s="12">
        <v>59204285.119615428</v>
      </c>
      <c r="H31" s="2">
        <v>67510579.801413625</v>
      </c>
      <c r="I31" s="2">
        <v>84528006.367084697</v>
      </c>
      <c r="J31" s="2">
        <v>68383524.216457129</v>
      </c>
      <c r="K31" s="2">
        <v>60688612.126278602</v>
      </c>
      <c r="L31" s="2">
        <v>61606308.716076784</v>
      </c>
      <c r="M31" s="2">
        <v>72627131.680000007</v>
      </c>
      <c r="N31" s="2">
        <v>75071032.443108752</v>
      </c>
      <c r="O31" s="2">
        <v>70462048.820984498</v>
      </c>
      <c r="P31" s="2">
        <v>62181268.651717037</v>
      </c>
      <c r="Q31" s="2">
        <v>64542462.752775401</v>
      </c>
      <c r="R31" s="2">
        <v>73200400.471734136</v>
      </c>
      <c r="S31" s="2">
        <v>64363792.06561701</v>
      </c>
      <c r="T31" s="2">
        <v>62815934.438162759</v>
      </c>
      <c r="U31" s="2">
        <v>86280095.202610001</v>
      </c>
      <c r="V31" s="2">
        <v>60486084.969097316</v>
      </c>
      <c r="W31" s="2">
        <v>79249876.235225186</v>
      </c>
      <c r="X31" s="2">
        <v>71784851.966553494</v>
      </c>
      <c r="Y31" s="2">
        <v>63071643.506128334</v>
      </c>
      <c r="Z31" s="8">
        <v>53221605.229906894</v>
      </c>
      <c r="AA31" s="12">
        <f t="shared" si="2"/>
        <v>68063001.526169896</v>
      </c>
      <c r="AB31" s="2">
        <f t="shared" si="2"/>
        <v>69941630.415042505</v>
      </c>
      <c r="AC31" s="2">
        <f t="shared" si="3"/>
        <v>68897325.597102717</v>
      </c>
      <c r="AD31" s="2">
        <f t="shared" si="3"/>
        <v>65562812.381382249</v>
      </c>
      <c r="AE31" s="43">
        <v>-0.15488721804511277</v>
      </c>
      <c r="AF31" s="74">
        <v>0.51438268007528265</v>
      </c>
      <c r="AG31" s="41">
        <v>0.42255639097744352</v>
      </c>
      <c r="AH31" s="41">
        <v>6.3440839998208626E-2</v>
      </c>
      <c r="AI31" s="43">
        <v>0.96230000000000004</v>
      </c>
      <c r="AJ31" s="41">
        <v>1</v>
      </c>
      <c r="AK31" s="41">
        <v>0.82799999999999996</v>
      </c>
      <c r="AL31" s="41">
        <v>0.68899999999999995</v>
      </c>
      <c r="AM31" s="74">
        <v>0.55300000000000005</v>
      </c>
      <c r="AN31" s="41">
        <v>0.89016252355675163</v>
      </c>
      <c r="AO31" s="74">
        <v>0.47092018810694258</v>
      </c>
      <c r="AP31" s="43">
        <v>0.75188277937614667</v>
      </c>
      <c r="AQ31" s="74">
        <v>0.58537669862394792</v>
      </c>
    </row>
    <row r="32" spans="1:43" x14ac:dyDescent="0.2">
      <c r="A32" s="14" t="s">
        <v>29</v>
      </c>
      <c r="B32" s="97" t="s">
        <v>1032</v>
      </c>
      <c r="C32" s="73" t="s">
        <v>448</v>
      </c>
      <c r="D32" s="58"/>
      <c r="E32" s="58" t="s">
        <v>449</v>
      </c>
      <c r="F32" s="58" t="s">
        <v>1000</v>
      </c>
      <c r="G32" s="12">
        <v>3078166.7269340698</v>
      </c>
      <c r="H32" s="2">
        <v>2786386.4866067837</v>
      </c>
      <c r="I32" s="2">
        <v>3982324.7544529252</v>
      </c>
      <c r="J32" s="2">
        <v>2735439.6870708284</v>
      </c>
      <c r="K32" s="2">
        <v>2636389.6800515899</v>
      </c>
      <c r="L32" s="2">
        <v>1598735.9367842153</v>
      </c>
      <c r="M32" s="2">
        <v>2732329.38</v>
      </c>
      <c r="N32" s="2">
        <v>2143461.6811328558</v>
      </c>
      <c r="O32" s="2">
        <v>1930003.2461557423</v>
      </c>
      <c r="P32" s="2">
        <v>1999328.0797814885</v>
      </c>
      <c r="Q32" s="2">
        <v>3081322.9551166547</v>
      </c>
      <c r="R32" s="2">
        <v>2345724.1118482454</v>
      </c>
      <c r="S32" s="2">
        <v>3332244.6648721038</v>
      </c>
      <c r="T32" s="2">
        <v>1228629.2110542804</v>
      </c>
      <c r="U32" s="2">
        <v>2390342.7574447878</v>
      </c>
      <c r="V32" s="2">
        <v>1959003.9292427897</v>
      </c>
      <c r="W32" s="2">
        <v>2698413.9355809763</v>
      </c>
      <c r="X32" s="2">
        <v>1687336.1463194925</v>
      </c>
      <c r="Y32" s="2">
        <v>1732880.6745336668</v>
      </c>
      <c r="Z32" s="8">
        <v>2036978.4439529118</v>
      </c>
      <c r="AA32" s="12">
        <f t="shared" si="2"/>
        <v>3043741.4670232395</v>
      </c>
      <c r="AB32" s="2">
        <f t="shared" si="2"/>
        <v>2101132.5610182034</v>
      </c>
      <c r="AC32" s="2">
        <f t="shared" si="3"/>
        <v>2396265.29668626</v>
      </c>
      <c r="AD32" s="2">
        <f t="shared" si="3"/>
        <v>2022922.6259259675</v>
      </c>
      <c r="AE32" s="43">
        <v>-0.18496240601503758</v>
      </c>
      <c r="AF32" s="74">
        <v>0.43498614362285271</v>
      </c>
      <c r="AG32" s="41">
        <v>0.419548872180451</v>
      </c>
      <c r="AH32" s="41">
        <v>6.5548285182184959E-2</v>
      </c>
      <c r="AI32" s="43">
        <v>0.1016</v>
      </c>
      <c r="AJ32" s="41">
        <v>2.6100000000000002E-2</v>
      </c>
      <c r="AK32" s="41">
        <v>0.96860000000000002</v>
      </c>
      <c r="AL32" s="41">
        <v>0.31059999999999999</v>
      </c>
      <c r="AM32" s="74">
        <v>0.16059999999999999</v>
      </c>
      <c r="AN32" s="41">
        <v>0.14664713910625737</v>
      </c>
      <c r="AO32" s="74">
        <v>0.79749563689505953</v>
      </c>
      <c r="AP32" s="43">
        <v>3.0490907203188776E-2</v>
      </c>
      <c r="AQ32" s="74">
        <v>0.35035815518725677</v>
      </c>
    </row>
    <row r="33" spans="1:43" x14ac:dyDescent="0.2">
      <c r="A33" s="14" t="s">
        <v>23</v>
      </c>
      <c r="B33" s="97" t="s">
        <v>1036</v>
      </c>
      <c r="C33" s="73" t="s">
        <v>317</v>
      </c>
      <c r="D33" s="58" t="s">
        <v>23</v>
      </c>
      <c r="E33" s="58" t="s">
        <v>730</v>
      </c>
      <c r="F33" s="58" t="s">
        <v>318</v>
      </c>
      <c r="G33" s="12">
        <v>1531665.1332904208</v>
      </c>
      <c r="H33" s="2">
        <v>1800505.9211793686</v>
      </c>
      <c r="I33" s="2">
        <v>672603.4790816817</v>
      </c>
      <c r="J33" s="2">
        <v>749765.12114090694</v>
      </c>
      <c r="K33" s="2">
        <v>1004891.1889022328</v>
      </c>
      <c r="L33" s="2">
        <v>1288513.9649892433</v>
      </c>
      <c r="M33" s="2">
        <v>869055.69740139297</v>
      </c>
      <c r="N33" s="2">
        <v>1022861.6432082887</v>
      </c>
      <c r="O33" s="2">
        <v>1115200.6113565371</v>
      </c>
      <c r="P33" s="2">
        <v>1869519.0850694745</v>
      </c>
      <c r="Q33" s="2">
        <v>1007014.1537012545</v>
      </c>
      <c r="R33" s="2">
        <v>579139.97932916123</v>
      </c>
      <c r="S33" s="2">
        <v>482522.6170056251</v>
      </c>
      <c r="T33" s="2">
        <v>1171899.2190167245</v>
      </c>
      <c r="U33" s="2">
        <v>566659.5052785374</v>
      </c>
      <c r="V33" s="2">
        <v>1462856.5694533929</v>
      </c>
      <c r="W33" s="2">
        <v>1133279.6265224973</v>
      </c>
      <c r="X33" s="2">
        <v>976618.37565699941</v>
      </c>
      <c r="Y33" s="2">
        <v>979622.13496935414</v>
      </c>
      <c r="Z33" s="8">
        <v>841928.56491541606</v>
      </c>
      <c r="AA33" s="12">
        <f t="shared" si="2"/>
        <v>1151886.1687189222</v>
      </c>
      <c r="AB33" s="2">
        <f t="shared" si="2"/>
        <v>1073907.9792388654</v>
      </c>
      <c r="AC33" s="2">
        <f t="shared" si="3"/>
        <v>946125.75990012952</v>
      </c>
      <c r="AD33" s="2">
        <f t="shared" si="3"/>
        <v>1078861.054303532</v>
      </c>
      <c r="AE33" s="43">
        <v>0.22556390977443605</v>
      </c>
      <c r="AF33" s="74">
        <v>0.33897093917086696</v>
      </c>
      <c r="AG33" s="41">
        <v>-0.41503759398496232</v>
      </c>
      <c r="AH33" s="41">
        <v>6.8807697285941161E-2</v>
      </c>
      <c r="AI33" s="43">
        <v>0.94469999999999998</v>
      </c>
      <c r="AJ33" s="41">
        <v>0.61</v>
      </c>
      <c r="AK33" s="41">
        <v>0.52</v>
      </c>
      <c r="AL33" s="41">
        <v>0.93300000000000005</v>
      </c>
      <c r="AM33" s="74">
        <v>0.90400000000000003</v>
      </c>
      <c r="AN33" s="41">
        <v>0.52520884722783523</v>
      </c>
      <c r="AO33" s="74">
        <v>0.97338175624895262</v>
      </c>
      <c r="AP33" s="43">
        <v>0.77488138381472271</v>
      </c>
      <c r="AQ33" s="74">
        <v>0.618671033333136</v>
      </c>
    </row>
    <row r="34" spans="1:43" x14ac:dyDescent="0.2">
      <c r="A34" s="14" t="s">
        <v>13</v>
      </c>
      <c r="B34" s="97" t="s">
        <v>1032</v>
      </c>
      <c r="C34" s="73" t="s">
        <v>560</v>
      </c>
      <c r="D34" s="58" t="s">
        <v>842</v>
      </c>
      <c r="E34" s="58" t="s">
        <v>843</v>
      </c>
      <c r="F34" s="58" t="s">
        <v>561</v>
      </c>
      <c r="G34" s="12">
        <v>5715750.3574652681</v>
      </c>
      <c r="H34" s="2">
        <v>6171886.4304265343</v>
      </c>
      <c r="I34" s="2">
        <v>8863694.5695691369</v>
      </c>
      <c r="J34" s="2">
        <v>6860689.9276437825</v>
      </c>
      <c r="K34" s="2">
        <v>3920508.3283715933</v>
      </c>
      <c r="L34" s="2">
        <v>3525507.9872340439</v>
      </c>
      <c r="M34" s="2">
        <v>7656341.6399999997</v>
      </c>
      <c r="N34" s="2">
        <v>2891225.8412609282</v>
      </c>
      <c r="O34" s="2">
        <v>4950598.9960996155</v>
      </c>
      <c r="P34" s="2">
        <v>5538158.3594457395</v>
      </c>
      <c r="Q34" s="2">
        <v>10822867.842137933</v>
      </c>
      <c r="R34" s="2">
        <v>7218778.6840899354</v>
      </c>
      <c r="S34" s="2">
        <v>6124880.6161375409</v>
      </c>
      <c r="T34" s="2">
        <v>4320360.403144001</v>
      </c>
      <c r="U34" s="2">
        <v>9610546.5290822722</v>
      </c>
      <c r="V34" s="2">
        <v>7475176.7635160834</v>
      </c>
      <c r="W34" s="2">
        <v>7790705.3010853985</v>
      </c>
      <c r="X34" s="2">
        <v>9249989.2382720131</v>
      </c>
      <c r="Y34" s="2">
        <v>7917688.1158349942</v>
      </c>
      <c r="Z34" s="8">
        <v>7730887.2670692364</v>
      </c>
      <c r="AA34" s="12">
        <f t="shared" si="2"/>
        <v>6306505.9226952624</v>
      </c>
      <c r="AB34" s="2">
        <f t="shared" si="2"/>
        <v>4755918.6161486469</v>
      </c>
      <c r="AC34" s="2">
        <f t="shared" si="3"/>
        <v>7272598.7390062362</v>
      </c>
      <c r="AD34" s="2">
        <f t="shared" si="3"/>
        <v>8032889.3371555451</v>
      </c>
      <c r="AE34" s="43">
        <v>-0.12180451127819546</v>
      </c>
      <c r="AF34" s="74">
        <v>0.60895662216490121</v>
      </c>
      <c r="AG34" s="41">
        <v>0.41052631578947363</v>
      </c>
      <c r="AH34" s="41">
        <v>7.2187230531420746E-2</v>
      </c>
      <c r="AI34" s="43">
        <v>0.17829999999999999</v>
      </c>
      <c r="AJ34" s="41">
        <v>0.63959999999999995</v>
      </c>
      <c r="AK34" s="41">
        <v>0.49080000000000001</v>
      </c>
      <c r="AL34" s="41">
        <v>5.8599999999999999E-2</v>
      </c>
      <c r="AM34" s="74">
        <v>0.14649999999999999</v>
      </c>
      <c r="AN34" s="41">
        <v>0.48898080495203378</v>
      </c>
      <c r="AO34" s="74">
        <v>1.3232826108901849E-2</v>
      </c>
      <c r="AP34" s="43">
        <v>0.27231109230939249</v>
      </c>
      <c r="AQ34" s="74">
        <v>0.50257843602431174</v>
      </c>
    </row>
    <row r="35" spans="1:43" x14ac:dyDescent="0.2">
      <c r="A35" s="14" t="s">
        <v>19</v>
      </c>
      <c r="B35" s="97" t="s">
        <v>1032</v>
      </c>
      <c r="C35" s="73" t="s">
        <v>338</v>
      </c>
      <c r="D35" s="58" t="s">
        <v>740</v>
      </c>
      <c r="E35" s="58" t="s">
        <v>339</v>
      </c>
      <c r="F35" s="58" t="s">
        <v>426</v>
      </c>
      <c r="G35" s="12">
        <v>13471078.712602496</v>
      </c>
      <c r="H35" s="2">
        <v>12010828.365365727</v>
      </c>
      <c r="I35" s="2">
        <v>12441951.832076456</v>
      </c>
      <c r="J35" s="2">
        <v>13776822.556921316</v>
      </c>
      <c r="K35" s="2">
        <v>12420227.697115328</v>
      </c>
      <c r="L35" s="2">
        <v>19872365.039139107</v>
      </c>
      <c r="M35" s="2">
        <v>12636813.0271638</v>
      </c>
      <c r="N35" s="2">
        <v>17917277.136074077</v>
      </c>
      <c r="O35" s="2">
        <v>12138484.192561923</v>
      </c>
      <c r="P35" s="2">
        <v>16473872.926248664</v>
      </c>
      <c r="Q35" s="2">
        <v>14542268.617639335</v>
      </c>
      <c r="R35" s="2">
        <v>13690289.688328173</v>
      </c>
      <c r="S35" s="2">
        <v>13575179.475311156</v>
      </c>
      <c r="T35" s="2">
        <v>11760098.708300691</v>
      </c>
      <c r="U35" s="2">
        <v>11385035.299497586</v>
      </c>
      <c r="V35" s="2">
        <v>16593077.845520888</v>
      </c>
      <c r="W35" s="2">
        <v>15869542.06160889</v>
      </c>
      <c r="X35" s="2">
        <v>12467192.622088177</v>
      </c>
      <c r="Y35" s="2">
        <v>13561037.823374253</v>
      </c>
      <c r="Z35" s="8">
        <v>14496121.53221775</v>
      </c>
      <c r="AA35" s="12">
        <f t="shared" si="2"/>
        <v>12824181.832816267</v>
      </c>
      <c r="AB35" s="2">
        <f t="shared" si="2"/>
        <v>15641234.848734727</v>
      </c>
      <c r="AC35" s="2">
        <f t="shared" si="3"/>
        <v>13571124.119220935</v>
      </c>
      <c r="AD35" s="2">
        <f t="shared" si="3"/>
        <v>14597394.376961995</v>
      </c>
      <c r="AE35" s="43">
        <v>-0.13233082706766916</v>
      </c>
      <c r="AF35" s="74">
        <v>0.57810745936229413</v>
      </c>
      <c r="AG35" s="41">
        <v>-0.40902255639097734</v>
      </c>
      <c r="AH35" s="41">
        <v>7.3340865743648176E-2</v>
      </c>
      <c r="AI35" s="43">
        <v>0.39500000000000002</v>
      </c>
      <c r="AJ35" s="41">
        <v>0.223</v>
      </c>
      <c r="AK35" s="41">
        <v>0.59199999999999997</v>
      </c>
      <c r="AL35" s="41">
        <v>0.16300000000000001</v>
      </c>
      <c r="AM35" s="74">
        <v>0.58399999999999996</v>
      </c>
      <c r="AN35" s="41">
        <v>0.42643198980922425</v>
      </c>
      <c r="AO35" s="74">
        <v>0.59804452725876411</v>
      </c>
      <c r="AP35" s="43">
        <v>0.23970231091076441</v>
      </c>
      <c r="AQ35" s="74">
        <v>0.36708628903708951</v>
      </c>
    </row>
    <row r="36" spans="1:43" x14ac:dyDescent="0.2">
      <c r="A36" s="14" t="s">
        <v>20</v>
      </c>
      <c r="B36" s="97" t="s">
        <v>1032</v>
      </c>
      <c r="C36" s="73" t="s">
        <v>446</v>
      </c>
      <c r="D36" s="58"/>
      <c r="E36" s="58" t="s">
        <v>447</v>
      </c>
      <c r="F36" s="58"/>
      <c r="G36" s="12">
        <v>1410036.9558679513</v>
      </c>
      <c r="H36" s="2">
        <v>603485.73661910149</v>
      </c>
      <c r="I36" s="2">
        <v>795589.2314735261</v>
      </c>
      <c r="J36" s="2">
        <v>327793.64833793213</v>
      </c>
      <c r="K36" s="2">
        <v>1579686.9717118065</v>
      </c>
      <c r="L36" s="2">
        <v>351384.93129246339</v>
      </c>
      <c r="M36" s="2">
        <v>423747.59</v>
      </c>
      <c r="N36" s="2">
        <v>664560.18176141463</v>
      </c>
      <c r="O36" s="2">
        <v>1952197.3810704018</v>
      </c>
      <c r="P36" s="2">
        <v>877859.41748261894</v>
      </c>
      <c r="Q36" s="2">
        <v>1284021.1338037499</v>
      </c>
      <c r="R36" s="2">
        <v>550808.17834925756</v>
      </c>
      <c r="S36" s="2">
        <v>1007175.6837523822</v>
      </c>
      <c r="T36" s="2">
        <v>1376961.157462708</v>
      </c>
      <c r="U36" s="2">
        <v>2508249.5283647077</v>
      </c>
      <c r="V36" s="2">
        <v>1047824.6055962467</v>
      </c>
      <c r="W36" s="2">
        <v>1206512.5383286178</v>
      </c>
      <c r="X36" s="2">
        <v>429416.14360961172</v>
      </c>
      <c r="Y36" s="2">
        <v>811054.45812724438</v>
      </c>
      <c r="Z36" s="8">
        <v>553579.22096493351</v>
      </c>
      <c r="AA36" s="12">
        <f t="shared" si="2"/>
        <v>943318.50880206341</v>
      </c>
      <c r="AB36" s="2">
        <f t="shared" si="2"/>
        <v>847972.52103107003</v>
      </c>
      <c r="AC36" s="2">
        <f t="shared" si="3"/>
        <v>1267512.516535904</v>
      </c>
      <c r="AD36" s="2">
        <f t="shared" si="3"/>
        <v>809677.39332533092</v>
      </c>
      <c r="AE36" s="43">
        <v>-8.1203007518796985E-2</v>
      </c>
      <c r="AF36" s="74">
        <v>0.73360763047801703</v>
      </c>
      <c r="AG36" s="41">
        <v>0.40601503759398488</v>
      </c>
      <c r="AH36" s="41">
        <v>7.5689372114397815E-2</v>
      </c>
      <c r="AI36" s="43">
        <v>0.72360000000000002</v>
      </c>
      <c r="AJ36" s="41">
        <v>0.86699999999999999</v>
      </c>
      <c r="AK36" s="41">
        <v>0.26100000000000001</v>
      </c>
      <c r="AL36" s="41">
        <v>0.64</v>
      </c>
      <c r="AM36" s="74">
        <v>0.50700000000000001</v>
      </c>
      <c r="AN36" s="41">
        <v>0.40793350658684346</v>
      </c>
      <c r="AO36" s="74">
        <v>0.91998723902171187</v>
      </c>
      <c r="AP36" s="43">
        <v>0.82915899590894659</v>
      </c>
      <c r="AQ36" s="74">
        <v>0.20147998347425408</v>
      </c>
    </row>
    <row r="37" spans="1:43" x14ac:dyDescent="0.2">
      <c r="A37" s="14" t="s">
        <v>28</v>
      </c>
      <c r="B37" s="97" t="s">
        <v>1032</v>
      </c>
      <c r="C37" s="73" t="s">
        <v>591</v>
      </c>
      <c r="D37" s="58" t="s">
        <v>856</v>
      </c>
      <c r="E37" s="58" t="s">
        <v>857</v>
      </c>
      <c r="F37" s="58" t="s">
        <v>592</v>
      </c>
      <c r="G37" s="12">
        <v>21050169.73738816</v>
      </c>
      <c r="H37" s="2">
        <v>18722865.214109734</v>
      </c>
      <c r="I37" s="2">
        <v>29069319.793749269</v>
      </c>
      <c r="J37" s="2">
        <v>24668149.496647552</v>
      </c>
      <c r="K37" s="2">
        <v>26339366.85029998</v>
      </c>
      <c r="L37" s="2">
        <v>16070896.62817226</v>
      </c>
      <c r="M37" s="2">
        <v>23256489.100000001</v>
      </c>
      <c r="N37" s="2">
        <v>21610058.273481358</v>
      </c>
      <c r="O37" s="2">
        <v>22256710.69973221</v>
      </c>
      <c r="P37" s="2">
        <v>18529775.000501599</v>
      </c>
      <c r="Q37" s="2">
        <v>27960079.323883716</v>
      </c>
      <c r="R37" s="2">
        <v>19870909.615192465</v>
      </c>
      <c r="S37" s="2">
        <v>17897894.026666116</v>
      </c>
      <c r="T37" s="2">
        <v>22121627.1256992</v>
      </c>
      <c r="U37" s="2">
        <v>28229966.086389817</v>
      </c>
      <c r="V37" s="2">
        <v>18633320.734986983</v>
      </c>
      <c r="W37" s="2">
        <v>17758129.191226654</v>
      </c>
      <c r="X37" s="2">
        <v>22116070.561970755</v>
      </c>
      <c r="Y37" s="2">
        <v>18727089.051094249</v>
      </c>
      <c r="Z37" s="8">
        <v>19720947.472589113</v>
      </c>
      <c r="AA37" s="12">
        <f t="shared" si="2"/>
        <v>23969974.218438942</v>
      </c>
      <c r="AB37" s="2">
        <f t="shared" si="2"/>
        <v>20798538.675346456</v>
      </c>
      <c r="AC37" s="2">
        <f t="shared" si="3"/>
        <v>22435041.863055483</v>
      </c>
      <c r="AD37" s="2">
        <f t="shared" si="3"/>
        <v>19391111.402373552</v>
      </c>
      <c r="AE37" s="43">
        <v>0.2135338345864661</v>
      </c>
      <c r="AF37" s="74">
        <v>0.36602063833951437</v>
      </c>
      <c r="AG37" s="41">
        <v>0.38947368421052619</v>
      </c>
      <c r="AH37" s="41">
        <v>8.9619047698371465E-2</v>
      </c>
      <c r="AI37" s="43">
        <v>0.39700000000000002</v>
      </c>
      <c r="AJ37" s="41">
        <v>0.193</v>
      </c>
      <c r="AK37" s="41">
        <v>0.64600000000000002</v>
      </c>
      <c r="AL37" s="41">
        <v>0.62</v>
      </c>
      <c r="AM37" s="74">
        <v>0.17499999999999999</v>
      </c>
      <c r="AN37" s="41">
        <v>0.57924065892205401</v>
      </c>
      <c r="AO37" s="74">
        <v>0.42211513971285852</v>
      </c>
      <c r="AP37" s="43">
        <v>0.24975850159449037</v>
      </c>
      <c r="AQ37" s="74">
        <v>0.19815913595484533</v>
      </c>
    </row>
    <row r="38" spans="1:43" x14ac:dyDescent="0.2">
      <c r="A38" s="14" t="s">
        <v>63</v>
      </c>
      <c r="B38" s="97" t="s">
        <v>1032</v>
      </c>
      <c r="C38" s="73" t="s">
        <v>599</v>
      </c>
      <c r="D38" s="58"/>
      <c r="E38" s="58" t="s">
        <v>860</v>
      </c>
      <c r="F38" s="58" t="s">
        <v>600</v>
      </c>
      <c r="G38" s="12">
        <v>2008305.7362898714</v>
      </c>
      <c r="H38" s="2">
        <v>1559954.6268363537</v>
      </c>
      <c r="I38" s="2">
        <v>2294581.8128825426</v>
      </c>
      <c r="J38" s="2">
        <v>2057310.1681638851</v>
      </c>
      <c r="K38" s="2">
        <v>1815391.8932650031</v>
      </c>
      <c r="L38" s="2">
        <v>2092328.7950448242</v>
      </c>
      <c r="M38" s="2">
        <v>1845298.16</v>
      </c>
      <c r="N38" s="2">
        <v>1120522.2416095166</v>
      </c>
      <c r="O38" s="2">
        <v>1564529.2950663611</v>
      </c>
      <c r="P38" s="2">
        <v>1974408.2262540052</v>
      </c>
      <c r="Q38" s="2">
        <v>2461596.5241863001</v>
      </c>
      <c r="R38" s="2">
        <v>1886914.6902314574</v>
      </c>
      <c r="S38" s="2">
        <v>1516134.9585125886</v>
      </c>
      <c r="T38" s="2">
        <v>1805928.9852953383</v>
      </c>
      <c r="U38" s="2">
        <v>2052350.4752792125</v>
      </c>
      <c r="V38" s="2">
        <v>1931183.6685449637</v>
      </c>
      <c r="W38" s="2">
        <v>5077506.2936669821</v>
      </c>
      <c r="X38" s="2">
        <v>1253414.3114494137</v>
      </c>
      <c r="Y38" s="2">
        <v>1327481.6433198063</v>
      </c>
      <c r="Z38" s="8">
        <v>1005931.6028446669</v>
      </c>
      <c r="AA38" s="12">
        <f t="shared" si="2"/>
        <v>1947108.8474875311</v>
      </c>
      <c r="AB38" s="2">
        <f t="shared" si="2"/>
        <v>1655669.6229301754</v>
      </c>
      <c r="AC38" s="2">
        <f t="shared" si="3"/>
        <v>1949555.64329315</v>
      </c>
      <c r="AD38" s="2">
        <f t="shared" si="3"/>
        <v>2119103.5039651664</v>
      </c>
      <c r="AE38" s="43">
        <v>-4.5112781954887209E-2</v>
      </c>
      <c r="AF38" s="74">
        <v>0.8502061902084872</v>
      </c>
      <c r="AG38" s="41">
        <v>0.38496240601503751</v>
      </c>
      <c r="AH38" s="41">
        <v>9.3725463387680008E-2</v>
      </c>
      <c r="AI38" s="43">
        <v>0.95930000000000004</v>
      </c>
      <c r="AJ38" s="41">
        <v>0.97099999999999997</v>
      </c>
      <c r="AK38" s="41">
        <v>0.96299999999999997</v>
      </c>
      <c r="AL38" s="41">
        <v>0.54300000000000004</v>
      </c>
      <c r="AM38" s="74">
        <v>0.64600000000000002</v>
      </c>
      <c r="AN38" s="41">
        <v>0.98941345421176097</v>
      </c>
      <c r="AO38" s="74">
        <v>0.58197968443129766</v>
      </c>
      <c r="AP38" s="43">
        <v>0.24623112257372395</v>
      </c>
      <c r="AQ38" s="74">
        <v>0.8350505248736767</v>
      </c>
    </row>
    <row r="39" spans="1:43" x14ac:dyDescent="0.2">
      <c r="A39" s="14" t="s">
        <v>41</v>
      </c>
      <c r="B39" s="97" t="s">
        <v>1036</v>
      </c>
      <c r="C39" s="73" t="s">
        <v>463</v>
      </c>
      <c r="D39" s="58" t="s">
        <v>790</v>
      </c>
      <c r="E39" s="58" t="s">
        <v>464</v>
      </c>
      <c r="F39" s="58" t="s">
        <v>932</v>
      </c>
      <c r="G39" s="12">
        <v>359314.79748642829</v>
      </c>
      <c r="H39" s="2">
        <v>193104.6263011079</v>
      </c>
      <c r="I39" s="2">
        <v>76569.805739069954</v>
      </c>
      <c r="J39" s="2">
        <v>97350.442877458976</v>
      </c>
      <c r="K39" s="2">
        <v>17093.31886409139</v>
      </c>
      <c r="L39" s="2">
        <v>73068.861705056202</v>
      </c>
      <c r="M39" s="2">
        <v>85431.65</v>
      </c>
      <c r="N39" s="2">
        <v>0</v>
      </c>
      <c r="O39" s="2">
        <v>32926.959437440593</v>
      </c>
      <c r="P39" s="2">
        <v>129710.25902640865</v>
      </c>
      <c r="Q39" s="2">
        <v>21594.847403839551</v>
      </c>
      <c r="R39" s="2">
        <v>98953.904031667495</v>
      </c>
      <c r="S39" s="2">
        <v>168925.33944570523</v>
      </c>
      <c r="T39" s="2">
        <v>0</v>
      </c>
      <c r="U39" s="2">
        <v>414640.42194378382</v>
      </c>
      <c r="V39" s="2">
        <v>25410.523145655861</v>
      </c>
      <c r="W39" s="2">
        <v>32310.259762704707</v>
      </c>
      <c r="X39" s="2">
        <v>126280.0450674165</v>
      </c>
      <c r="Y39" s="2">
        <v>0</v>
      </c>
      <c r="Z39" s="8">
        <v>0</v>
      </c>
      <c r="AA39" s="12">
        <f t="shared" si="2"/>
        <v>148686.59825363132</v>
      </c>
      <c r="AB39" s="2">
        <f t="shared" si="2"/>
        <v>47856.867785624192</v>
      </c>
      <c r="AC39" s="2">
        <f t="shared" si="3"/>
        <v>138970.79530856747</v>
      </c>
      <c r="AD39" s="2">
        <f t="shared" si="3"/>
        <v>36800.165595155413</v>
      </c>
      <c r="AE39" s="43">
        <v>-0.23773754174715625</v>
      </c>
      <c r="AF39" s="74">
        <v>0.31282956708478321</v>
      </c>
      <c r="AG39" s="41">
        <v>0.38113478915020288</v>
      </c>
      <c r="AH39" s="41">
        <v>9.7316254690655274E-2</v>
      </c>
      <c r="AI39" s="43">
        <v>0.41660000000000003</v>
      </c>
      <c r="AJ39" s="41">
        <v>0.32100000000000001</v>
      </c>
      <c r="AK39" s="41">
        <v>0.377</v>
      </c>
      <c r="AL39" s="41">
        <v>0.38500000000000001</v>
      </c>
      <c r="AM39" s="74">
        <v>0.24</v>
      </c>
      <c r="AN39" s="41">
        <v>0.91291654434222014</v>
      </c>
      <c r="AO39" s="74">
        <v>0.73583457033280264</v>
      </c>
      <c r="AP39" s="43">
        <v>0.19249363516548329</v>
      </c>
      <c r="AQ39" s="74">
        <v>0.18207062949952468</v>
      </c>
    </row>
    <row r="40" spans="1:43" x14ac:dyDescent="0.2">
      <c r="A40" s="14" t="s">
        <v>34</v>
      </c>
      <c r="B40" s="97" t="s">
        <v>1032</v>
      </c>
      <c r="C40" s="73" t="s">
        <v>586</v>
      </c>
      <c r="D40" s="58"/>
      <c r="E40" s="58" t="s">
        <v>854</v>
      </c>
      <c r="F40" s="58"/>
      <c r="G40" s="12">
        <v>7620317.5694764163</v>
      </c>
      <c r="H40" s="2">
        <v>4933309.0945917238</v>
      </c>
      <c r="I40" s="2">
        <v>7397990.7098462591</v>
      </c>
      <c r="J40" s="2">
        <v>6213131.578362694</v>
      </c>
      <c r="K40" s="2">
        <v>2155416.8412695262</v>
      </c>
      <c r="L40" s="2">
        <v>1936832.8400882594</v>
      </c>
      <c r="M40" s="2">
        <v>5965589.8399999999</v>
      </c>
      <c r="N40" s="2">
        <v>4332433.8491279595</v>
      </c>
      <c r="O40" s="2">
        <v>2616374.7175369458</v>
      </c>
      <c r="P40" s="2">
        <v>3968662.7384783658</v>
      </c>
      <c r="Q40" s="2">
        <v>6319788.6286244672</v>
      </c>
      <c r="R40" s="2">
        <v>5112125.6080191573</v>
      </c>
      <c r="S40" s="2">
        <v>2231014.0809222613</v>
      </c>
      <c r="T40" s="2">
        <v>2878024.7121638125</v>
      </c>
      <c r="U40" s="2">
        <v>7007178.8356453534</v>
      </c>
      <c r="V40" s="2">
        <v>2578610.2460345365</v>
      </c>
      <c r="W40" s="2">
        <v>2980175.1589541622</v>
      </c>
      <c r="X40" s="2">
        <v>3827534.7159860451</v>
      </c>
      <c r="Y40" s="2">
        <v>6236977.8765251758</v>
      </c>
      <c r="Z40" s="8">
        <v>3002913.7411429039</v>
      </c>
      <c r="AA40" s="12">
        <f t="shared" si="2"/>
        <v>5664033.158709324</v>
      </c>
      <c r="AB40" s="2">
        <f t="shared" si="2"/>
        <v>3712807.8116882909</v>
      </c>
      <c r="AC40" s="2">
        <f t="shared" si="3"/>
        <v>4586132.4339755699</v>
      </c>
      <c r="AD40" s="2">
        <f t="shared" si="3"/>
        <v>3725242.3477285644</v>
      </c>
      <c r="AE40" s="43">
        <v>-0.12030075187969923</v>
      </c>
      <c r="AF40" s="74">
        <v>0.61341766453078217</v>
      </c>
      <c r="AG40" s="41">
        <v>0.38045112781954882</v>
      </c>
      <c r="AH40" s="41">
        <v>9.7968039705912988E-2</v>
      </c>
      <c r="AI40" s="43">
        <v>0.15409999999999999</v>
      </c>
      <c r="AJ40" s="41">
        <v>6.2899999999999998E-2</v>
      </c>
      <c r="AK40" s="41">
        <v>0.71779999999999999</v>
      </c>
      <c r="AL40" s="41">
        <v>0.47720000000000001</v>
      </c>
      <c r="AM40" s="74">
        <v>9.9099999999999994E-2</v>
      </c>
      <c r="AN40" s="41">
        <v>0.40863602925035392</v>
      </c>
      <c r="AO40" s="74">
        <v>0.99122695870427024</v>
      </c>
      <c r="AP40" s="43">
        <v>0.20142603625702585</v>
      </c>
      <c r="AQ40" s="74">
        <v>0.43046633853972582</v>
      </c>
    </row>
    <row r="41" spans="1:43" x14ac:dyDescent="0.2">
      <c r="A41" s="14" t="s">
        <v>36</v>
      </c>
      <c r="B41" s="97" t="s">
        <v>1033</v>
      </c>
      <c r="C41" s="73" t="s">
        <v>321</v>
      </c>
      <c r="D41" s="58" t="s">
        <v>732</v>
      </c>
      <c r="E41" s="58" t="s">
        <v>905</v>
      </c>
      <c r="F41" s="58" t="s">
        <v>322</v>
      </c>
      <c r="G41" s="12">
        <v>586975322.13717878</v>
      </c>
      <c r="H41" s="2">
        <v>259809323.01875502</v>
      </c>
      <c r="I41" s="2">
        <v>299489337.53081143</v>
      </c>
      <c r="J41" s="2">
        <v>0</v>
      </c>
      <c r="K41" s="2">
        <v>0</v>
      </c>
      <c r="L41" s="2">
        <v>0</v>
      </c>
      <c r="M41" s="2">
        <v>483702970.92000002</v>
      </c>
      <c r="N41" s="2">
        <v>353142391.53549761</v>
      </c>
      <c r="O41" s="2">
        <v>429513413.32475227</v>
      </c>
      <c r="P41" s="2">
        <v>561043746.43932593</v>
      </c>
      <c r="Q41" s="2">
        <v>539486418.27858508</v>
      </c>
      <c r="R41" s="2">
        <v>590949154.36703277</v>
      </c>
      <c r="S41" s="2">
        <v>747253601.83745778</v>
      </c>
      <c r="T41" s="2">
        <v>423579784.50146085</v>
      </c>
      <c r="U41" s="2">
        <v>299759491.28768587</v>
      </c>
      <c r="V41" s="2">
        <v>577176243.74193847</v>
      </c>
      <c r="W41" s="2">
        <v>642472831.84625018</v>
      </c>
      <c r="X41" s="2">
        <v>530672249.64431494</v>
      </c>
      <c r="Y41" s="2">
        <v>0</v>
      </c>
      <c r="Z41" s="8">
        <v>519990982.12931103</v>
      </c>
      <c r="AA41" s="12">
        <f t="shared" si="2"/>
        <v>229254796.53734905</v>
      </c>
      <c r="AB41" s="2">
        <f t="shared" si="2"/>
        <v>316589693.94506246</v>
      </c>
      <c r="AC41" s="2">
        <f t="shared" si="3"/>
        <v>527012032.78525805</v>
      </c>
      <c r="AD41" s="2">
        <f t="shared" si="3"/>
        <v>454062461.47236288</v>
      </c>
      <c r="AE41" s="43">
        <v>-0.35773839615286368</v>
      </c>
      <c r="AF41" s="74">
        <v>0.12147555810756366</v>
      </c>
      <c r="AG41" s="41">
        <v>0.37736117737643848</v>
      </c>
      <c r="AH41" s="41">
        <v>0.10095368968098065</v>
      </c>
      <c r="AI41" s="43">
        <v>0.25330000000000003</v>
      </c>
      <c r="AJ41" s="41">
        <v>0.115</v>
      </c>
      <c r="AK41" s="41">
        <v>0.151</v>
      </c>
      <c r="AL41" s="41">
        <v>0.499</v>
      </c>
      <c r="AM41" s="74">
        <v>0.53600000000000003</v>
      </c>
      <c r="AN41" s="41">
        <v>3.5266929095924979E-2</v>
      </c>
      <c r="AO41" s="74">
        <v>0.4247366582929456</v>
      </c>
      <c r="AP41" s="43">
        <v>0.59429439525440197</v>
      </c>
      <c r="AQ41" s="74">
        <v>0.57371182401343468</v>
      </c>
    </row>
    <row r="42" spans="1:43" x14ac:dyDescent="0.2">
      <c r="A42" s="14" t="s">
        <v>48</v>
      </c>
      <c r="B42" s="97" t="s">
        <v>1032</v>
      </c>
      <c r="C42" s="73" t="s">
        <v>555</v>
      </c>
      <c r="D42" s="58"/>
      <c r="E42" s="58" t="s">
        <v>556</v>
      </c>
      <c r="F42" s="58"/>
      <c r="G42" s="12">
        <v>11121206.300878162</v>
      </c>
      <c r="H42" s="2">
        <v>17509356.578238502</v>
      </c>
      <c r="I42" s="2">
        <v>19198041.648838751</v>
      </c>
      <c r="J42" s="2">
        <v>16093384.265349055</v>
      </c>
      <c r="K42" s="2">
        <v>11895683.267406084</v>
      </c>
      <c r="L42" s="2">
        <v>6718557.143559128</v>
      </c>
      <c r="M42" s="2">
        <v>14568459.800000001</v>
      </c>
      <c r="N42" s="2">
        <v>14916900.800216988</v>
      </c>
      <c r="O42" s="2">
        <v>14510307.305462629</v>
      </c>
      <c r="P42" s="2">
        <v>12794194.122128578</v>
      </c>
      <c r="Q42" s="2">
        <v>18047982.666910421</v>
      </c>
      <c r="R42" s="2">
        <v>17958847.926172692</v>
      </c>
      <c r="S42" s="2">
        <v>14452132.731835807</v>
      </c>
      <c r="T42" s="2">
        <v>16995425.644115377</v>
      </c>
      <c r="U42" s="2">
        <v>20070768.742807839</v>
      </c>
      <c r="V42" s="2">
        <v>8217089.1140243635</v>
      </c>
      <c r="W42" s="2">
        <v>9936453.8927605506</v>
      </c>
      <c r="X42" s="2">
        <v>9895281.3579569682</v>
      </c>
      <c r="Y42" s="2">
        <v>17551665.208197281</v>
      </c>
      <c r="Z42" s="8">
        <v>16195507.15921434</v>
      </c>
      <c r="AA42" s="12">
        <f t="shared" si="2"/>
        <v>15163534.412142109</v>
      </c>
      <c r="AB42" s="2">
        <f t="shared" si="2"/>
        <v>12678556.262309685</v>
      </c>
      <c r="AC42" s="2">
        <f t="shared" si="3"/>
        <v>16719891.972328452</v>
      </c>
      <c r="AD42" s="2">
        <f t="shared" si="3"/>
        <v>12359199.3464307</v>
      </c>
      <c r="AE42" s="43">
        <v>-0.31278195488721799</v>
      </c>
      <c r="AF42" s="74">
        <v>0.1793635305275913</v>
      </c>
      <c r="AG42" s="41">
        <v>0.36992481203007516</v>
      </c>
      <c r="AH42" s="41">
        <v>0.10840956155377555</v>
      </c>
      <c r="AI42" s="43">
        <v>0.29920000000000002</v>
      </c>
      <c r="AJ42" s="41">
        <v>0.65200000000000002</v>
      </c>
      <c r="AK42" s="41">
        <v>0.13500000000000001</v>
      </c>
      <c r="AL42" s="41">
        <v>0.33900000000000002</v>
      </c>
      <c r="AM42" s="74">
        <v>0.21199999999999999</v>
      </c>
      <c r="AN42" s="41">
        <v>0.42413831526343648</v>
      </c>
      <c r="AO42" s="74">
        <v>0.91103521973367274</v>
      </c>
      <c r="AP42" s="43">
        <v>0.3531060626623872</v>
      </c>
      <c r="AQ42" s="74">
        <v>6.5218038969363276E-2</v>
      </c>
    </row>
    <row r="43" spans="1:43" x14ac:dyDescent="0.2">
      <c r="A43" s="14" t="s">
        <v>56</v>
      </c>
      <c r="B43" s="97" t="s">
        <v>1032</v>
      </c>
      <c r="C43" s="73" t="s">
        <v>568</v>
      </c>
      <c r="D43" s="58" t="s">
        <v>846</v>
      </c>
      <c r="E43" s="58" t="s">
        <v>569</v>
      </c>
      <c r="F43" s="58" t="s">
        <v>847</v>
      </c>
      <c r="G43" s="12">
        <v>2440888.5846294533</v>
      </c>
      <c r="H43" s="2">
        <v>2745038.1671382864</v>
      </c>
      <c r="I43" s="2">
        <v>4523500.5305100372</v>
      </c>
      <c r="J43" s="2">
        <v>3470056.0743576312</v>
      </c>
      <c r="K43" s="2">
        <v>1825710.7760512952</v>
      </c>
      <c r="L43" s="2">
        <v>1262805.8578360162</v>
      </c>
      <c r="M43" s="2">
        <v>2402103.4</v>
      </c>
      <c r="N43" s="2">
        <v>2473976.3893634412</v>
      </c>
      <c r="O43" s="2">
        <v>1544692.3226653677</v>
      </c>
      <c r="P43" s="2">
        <v>1324533.1572961858</v>
      </c>
      <c r="Q43" s="2">
        <v>2800371.4470089148</v>
      </c>
      <c r="R43" s="2">
        <v>3401124.2466615792</v>
      </c>
      <c r="S43" s="2">
        <v>1804252.8541621219</v>
      </c>
      <c r="T43" s="2">
        <v>1746152.0304151929</v>
      </c>
      <c r="U43" s="2">
        <v>1792138.7379186004</v>
      </c>
      <c r="V43" s="2">
        <v>1563018.7471258817</v>
      </c>
      <c r="W43" s="2">
        <v>1848767.8612090717</v>
      </c>
      <c r="X43" s="2">
        <v>3110860.8799311994</v>
      </c>
      <c r="Y43" s="2">
        <v>3161774.3106872854</v>
      </c>
      <c r="Z43" s="8">
        <v>1310119.132743231</v>
      </c>
      <c r="AA43" s="12">
        <f t="shared" si="2"/>
        <v>3001038.8265373409</v>
      </c>
      <c r="AB43" s="2">
        <f t="shared" si="2"/>
        <v>1920894.4924662062</v>
      </c>
      <c r="AC43" s="2">
        <f t="shared" si="3"/>
        <v>2144762.0789104323</v>
      </c>
      <c r="AD43" s="2">
        <f t="shared" si="3"/>
        <v>2198908.1863393337</v>
      </c>
      <c r="AE43" s="43">
        <v>0.12631578947368419</v>
      </c>
      <c r="AF43" s="74">
        <v>0.59565351281489853</v>
      </c>
      <c r="AG43" s="41">
        <v>0.35939849624060138</v>
      </c>
      <c r="AH43" s="41">
        <v>0.11963250632903902</v>
      </c>
      <c r="AI43" s="43">
        <v>0.38550000000000001</v>
      </c>
      <c r="AJ43" s="41">
        <v>9.5600000000000004E-2</v>
      </c>
      <c r="AK43" s="41">
        <v>0.60560000000000003</v>
      </c>
      <c r="AL43" s="41">
        <v>0.35299999999999998</v>
      </c>
      <c r="AM43" s="74">
        <v>0.73939999999999995</v>
      </c>
      <c r="AN43" s="41">
        <v>0.15278522329066085</v>
      </c>
      <c r="AO43" s="74">
        <v>0.60867857578761408</v>
      </c>
      <c r="AP43" s="43">
        <v>0.10970832482514677</v>
      </c>
      <c r="AQ43" s="74">
        <v>0.916272322278332</v>
      </c>
    </row>
    <row r="44" spans="1:43" x14ac:dyDescent="0.2">
      <c r="A44" s="14" t="s">
        <v>46</v>
      </c>
      <c r="B44" s="97" t="s">
        <v>1032</v>
      </c>
      <c r="C44" s="73" t="s">
        <v>696</v>
      </c>
      <c r="D44" s="58" t="s">
        <v>970</v>
      </c>
      <c r="E44" s="58" t="s">
        <v>697</v>
      </c>
      <c r="F44" s="58" t="s">
        <v>259</v>
      </c>
      <c r="G44" s="12">
        <v>919140588.9192729</v>
      </c>
      <c r="H44" s="2">
        <v>727264135.07349193</v>
      </c>
      <c r="I44" s="2">
        <v>1291909151.9114819</v>
      </c>
      <c r="J44" s="2">
        <v>1406478142.2604828</v>
      </c>
      <c r="K44" s="2">
        <v>446855902.78189015</v>
      </c>
      <c r="L44" s="2">
        <v>566111506.79649186</v>
      </c>
      <c r="M44" s="2">
        <v>700532292.21000004</v>
      </c>
      <c r="N44" s="2">
        <v>395257688.62074876</v>
      </c>
      <c r="O44" s="2">
        <v>348075011.34051102</v>
      </c>
      <c r="P44" s="2">
        <v>374859890.40236455</v>
      </c>
      <c r="Q44" s="2">
        <v>720253693.97769868</v>
      </c>
      <c r="R44" s="2">
        <v>964731213.13593328</v>
      </c>
      <c r="S44" s="2">
        <v>476222301.99545956</v>
      </c>
      <c r="T44" s="2">
        <v>475783633.23917824</v>
      </c>
      <c r="U44" s="2">
        <v>1047602963.5612446</v>
      </c>
      <c r="V44" s="2">
        <v>451808133.49534672</v>
      </c>
      <c r="W44" s="2">
        <v>434243515.36571157</v>
      </c>
      <c r="X44" s="2">
        <v>316214334.43733221</v>
      </c>
      <c r="Y44" s="2">
        <v>352939499.93975013</v>
      </c>
      <c r="Z44" s="8">
        <v>523973443.5622198</v>
      </c>
      <c r="AA44" s="12">
        <f t="shared" si="2"/>
        <v>958329584.18932402</v>
      </c>
      <c r="AB44" s="2">
        <f t="shared" si="2"/>
        <v>502494124.74193794</v>
      </c>
      <c r="AC44" s="2">
        <f t="shared" si="3"/>
        <v>676575616.05197978</v>
      </c>
      <c r="AD44" s="2">
        <f t="shared" si="3"/>
        <v>415835785.36007208</v>
      </c>
      <c r="AE44" s="43">
        <v>-6.4661654135338323E-2</v>
      </c>
      <c r="AF44" s="74">
        <v>0.78651486268678572</v>
      </c>
      <c r="AG44" s="41">
        <v>0.35338345864661647</v>
      </c>
      <c r="AH44" s="41">
        <v>0.12640665077932209</v>
      </c>
      <c r="AI44" s="43">
        <v>5.1389999999999998E-2</v>
      </c>
      <c r="AJ44" s="41">
        <v>1.8499999999999999E-2</v>
      </c>
      <c r="AK44" s="41">
        <v>0.78859999999999997</v>
      </c>
      <c r="AL44" s="41">
        <v>0.29260000000000003</v>
      </c>
      <c r="AM44" s="74">
        <v>6.9400000000000003E-2</v>
      </c>
      <c r="AN44" s="41">
        <v>0.20080962994226084</v>
      </c>
      <c r="AO44" s="74">
        <v>0.32831661970209058</v>
      </c>
      <c r="AP44" s="43">
        <v>6.9863193297954679E-2</v>
      </c>
      <c r="AQ44" s="74">
        <v>7.3445271538152418E-2</v>
      </c>
    </row>
    <row r="45" spans="1:43" x14ac:dyDescent="0.2">
      <c r="A45" s="14" t="s">
        <v>98</v>
      </c>
      <c r="B45" s="97" t="s">
        <v>1032</v>
      </c>
      <c r="C45" s="73" t="s">
        <v>465</v>
      </c>
      <c r="D45" s="58" t="s">
        <v>791</v>
      </c>
      <c r="E45" s="58" t="s">
        <v>466</v>
      </c>
      <c r="F45" s="58" t="s">
        <v>933</v>
      </c>
      <c r="G45" s="12">
        <v>21758202871.061306</v>
      </c>
      <c r="H45" s="2">
        <v>16779142095.216152</v>
      </c>
      <c r="I45" s="2">
        <v>33411141596.233368</v>
      </c>
      <c r="J45" s="2">
        <v>26541768598.245956</v>
      </c>
      <c r="K45" s="2">
        <v>9830393581.8364277</v>
      </c>
      <c r="L45" s="2">
        <v>9181308044.7121792</v>
      </c>
      <c r="M45" s="2">
        <v>17183047944.860001</v>
      </c>
      <c r="N45" s="2">
        <v>10755947519.879358</v>
      </c>
      <c r="O45" s="2">
        <v>7446515339.0610437</v>
      </c>
      <c r="P45" s="2">
        <v>7940624533.1051531</v>
      </c>
      <c r="Q45" s="2">
        <v>11418399612.268707</v>
      </c>
      <c r="R45" s="2">
        <v>16972874875.89724</v>
      </c>
      <c r="S45" s="2">
        <v>11027659592.166342</v>
      </c>
      <c r="T45" s="2">
        <v>6387834582.1248255</v>
      </c>
      <c r="U45" s="2">
        <v>15752014898.202425</v>
      </c>
      <c r="V45" s="2">
        <v>8939371068.5847111</v>
      </c>
      <c r="W45" s="2">
        <v>9639856655.049263</v>
      </c>
      <c r="X45" s="2">
        <v>12658681016.058887</v>
      </c>
      <c r="Y45" s="2">
        <v>5978926657.8114319</v>
      </c>
      <c r="Z45" s="8">
        <v>10150727759.659121</v>
      </c>
      <c r="AA45" s="12">
        <f t="shared" si="2"/>
        <v>21664129748.518642</v>
      </c>
      <c r="AB45" s="2">
        <f t="shared" si="2"/>
        <v>11141704712.128145</v>
      </c>
      <c r="AC45" s="2">
        <f t="shared" si="3"/>
        <v>11583234682.294115</v>
      </c>
      <c r="AD45" s="2">
        <f t="shared" si="3"/>
        <v>9473512631.432682</v>
      </c>
      <c r="AE45" s="43">
        <v>6.7669172932330809E-2</v>
      </c>
      <c r="AF45" s="74">
        <v>0.77682071174414968</v>
      </c>
      <c r="AG45" s="41">
        <v>0.35187969924812018</v>
      </c>
      <c r="AH45" s="41">
        <v>0.12814195208704143</v>
      </c>
      <c r="AI45" s="43">
        <v>2.4670000000000001E-2</v>
      </c>
      <c r="AJ45" s="41">
        <v>4.4799999999999996E-3</v>
      </c>
      <c r="AK45" s="41">
        <v>0.41166000000000003</v>
      </c>
      <c r="AL45" s="41">
        <v>0.40901999999999999</v>
      </c>
      <c r="AM45" s="74">
        <v>0.12434000000000001</v>
      </c>
      <c r="AN45" s="41">
        <v>3.6251603566216713E-2</v>
      </c>
      <c r="AO45" s="74">
        <v>0.47856535471630257</v>
      </c>
      <c r="AP45" s="43">
        <v>7.0731484710228651E-2</v>
      </c>
      <c r="AQ45" s="74">
        <v>0.34532157982718115</v>
      </c>
    </row>
    <row r="46" spans="1:43" x14ac:dyDescent="0.2">
      <c r="A46" s="14" t="s">
        <v>25</v>
      </c>
      <c r="B46" s="97" t="s">
        <v>1032</v>
      </c>
      <c r="C46" s="73" t="s">
        <v>298</v>
      </c>
      <c r="D46" s="58" t="s">
        <v>723</v>
      </c>
      <c r="E46" s="58" t="s">
        <v>299</v>
      </c>
      <c r="F46" s="58" t="s">
        <v>999</v>
      </c>
      <c r="G46" s="12">
        <v>73599179.826434478</v>
      </c>
      <c r="H46" s="2">
        <v>43193512.033883631</v>
      </c>
      <c r="I46" s="2">
        <v>56748613.52866257</v>
      </c>
      <c r="J46" s="2">
        <v>48716637.385236196</v>
      </c>
      <c r="K46" s="2">
        <v>67651407.069239244</v>
      </c>
      <c r="L46" s="2">
        <v>52719149.863205239</v>
      </c>
      <c r="M46" s="2">
        <v>64967216.584386401</v>
      </c>
      <c r="N46" s="2">
        <v>59354141.398211278</v>
      </c>
      <c r="O46" s="2">
        <v>83311735.893399805</v>
      </c>
      <c r="P46" s="2">
        <v>113836782.64866866</v>
      </c>
      <c r="Q46" s="2">
        <v>112387277.54712872</v>
      </c>
      <c r="R46" s="2">
        <v>83636285.665091917</v>
      </c>
      <c r="S46" s="2">
        <v>115594694.8255785</v>
      </c>
      <c r="T46" s="2">
        <v>79772924.732226908</v>
      </c>
      <c r="U46" s="2">
        <v>129163085.94945493</v>
      </c>
      <c r="V46" s="2">
        <v>99560994.835311294</v>
      </c>
      <c r="W46" s="2">
        <v>88018751.200505659</v>
      </c>
      <c r="X46" s="2">
        <v>82605511.672530577</v>
      </c>
      <c r="Y46" s="2">
        <v>42686190.841839381</v>
      </c>
      <c r="Z46" s="8">
        <v>92259369.919553638</v>
      </c>
      <c r="AA46" s="12">
        <f t="shared" si="2"/>
        <v>57981869.96869123</v>
      </c>
      <c r="AB46" s="2">
        <f t="shared" si="2"/>
        <v>65088060.934800677</v>
      </c>
      <c r="AC46" s="2">
        <f t="shared" si="3"/>
        <v>105731841.8946916</v>
      </c>
      <c r="AD46" s="2">
        <f t="shared" si="3"/>
        <v>81026163.69394812</v>
      </c>
      <c r="AE46" s="43">
        <v>-0.43759398496240592</v>
      </c>
      <c r="AF46" s="74">
        <v>5.3661440004291926E-2</v>
      </c>
      <c r="AG46" s="41">
        <v>0.34887218045112772</v>
      </c>
      <c r="AH46" s="41">
        <v>0.13166317155695242</v>
      </c>
      <c r="AI46" s="43">
        <v>4.5970000000000004E-3</v>
      </c>
      <c r="AJ46" s="41">
        <v>1.5730000000000001E-2</v>
      </c>
      <c r="AK46" s="41">
        <v>2.3500000000000001E-3</v>
      </c>
      <c r="AL46" s="41">
        <v>0.12523000000000001</v>
      </c>
      <c r="AM46" s="74">
        <v>0.84935000000000005</v>
      </c>
      <c r="AN46" s="41">
        <v>1.1620899448523939E-3</v>
      </c>
      <c r="AO46" s="74">
        <v>0.24977235129167702</v>
      </c>
      <c r="AP46" s="43">
        <v>0.43796510379836284</v>
      </c>
      <c r="AQ46" s="74">
        <v>8.1959013203842301E-2</v>
      </c>
    </row>
    <row r="47" spans="1:43" x14ac:dyDescent="0.2">
      <c r="A47" s="14" t="s">
        <v>39</v>
      </c>
      <c r="B47" s="97" t="s">
        <v>1032</v>
      </c>
      <c r="C47" s="73" t="s">
        <v>505</v>
      </c>
      <c r="D47" s="58" t="s">
        <v>816</v>
      </c>
      <c r="E47" s="58" t="s">
        <v>506</v>
      </c>
      <c r="F47" s="58" t="s">
        <v>817</v>
      </c>
      <c r="G47" s="12">
        <v>14829754.662877111</v>
      </c>
      <c r="H47" s="2">
        <v>14298266.953095837</v>
      </c>
      <c r="I47" s="2">
        <v>23906212.718895737</v>
      </c>
      <c r="J47" s="2">
        <v>12190025.116257038</v>
      </c>
      <c r="K47" s="2">
        <v>21675896.354546271</v>
      </c>
      <c r="L47" s="2">
        <v>13873053.674881017</v>
      </c>
      <c r="M47" s="2">
        <v>20533525.649999999</v>
      </c>
      <c r="N47" s="2">
        <v>12930640.611296117</v>
      </c>
      <c r="O47" s="2">
        <v>19160552.5751982</v>
      </c>
      <c r="P47" s="2">
        <v>18305790.316759076</v>
      </c>
      <c r="Q47" s="2">
        <v>18203508.904788669</v>
      </c>
      <c r="R47" s="2">
        <v>13272487.169004474</v>
      </c>
      <c r="S47" s="2">
        <v>13451120.930659529</v>
      </c>
      <c r="T47" s="2">
        <v>14337740.314808164</v>
      </c>
      <c r="U47" s="2">
        <v>27721073.865565859</v>
      </c>
      <c r="V47" s="2">
        <v>13892426.986193802</v>
      </c>
      <c r="W47" s="2">
        <v>17053995.732036095</v>
      </c>
      <c r="X47" s="2">
        <v>11699774.396532768</v>
      </c>
      <c r="Y47" s="2">
        <v>14361279.436155749</v>
      </c>
      <c r="Z47" s="8">
        <v>10688598.004060267</v>
      </c>
      <c r="AA47" s="12">
        <f t="shared" si="2"/>
        <v>17380031.161134399</v>
      </c>
      <c r="AB47" s="2">
        <f t="shared" si="2"/>
        <v>16624443.127843834</v>
      </c>
      <c r="AC47" s="2">
        <f t="shared" si="3"/>
        <v>17548620.250264298</v>
      </c>
      <c r="AD47" s="2">
        <f t="shared" si="3"/>
        <v>13539214.910995737</v>
      </c>
      <c r="AE47" s="43">
        <v>-0.15338345864661651</v>
      </c>
      <c r="AF47" s="74">
        <v>0.5185244542213634</v>
      </c>
      <c r="AG47" s="41">
        <v>0.3428571428571428</v>
      </c>
      <c r="AH47" s="41">
        <v>0.1389100108810134</v>
      </c>
      <c r="AI47" s="43">
        <v>0.62319999999999998</v>
      </c>
      <c r="AJ47" s="41">
        <v>0.60399999999999998</v>
      </c>
      <c r="AK47" s="41">
        <v>0.51100000000000001</v>
      </c>
      <c r="AL47" s="41">
        <v>0.89300000000000002</v>
      </c>
      <c r="AM47" s="74">
        <v>0.184</v>
      </c>
      <c r="AN47" s="41">
        <v>0.95933623271420476</v>
      </c>
      <c r="AO47" s="74">
        <v>0.18239352164226144</v>
      </c>
      <c r="AP47" s="43">
        <v>0.81283771113433922</v>
      </c>
      <c r="AQ47" s="74">
        <v>0.16693828510985248</v>
      </c>
    </row>
    <row r="48" spans="1:43" x14ac:dyDescent="0.2">
      <c r="A48" s="14" t="s">
        <v>133</v>
      </c>
      <c r="B48" s="97" t="s">
        <v>1035</v>
      </c>
      <c r="C48" s="73" t="s">
        <v>484</v>
      </c>
      <c r="D48" s="58" t="s">
        <v>800</v>
      </c>
      <c r="E48" s="58" t="s">
        <v>485</v>
      </c>
      <c r="F48" s="58" t="s">
        <v>801</v>
      </c>
      <c r="G48" s="12">
        <v>4596028.0729829678</v>
      </c>
      <c r="H48" s="2">
        <v>5600087.8027923051</v>
      </c>
      <c r="I48" s="2">
        <v>5973906.8834715374</v>
      </c>
      <c r="J48" s="2">
        <v>6323398.4988508262</v>
      </c>
      <c r="K48" s="2">
        <v>5839427.0183773842</v>
      </c>
      <c r="L48" s="2">
        <v>6482144.9511483042</v>
      </c>
      <c r="M48" s="2">
        <v>4986597.32</v>
      </c>
      <c r="N48" s="2">
        <v>5629640.8313450692</v>
      </c>
      <c r="O48" s="2">
        <v>7760150.1822969392</v>
      </c>
      <c r="P48" s="2">
        <v>6043147.4750390369</v>
      </c>
      <c r="Q48" s="2">
        <v>6250376.8830398796</v>
      </c>
      <c r="R48" s="2">
        <v>5460474.0837816019</v>
      </c>
      <c r="S48" s="2">
        <v>5703116.6416762713</v>
      </c>
      <c r="T48" s="2">
        <v>5171315.8535137586</v>
      </c>
      <c r="U48" s="2">
        <v>4864025.1205630926</v>
      </c>
      <c r="V48" s="2">
        <v>5896765.5478323158</v>
      </c>
      <c r="W48" s="2">
        <v>5501873.1019204492</v>
      </c>
      <c r="X48" s="2">
        <v>4952185.9384756647</v>
      </c>
      <c r="Y48" s="2">
        <v>5732771.7008699067</v>
      </c>
      <c r="Z48" s="8">
        <v>6281027.9495909996</v>
      </c>
      <c r="AA48" s="12">
        <f t="shared" ref="AA48:AB67" si="4">AVERAGEIFS($G48:$Z48,$G$3:$Z$3,AA$7,$G$2:$Z$2,"CD")</f>
        <v>5666569.6552950041</v>
      </c>
      <c r="AB48" s="2">
        <f t="shared" si="4"/>
        <v>6214633.3211975787</v>
      </c>
      <c r="AC48" s="2">
        <f t="shared" ref="AC48:AD67" si="5">AVERAGEIFS($G48:$Z48,$G$3:$Z$3,AC$7,$G$2:$Z$2,"HFD")</f>
        <v>5582076.0096022738</v>
      </c>
      <c r="AD48" s="2">
        <f t="shared" si="5"/>
        <v>5672924.8477378674</v>
      </c>
      <c r="AE48" s="43">
        <v>-1.8045112781954881E-2</v>
      </c>
      <c r="AF48" s="74">
        <v>0.9398091995407436</v>
      </c>
      <c r="AG48" s="41">
        <v>-0.33984962406015035</v>
      </c>
      <c r="AH48" s="41">
        <v>0.142636705371367</v>
      </c>
      <c r="AI48" s="43">
        <v>0.71899999999999997</v>
      </c>
      <c r="AJ48" s="41">
        <v>0.79400000000000004</v>
      </c>
      <c r="AK48" s="41">
        <v>0.57199999999999995</v>
      </c>
      <c r="AL48" s="41">
        <v>0.219</v>
      </c>
      <c r="AM48" s="74">
        <v>0.80900000000000005</v>
      </c>
      <c r="AN48" s="41">
        <v>0.81679320184264059</v>
      </c>
      <c r="AO48" s="74">
        <v>0.38353090903123144</v>
      </c>
      <c r="AP48" s="43">
        <v>0.40742605124600462</v>
      </c>
      <c r="AQ48" s="74">
        <v>0.77549041342352298</v>
      </c>
    </row>
    <row r="49" spans="1:43" x14ac:dyDescent="0.2">
      <c r="A49" s="14" t="s">
        <v>57</v>
      </c>
      <c r="B49" s="97" t="s">
        <v>1032</v>
      </c>
      <c r="C49" s="73" t="s">
        <v>357</v>
      </c>
      <c r="D49" s="58" t="s">
        <v>57</v>
      </c>
      <c r="E49" s="58" t="s">
        <v>749</v>
      </c>
      <c r="F49" s="58" t="s">
        <v>358</v>
      </c>
      <c r="G49" s="12">
        <v>7289155.2149185082</v>
      </c>
      <c r="H49" s="2">
        <v>3735153.1584272333</v>
      </c>
      <c r="I49" s="2">
        <v>3461865.6546530826</v>
      </c>
      <c r="J49" s="2">
        <v>6318774.0012959866</v>
      </c>
      <c r="K49" s="2">
        <v>551588.03688909113</v>
      </c>
      <c r="L49" s="2">
        <v>3950372.7817104519</v>
      </c>
      <c r="M49" s="2">
        <v>5285267.7699999996</v>
      </c>
      <c r="N49" s="2">
        <v>4435166.4276623195</v>
      </c>
      <c r="O49" s="2">
        <v>217906.53110857581</v>
      </c>
      <c r="P49" s="2">
        <v>5180408.3293681983</v>
      </c>
      <c r="Q49" s="2">
        <v>7071307.0388273522</v>
      </c>
      <c r="R49" s="2">
        <v>19254851.956315797</v>
      </c>
      <c r="S49" s="2">
        <v>253276.82917419096</v>
      </c>
      <c r="T49" s="2">
        <v>5489202.3549019629</v>
      </c>
      <c r="U49" s="2">
        <v>6619367.8197292499</v>
      </c>
      <c r="V49" s="2">
        <v>14391521.826191537</v>
      </c>
      <c r="W49" s="2">
        <v>8869716.6622461993</v>
      </c>
      <c r="X49" s="2">
        <v>1152193.4081174035</v>
      </c>
      <c r="Y49" s="2">
        <v>2885805.6179315578</v>
      </c>
      <c r="Z49" s="8">
        <v>120940.8311673531</v>
      </c>
      <c r="AA49" s="12">
        <f t="shared" si="4"/>
        <v>4271307.2132367808</v>
      </c>
      <c r="AB49" s="2">
        <f t="shared" si="4"/>
        <v>3472178.3776203361</v>
      </c>
      <c r="AC49" s="2">
        <f t="shared" si="5"/>
        <v>7311402.3880527914</v>
      </c>
      <c r="AD49" s="2">
        <f t="shared" si="5"/>
        <v>5484035.6691308087</v>
      </c>
      <c r="AE49" s="43">
        <v>-0.10676691729323305</v>
      </c>
      <c r="AF49" s="74">
        <v>0.65414154500948485</v>
      </c>
      <c r="AG49" s="41">
        <v>0.32481203007518794</v>
      </c>
      <c r="AH49" s="41">
        <v>0.16232315576999926</v>
      </c>
      <c r="AI49" s="43">
        <v>0.77590000000000003</v>
      </c>
      <c r="AJ49" s="41">
        <v>0.63900000000000001</v>
      </c>
      <c r="AK49" s="41">
        <v>0.33900000000000002</v>
      </c>
      <c r="AL49" s="41">
        <v>0.46300000000000002</v>
      </c>
      <c r="AM49" s="74">
        <v>0.94399999999999995</v>
      </c>
      <c r="AN49" s="41">
        <v>0.34553394345439759</v>
      </c>
      <c r="AO49" s="74">
        <v>0.55050702611305868</v>
      </c>
      <c r="AP49" s="43">
        <v>0.64584919644892513</v>
      </c>
      <c r="AQ49" s="74">
        <v>0.63806871385784847</v>
      </c>
    </row>
    <row r="50" spans="1:43" x14ac:dyDescent="0.2">
      <c r="A50" s="14" t="s">
        <v>16</v>
      </c>
      <c r="B50" s="97" t="s">
        <v>1032</v>
      </c>
      <c r="C50" s="73" t="s">
        <v>369</v>
      </c>
      <c r="D50" s="58" t="s">
        <v>755</v>
      </c>
      <c r="E50" s="58" t="s">
        <v>912</v>
      </c>
      <c r="F50" s="58" t="s">
        <v>913</v>
      </c>
      <c r="G50" s="12">
        <v>47578084.263610624</v>
      </c>
      <c r="H50" s="2">
        <v>55469831.901580133</v>
      </c>
      <c r="I50" s="2">
        <v>59054709.891463757</v>
      </c>
      <c r="J50" s="2">
        <v>53599483.844009213</v>
      </c>
      <c r="K50" s="2">
        <v>44222610.493883498</v>
      </c>
      <c r="L50" s="2">
        <v>43143078.360915706</v>
      </c>
      <c r="M50" s="2">
        <v>52981743.217595503</v>
      </c>
      <c r="N50" s="2">
        <v>48544828.006465577</v>
      </c>
      <c r="O50" s="2">
        <v>50798779.010292046</v>
      </c>
      <c r="P50" s="2">
        <v>49678762.65048068</v>
      </c>
      <c r="Q50" s="2">
        <v>67347774.601760119</v>
      </c>
      <c r="R50" s="2">
        <v>52083956.730332091</v>
      </c>
      <c r="S50" s="2">
        <v>45341568.375902034</v>
      </c>
      <c r="T50" s="2">
        <v>39136739.912520766</v>
      </c>
      <c r="U50" s="2">
        <v>75172450.918227673</v>
      </c>
      <c r="V50" s="2">
        <v>55092330.763458222</v>
      </c>
      <c r="W50" s="2">
        <v>52266547.023741268</v>
      </c>
      <c r="X50" s="2">
        <v>57010947.455075294</v>
      </c>
      <c r="Y50" s="2">
        <v>56178635.029002316</v>
      </c>
      <c r="Z50" s="8">
        <v>45935831.660651475</v>
      </c>
      <c r="AA50" s="12">
        <f t="shared" si="4"/>
        <v>51984944.078909442</v>
      </c>
      <c r="AB50" s="2">
        <f t="shared" si="4"/>
        <v>48867107.148817211</v>
      </c>
      <c r="AC50" s="2">
        <f t="shared" si="5"/>
        <v>54793542.198203899</v>
      </c>
      <c r="AD50" s="2">
        <f t="shared" si="5"/>
        <v>53296858.386385716</v>
      </c>
      <c r="AE50" s="43">
        <v>-3.6090225563909763E-2</v>
      </c>
      <c r="AF50" s="74">
        <v>0.87993119552077292</v>
      </c>
      <c r="AG50" s="41">
        <v>0.32330827067669166</v>
      </c>
      <c r="AH50" s="41">
        <v>0.16438973703865004</v>
      </c>
      <c r="AI50" s="43">
        <v>0.87929999999999997</v>
      </c>
      <c r="AJ50" s="41">
        <v>0.89</v>
      </c>
      <c r="AK50" s="41">
        <v>0.53500000000000003</v>
      </c>
      <c r="AL50" s="41">
        <v>0.41399999999999998</v>
      </c>
      <c r="AM50" s="74">
        <v>0.84699999999999998</v>
      </c>
      <c r="AN50" s="41">
        <v>0.6826605884403345</v>
      </c>
      <c r="AO50" s="74">
        <v>0.17510832402549045</v>
      </c>
      <c r="AP50" s="43">
        <v>0.41107600500649955</v>
      </c>
      <c r="AQ50" s="74">
        <v>0.82172011746540574</v>
      </c>
    </row>
    <row r="51" spans="1:43" x14ac:dyDescent="0.2">
      <c r="A51" s="14" t="s">
        <v>21</v>
      </c>
      <c r="B51" s="97" t="s">
        <v>1032</v>
      </c>
      <c r="C51" s="73" t="s">
        <v>651</v>
      </c>
      <c r="D51" s="58" t="s">
        <v>884</v>
      </c>
      <c r="E51" s="58" t="s">
        <v>653</v>
      </c>
      <c r="F51" s="58" t="s">
        <v>652</v>
      </c>
      <c r="G51" s="12">
        <v>958459.68672781787</v>
      </c>
      <c r="H51" s="2">
        <v>1346026.9133168503</v>
      </c>
      <c r="I51" s="2">
        <v>2625282.5009157895</v>
      </c>
      <c r="J51" s="2">
        <v>1310161.2564478358</v>
      </c>
      <c r="K51" s="2">
        <v>1160819.1410635377</v>
      </c>
      <c r="L51" s="2">
        <v>1317715.6241962181</v>
      </c>
      <c r="M51" s="2">
        <v>1121697.24</v>
      </c>
      <c r="N51" s="2">
        <v>1283474.8513193061</v>
      </c>
      <c r="O51" s="2">
        <v>1465723.0908327424</v>
      </c>
      <c r="P51" s="2">
        <v>1594893.8895354166</v>
      </c>
      <c r="Q51" s="2">
        <v>1616255.7087809895</v>
      </c>
      <c r="R51" s="2">
        <v>2470890.6949218474</v>
      </c>
      <c r="S51" s="2">
        <v>1427260.6166044073</v>
      </c>
      <c r="T51" s="2">
        <v>1516316.6200911577</v>
      </c>
      <c r="U51" s="2">
        <v>3740557.2857707134</v>
      </c>
      <c r="V51" s="2">
        <v>1504052.8580321046</v>
      </c>
      <c r="W51" s="2">
        <v>1023653.5566060069</v>
      </c>
      <c r="X51" s="2">
        <v>1338702.3657710017</v>
      </c>
      <c r="Y51" s="2">
        <v>1672122.7411507773</v>
      </c>
      <c r="Z51" s="8">
        <v>1361706.5392560977</v>
      </c>
      <c r="AA51" s="12">
        <f t="shared" si="4"/>
        <v>1480149.8996943661</v>
      </c>
      <c r="AB51" s="2">
        <f t="shared" si="4"/>
        <v>1297152.7015870665</v>
      </c>
      <c r="AC51" s="2">
        <f t="shared" si="5"/>
        <v>2061029.1359507553</v>
      </c>
      <c r="AD51" s="2">
        <f t="shared" si="5"/>
        <v>1380047.6121631977</v>
      </c>
      <c r="AE51" s="43">
        <v>-0.29473684210526313</v>
      </c>
      <c r="AF51" s="74">
        <v>0.20713542085215361</v>
      </c>
      <c r="AG51" s="41">
        <v>0.31278195488721799</v>
      </c>
      <c r="AH51" s="41">
        <v>0.1793635305275913</v>
      </c>
      <c r="AI51" s="43">
        <v>0.3201</v>
      </c>
      <c r="AJ51" s="41">
        <v>0.68930000000000002</v>
      </c>
      <c r="AK51" s="41">
        <v>8.2299999999999998E-2</v>
      </c>
      <c r="AL51" s="41">
        <v>0.35339999999999999</v>
      </c>
      <c r="AM51" s="74">
        <v>0.45319999999999999</v>
      </c>
      <c r="AN51" s="41">
        <v>0.26395920605059697</v>
      </c>
      <c r="AO51" s="74">
        <v>0.56265039598282618</v>
      </c>
      <c r="AP51" s="43">
        <v>0.57488535679759589</v>
      </c>
      <c r="AQ51" s="74">
        <v>0.12883589013674365</v>
      </c>
    </row>
    <row r="52" spans="1:43" x14ac:dyDescent="0.2">
      <c r="A52" s="14" t="s">
        <v>84</v>
      </c>
      <c r="B52" s="97" t="s">
        <v>1034</v>
      </c>
      <c r="C52" s="73" t="s">
        <v>492</v>
      </c>
      <c r="D52" s="58" t="s">
        <v>804</v>
      </c>
      <c r="E52" s="58" t="s">
        <v>493</v>
      </c>
      <c r="F52" s="58" t="s">
        <v>805</v>
      </c>
      <c r="G52" s="12">
        <v>65860.08681554858</v>
      </c>
      <c r="H52" s="2">
        <v>0</v>
      </c>
      <c r="I52" s="2">
        <v>107604.73706534448</v>
      </c>
      <c r="J52" s="2">
        <v>40520.191304082975</v>
      </c>
      <c r="K52" s="2">
        <v>59891.684017804582</v>
      </c>
      <c r="L52" s="2">
        <v>64526.087479458511</v>
      </c>
      <c r="M52" s="2">
        <v>158762.35</v>
      </c>
      <c r="N52" s="2">
        <v>0</v>
      </c>
      <c r="O52" s="2">
        <v>136060.8238534632</v>
      </c>
      <c r="P52" s="2">
        <v>96317.508480333621</v>
      </c>
      <c r="Q52" s="2">
        <v>498271.87494456669</v>
      </c>
      <c r="R52" s="2">
        <v>287180.72510863433</v>
      </c>
      <c r="S52" s="2">
        <v>34862.348269433205</v>
      </c>
      <c r="T52" s="2">
        <v>255849.47911620495</v>
      </c>
      <c r="U52" s="2">
        <v>448111.97940290201</v>
      </c>
      <c r="V52" s="2">
        <v>86770.662242670718</v>
      </c>
      <c r="W52" s="2">
        <v>43665.582149480397</v>
      </c>
      <c r="X52" s="2">
        <v>31753.800005358138</v>
      </c>
      <c r="Y52" s="2">
        <v>681979.95210127626</v>
      </c>
      <c r="Z52" s="8">
        <v>371964.09913315583</v>
      </c>
      <c r="AA52" s="12">
        <f t="shared" si="4"/>
        <v>54775.339840556124</v>
      </c>
      <c r="AB52" s="2">
        <f t="shared" si="4"/>
        <v>89837.315333230421</v>
      </c>
      <c r="AC52" s="2">
        <f t="shared" si="5"/>
        <v>270098.9858870125</v>
      </c>
      <c r="AD52" s="2">
        <f t="shared" si="5"/>
        <v>243226.81912638823</v>
      </c>
      <c r="AE52" s="43">
        <v>-0.39413316062920084</v>
      </c>
      <c r="AF52" s="74">
        <v>8.5518224370600651E-2</v>
      </c>
      <c r="AG52" s="41">
        <v>0.31139528339788003</v>
      </c>
      <c r="AH52" s="41">
        <v>0.1814028569356059</v>
      </c>
      <c r="AI52" s="43">
        <v>0.27760000000000001</v>
      </c>
      <c r="AJ52" s="41">
        <v>0.156</v>
      </c>
      <c r="AK52" s="41">
        <v>0.20399999999999999</v>
      </c>
      <c r="AL52" s="41">
        <v>0.36199999999999999</v>
      </c>
      <c r="AM52" s="74">
        <v>0.39500000000000002</v>
      </c>
      <c r="AN52" s="41">
        <v>3.4509612920653514E-2</v>
      </c>
      <c r="AO52" s="74">
        <v>0.29878789262611566</v>
      </c>
      <c r="AP52" s="43">
        <v>0.37955008134094687</v>
      </c>
      <c r="AQ52" s="74">
        <v>0.85306671939911438</v>
      </c>
    </row>
    <row r="53" spans="1:43" x14ac:dyDescent="0.2">
      <c r="A53" s="14" t="s">
        <v>83</v>
      </c>
      <c r="B53" s="97" t="s">
        <v>1032</v>
      </c>
      <c r="C53" s="73" t="s">
        <v>645</v>
      </c>
      <c r="D53" s="58" t="s">
        <v>879</v>
      </c>
      <c r="E53" s="58" t="s">
        <v>646</v>
      </c>
      <c r="F53" s="58" t="s">
        <v>880</v>
      </c>
      <c r="G53" s="12">
        <v>212325.16831617046</v>
      </c>
      <c r="H53" s="2">
        <v>417693.21918624395</v>
      </c>
      <c r="I53" s="2">
        <v>82841.269298692394</v>
      </c>
      <c r="J53" s="2">
        <v>284902.20353244804</v>
      </c>
      <c r="K53" s="2">
        <v>142807.14984924954</v>
      </c>
      <c r="L53" s="2">
        <v>238793.27450685899</v>
      </c>
      <c r="M53" s="2">
        <v>50152.36</v>
      </c>
      <c r="N53" s="2">
        <v>44832.018215675969</v>
      </c>
      <c r="O53" s="2">
        <v>235610.28653345388</v>
      </c>
      <c r="P53" s="2">
        <v>143840.02278752162</v>
      </c>
      <c r="Q53" s="2">
        <v>293646.97558222048</v>
      </c>
      <c r="R53" s="2">
        <v>100880.89753487252</v>
      </c>
      <c r="S53" s="2">
        <v>163409.86761179953</v>
      </c>
      <c r="T53" s="2">
        <v>200130.41161821075</v>
      </c>
      <c r="U53" s="2">
        <v>7178159.5093385326</v>
      </c>
      <c r="V53" s="2">
        <v>92465.859418067776</v>
      </c>
      <c r="W53" s="2">
        <v>460024.51830167085</v>
      </c>
      <c r="X53" s="2">
        <v>126261.48232233836</v>
      </c>
      <c r="Y53" s="2">
        <v>934062.94252010831</v>
      </c>
      <c r="Z53" s="8">
        <v>98474.483123525526</v>
      </c>
      <c r="AA53" s="12">
        <f t="shared" si="4"/>
        <v>228113.8020365609</v>
      </c>
      <c r="AB53" s="2">
        <f t="shared" si="4"/>
        <v>142346.9848139972</v>
      </c>
      <c r="AC53" s="2">
        <f t="shared" si="5"/>
        <v>1346677.9474121928</v>
      </c>
      <c r="AD53" s="2">
        <f t="shared" si="5"/>
        <v>342257.85713714216</v>
      </c>
      <c r="AE53" s="43">
        <v>-0.2736842105263157</v>
      </c>
      <c r="AF53" s="74">
        <v>0.24296636906130703</v>
      </c>
      <c r="AG53" s="41">
        <v>0.30977443609022554</v>
      </c>
      <c r="AH53" s="41">
        <v>0.18380643241191022</v>
      </c>
      <c r="AI53" s="43">
        <v>0.73540000000000005</v>
      </c>
      <c r="AJ53" s="41">
        <v>0.63600000000000001</v>
      </c>
      <c r="AK53" s="41">
        <v>0.25800000000000001</v>
      </c>
      <c r="AL53" s="41">
        <v>0.59799999999999998</v>
      </c>
      <c r="AM53" s="74">
        <v>0.751</v>
      </c>
      <c r="AN53" s="41">
        <v>0.38202156026061784</v>
      </c>
      <c r="AO53" s="74">
        <v>0.33048871269067898</v>
      </c>
      <c r="AP53" s="43">
        <v>0.32864817227445747</v>
      </c>
      <c r="AQ53" s="74">
        <v>0.43138252637684171</v>
      </c>
    </row>
    <row r="54" spans="1:43" x14ac:dyDescent="0.2">
      <c r="A54" s="14" t="s">
        <v>59</v>
      </c>
      <c r="B54" s="97" t="s">
        <v>1032</v>
      </c>
      <c r="C54" s="73" t="s">
        <v>542</v>
      </c>
      <c r="D54" s="58" t="s">
        <v>833</v>
      </c>
      <c r="E54" s="58" t="s">
        <v>543</v>
      </c>
      <c r="F54" s="58" t="s">
        <v>834</v>
      </c>
      <c r="G54" s="12">
        <v>5432682.4936916931</v>
      </c>
      <c r="H54" s="2">
        <v>4332448.7856465718</v>
      </c>
      <c r="I54" s="2">
        <v>7137086.719893869</v>
      </c>
      <c r="J54" s="2">
        <v>6952595.4108248577</v>
      </c>
      <c r="K54" s="2">
        <v>7239457.465073742</v>
      </c>
      <c r="L54" s="2">
        <v>5390837.0427661268</v>
      </c>
      <c r="M54" s="2">
        <v>6670430.6037452603</v>
      </c>
      <c r="N54" s="2">
        <v>3816299.9756788122</v>
      </c>
      <c r="O54" s="2">
        <v>5765711.5080414694</v>
      </c>
      <c r="P54" s="2">
        <v>6340527.3714133818</v>
      </c>
      <c r="Q54" s="2">
        <v>5766605.902280882</v>
      </c>
      <c r="R54" s="2">
        <v>6042160.6243163468</v>
      </c>
      <c r="S54" s="2">
        <v>7480080.9450239772</v>
      </c>
      <c r="T54" s="2">
        <v>5250414.9422242884</v>
      </c>
      <c r="U54" s="2">
        <v>7338072.9051326429</v>
      </c>
      <c r="V54" s="2">
        <v>5761676.3184957225</v>
      </c>
      <c r="W54" s="2">
        <v>6091043.7485471498</v>
      </c>
      <c r="X54" s="2">
        <v>4383842.0709567424</v>
      </c>
      <c r="Y54" s="2">
        <v>5074155.042083649</v>
      </c>
      <c r="Z54" s="8">
        <v>6091688.1868928513</v>
      </c>
      <c r="AA54" s="12">
        <f t="shared" si="4"/>
        <v>6218854.1750261467</v>
      </c>
      <c r="AB54" s="2">
        <f t="shared" si="4"/>
        <v>5410819.7825579178</v>
      </c>
      <c r="AC54" s="2">
        <f t="shared" si="5"/>
        <v>6369643.7817319194</v>
      </c>
      <c r="AD54" s="2">
        <f t="shared" si="5"/>
        <v>5480481.0733952234</v>
      </c>
      <c r="AE54" s="43">
        <v>-0.30676691729323302</v>
      </c>
      <c r="AF54" s="74">
        <v>0.18832319847855744</v>
      </c>
      <c r="AG54" s="41">
        <v>0.30827067669172925</v>
      </c>
      <c r="AH54" s="41">
        <v>0.18605556077810209</v>
      </c>
      <c r="AI54" s="43">
        <v>0.50609999999999999</v>
      </c>
      <c r="AJ54" s="41">
        <v>0.52200000000000002</v>
      </c>
      <c r="AK54" s="41">
        <v>0.29799999999999999</v>
      </c>
      <c r="AL54" s="41">
        <v>0.33900000000000002</v>
      </c>
      <c r="AM54" s="74">
        <v>0.35599999999999998</v>
      </c>
      <c r="AN54" s="41">
        <v>0.82278028553833626</v>
      </c>
      <c r="AO54" s="74">
        <v>0.91687812763670007</v>
      </c>
      <c r="AP54" s="43">
        <v>0.36562571429594876</v>
      </c>
      <c r="AQ54" s="74">
        <v>0.1078689599873735</v>
      </c>
    </row>
    <row r="55" spans="1:43" x14ac:dyDescent="0.2">
      <c r="A55" s="14" t="s">
        <v>95</v>
      </c>
      <c r="B55" s="97" t="s">
        <v>1033</v>
      </c>
      <c r="C55" s="73" t="s">
        <v>309</v>
      </c>
      <c r="D55" s="58" t="s">
        <v>727</v>
      </c>
      <c r="E55" s="58" t="s">
        <v>728</v>
      </c>
      <c r="F55" s="58" t="s">
        <v>310</v>
      </c>
      <c r="G55" s="12">
        <v>6970565.1621793238</v>
      </c>
      <c r="H55" s="2">
        <v>4365920.2111506686</v>
      </c>
      <c r="I55" s="2">
        <v>6260356.0500221457</v>
      </c>
      <c r="J55" s="2">
        <v>4079140.0748141198</v>
      </c>
      <c r="K55" s="2">
        <v>6011988.5139412135</v>
      </c>
      <c r="L55" s="2">
        <v>6334188.310748904</v>
      </c>
      <c r="M55" s="2">
        <v>7996769.5800000001</v>
      </c>
      <c r="N55" s="2">
        <v>5310805.4261548016</v>
      </c>
      <c r="O55" s="2">
        <v>5560813.9490918452</v>
      </c>
      <c r="P55" s="2">
        <v>8927586.5674446281</v>
      </c>
      <c r="Q55" s="2">
        <v>7847640.0684035355</v>
      </c>
      <c r="R55" s="2">
        <v>9314178.6309064738</v>
      </c>
      <c r="S55" s="2">
        <v>4372890.4549312796</v>
      </c>
      <c r="T55" s="2">
        <v>6548640.0498641655</v>
      </c>
      <c r="U55" s="2">
        <v>14542408.077853328</v>
      </c>
      <c r="V55" s="2">
        <v>5336371.8042951319</v>
      </c>
      <c r="W55" s="2">
        <v>5630365.976715195</v>
      </c>
      <c r="X55" s="2">
        <v>10364506.202463882</v>
      </c>
      <c r="Y55" s="2">
        <v>15545169.474411266</v>
      </c>
      <c r="Z55" s="8">
        <v>5586539.2352490919</v>
      </c>
      <c r="AA55" s="12">
        <f t="shared" si="4"/>
        <v>5537594.0024214936</v>
      </c>
      <c r="AB55" s="2">
        <f t="shared" si="4"/>
        <v>6300644.3164988868</v>
      </c>
      <c r="AC55" s="2">
        <f t="shared" si="5"/>
        <v>8592223.9749005679</v>
      </c>
      <c r="AD55" s="2">
        <f t="shared" si="5"/>
        <v>8492590.538626913</v>
      </c>
      <c r="AE55" s="43">
        <v>-0.25864661654135329</v>
      </c>
      <c r="AF55" s="74">
        <v>0.2708557980141586</v>
      </c>
      <c r="AG55" s="41">
        <v>0.30225563909774433</v>
      </c>
      <c r="AH55" s="41">
        <v>0.19523758072220346</v>
      </c>
      <c r="AI55" s="43">
        <v>0.44490000000000002</v>
      </c>
      <c r="AJ55" s="41">
        <v>0.20399999999999999</v>
      </c>
      <c r="AK55" s="41">
        <v>0.33200000000000002</v>
      </c>
      <c r="AL55" s="41">
        <v>0.504</v>
      </c>
      <c r="AM55" s="74">
        <v>0.41299999999999998</v>
      </c>
      <c r="AN55" s="41">
        <v>9.2962935431603583E-2</v>
      </c>
      <c r="AO55" s="74">
        <v>0.37761542694291572</v>
      </c>
      <c r="AP55" s="43">
        <v>0.38828286449847677</v>
      </c>
      <c r="AQ55" s="74">
        <v>0.96744932332960165</v>
      </c>
    </row>
    <row r="56" spans="1:43" x14ac:dyDescent="0.2">
      <c r="A56" s="14" t="s">
        <v>47</v>
      </c>
      <c r="B56" s="97" t="s">
        <v>1032</v>
      </c>
      <c r="C56" s="73" t="s">
        <v>294</v>
      </c>
      <c r="D56" s="58"/>
      <c r="E56" s="58" t="s">
        <v>295</v>
      </c>
      <c r="F56" s="58"/>
      <c r="G56" s="12">
        <v>97174765.176508263</v>
      </c>
      <c r="H56" s="2">
        <v>64934267.393405817</v>
      </c>
      <c r="I56" s="2">
        <v>114253172.32840475</v>
      </c>
      <c r="J56" s="2">
        <v>56490167.473872222</v>
      </c>
      <c r="K56" s="2">
        <v>63112633.972164452</v>
      </c>
      <c r="L56" s="2">
        <v>76334793.905382454</v>
      </c>
      <c r="M56" s="2">
        <v>133075480.50415599</v>
      </c>
      <c r="N56" s="2">
        <v>54314114.774799675</v>
      </c>
      <c r="O56" s="2">
        <v>76846008.349455044</v>
      </c>
      <c r="P56" s="2">
        <v>137806294.47945485</v>
      </c>
      <c r="Q56" s="2">
        <v>149568677.810568</v>
      </c>
      <c r="R56" s="2">
        <v>88031929.107742682</v>
      </c>
      <c r="S56" s="2">
        <v>108539040.7470004</v>
      </c>
      <c r="T56" s="2">
        <v>161835929.72762951</v>
      </c>
      <c r="U56" s="2">
        <v>124168844.23363507</v>
      </c>
      <c r="V56" s="2">
        <v>131402920.69443603</v>
      </c>
      <c r="W56" s="2">
        <v>153381963.36344159</v>
      </c>
      <c r="X56" s="2">
        <v>62140891.376063541</v>
      </c>
      <c r="Y56" s="2">
        <v>104418725.95379014</v>
      </c>
      <c r="Z56" s="8">
        <v>101132044.12955193</v>
      </c>
      <c r="AA56" s="12">
        <f t="shared" si="4"/>
        <v>79193001.268871099</v>
      </c>
      <c r="AB56" s="2">
        <f t="shared" si="4"/>
        <v>85142599.383448288</v>
      </c>
      <c r="AC56" s="2">
        <f t="shared" si="5"/>
        <v>128325119.35100508</v>
      </c>
      <c r="AD56" s="2">
        <f t="shared" si="5"/>
        <v>110495309.10345665</v>
      </c>
      <c r="AE56" s="43">
        <v>-0.30526315789473679</v>
      </c>
      <c r="AF56" s="74">
        <v>0.19060938739632324</v>
      </c>
      <c r="AG56" s="41">
        <v>0.30075187969924805</v>
      </c>
      <c r="AH56" s="41">
        <v>0.19757966317255518</v>
      </c>
      <c r="AI56" s="43">
        <v>0.1041</v>
      </c>
      <c r="AJ56" s="41">
        <v>9.5200000000000007E-2</v>
      </c>
      <c r="AK56" s="41">
        <v>5.45E-2</v>
      </c>
      <c r="AL56" s="41">
        <v>0.25190000000000001</v>
      </c>
      <c r="AM56" s="74">
        <v>0.58099999999999996</v>
      </c>
      <c r="AN56" s="41">
        <v>1.3037293913459702E-2</v>
      </c>
      <c r="AO56" s="74">
        <v>0.30417798936785928</v>
      </c>
      <c r="AP56" s="43">
        <v>0.76933021658699674</v>
      </c>
      <c r="AQ56" s="74">
        <v>0.36128815782504409</v>
      </c>
    </row>
    <row r="57" spans="1:43" x14ac:dyDescent="0.2">
      <c r="A57" s="14" t="s">
        <v>51</v>
      </c>
      <c r="B57" s="97" t="s">
        <v>1033</v>
      </c>
      <c r="C57" s="73" t="s">
        <v>520</v>
      </c>
      <c r="D57" s="58" t="s">
        <v>51</v>
      </c>
      <c r="E57" s="58" t="s">
        <v>521</v>
      </c>
      <c r="F57" s="58" t="s">
        <v>823</v>
      </c>
      <c r="G57" s="12">
        <v>942597.36761931377</v>
      </c>
      <c r="H57" s="2">
        <v>406616.80616547551</v>
      </c>
      <c r="I57" s="2">
        <v>1165286.5501648958</v>
      </c>
      <c r="J57" s="2">
        <v>354195.87922623439</v>
      </c>
      <c r="K57" s="2">
        <v>1257319.7583019966</v>
      </c>
      <c r="L57" s="2">
        <v>586211.0535477011</v>
      </c>
      <c r="M57" s="2">
        <v>703222.12191503099</v>
      </c>
      <c r="N57" s="2">
        <v>322929.49415689637</v>
      </c>
      <c r="O57" s="2">
        <v>510863.05879178096</v>
      </c>
      <c r="P57" s="2">
        <v>800229.17774805019</v>
      </c>
      <c r="Q57" s="2">
        <v>863232.9427129355</v>
      </c>
      <c r="R57" s="2">
        <v>544284.92509898311</v>
      </c>
      <c r="S57" s="2">
        <v>336721.52432563226</v>
      </c>
      <c r="T57" s="2">
        <v>553531.86763686244</v>
      </c>
      <c r="U57" s="2">
        <v>2238248.6131750536</v>
      </c>
      <c r="V57" s="2">
        <v>250177.28156013956</v>
      </c>
      <c r="W57" s="2">
        <v>525338.55733317393</v>
      </c>
      <c r="X57" s="2">
        <v>182348.63400602277</v>
      </c>
      <c r="Y57" s="2">
        <v>221711.55409086781</v>
      </c>
      <c r="Z57" s="8">
        <v>526272.90794203233</v>
      </c>
      <c r="AA57" s="12">
        <f t="shared" si="4"/>
        <v>825203.27229558316</v>
      </c>
      <c r="AB57" s="2">
        <f t="shared" si="4"/>
        <v>530806.43210285238</v>
      </c>
      <c r="AC57" s="2">
        <f t="shared" si="5"/>
        <v>889374.84178291948</v>
      </c>
      <c r="AD57" s="2">
        <f t="shared" si="5"/>
        <v>341169.78698644723</v>
      </c>
      <c r="AE57" s="43">
        <v>-0.14285714285714282</v>
      </c>
      <c r="AF57" s="74">
        <v>0.54795015083360887</v>
      </c>
      <c r="AG57" s="41">
        <v>0.30075187969924805</v>
      </c>
      <c r="AH57" s="41">
        <v>0.19757966317255518</v>
      </c>
      <c r="AI57" s="43">
        <v>0.32779999999999998</v>
      </c>
      <c r="AJ57" s="41">
        <v>0.439</v>
      </c>
      <c r="AK57" s="41">
        <v>0.24099999999999999</v>
      </c>
      <c r="AL57" s="41">
        <v>0.56200000000000006</v>
      </c>
      <c r="AM57" s="74">
        <v>0.129</v>
      </c>
      <c r="AN57" s="41">
        <v>0.86022813815356325</v>
      </c>
      <c r="AO57" s="74">
        <v>0.13190566335633874</v>
      </c>
      <c r="AP57" s="43">
        <v>0.23261661360387517</v>
      </c>
      <c r="AQ57" s="74">
        <v>0.11086249507903193</v>
      </c>
    </row>
    <row r="58" spans="1:43" x14ac:dyDescent="0.2">
      <c r="A58" s="14" t="s">
        <v>73</v>
      </c>
      <c r="B58" s="97" t="s">
        <v>1032</v>
      </c>
      <c r="C58" s="73" t="s">
        <v>302</v>
      </c>
      <c r="D58" s="58"/>
      <c r="E58" s="58" t="s">
        <v>303</v>
      </c>
      <c r="F58" s="58"/>
      <c r="G58" s="12">
        <v>3646712.4603709369</v>
      </c>
      <c r="H58" s="2">
        <v>2182575.6454987964</v>
      </c>
      <c r="I58" s="2">
        <v>2905227.23668287</v>
      </c>
      <c r="J58" s="2">
        <v>2137419.1062821876</v>
      </c>
      <c r="K58" s="2">
        <v>2694828.6344334492</v>
      </c>
      <c r="L58" s="2">
        <v>2819840.7697497108</v>
      </c>
      <c r="M58" s="2">
        <v>2459480.7599999998</v>
      </c>
      <c r="N58" s="2">
        <v>2887577.6368948901</v>
      </c>
      <c r="O58" s="2">
        <v>2664694.2711020135</v>
      </c>
      <c r="P58" s="2">
        <v>3237764.9343698295</v>
      </c>
      <c r="Q58" s="2">
        <v>3524602.0588338417</v>
      </c>
      <c r="R58" s="2">
        <v>6346217.2169996118</v>
      </c>
      <c r="S58" s="2">
        <v>3644391.9037487004</v>
      </c>
      <c r="T58" s="2">
        <v>3228173.5838261736</v>
      </c>
      <c r="U58" s="2">
        <v>5357840.2702166233</v>
      </c>
      <c r="V58" s="2">
        <v>5472779.5918841725</v>
      </c>
      <c r="W58" s="2">
        <v>3970366.840361448</v>
      </c>
      <c r="X58" s="2">
        <v>5322716.7758994373</v>
      </c>
      <c r="Y58" s="2">
        <v>3146787.2054727734</v>
      </c>
      <c r="Z58" s="8">
        <v>4615368.2235058481</v>
      </c>
      <c r="AA58" s="12">
        <f t="shared" si="4"/>
        <v>2713352.6166536482</v>
      </c>
      <c r="AB58" s="2">
        <f t="shared" si="4"/>
        <v>2707898.3594366536</v>
      </c>
      <c r="AC58" s="2">
        <f t="shared" si="5"/>
        <v>4223164.9946657969</v>
      </c>
      <c r="AD58" s="2">
        <f t="shared" si="5"/>
        <v>4505603.7274247352</v>
      </c>
      <c r="AE58" s="43">
        <v>-0.15037593984962402</v>
      </c>
      <c r="AF58" s="74">
        <v>0.5268549482529814</v>
      </c>
      <c r="AG58" s="41">
        <v>0.29774436090225559</v>
      </c>
      <c r="AH58" s="41">
        <v>0.20231998601897416</v>
      </c>
      <c r="AI58" s="43">
        <v>2.1760000000000002E-2</v>
      </c>
      <c r="AJ58" s="41">
        <v>4.6800000000000001E-2</v>
      </c>
      <c r="AK58" s="41">
        <v>0.1293</v>
      </c>
      <c r="AL58" s="41">
        <v>7.0400000000000004E-2</v>
      </c>
      <c r="AM58" s="74">
        <v>4.8399999999999999E-2</v>
      </c>
      <c r="AN58" s="41">
        <v>4.3049328191508508E-2</v>
      </c>
      <c r="AO58" s="74">
        <v>1.2808421271004729E-2</v>
      </c>
      <c r="AP58" s="43">
        <v>0.98702749208190244</v>
      </c>
      <c r="AQ58" s="74">
        <v>0.69951409905377093</v>
      </c>
    </row>
    <row r="59" spans="1:43" x14ac:dyDescent="0.2">
      <c r="A59" s="14" t="s">
        <v>68</v>
      </c>
      <c r="B59" s="97" t="s">
        <v>1034</v>
      </c>
      <c r="C59" s="73" t="s">
        <v>352</v>
      </c>
      <c r="D59" s="58" t="s">
        <v>266</v>
      </c>
      <c r="E59" s="58" t="s">
        <v>747</v>
      </c>
      <c r="F59" s="58" t="s">
        <v>267</v>
      </c>
      <c r="G59" s="12">
        <v>2324608.7936939886</v>
      </c>
      <c r="H59" s="2">
        <v>1579798.4228452703</v>
      </c>
      <c r="I59" s="2">
        <v>3123586.716477959</v>
      </c>
      <c r="J59" s="2">
        <v>3508681.4782360354</v>
      </c>
      <c r="K59" s="2">
        <v>2353960.2194694313</v>
      </c>
      <c r="L59" s="2">
        <v>2491326.0232946314</v>
      </c>
      <c r="M59" s="2">
        <v>2607644.7000000002</v>
      </c>
      <c r="N59" s="2">
        <v>2523688.02377294</v>
      </c>
      <c r="O59" s="2">
        <v>2528532.8064354197</v>
      </c>
      <c r="P59" s="2">
        <v>1028430.7432539706</v>
      </c>
      <c r="Q59" s="2">
        <v>919264.23182158615</v>
      </c>
      <c r="R59" s="2">
        <v>1727507.5483749905</v>
      </c>
      <c r="S59" s="2">
        <v>709707.00731899752</v>
      </c>
      <c r="T59" s="2">
        <v>886562.26715541282</v>
      </c>
      <c r="U59" s="2">
        <v>449414.14264443889</v>
      </c>
      <c r="V59" s="2">
        <v>1986493.2008090743</v>
      </c>
      <c r="W59" s="2">
        <v>607137.71329250524</v>
      </c>
      <c r="X59" s="2">
        <v>1323734.4069724898</v>
      </c>
      <c r="Y59" s="2">
        <v>717887.73608990107</v>
      </c>
      <c r="Z59" s="8">
        <v>1879554.7922077158</v>
      </c>
      <c r="AA59" s="12">
        <f t="shared" si="4"/>
        <v>2578127.1261445372</v>
      </c>
      <c r="AB59" s="2">
        <f t="shared" si="4"/>
        <v>2537797.8883757479</v>
      </c>
      <c r="AC59" s="2">
        <f t="shared" si="5"/>
        <v>953480.99009489932</v>
      </c>
      <c r="AD59" s="2">
        <f t="shared" si="5"/>
        <v>1302961.5698743374</v>
      </c>
      <c r="AE59" s="43">
        <v>0.41503759398496232</v>
      </c>
      <c r="AF59" s="74">
        <v>6.8807697285941161E-2</v>
      </c>
      <c r="AG59" s="41">
        <v>-0.29323308270676685</v>
      </c>
      <c r="AH59" s="41">
        <v>0.20957138880302548</v>
      </c>
      <c r="AI59" s="43">
        <v>5.6800000000000004E-4</v>
      </c>
      <c r="AJ59" s="41">
        <v>4.4000000000000003E-3</v>
      </c>
      <c r="AK59" s="41">
        <v>2.3400000000000001E-3</v>
      </c>
      <c r="AL59" s="41">
        <v>1.2409999999999999E-2</v>
      </c>
      <c r="AM59" s="74">
        <v>7.911E-2</v>
      </c>
      <c r="AN59" s="41">
        <v>1.4876989140772997E-3</v>
      </c>
      <c r="AO59" s="74">
        <v>1.2108692790743544E-2</v>
      </c>
      <c r="AP59" s="43">
        <v>0.91075653899844577</v>
      </c>
      <c r="AQ59" s="74">
        <v>0.30647682925070924</v>
      </c>
    </row>
    <row r="60" spans="1:43" x14ac:dyDescent="0.2">
      <c r="A60" s="14" t="s">
        <v>88</v>
      </c>
      <c r="B60" s="97" t="s">
        <v>1032</v>
      </c>
      <c r="C60" s="73" t="s">
        <v>306</v>
      </c>
      <c r="D60" s="58"/>
      <c r="E60" s="58" t="s">
        <v>902</v>
      </c>
      <c r="F60" s="58" t="s">
        <v>726</v>
      </c>
      <c r="G60" s="12">
        <v>16065597.900157742</v>
      </c>
      <c r="H60" s="2">
        <v>15318811.042645723</v>
      </c>
      <c r="I60" s="2">
        <v>12672325.55732579</v>
      </c>
      <c r="J60" s="2">
        <v>13725410.876457978</v>
      </c>
      <c r="K60" s="2">
        <v>15554618.084810045</v>
      </c>
      <c r="L60" s="2">
        <v>16018234.866634717</v>
      </c>
      <c r="M60" s="2">
        <v>14562556.4</v>
      </c>
      <c r="N60" s="2">
        <v>16733491.386426462</v>
      </c>
      <c r="O60" s="2">
        <v>14956235.111357216</v>
      </c>
      <c r="P60" s="2">
        <v>15516970.494820537</v>
      </c>
      <c r="Q60" s="2">
        <v>9063504.1105135065</v>
      </c>
      <c r="R60" s="2">
        <v>14682988.159573035</v>
      </c>
      <c r="S60" s="2">
        <v>10603522.929689314</v>
      </c>
      <c r="T60" s="2">
        <v>14100285.047889721</v>
      </c>
      <c r="U60" s="2">
        <v>10405280.556182459</v>
      </c>
      <c r="V60" s="2">
        <v>6195669.2124640606</v>
      </c>
      <c r="W60" s="2">
        <v>9465844.2415935006</v>
      </c>
      <c r="X60" s="2">
        <v>9172945.3737520408</v>
      </c>
      <c r="Y60" s="2">
        <v>8197562.3125202777</v>
      </c>
      <c r="Z60" s="8">
        <v>13054275.991804443</v>
      </c>
      <c r="AA60" s="12">
        <f t="shared" si="4"/>
        <v>14667352.692279454</v>
      </c>
      <c r="AB60" s="2">
        <f t="shared" si="4"/>
        <v>15567629.441104598</v>
      </c>
      <c r="AC60" s="2">
        <f t="shared" si="5"/>
        <v>12395425.216444762</v>
      </c>
      <c r="AD60" s="2">
        <f t="shared" si="5"/>
        <v>9217259.4264268633</v>
      </c>
      <c r="AE60" s="43">
        <v>1.6541353383458645E-2</v>
      </c>
      <c r="AF60" s="74">
        <v>0.94481745021474461</v>
      </c>
      <c r="AG60" s="41">
        <v>-0.29323308270676685</v>
      </c>
      <c r="AH60" s="41">
        <v>0.20957138880302548</v>
      </c>
      <c r="AI60" s="43">
        <v>3.0869999999999999E-3</v>
      </c>
      <c r="AJ60" s="41">
        <v>6.7199999999999996E-2</v>
      </c>
      <c r="AK60" s="41">
        <v>0.64422999999999997</v>
      </c>
      <c r="AL60" s="41">
        <v>1.916E-2</v>
      </c>
      <c r="AM60" s="74">
        <v>1.65E-3</v>
      </c>
      <c r="AN60" s="41">
        <v>0.12466149335691205</v>
      </c>
      <c r="AO60" s="74">
        <v>2.1040804127495905E-3</v>
      </c>
      <c r="AP60" s="43">
        <v>0.31947231119894237</v>
      </c>
      <c r="AQ60" s="74">
        <v>7.4823463954773711E-2</v>
      </c>
    </row>
    <row r="61" spans="1:43" x14ac:dyDescent="0.2">
      <c r="A61" s="14" t="s">
        <v>24</v>
      </c>
      <c r="B61" s="97" t="s">
        <v>1032</v>
      </c>
      <c r="C61" s="73" t="s">
        <v>660</v>
      </c>
      <c r="D61" s="58" t="s">
        <v>885</v>
      </c>
      <c r="E61" s="58" t="s">
        <v>995</v>
      </c>
      <c r="F61" s="58" t="s">
        <v>661</v>
      </c>
      <c r="G61" s="12">
        <v>195197.58820439037</v>
      </c>
      <c r="H61" s="2">
        <v>97126.304082731862</v>
      </c>
      <c r="I61" s="2">
        <v>297768.69935373962</v>
      </c>
      <c r="J61" s="2">
        <v>205516.53122174015</v>
      </c>
      <c r="K61" s="2">
        <v>190731.38475341818</v>
      </c>
      <c r="L61" s="2">
        <v>1014030.539055728</v>
      </c>
      <c r="M61" s="2">
        <v>223724.14</v>
      </c>
      <c r="N61" s="2">
        <v>257985.75248109354</v>
      </c>
      <c r="O61" s="2">
        <v>188681.40697908046</v>
      </c>
      <c r="P61" s="2">
        <v>21192444.53586217</v>
      </c>
      <c r="Q61" s="2">
        <v>35340738.412433468</v>
      </c>
      <c r="R61" s="2">
        <v>22818558.451712515</v>
      </c>
      <c r="S61" s="2">
        <v>29285880.044114493</v>
      </c>
      <c r="T61" s="2">
        <v>16090526.948279049</v>
      </c>
      <c r="U61" s="2">
        <v>37990342.983975619</v>
      </c>
      <c r="V61" s="2">
        <v>7045218.2526218686</v>
      </c>
      <c r="W61" s="2">
        <v>10202115.000660259</v>
      </c>
      <c r="X61" s="2">
        <v>10543604.260883193</v>
      </c>
      <c r="Y61" s="2">
        <v>12171881.152092865</v>
      </c>
      <c r="Z61" s="8">
        <v>27955506.253822435</v>
      </c>
      <c r="AA61" s="12">
        <f t="shared" si="4"/>
        <v>197268.10152320404</v>
      </c>
      <c r="AB61" s="2">
        <f t="shared" si="4"/>
        <v>421105.45962897554</v>
      </c>
      <c r="AC61" s="2">
        <f t="shared" si="5"/>
        <v>27119748.562729552</v>
      </c>
      <c r="AD61" s="2">
        <f t="shared" si="5"/>
        <v>13583664.984016124</v>
      </c>
      <c r="AE61" s="43">
        <v>-0.48270676691729314</v>
      </c>
      <c r="AF61" s="74">
        <v>3.1105216869543383E-2</v>
      </c>
      <c r="AG61" s="41">
        <v>0.2887218045112781</v>
      </c>
      <c r="AH61" s="41">
        <v>0.21699266668730455</v>
      </c>
      <c r="AI61" s="43">
        <v>1.63E-5</v>
      </c>
      <c r="AJ61" s="41">
        <v>9.0899999999999998E-4</v>
      </c>
      <c r="AK61" s="41">
        <v>1.8700000000000001E-5</v>
      </c>
      <c r="AL61" s="41">
        <v>2.6059999999999998E-3</v>
      </c>
      <c r="AM61" s="74">
        <v>0.50673100000000004</v>
      </c>
      <c r="AN61" s="41">
        <v>5.8522902633291452E-4</v>
      </c>
      <c r="AO61" s="74">
        <v>2.3271467349161686E-2</v>
      </c>
      <c r="AP61" s="43">
        <v>0.34237218673065051</v>
      </c>
      <c r="AQ61" s="74">
        <v>2.6231789668157701E-2</v>
      </c>
    </row>
    <row r="62" spans="1:43" x14ac:dyDescent="0.2">
      <c r="A62" s="14" t="s">
        <v>86</v>
      </c>
      <c r="B62" s="97" t="s">
        <v>1032</v>
      </c>
      <c r="C62" s="73" t="s">
        <v>334</v>
      </c>
      <c r="D62" s="58" t="s">
        <v>86</v>
      </c>
      <c r="E62" s="58" t="s">
        <v>738</v>
      </c>
      <c r="F62" s="58" t="s">
        <v>335</v>
      </c>
      <c r="G62" s="12">
        <v>15185988.385659738</v>
      </c>
      <c r="H62" s="2">
        <v>15956832.718585335</v>
      </c>
      <c r="I62" s="2">
        <v>20930932.140473984</v>
      </c>
      <c r="J62" s="2">
        <v>23590201.834080677</v>
      </c>
      <c r="K62" s="2">
        <v>44539930.853484407</v>
      </c>
      <c r="L62" s="2">
        <v>53323658.393125243</v>
      </c>
      <c r="M62" s="2">
        <v>38976425.460000001</v>
      </c>
      <c r="N62" s="2">
        <v>31326462.251111526</v>
      </c>
      <c r="O62" s="2">
        <v>17608298.870976217</v>
      </c>
      <c r="P62" s="2">
        <v>24896517.84899655</v>
      </c>
      <c r="Q62" s="2">
        <v>19132864.997116096</v>
      </c>
      <c r="R62" s="2">
        <v>43035644.130764849</v>
      </c>
      <c r="S62" s="2">
        <v>34111510.831209406</v>
      </c>
      <c r="T62" s="2">
        <v>33994979.01550401</v>
      </c>
      <c r="U62" s="2">
        <v>25868225.973009933</v>
      </c>
      <c r="V62" s="2">
        <v>29320167.995707374</v>
      </c>
      <c r="W62" s="2">
        <v>66189105.644142635</v>
      </c>
      <c r="X62" s="2">
        <v>46974589.33106149</v>
      </c>
      <c r="Y62" s="2">
        <v>111929668.33775589</v>
      </c>
      <c r="Z62" s="8">
        <v>58208248.895776339</v>
      </c>
      <c r="AA62" s="12">
        <f t="shared" si="4"/>
        <v>24040777.186456829</v>
      </c>
      <c r="AB62" s="2">
        <f t="shared" si="4"/>
        <v>35308711.243803248</v>
      </c>
      <c r="AC62" s="2">
        <f t="shared" si="5"/>
        <v>30173290.466100141</v>
      </c>
      <c r="AD62" s="2">
        <f t="shared" si="5"/>
        <v>62524356.040888749</v>
      </c>
      <c r="AE62" s="43">
        <v>-4.9624060150375925E-2</v>
      </c>
      <c r="AF62" s="74">
        <v>0.83541384537548291</v>
      </c>
      <c r="AG62" s="41">
        <v>-0.2887218045112781</v>
      </c>
      <c r="AH62" s="41">
        <v>0.21699266668730455</v>
      </c>
      <c r="AI62" s="43">
        <v>4.0189999999999997E-2</v>
      </c>
      <c r="AJ62" s="41">
        <v>0.1152</v>
      </c>
      <c r="AK62" s="41">
        <v>0.32806999999999997</v>
      </c>
      <c r="AL62" s="41">
        <v>0.79381000000000002</v>
      </c>
      <c r="AM62" s="74">
        <v>8.3300000000000006E-3</v>
      </c>
      <c r="AN62" s="41">
        <v>0.34702519249954766</v>
      </c>
      <c r="AO62" s="74">
        <v>0.15298924688808335</v>
      </c>
      <c r="AP62" s="43">
        <v>0.24752551584000135</v>
      </c>
      <c r="AQ62" s="74">
        <v>7.8141783937453774E-2</v>
      </c>
    </row>
    <row r="63" spans="1:43" x14ac:dyDescent="0.2">
      <c r="A63" s="14" t="s">
        <v>54</v>
      </c>
      <c r="B63" s="97" t="s">
        <v>1032</v>
      </c>
      <c r="C63" s="73" t="s">
        <v>355</v>
      </c>
      <c r="D63" s="58" t="s">
        <v>54</v>
      </c>
      <c r="E63" s="58" t="s">
        <v>748</v>
      </c>
      <c r="F63" s="58" t="s">
        <v>356</v>
      </c>
      <c r="G63" s="12">
        <v>18678933.71855782</v>
      </c>
      <c r="H63" s="2">
        <v>13462362.165937848</v>
      </c>
      <c r="I63" s="2">
        <v>10067654.607996905</v>
      </c>
      <c r="J63" s="2">
        <v>16118849.660673846</v>
      </c>
      <c r="K63" s="2">
        <v>4221288.3803889574</v>
      </c>
      <c r="L63" s="2">
        <v>10304110.787035057</v>
      </c>
      <c r="M63" s="2">
        <v>14823839.67</v>
      </c>
      <c r="N63" s="2">
        <v>11590759.649572631</v>
      </c>
      <c r="O63" s="2">
        <v>3783304.1776967361</v>
      </c>
      <c r="P63" s="2">
        <v>14283350.20452377</v>
      </c>
      <c r="Q63" s="2">
        <v>19297460.725525163</v>
      </c>
      <c r="R63" s="2">
        <v>40630575.416606233</v>
      </c>
      <c r="S63" s="2">
        <v>2178833.0167656536</v>
      </c>
      <c r="T63" s="2">
        <v>13286954.130951706</v>
      </c>
      <c r="U63" s="2">
        <v>17356279.262251187</v>
      </c>
      <c r="V63" s="2">
        <v>31808907.177661486</v>
      </c>
      <c r="W63" s="2">
        <v>23066561.920538336</v>
      </c>
      <c r="X63" s="2">
        <v>3956656.4150416944</v>
      </c>
      <c r="Y63" s="2">
        <v>8602445.221814055</v>
      </c>
      <c r="Z63" s="8">
        <v>2194168.1141993892</v>
      </c>
      <c r="AA63" s="12">
        <f t="shared" si="4"/>
        <v>12509817.706711074</v>
      </c>
      <c r="AB63" s="2">
        <f t="shared" si="4"/>
        <v>10125503.571076106</v>
      </c>
      <c r="AC63" s="2">
        <f t="shared" si="5"/>
        <v>17838908.792770617</v>
      </c>
      <c r="AD63" s="2">
        <f t="shared" si="5"/>
        <v>13925747.76985099</v>
      </c>
      <c r="AE63" s="43">
        <v>-0.15789473684210523</v>
      </c>
      <c r="AF63" s="74">
        <v>0.50614658352016284</v>
      </c>
      <c r="AG63" s="41">
        <v>0.2812030075187969</v>
      </c>
      <c r="AH63" s="41">
        <v>0.22974103217104458</v>
      </c>
      <c r="AI63" s="43">
        <v>0.8165</v>
      </c>
      <c r="AJ63" s="41">
        <v>0.75</v>
      </c>
      <c r="AK63" s="41">
        <v>0.36799999999999999</v>
      </c>
      <c r="AL63" s="41">
        <v>0.46</v>
      </c>
      <c r="AM63" s="74">
        <v>0.99</v>
      </c>
      <c r="AN63" s="41">
        <v>0.40839765508036663</v>
      </c>
      <c r="AO63" s="74">
        <v>0.59712430918056902</v>
      </c>
      <c r="AP63" s="43">
        <v>0.51823047923899945</v>
      </c>
      <c r="AQ63" s="74">
        <v>0.62514946293388141</v>
      </c>
    </row>
    <row r="64" spans="1:43" x14ac:dyDescent="0.2">
      <c r="A64" s="14" t="s">
        <v>79</v>
      </c>
      <c r="B64" s="97" t="s">
        <v>1032</v>
      </c>
      <c r="C64" s="73" t="s">
        <v>418</v>
      </c>
      <c r="D64" s="58" t="s">
        <v>79</v>
      </c>
      <c r="E64" s="58" t="s">
        <v>779</v>
      </c>
      <c r="F64" s="58" t="s">
        <v>248</v>
      </c>
      <c r="G64" s="12">
        <v>10174348.198885003</v>
      </c>
      <c r="H64" s="2">
        <v>8587839.8417747803</v>
      </c>
      <c r="I64" s="2">
        <v>11728507.013660349</v>
      </c>
      <c r="J64" s="2">
        <v>12302129.022114493</v>
      </c>
      <c r="K64" s="2">
        <v>6373775.7573333755</v>
      </c>
      <c r="L64" s="2">
        <v>8389752.3236755729</v>
      </c>
      <c r="M64" s="2">
        <v>9350260.6199999992</v>
      </c>
      <c r="N64" s="2">
        <v>8746314.9665812049</v>
      </c>
      <c r="O64" s="2">
        <v>5819946.660924823</v>
      </c>
      <c r="P64" s="2">
        <v>5502620.5402648468</v>
      </c>
      <c r="Q64" s="2">
        <v>8501898.6306852754</v>
      </c>
      <c r="R64" s="2">
        <v>11388870.446935302</v>
      </c>
      <c r="S64" s="2">
        <v>7043884.6047819033</v>
      </c>
      <c r="T64" s="2">
        <v>10965596.745532356</v>
      </c>
      <c r="U64" s="2">
        <v>11732146.316930039</v>
      </c>
      <c r="V64" s="2">
        <v>7623682.1022503488</v>
      </c>
      <c r="W64" s="2">
        <v>6153970.5858634617</v>
      </c>
      <c r="X64" s="2">
        <v>4105824.8782668361</v>
      </c>
      <c r="Y64" s="2">
        <v>6638172.8976985523</v>
      </c>
      <c r="Z64" s="8">
        <v>7899174.8895109948</v>
      </c>
      <c r="AA64" s="12">
        <f t="shared" si="4"/>
        <v>9833319.9667536002</v>
      </c>
      <c r="AB64" s="2">
        <f t="shared" si="4"/>
        <v>8076568.6427953988</v>
      </c>
      <c r="AC64" s="2">
        <f t="shared" si="5"/>
        <v>9189169.547521621</v>
      </c>
      <c r="AD64" s="2">
        <f t="shared" si="5"/>
        <v>6484165.0707180379</v>
      </c>
      <c r="AE64" s="43">
        <v>5.4135338345864654E-2</v>
      </c>
      <c r="AF64" s="74">
        <v>0.82067451969734462</v>
      </c>
      <c r="AG64" s="41">
        <v>0.2812030075187969</v>
      </c>
      <c r="AH64" s="41">
        <v>0.22974103217104458</v>
      </c>
      <c r="AI64" s="43">
        <v>0.17860000000000001</v>
      </c>
      <c r="AJ64" s="41">
        <v>0.1668</v>
      </c>
      <c r="AK64" s="41">
        <v>0.40939999999999999</v>
      </c>
      <c r="AL64" s="41">
        <v>0.7298</v>
      </c>
      <c r="AM64" s="74">
        <v>5.5800000000000002E-2</v>
      </c>
      <c r="AN64" s="41">
        <v>0.68098525938540266</v>
      </c>
      <c r="AO64" s="74">
        <v>0.16432601824935661</v>
      </c>
      <c r="AP64" s="43">
        <v>0.25048254948627285</v>
      </c>
      <c r="AQ64" s="74">
        <v>6.9189231681448207E-2</v>
      </c>
    </row>
    <row r="65" spans="1:43" x14ac:dyDescent="0.2">
      <c r="A65" s="14" t="s">
        <v>153</v>
      </c>
      <c r="B65" s="97" t="s">
        <v>1032</v>
      </c>
      <c r="C65" s="73" t="s">
        <v>300</v>
      </c>
      <c r="D65" s="58"/>
      <c r="E65" s="58" t="s">
        <v>301</v>
      </c>
      <c r="F65" s="58"/>
      <c r="G65" s="12">
        <v>18133992.630254574</v>
      </c>
      <c r="H65" s="2">
        <v>15503252.396168103</v>
      </c>
      <c r="I65" s="2">
        <v>22961397.451446265</v>
      </c>
      <c r="J65" s="2">
        <v>16150989.121218832</v>
      </c>
      <c r="K65" s="2">
        <v>15107052.877387647</v>
      </c>
      <c r="L65" s="2">
        <v>13330485.882477382</v>
      </c>
      <c r="M65" s="2">
        <v>26103934.629999999</v>
      </c>
      <c r="N65" s="2">
        <v>20546942.171312951</v>
      </c>
      <c r="O65" s="2">
        <v>16522498.511290578</v>
      </c>
      <c r="P65" s="2">
        <v>23384075.758480854</v>
      </c>
      <c r="Q65" s="2">
        <v>27667707.350288987</v>
      </c>
      <c r="R65" s="2">
        <v>29433899.412612908</v>
      </c>
      <c r="S65" s="2">
        <v>22675536.464869782</v>
      </c>
      <c r="T65" s="2">
        <v>24942287.515860453</v>
      </c>
      <c r="U65" s="2">
        <v>26951598.152192108</v>
      </c>
      <c r="V65" s="2">
        <v>38060487.82638219</v>
      </c>
      <c r="W65" s="2">
        <v>31797685.716026653</v>
      </c>
      <c r="X65" s="2">
        <v>25613336.949457366</v>
      </c>
      <c r="Y65" s="2">
        <v>45093927.59826313</v>
      </c>
      <c r="Z65" s="8">
        <v>23973829.418233033</v>
      </c>
      <c r="AA65" s="12">
        <f t="shared" si="4"/>
        <v>17571336.895295084</v>
      </c>
      <c r="AB65" s="2">
        <f t="shared" si="4"/>
        <v>19125965.298770227</v>
      </c>
      <c r="AC65" s="2">
        <f t="shared" si="5"/>
        <v>25842517.442384183</v>
      </c>
      <c r="AD65" s="2">
        <f t="shared" si="5"/>
        <v>32907853.501672469</v>
      </c>
      <c r="AE65" s="43">
        <v>-0.26766917293233078</v>
      </c>
      <c r="AF65" s="74">
        <v>0.25389154265821051</v>
      </c>
      <c r="AG65" s="41">
        <v>0.27669172932330821</v>
      </c>
      <c r="AH65" s="41">
        <v>0.2376188406109912</v>
      </c>
      <c r="AI65" s="43">
        <v>3.7239999999999999E-3</v>
      </c>
      <c r="AJ65" s="41">
        <v>1.529E-2</v>
      </c>
      <c r="AK65" s="41">
        <v>0.47103</v>
      </c>
      <c r="AL65" s="41">
        <v>8.1549999999999997E-2</v>
      </c>
      <c r="AM65" s="74">
        <v>2.5600000000000002E-3</v>
      </c>
      <c r="AN65" s="41">
        <v>1.1232444637256729E-3</v>
      </c>
      <c r="AO65" s="74">
        <v>2.9915937082888533E-2</v>
      </c>
      <c r="AP65" s="43">
        <v>0.61115624096976495</v>
      </c>
      <c r="AQ65" s="74">
        <v>0.14868778463518392</v>
      </c>
    </row>
    <row r="66" spans="1:43" x14ac:dyDescent="0.2">
      <c r="A66" s="14" t="s">
        <v>111</v>
      </c>
      <c r="B66" s="97" t="s">
        <v>1032</v>
      </c>
      <c r="C66" s="73" t="s">
        <v>457</v>
      </c>
      <c r="D66" s="58" t="s">
        <v>788</v>
      </c>
      <c r="E66" s="58" t="s">
        <v>458</v>
      </c>
      <c r="F66" s="58" t="s">
        <v>929</v>
      </c>
      <c r="G66" s="12">
        <v>24834266.210530166</v>
      </c>
      <c r="H66" s="2">
        <v>24574379.995638508</v>
      </c>
      <c r="I66" s="2">
        <v>36142898.26048024</v>
      </c>
      <c r="J66" s="2">
        <v>70932837.606218368</v>
      </c>
      <c r="K66" s="2">
        <v>28679059.918841708</v>
      </c>
      <c r="L66" s="2">
        <v>51019551.811363257</v>
      </c>
      <c r="M66" s="2">
        <v>43565806.219999999</v>
      </c>
      <c r="N66" s="2">
        <v>34400678.340006948</v>
      </c>
      <c r="O66" s="2">
        <v>18420833.223783273</v>
      </c>
      <c r="P66" s="2">
        <v>29779419.669003267</v>
      </c>
      <c r="Q66" s="2">
        <v>19770525.144796092</v>
      </c>
      <c r="R66" s="2">
        <v>39471125.631107949</v>
      </c>
      <c r="S66" s="2">
        <v>29968700.150807969</v>
      </c>
      <c r="T66" s="2">
        <v>25330471.065744758</v>
      </c>
      <c r="U66" s="2">
        <v>17744660.04564568</v>
      </c>
      <c r="V66" s="2">
        <v>30225634.647042196</v>
      </c>
      <c r="W66" s="2">
        <v>46492870.081049301</v>
      </c>
      <c r="X66" s="2">
        <v>27908190.454978775</v>
      </c>
      <c r="Y66" s="2">
        <v>26422021.286293365</v>
      </c>
      <c r="Z66" s="8">
        <v>27552582.350556128</v>
      </c>
      <c r="AA66" s="12">
        <f t="shared" si="4"/>
        <v>37032688.398341797</v>
      </c>
      <c r="AB66" s="2">
        <f t="shared" si="4"/>
        <v>36851717.39878837</v>
      </c>
      <c r="AC66" s="2">
        <f t="shared" si="5"/>
        <v>27010816.951184288</v>
      </c>
      <c r="AD66" s="2">
        <f t="shared" si="5"/>
        <v>31720259.763983954</v>
      </c>
      <c r="AE66" s="43">
        <v>0.11879699248120298</v>
      </c>
      <c r="AF66" s="74">
        <v>0.61789182802629361</v>
      </c>
      <c r="AG66" s="41">
        <v>-0.27669172932330821</v>
      </c>
      <c r="AH66" s="41">
        <v>0.2376188406109912</v>
      </c>
      <c r="AI66" s="43">
        <v>0.71250000000000002</v>
      </c>
      <c r="AJ66" s="41">
        <v>0.46300000000000002</v>
      </c>
      <c r="AK66" s="41">
        <v>0.30299999999999999</v>
      </c>
      <c r="AL66" s="41">
        <v>0.52900000000000003</v>
      </c>
      <c r="AM66" s="74">
        <v>0.873</v>
      </c>
      <c r="AN66" s="41">
        <v>0.27644202407205648</v>
      </c>
      <c r="AO66" s="74">
        <v>0.51514609729379668</v>
      </c>
      <c r="AP66" s="43">
        <v>0.9880511770749969</v>
      </c>
      <c r="AQ66" s="74">
        <v>0.36310682904495284</v>
      </c>
    </row>
    <row r="67" spans="1:43" x14ac:dyDescent="0.2">
      <c r="A67" s="14" t="s">
        <v>96</v>
      </c>
      <c r="B67" s="97" t="s">
        <v>1032</v>
      </c>
      <c r="C67" s="73" t="s">
        <v>679</v>
      </c>
      <c r="D67" s="58" t="s">
        <v>768</v>
      </c>
      <c r="E67" s="58" t="s">
        <v>919</v>
      </c>
      <c r="F67" s="58" t="s">
        <v>680</v>
      </c>
      <c r="G67" s="12">
        <v>163237.83887632019</v>
      </c>
      <c r="H67" s="2">
        <v>293522.79669321561</v>
      </c>
      <c r="I67" s="2">
        <v>870144.4174072959</v>
      </c>
      <c r="J67" s="2">
        <v>328911.14242574776</v>
      </c>
      <c r="K67" s="2">
        <v>306528.91427175584</v>
      </c>
      <c r="L67" s="2">
        <v>353905.64670521533</v>
      </c>
      <c r="M67" s="2">
        <v>462437.3</v>
      </c>
      <c r="N67" s="2">
        <v>332088.98120856262</v>
      </c>
      <c r="O67" s="2">
        <v>596582.61035163864</v>
      </c>
      <c r="P67" s="2">
        <v>558350.26954063121</v>
      </c>
      <c r="Q67" s="2">
        <v>794713.35240750108</v>
      </c>
      <c r="R67" s="2">
        <v>567701.99913779262</v>
      </c>
      <c r="S67" s="2">
        <v>750165.23403214978</v>
      </c>
      <c r="T67" s="2">
        <v>792861.919873807</v>
      </c>
      <c r="U67" s="2">
        <v>1013434.2386325679</v>
      </c>
      <c r="V67" s="2">
        <v>443406.82866292796</v>
      </c>
      <c r="W67" s="2">
        <v>314959.88019635313</v>
      </c>
      <c r="X67" s="2">
        <v>379454.0788369134</v>
      </c>
      <c r="Y67" s="2">
        <v>610584.94403528806</v>
      </c>
      <c r="Z67" s="8">
        <v>1058897.667488022</v>
      </c>
      <c r="AA67" s="12">
        <f t="shared" si="4"/>
        <v>392469.02193486708</v>
      </c>
      <c r="AB67" s="2">
        <f t="shared" si="4"/>
        <v>436253.63456635416</v>
      </c>
      <c r="AC67" s="2">
        <f t="shared" si="5"/>
        <v>746204.50227074174</v>
      </c>
      <c r="AD67" s="2">
        <f t="shared" si="5"/>
        <v>561460.67984390096</v>
      </c>
      <c r="AE67" s="43">
        <v>-0.31879699248120291</v>
      </c>
      <c r="AF67" s="74">
        <v>0.17069787214002474</v>
      </c>
      <c r="AG67" s="41">
        <v>0.27518796992481198</v>
      </c>
      <c r="AH67" s="41">
        <v>0.24028302808113777</v>
      </c>
      <c r="AI67" s="43">
        <v>0.15529999999999999</v>
      </c>
      <c r="AJ67" s="41">
        <v>0.1462</v>
      </c>
      <c r="AK67" s="41">
        <v>5.2600000000000001E-2</v>
      </c>
      <c r="AL67" s="41">
        <v>0.33910000000000001</v>
      </c>
      <c r="AM67" s="74">
        <v>0.90959999999999996</v>
      </c>
      <c r="AN67" s="41">
        <v>2.7493132217686674E-2</v>
      </c>
      <c r="AO67" s="74">
        <v>0.46141818614277208</v>
      </c>
      <c r="AP67" s="43">
        <v>0.77757945833293485</v>
      </c>
      <c r="AQ67" s="74">
        <v>0.22808775713029639</v>
      </c>
    </row>
    <row r="68" spans="1:43" x14ac:dyDescent="0.2">
      <c r="A68" s="14" t="s">
        <v>81</v>
      </c>
      <c r="B68" s="97" t="s">
        <v>1033</v>
      </c>
      <c r="C68" s="73" t="s">
        <v>304</v>
      </c>
      <c r="D68" s="58" t="s">
        <v>724</v>
      </c>
      <c r="E68" s="58" t="s">
        <v>305</v>
      </c>
      <c r="F68" s="58" t="s">
        <v>725</v>
      </c>
      <c r="G68" s="12">
        <v>2819200.2741524302</v>
      </c>
      <c r="H68" s="2">
        <v>2322195.2643034919</v>
      </c>
      <c r="I68" s="2">
        <v>0</v>
      </c>
      <c r="J68" s="2">
        <v>0</v>
      </c>
      <c r="K68" s="2">
        <v>19170350.563776743</v>
      </c>
      <c r="L68" s="2">
        <v>7911731.9102826221</v>
      </c>
      <c r="M68" s="2">
        <v>6570258.0199999996</v>
      </c>
      <c r="N68" s="2">
        <v>2518743.0479945433</v>
      </c>
      <c r="O68" s="2">
        <v>1227976.7043558131</v>
      </c>
      <c r="P68" s="2">
        <v>6860884.7702164883</v>
      </c>
      <c r="Q68" s="2">
        <v>3080026.5144976634</v>
      </c>
      <c r="R68" s="2">
        <v>2486940.4273739331</v>
      </c>
      <c r="S68" s="2">
        <v>2621847.0644561318</v>
      </c>
      <c r="T68" s="2">
        <v>2632593.4953958956</v>
      </c>
      <c r="U68" s="2">
        <v>9253921.4445763603</v>
      </c>
      <c r="V68" s="2">
        <v>3942847.4862352321</v>
      </c>
      <c r="W68" s="2">
        <v>1834240.7543496471</v>
      </c>
      <c r="X68" s="2">
        <v>0</v>
      </c>
      <c r="Y68" s="2">
        <v>5007598.8091867492</v>
      </c>
      <c r="Z68" s="8">
        <v>6318567.4043127792</v>
      </c>
      <c r="AA68" s="12">
        <f t="shared" ref="AA68:AB87" si="6">AVERAGEIFS($G68:$Z68,$G$3:$Z$3,AA$7,$G$2:$Z$2,"CD")</f>
        <v>4862349.2204465326</v>
      </c>
      <c r="AB68" s="2">
        <f t="shared" si="6"/>
        <v>4557177.4206582448</v>
      </c>
      <c r="AC68" s="2">
        <f t="shared" ref="AC68:AD87" si="7">AVERAGEIFS($G68:$Z68,$G$3:$Z$3,AC$7,$G$2:$Z$2,"HFD")</f>
        <v>4489368.9527527457</v>
      </c>
      <c r="AD68" s="2">
        <f t="shared" si="7"/>
        <v>3420650.8908168813</v>
      </c>
      <c r="AE68" s="43">
        <v>-0.29066298023019604</v>
      </c>
      <c r="AF68" s="74">
        <v>0.21377846179499932</v>
      </c>
      <c r="AG68" s="41">
        <v>-0.27259067057857767</v>
      </c>
      <c r="AH68" s="41">
        <v>0.24492974268094903</v>
      </c>
      <c r="AI68" s="43">
        <v>0.99129999999999996</v>
      </c>
      <c r="AJ68" s="41">
        <v>0.80500000000000005</v>
      </c>
      <c r="AK68" s="41">
        <v>0.93500000000000005</v>
      </c>
      <c r="AL68" s="41">
        <v>0.92500000000000004</v>
      </c>
      <c r="AM68" s="74">
        <v>0.67400000000000004</v>
      </c>
      <c r="AN68" s="41">
        <v>0.92591662534176711</v>
      </c>
      <c r="AO68" s="74">
        <v>0.56787672365810371</v>
      </c>
      <c r="AP68" s="43">
        <v>0.94592502904920273</v>
      </c>
      <c r="AQ68" s="74">
        <v>0.53285974686341375</v>
      </c>
    </row>
    <row r="69" spans="1:43" x14ac:dyDescent="0.2">
      <c r="A69" s="14" t="s">
        <v>82</v>
      </c>
      <c r="B69" s="97" t="s">
        <v>1032</v>
      </c>
      <c r="C69" s="73" t="s">
        <v>649</v>
      </c>
      <c r="D69" s="58" t="s">
        <v>883</v>
      </c>
      <c r="E69" s="58" t="s">
        <v>960</v>
      </c>
      <c r="F69" s="58" t="s">
        <v>650</v>
      </c>
      <c r="G69" s="12">
        <v>28784259.071555246</v>
      </c>
      <c r="H69" s="2">
        <v>28767886.159974668</v>
      </c>
      <c r="I69" s="2">
        <v>32891992.425013129</v>
      </c>
      <c r="J69" s="2">
        <v>39659572.996189684</v>
      </c>
      <c r="K69" s="2">
        <v>30812949.47887665</v>
      </c>
      <c r="L69" s="2">
        <v>28430475.616243467</v>
      </c>
      <c r="M69" s="2">
        <v>34815328.149999999</v>
      </c>
      <c r="N69" s="2">
        <v>35381834.947553396</v>
      </c>
      <c r="O69" s="2">
        <v>25193473.378340997</v>
      </c>
      <c r="P69" s="2">
        <v>36575463.88725742</v>
      </c>
      <c r="Q69" s="2">
        <v>40345639.332845367</v>
      </c>
      <c r="R69" s="2">
        <v>38020153.5524185</v>
      </c>
      <c r="S69" s="2">
        <v>33241041.779241625</v>
      </c>
      <c r="T69" s="2">
        <v>36833211.607424386</v>
      </c>
      <c r="U69" s="2">
        <v>35534295.509265319</v>
      </c>
      <c r="V69" s="2">
        <v>26641430.388507154</v>
      </c>
      <c r="W69" s="2">
        <v>37893273.247306332</v>
      </c>
      <c r="X69" s="2">
        <v>32034260.007783215</v>
      </c>
      <c r="Y69" s="2">
        <v>33655343.850052185</v>
      </c>
      <c r="Z69" s="8">
        <v>34116194.314201333</v>
      </c>
      <c r="AA69" s="12">
        <f t="shared" si="6"/>
        <v>32183332.026321877</v>
      </c>
      <c r="AB69" s="2">
        <f t="shared" si="6"/>
        <v>30955278.023034461</v>
      </c>
      <c r="AC69" s="2">
        <f t="shared" si="7"/>
        <v>36758300.944742106</v>
      </c>
      <c r="AD69" s="2">
        <f t="shared" si="7"/>
        <v>32868100.361570042</v>
      </c>
      <c r="AE69" s="43">
        <v>-0.39248120300751871</v>
      </c>
      <c r="AF69" s="74">
        <v>8.6955942458991062E-2</v>
      </c>
      <c r="AG69" s="41">
        <v>0.27067669172932324</v>
      </c>
      <c r="AH69" s="41">
        <v>0.24839056913669738</v>
      </c>
      <c r="AI69" s="43">
        <v>0.22289999999999999</v>
      </c>
      <c r="AJ69" s="41">
        <v>0.47410000000000002</v>
      </c>
      <c r="AK69" s="41">
        <v>5.96E-2</v>
      </c>
      <c r="AL69" s="41">
        <v>0.22020000000000001</v>
      </c>
      <c r="AM69" s="74">
        <v>0.73360000000000003</v>
      </c>
      <c r="AN69" s="41">
        <v>5.8831355689200115E-2</v>
      </c>
      <c r="AO69" s="74">
        <v>0.54535584031547701</v>
      </c>
      <c r="AP69" s="43">
        <v>0.70930604624290228</v>
      </c>
      <c r="AQ69" s="74">
        <v>7.9744450162853905E-2</v>
      </c>
    </row>
    <row r="70" spans="1:43" x14ac:dyDescent="0.2">
      <c r="A70" s="14" t="s">
        <v>61</v>
      </c>
      <c r="B70" s="97" t="s">
        <v>1032</v>
      </c>
      <c r="C70" s="73" t="s">
        <v>617</v>
      </c>
      <c r="D70" s="58" t="s">
        <v>951</v>
      </c>
      <c r="E70" s="58" t="s">
        <v>618</v>
      </c>
      <c r="F70" s="58" t="s">
        <v>986</v>
      </c>
      <c r="G70" s="12">
        <v>336534447.21816301</v>
      </c>
      <c r="H70" s="2">
        <v>553742814.56892896</v>
      </c>
      <c r="I70" s="2">
        <v>449881035.91094619</v>
      </c>
      <c r="J70" s="2">
        <v>636063034.17758441</v>
      </c>
      <c r="K70" s="2">
        <v>279410538.03283775</v>
      </c>
      <c r="L70" s="2">
        <v>625346598.09192979</v>
      </c>
      <c r="M70" s="2">
        <v>548802670.71992195</v>
      </c>
      <c r="N70" s="2">
        <v>388411461.39832377</v>
      </c>
      <c r="O70" s="2">
        <v>198573317.82402754</v>
      </c>
      <c r="P70" s="2">
        <v>945479302.80047822</v>
      </c>
      <c r="Q70" s="2">
        <v>858895883.64318275</v>
      </c>
      <c r="R70" s="2">
        <v>886006791.11228454</v>
      </c>
      <c r="S70" s="2">
        <v>735270151.12610269</v>
      </c>
      <c r="T70" s="2">
        <v>556942945.21452665</v>
      </c>
      <c r="U70" s="2">
        <v>723924849.56182158</v>
      </c>
      <c r="V70" s="2">
        <v>636943412.15320539</v>
      </c>
      <c r="W70" s="2">
        <v>767303854.23923767</v>
      </c>
      <c r="X70" s="2">
        <v>712920112.00267696</v>
      </c>
      <c r="Y70" s="2">
        <v>608088564.50992358</v>
      </c>
      <c r="Z70" s="8">
        <v>467653498.38953131</v>
      </c>
      <c r="AA70" s="12">
        <f t="shared" si="6"/>
        <v>451126373.98169202</v>
      </c>
      <c r="AB70" s="2">
        <f t="shared" si="6"/>
        <v>440283512.00855076</v>
      </c>
      <c r="AC70" s="2">
        <f t="shared" si="7"/>
        <v>784419987.24306595</v>
      </c>
      <c r="AD70" s="2">
        <f t="shared" si="7"/>
        <v>638581888.25891495</v>
      </c>
      <c r="AE70" s="43">
        <v>-0.49022556390977434</v>
      </c>
      <c r="AF70" s="74">
        <v>2.8210805618894049E-2</v>
      </c>
      <c r="AG70" s="41">
        <v>0.26616541353383449</v>
      </c>
      <c r="AH70" s="41">
        <v>0.25667084540254026</v>
      </c>
      <c r="AI70" s="43">
        <v>9.0220000000000005E-3</v>
      </c>
      <c r="AJ70" s="41">
        <v>4.2939999999999999E-2</v>
      </c>
      <c r="AK70" s="41">
        <v>6.3299999999999997E-3</v>
      </c>
      <c r="AL70" s="41">
        <v>5.0560000000000001E-2</v>
      </c>
      <c r="AM70" s="74">
        <v>0.52488999999999997</v>
      </c>
      <c r="AN70" s="41">
        <v>4.0980248811872877E-3</v>
      </c>
      <c r="AO70" s="74">
        <v>9.0950375734542607E-2</v>
      </c>
      <c r="AP70" s="43">
        <v>0.92546814090491569</v>
      </c>
      <c r="AQ70" s="74">
        <v>9.6728309451338701E-2</v>
      </c>
    </row>
    <row r="71" spans="1:43" s="33" customFormat="1" x14ac:dyDescent="0.2">
      <c r="A71" s="14" t="s">
        <v>172</v>
      </c>
      <c r="B71" s="97" t="s">
        <v>1032</v>
      </c>
      <c r="C71" s="73" t="s">
        <v>372</v>
      </c>
      <c r="D71" s="58" t="s">
        <v>756</v>
      </c>
      <c r="E71" s="58" t="s">
        <v>373</v>
      </c>
      <c r="F71" s="58" t="s">
        <v>757</v>
      </c>
      <c r="G71" s="12">
        <v>5089939.6741181491</v>
      </c>
      <c r="H71" s="2">
        <v>4943181.3368863733</v>
      </c>
      <c r="I71" s="2">
        <v>15731697.438414402</v>
      </c>
      <c r="J71" s="2">
        <v>35785455.458411872</v>
      </c>
      <c r="K71" s="2">
        <v>63897364.995646253</v>
      </c>
      <c r="L71" s="2">
        <v>2157524.389832695</v>
      </c>
      <c r="M71" s="2">
        <v>5665525.4400000004</v>
      </c>
      <c r="N71" s="2">
        <v>1751487.0052122492</v>
      </c>
      <c r="O71" s="2">
        <v>11455540.522013051</v>
      </c>
      <c r="P71" s="2">
        <v>3505860.8695453107</v>
      </c>
      <c r="Q71" s="2">
        <v>3887900.7746390812</v>
      </c>
      <c r="R71" s="2">
        <v>8012916.3045537546</v>
      </c>
      <c r="S71" s="2">
        <v>1123868.3355536005</v>
      </c>
      <c r="T71" s="2">
        <v>1765498.6132461354</v>
      </c>
      <c r="U71" s="2">
        <v>5072896.4419682464</v>
      </c>
      <c r="V71" s="2">
        <v>2101947.7974678534</v>
      </c>
      <c r="W71" s="2">
        <v>3381604.5974975796</v>
      </c>
      <c r="X71" s="2">
        <v>1471264.7718071383</v>
      </c>
      <c r="Y71" s="2">
        <v>5741237.7547357306</v>
      </c>
      <c r="Z71" s="8">
        <v>1394977.1310212982</v>
      </c>
      <c r="AA71" s="12">
        <f t="shared" si="6"/>
        <v>25089527.780695409</v>
      </c>
      <c r="AB71" s="2">
        <f t="shared" si="6"/>
        <v>5257519.339264499</v>
      </c>
      <c r="AC71" s="2">
        <f t="shared" si="7"/>
        <v>3894823.556584355</v>
      </c>
      <c r="AD71" s="2">
        <f t="shared" si="7"/>
        <v>2818206.4105059197</v>
      </c>
      <c r="AE71" s="43">
        <v>-6.015037593984961E-3</v>
      </c>
      <c r="AF71" s="74">
        <v>0.97992091198919107</v>
      </c>
      <c r="AG71" s="41">
        <v>0.26466165413533832</v>
      </c>
      <c r="AH71" s="41">
        <v>0.2594693699285382</v>
      </c>
      <c r="AI71" s="43">
        <v>7.6149999999999995E-2</v>
      </c>
      <c r="AJ71" s="41">
        <v>1.34E-2</v>
      </c>
      <c r="AK71" s="41">
        <v>0.3251</v>
      </c>
      <c r="AL71" s="41">
        <v>0.54659999999999997</v>
      </c>
      <c r="AM71" s="74">
        <v>0.28129999999999999</v>
      </c>
      <c r="AN71" s="41">
        <v>0.13170160411660714</v>
      </c>
      <c r="AO71" s="74">
        <v>0.29939514806257866</v>
      </c>
      <c r="AP71" s="43">
        <v>0.15255357016416227</v>
      </c>
      <c r="AQ71" s="74">
        <v>0.44167045523826454</v>
      </c>
    </row>
    <row r="72" spans="1:43" x14ac:dyDescent="0.2">
      <c r="A72" s="14" t="s">
        <v>106</v>
      </c>
      <c r="B72" s="97" t="s">
        <v>1032</v>
      </c>
      <c r="C72" s="73" t="s">
        <v>669</v>
      </c>
      <c r="D72" s="58"/>
      <c r="E72" s="58" t="s">
        <v>670</v>
      </c>
      <c r="F72" s="58" t="s">
        <v>1008</v>
      </c>
      <c r="G72" s="12">
        <v>413534185.90146494</v>
      </c>
      <c r="H72" s="2">
        <v>362377559.32108796</v>
      </c>
      <c r="I72" s="2">
        <v>474382277.22370923</v>
      </c>
      <c r="J72" s="2">
        <v>424772017.86142081</v>
      </c>
      <c r="K72" s="2">
        <v>460910760.19389004</v>
      </c>
      <c r="L72" s="2">
        <v>420360281.33068681</v>
      </c>
      <c r="M72" s="2">
        <v>487517828.80000001</v>
      </c>
      <c r="N72" s="2">
        <v>487204974.19685018</v>
      </c>
      <c r="O72" s="2">
        <v>597798514.87217557</v>
      </c>
      <c r="P72" s="2">
        <v>574917932.85594213</v>
      </c>
      <c r="Q72" s="2">
        <v>542168386.8709178</v>
      </c>
      <c r="R72" s="2">
        <v>572705430.50826502</v>
      </c>
      <c r="S72" s="2">
        <v>496706098.64093584</v>
      </c>
      <c r="T72" s="2">
        <v>652727684.56200993</v>
      </c>
      <c r="U72" s="2">
        <v>684527208.42966461</v>
      </c>
      <c r="V72" s="2">
        <v>447052056.80097198</v>
      </c>
      <c r="W72" s="2">
        <v>747870099.9652909</v>
      </c>
      <c r="X72" s="2">
        <v>600886474.95633125</v>
      </c>
      <c r="Y72" s="2">
        <v>468935834.98807132</v>
      </c>
      <c r="Z72" s="8">
        <v>676683226.62418473</v>
      </c>
      <c r="AA72" s="12">
        <f t="shared" si="6"/>
        <v>427195360.10031462</v>
      </c>
      <c r="AB72" s="2">
        <f t="shared" si="6"/>
        <v>498220399.79992819</v>
      </c>
      <c r="AC72" s="2">
        <f t="shared" si="7"/>
        <v>587292123.64462256</v>
      </c>
      <c r="AD72" s="2">
        <f t="shared" si="7"/>
        <v>588285538.66697001</v>
      </c>
      <c r="AE72" s="43">
        <v>-0.2962406015037593</v>
      </c>
      <c r="AF72" s="74">
        <v>0.20471829742862216</v>
      </c>
      <c r="AG72" s="41">
        <v>0.26315789473684204</v>
      </c>
      <c r="AH72" s="41">
        <v>0.26228712287542888</v>
      </c>
      <c r="AI72" s="43">
        <v>4.0239999999999998E-2</v>
      </c>
      <c r="AJ72" s="41">
        <v>1.6E-2</v>
      </c>
      <c r="AK72" s="41">
        <v>0.11700000000000001</v>
      </c>
      <c r="AL72" s="41">
        <v>0.47</v>
      </c>
      <c r="AM72" s="74">
        <v>0.14299999999999999</v>
      </c>
      <c r="AN72" s="41">
        <v>1.6544305387865945E-3</v>
      </c>
      <c r="AO72" s="74">
        <v>0.2595693461186625</v>
      </c>
      <c r="AP72" s="43">
        <v>0.11333092705005725</v>
      </c>
      <c r="AQ72" s="74">
        <v>0.98740613075620409</v>
      </c>
    </row>
    <row r="73" spans="1:43" x14ac:dyDescent="0.2">
      <c r="A73" s="14" t="s">
        <v>92</v>
      </c>
      <c r="B73" s="97" t="s">
        <v>1032</v>
      </c>
      <c r="C73" s="73" t="s">
        <v>572</v>
      </c>
      <c r="D73" s="58"/>
      <c r="E73" s="58" t="s">
        <v>573</v>
      </c>
      <c r="F73" s="58" t="s">
        <v>1006</v>
      </c>
      <c r="G73" s="12">
        <v>2159699.0412169443</v>
      </c>
      <c r="H73" s="2">
        <v>3965737.3198123118</v>
      </c>
      <c r="I73" s="2">
        <v>5597019.4837537641</v>
      </c>
      <c r="J73" s="2">
        <v>1800431.0084370519</v>
      </c>
      <c r="K73" s="2">
        <v>8320349.4328329954</v>
      </c>
      <c r="L73" s="2">
        <v>1870167.3907900567</v>
      </c>
      <c r="M73" s="2">
        <v>2850425.44</v>
      </c>
      <c r="N73" s="2">
        <v>1976385.52263155</v>
      </c>
      <c r="O73" s="2">
        <v>4699117.6901616864</v>
      </c>
      <c r="P73" s="2">
        <v>5095891.7136245687</v>
      </c>
      <c r="Q73" s="2">
        <v>8497815.3989082091</v>
      </c>
      <c r="R73" s="2">
        <v>3239120.142165855</v>
      </c>
      <c r="S73" s="2">
        <v>3736432.0190490005</v>
      </c>
      <c r="T73" s="2">
        <v>3933062.8671847014</v>
      </c>
      <c r="U73" s="2">
        <v>3880315.2414400568</v>
      </c>
      <c r="V73" s="2">
        <v>3468135.3522118758</v>
      </c>
      <c r="W73" s="2">
        <v>4168118.4118326246</v>
      </c>
      <c r="X73" s="2">
        <v>2149289.0141544822</v>
      </c>
      <c r="Y73" s="2">
        <v>7313484.1235837508</v>
      </c>
      <c r="Z73" s="8">
        <v>2503551.3937796098</v>
      </c>
      <c r="AA73" s="12">
        <f t="shared" si="6"/>
        <v>4368647.2572106142</v>
      </c>
      <c r="AB73" s="2">
        <f t="shared" si="6"/>
        <v>2849024.0108958231</v>
      </c>
      <c r="AC73" s="2">
        <f t="shared" si="7"/>
        <v>4730439.5637287321</v>
      </c>
      <c r="AD73" s="2">
        <f t="shared" si="7"/>
        <v>3920515.6591124693</v>
      </c>
      <c r="AE73" s="43">
        <v>-0.23458646616541348</v>
      </c>
      <c r="AF73" s="74">
        <v>0.31947646514966954</v>
      </c>
      <c r="AG73" s="41">
        <v>0.26315789473684204</v>
      </c>
      <c r="AH73" s="41">
        <v>0.26228712287542888</v>
      </c>
      <c r="AI73" s="43">
        <v>0.71950000000000003</v>
      </c>
      <c r="AJ73" s="41">
        <v>0.746</v>
      </c>
      <c r="AK73" s="41">
        <v>0.44400000000000001</v>
      </c>
      <c r="AL73" s="41">
        <v>0.26300000000000001</v>
      </c>
      <c r="AM73" s="74">
        <v>0.88200000000000001</v>
      </c>
      <c r="AN73" s="41">
        <v>0.80098419260003229</v>
      </c>
      <c r="AO73" s="74">
        <v>0.3981986619302107</v>
      </c>
      <c r="AP73" s="43">
        <v>0.33757951465322156</v>
      </c>
      <c r="AQ73" s="74">
        <v>0.5194050290220813</v>
      </c>
    </row>
    <row r="74" spans="1:43" x14ac:dyDescent="0.2">
      <c r="A74" s="14" t="s">
        <v>87</v>
      </c>
      <c r="B74" s="97" t="s">
        <v>1032</v>
      </c>
      <c r="C74" s="73" t="s">
        <v>698</v>
      </c>
      <c r="D74" s="58" t="s">
        <v>87</v>
      </c>
      <c r="E74" s="58" t="s">
        <v>971</v>
      </c>
      <c r="F74" s="58" t="s">
        <v>269</v>
      </c>
      <c r="G74" s="12">
        <v>60608944.688216902</v>
      </c>
      <c r="H74" s="2">
        <v>61969224.481450267</v>
      </c>
      <c r="I74" s="2">
        <v>51490671.865361996</v>
      </c>
      <c r="J74" s="2">
        <v>112305587.95124064</v>
      </c>
      <c r="K74" s="2">
        <v>20172403.750120692</v>
      </c>
      <c r="L74" s="2">
        <v>34208482.021492302</v>
      </c>
      <c r="M74" s="2">
        <v>46070533.289999999</v>
      </c>
      <c r="N74" s="2">
        <v>25289440.88163827</v>
      </c>
      <c r="O74" s="2">
        <v>12311271.006080754</v>
      </c>
      <c r="P74" s="2">
        <v>22110665.063133489</v>
      </c>
      <c r="Q74" s="2">
        <v>40464951.206024833</v>
      </c>
      <c r="R74" s="2">
        <v>73513746.842521504</v>
      </c>
      <c r="S74" s="2">
        <v>27546570.703829948</v>
      </c>
      <c r="T74" s="2">
        <v>25710611.552308463</v>
      </c>
      <c r="U74" s="2">
        <v>94193350.540279657</v>
      </c>
      <c r="V74" s="2">
        <v>30197668.834649827</v>
      </c>
      <c r="W74" s="2">
        <v>23780398.807216525</v>
      </c>
      <c r="X74" s="2">
        <v>14511678.829040477</v>
      </c>
      <c r="Y74" s="2">
        <v>29658092.218101062</v>
      </c>
      <c r="Z74" s="8">
        <v>33537431.540691324</v>
      </c>
      <c r="AA74" s="12">
        <f t="shared" si="6"/>
        <v>61309366.547278106</v>
      </c>
      <c r="AB74" s="2">
        <f t="shared" si="6"/>
        <v>29469931.799802832</v>
      </c>
      <c r="AC74" s="2">
        <f t="shared" si="7"/>
        <v>47256649.318016313</v>
      </c>
      <c r="AD74" s="2">
        <f t="shared" si="7"/>
        <v>26337054.045939844</v>
      </c>
      <c r="AE74" s="43">
        <v>-0.14586466165413531</v>
      </c>
      <c r="AF74" s="74">
        <v>0.53946649442974381</v>
      </c>
      <c r="AG74" s="41">
        <v>0.26315789473684204</v>
      </c>
      <c r="AH74" s="41">
        <v>0.26228712287542888</v>
      </c>
      <c r="AI74" s="43">
        <v>0.22</v>
      </c>
      <c r="AJ74" s="41">
        <v>9.7500000000000003E-2</v>
      </c>
      <c r="AK74" s="41">
        <v>0.60599999999999998</v>
      </c>
      <c r="AL74" s="41">
        <v>0.32329999999999998</v>
      </c>
      <c r="AM74" s="74">
        <v>0.17349999999999999</v>
      </c>
      <c r="AN74" s="41">
        <v>0.47724127842108077</v>
      </c>
      <c r="AO74" s="74">
        <v>0.68162239344293019</v>
      </c>
      <c r="AP74" s="43">
        <v>0.11900663138352864</v>
      </c>
      <c r="AQ74" s="74">
        <v>0.14999300541702373</v>
      </c>
    </row>
    <row r="75" spans="1:43" x14ac:dyDescent="0.2">
      <c r="A75" s="14" t="s">
        <v>72</v>
      </c>
      <c r="B75" s="97" t="s">
        <v>1032</v>
      </c>
      <c r="C75" s="73" t="s">
        <v>654</v>
      </c>
      <c r="D75" s="58" t="s">
        <v>253</v>
      </c>
      <c r="E75" s="58" t="s">
        <v>655</v>
      </c>
      <c r="F75" s="58" t="s">
        <v>254</v>
      </c>
      <c r="G75" s="12">
        <v>348449410.9422937</v>
      </c>
      <c r="H75" s="2">
        <v>409197806.6656307</v>
      </c>
      <c r="I75" s="2">
        <v>437979453.36097103</v>
      </c>
      <c r="J75" s="2">
        <v>439344652.26416284</v>
      </c>
      <c r="K75" s="2">
        <v>74272633.867699608</v>
      </c>
      <c r="L75" s="2">
        <v>46094177.084886827</v>
      </c>
      <c r="M75" s="2">
        <v>124864391.12</v>
      </c>
      <c r="N75" s="2">
        <v>41379101.166176885</v>
      </c>
      <c r="O75" s="2">
        <v>55127453.010178544</v>
      </c>
      <c r="P75" s="2">
        <v>63327600.73606962</v>
      </c>
      <c r="Q75" s="2">
        <v>126917531.53953105</v>
      </c>
      <c r="R75" s="2">
        <v>239670762.06698608</v>
      </c>
      <c r="S75" s="2">
        <v>34386583.14405968</v>
      </c>
      <c r="T75" s="2">
        <v>38452370.644532382</v>
      </c>
      <c r="U75" s="2">
        <v>549377551.67707348</v>
      </c>
      <c r="V75" s="2">
        <v>53937932.542402185</v>
      </c>
      <c r="W75" s="2">
        <v>44732349.352395087</v>
      </c>
      <c r="X75" s="2">
        <v>26643983.23773839</v>
      </c>
      <c r="Y75" s="2">
        <v>69555465.517902389</v>
      </c>
      <c r="Z75" s="8">
        <v>56144685.609076105</v>
      </c>
      <c r="AA75" s="12">
        <f t="shared" si="6"/>
        <v>341848791.42015159</v>
      </c>
      <c r="AB75" s="2">
        <f t="shared" si="6"/>
        <v>66866280.595310561</v>
      </c>
      <c r="AC75" s="2">
        <f t="shared" si="7"/>
        <v>175355399.96804205</v>
      </c>
      <c r="AD75" s="2">
        <f t="shared" si="7"/>
        <v>50202883.251902834</v>
      </c>
      <c r="AE75" s="43">
        <v>-0.14285714285714282</v>
      </c>
      <c r="AF75" s="74">
        <v>0.54795015083360887</v>
      </c>
      <c r="AG75" s="41">
        <v>0.26315789473684204</v>
      </c>
      <c r="AH75" s="41">
        <v>0.26228712287542888</v>
      </c>
      <c r="AI75" s="43">
        <v>3.074E-2</v>
      </c>
      <c r="AJ75" s="41">
        <v>1.01E-2</v>
      </c>
      <c r="AK75" s="41">
        <v>0.84099999999999997</v>
      </c>
      <c r="AL75" s="41">
        <v>0.1739</v>
      </c>
      <c r="AM75" s="74">
        <v>8.0699999999999994E-2</v>
      </c>
      <c r="AN75" s="41">
        <v>0.16153163150490157</v>
      </c>
      <c r="AO75" s="74">
        <v>0.4086027377651027</v>
      </c>
      <c r="AP75" s="43">
        <v>1.4029708870910181E-2</v>
      </c>
      <c r="AQ75" s="74">
        <v>0.18416236211876069</v>
      </c>
    </row>
    <row r="76" spans="1:43" x14ac:dyDescent="0.2">
      <c r="A76" s="14" t="s">
        <v>40</v>
      </c>
      <c r="B76" s="97" t="s">
        <v>1033</v>
      </c>
      <c r="C76" s="73" t="s">
        <v>424</v>
      </c>
      <c r="D76" s="58" t="s">
        <v>783</v>
      </c>
      <c r="E76" s="58" t="s">
        <v>425</v>
      </c>
      <c r="F76" s="58" t="s">
        <v>1002</v>
      </c>
      <c r="G76" s="12">
        <v>24837002.336310182</v>
      </c>
      <c r="H76" s="2">
        <v>16231321.249401748</v>
      </c>
      <c r="I76" s="2">
        <v>21949037.311498981</v>
      </c>
      <c r="J76" s="2">
        <v>17078929.358331557</v>
      </c>
      <c r="K76" s="2">
        <v>19239646.648144986</v>
      </c>
      <c r="L76" s="2">
        <v>17032584.03980317</v>
      </c>
      <c r="M76" s="2">
        <v>23097130.710000001</v>
      </c>
      <c r="N76" s="2">
        <v>21545408.637535147</v>
      </c>
      <c r="O76" s="2">
        <v>14362587.193429535</v>
      </c>
      <c r="P76" s="2">
        <v>34050968.926090099</v>
      </c>
      <c r="Q76" s="2">
        <v>33951911.879189171</v>
      </c>
      <c r="R76" s="2">
        <v>46395600.373150386</v>
      </c>
      <c r="S76" s="2">
        <v>24833468.382735785</v>
      </c>
      <c r="T76" s="2">
        <v>37870461.57224454</v>
      </c>
      <c r="U76" s="2">
        <v>77463958.177240476</v>
      </c>
      <c r="V76" s="2">
        <v>29791414.838113591</v>
      </c>
      <c r="W76" s="2">
        <v>20605015.891330585</v>
      </c>
      <c r="X76" s="2">
        <v>37317084.805883124</v>
      </c>
      <c r="Y76" s="2">
        <v>33188974.62460167</v>
      </c>
      <c r="Z76" s="8">
        <v>34512842.116857916</v>
      </c>
      <c r="AA76" s="12">
        <f t="shared" si="6"/>
        <v>19867187.380737491</v>
      </c>
      <c r="AB76" s="2">
        <f t="shared" si="6"/>
        <v>19009427.645191964</v>
      </c>
      <c r="AC76" s="2">
        <f t="shared" si="7"/>
        <v>42427728.218441747</v>
      </c>
      <c r="AD76" s="2">
        <f t="shared" si="7"/>
        <v>31083066.45535738</v>
      </c>
      <c r="AE76" s="43">
        <v>-0.21203007518796987</v>
      </c>
      <c r="AF76" s="74">
        <v>0.36948599387790193</v>
      </c>
      <c r="AG76" s="41">
        <v>0.26165413533834581</v>
      </c>
      <c r="AH76" s="41">
        <v>0.26512410951035303</v>
      </c>
      <c r="AI76" s="43">
        <v>2.1909999999999999E-2</v>
      </c>
      <c r="AJ76" s="41">
        <v>7.7200000000000005E-2</v>
      </c>
      <c r="AK76" s="41">
        <v>1.0500000000000001E-2</v>
      </c>
      <c r="AL76" s="41">
        <v>8.3799999999999999E-2</v>
      </c>
      <c r="AM76" s="74">
        <v>0.72009999999999996</v>
      </c>
      <c r="AN76" s="41">
        <v>2.9895942968126019E-2</v>
      </c>
      <c r="AO76" s="74">
        <v>1.4127795823993705E-2</v>
      </c>
      <c r="AP76" s="43">
        <v>0.74390132244180784</v>
      </c>
      <c r="AQ76" s="74">
        <v>0.22737374121089654</v>
      </c>
    </row>
    <row r="77" spans="1:43" x14ac:dyDescent="0.2">
      <c r="A77" s="14" t="s">
        <v>49</v>
      </c>
      <c r="B77" s="97" t="s">
        <v>1034</v>
      </c>
      <c r="C77" s="73" t="s">
        <v>636</v>
      </c>
      <c r="D77" s="58" t="s">
        <v>958</v>
      </c>
      <c r="E77" s="58" t="s">
        <v>981</v>
      </c>
      <c r="F77" s="58" t="s">
        <v>637</v>
      </c>
      <c r="G77" s="12">
        <v>3514622.9325645817</v>
      </c>
      <c r="H77" s="2">
        <v>5944960.6230803849</v>
      </c>
      <c r="I77" s="2">
        <v>5467305.1777967457</v>
      </c>
      <c r="J77" s="2">
        <v>4564319.5446234522</v>
      </c>
      <c r="K77" s="2">
        <v>5564122.0536973858</v>
      </c>
      <c r="L77" s="2">
        <v>3359680.909859512</v>
      </c>
      <c r="M77" s="2">
        <v>4242016.1549099199</v>
      </c>
      <c r="N77" s="2">
        <v>5131755.7087662369</v>
      </c>
      <c r="O77" s="2">
        <v>2832361.8849521196</v>
      </c>
      <c r="P77" s="2">
        <v>7755487.5368728256</v>
      </c>
      <c r="Q77" s="2">
        <v>5783502.7879646448</v>
      </c>
      <c r="R77" s="2">
        <v>2391284.8172304514</v>
      </c>
      <c r="S77" s="2">
        <v>3498224.1524265436</v>
      </c>
      <c r="T77" s="2">
        <v>3497201.5181559357</v>
      </c>
      <c r="U77" s="2">
        <v>5133366.9336929657</v>
      </c>
      <c r="V77" s="2">
        <v>3183332.8343523103</v>
      </c>
      <c r="W77" s="2">
        <v>6087691.8470814042</v>
      </c>
      <c r="X77" s="2">
        <v>4042331.3790821037</v>
      </c>
      <c r="Y77" s="2">
        <v>5719028.0483206976</v>
      </c>
      <c r="Z77" s="8">
        <v>5742186.0559714176</v>
      </c>
      <c r="AA77" s="12">
        <f t="shared" si="6"/>
        <v>5011066.0663525099</v>
      </c>
      <c r="AB77" s="2">
        <f t="shared" si="6"/>
        <v>3891453.6646219473</v>
      </c>
      <c r="AC77" s="2">
        <f t="shared" si="7"/>
        <v>4676511.2910572281</v>
      </c>
      <c r="AD77" s="2">
        <f t="shared" si="7"/>
        <v>4954914.0329615865</v>
      </c>
      <c r="AE77" s="43">
        <v>-0.13684210526315785</v>
      </c>
      <c r="AF77" s="74">
        <v>0.56509579213639671</v>
      </c>
      <c r="AG77" s="41">
        <v>-0.26165413533834581</v>
      </c>
      <c r="AH77" s="41">
        <v>0.26512410951035303</v>
      </c>
      <c r="AI77" s="43">
        <v>0.78979999999999995</v>
      </c>
      <c r="AJ77" s="41">
        <v>0.60199999999999998</v>
      </c>
      <c r="AK77" s="41">
        <v>0.995</v>
      </c>
      <c r="AL77" s="41">
        <v>0.28699999999999998</v>
      </c>
      <c r="AM77" s="74">
        <v>0.66300000000000003</v>
      </c>
      <c r="AN77" s="41">
        <v>0.73614846350863605</v>
      </c>
      <c r="AO77" s="74">
        <v>0.21627037795981102</v>
      </c>
      <c r="AP77" s="43">
        <v>0.13641263051903002</v>
      </c>
      <c r="AQ77" s="74">
        <v>0.79040291956182829</v>
      </c>
    </row>
    <row r="78" spans="1:43" x14ac:dyDescent="0.2">
      <c r="A78" s="14" t="s">
        <v>80</v>
      </c>
      <c r="B78" s="97" t="s">
        <v>1033</v>
      </c>
      <c r="C78" s="73" t="s">
        <v>342</v>
      </c>
      <c r="D78" s="58"/>
      <c r="E78" s="58" t="s">
        <v>343</v>
      </c>
      <c r="F78" s="58" t="s">
        <v>1005</v>
      </c>
      <c r="G78" s="12">
        <v>8047271.8259400222</v>
      </c>
      <c r="H78" s="2">
        <v>7095202.5986635527</v>
      </c>
      <c r="I78" s="2">
        <v>6972931.1299051968</v>
      </c>
      <c r="J78" s="2">
        <v>9177681.9294421654</v>
      </c>
      <c r="K78" s="2">
        <v>10132025.655399689</v>
      </c>
      <c r="L78" s="2">
        <v>7505765.6009811414</v>
      </c>
      <c r="M78" s="2">
        <v>10113526.8188169</v>
      </c>
      <c r="N78" s="2">
        <v>7853964.121583947</v>
      </c>
      <c r="O78" s="2">
        <v>8819882.5508510303</v>
      </c>
      <c r="P78" s="2">
        <v>10520875.603905961</v>
      </c>
      <c r="Q78" s="2">
        <v>11826314.000947854</v>
      </c>
      <c r="R78" s="2">
        <v>10791109.488123119</v>
      </c>
      <c r="S78" s="2">
        <v>12943530.037904212</v>
      </c>
      <c r="T78" s="2">
        <v>7963206.9780215416</v>
      </c>
      <c r="U78" s="2">
        <v>8070073.3649737565</v>
      </c>
      <c r="V78" s="2">
        <v>10336547.813614545</v>
      </c>
      <c r="W78" s="2">
        <v>12427022.13636709</v>
      </c>
      <c r="X78" s="2">
        <v>10169654.035213541</v>
      </c>
      <c r="Y78" s="2">
        <v>11650598.673818789</v>
      </c>
      <c r="Z78" s="8">
        <v>9432390.3172946516</v>
      </c>
      <c r="AA78" s="12">
        <f t="shared" si="6"/>
        <v>8285022.6278701248</v>
      </c>
      <c r="AB78" s="2">
        <f t="shared" si="6"/>
        <v>8573284.7730582543</v>
      </c>
      <c r="AC78" s="2">
        <f t="shared" si="7"/>
        <v>10352518.245646073</v>
      </c>
      <c r="AD78" s="2">
        <f t="shared" si="7"/>
        <v>10803242.595261725</v>
      </c>
      <c r="AE78" s="43">
        <v>-0.51127819548872167</v>
      </c>
      <c r="AF78" s="74">
        <v>2.1220644133224789E-2</v>
      </c>
      <c r="AG78" s="41">
        <v>0.26015037593984958</v>
      </c>
      <c r="AH78" s="41">
        <v>0.26798033372196034</v>
      </c>
      <c r="AI78" s="43">
        <v>8.2530000000000006E-2</v>
      </c>
      <c r="AJ78" s="41">
        <v>7.3800000000000004E-2</v>
      </c>
      <c r="AK78" s="41">
        <v>0.24079999999999999</v>
      </c>
      <c r="AL78" s="41">
        <v>0.20100000000000001</v>
      </c>
      <c r="AM78" s="74">
        <v>9.5500000000000002E-2</v>
      </c>
      <c r="AN78" s="41">
        <v>8.2185258821645971E-2</v>
      </c>
      <c r="AO78" s="74">
        <v>2.6940799795554308E-2</v>
      </c>
      <c r="AP78" s="43">
        <v>0.7471702823127393</v>
      </c>
      <c r="AQ78" s="74">
        <v>0.67103328005934082</v>
      </c>
    </row>
    <row r="79" spans="1:43" x14ac:dyDescent="0.2">
      <c r="A79" s="14" t="s">
        <v>55</v>
      </c>
      <c r="B79" s="97" t="s">
        <v>1032</v>
      </c>
      <c r="C79" s="73" t="s">
        <v>671</v>
      </c>
      <c r="D79" s="58" t="s">
        <v>962</v>
      </c>
      <c r="E79" s="58" t="s">
        <v>886</v>
      </c>
      <c r="F79" s="58" t="s">
        <v>672</v>
      </c>
      <c r="G79" s="12">
        <v>73181126.574072644</v>
      </c>
      <c r="H79" s="2">
        <v>82036305.414383769</v>
      </c>
      <c r="I79" s="2">
        <v>92272536.164814413</v>
      </c>
      <c r="J79" s="2">
        <v>106303000.41249217</v>
      </c>
      <c r="K79" s="2">
        <v>72109759.08537364</v>
      </c>
      <c r="L79" s="2">
        <v>59856603.23112829</v>
      </c>
      <c r="M79" s="2">
        <v>83569402.680000007</v>
      </c>
      <c r="N79" s="2">
        <v>80457053.624405131</v>
      </c>
      <c r="O79" s="2">
        <v>53429390.664413787</v>
      </c>
      <c r="P79" s="2">
        <v>88445912.426432207</v>
      </c>
      <c r="Q79" s="2">
        <v>109964751.19038582</v>
      </c>
      <c r="R79" s="2">
        <v>124083051.54636835</v>
      </c>
      <c r="S79" s="2">
        <v>69057750.699546739</v>
      </c>
      <c r="T79" s="2">
        <v>89094520.941905916</v>
      </c>
      <c r="U79" s="2">
        <v>90807626.728922457</v>
      </c>
      <c r="V79" s="2">
        <v>62357726.783688031</v>
      </c>
      <c r="W79" s="2">
        <v>80436070.850243315</v>
      </c>
      <c r="X79" s="2">
        <v>86840531.518219471</v>
      </c>
      <c r="Y79" s="2">
        <v>98903808.700317442</v>
      </c>
      <c r="Z79" s="8">
        <v>90557021.542633459</v>
      </c>
      <c r="AA79" s="12">
        <f t="shared" si="6"/>
        <v>85180545.530227333</v>
      </c>
      <c r="AB79" s="2">
        <f t="shared" si="6"/>
        <v>69328112.549986809</v>
      </c>
      <c r="AC79" s="2">
        <f t="shared" si="7"/>
        <v>95242268.92226024</v>
      </c>
      <c r="AD79" s="2">
        <f t="shared" si="7"/>
        <v>83819031.879020348</v>
      </c>
      <c r="AE79" s="43">
        <v>-0.21052631578947364</v>
      </c>
      <c r="AF79" s="74">
        <v>0.37296990950480002</v>
      </c>
      <c r="AG79" s="41">
        <v>0.25864661654135329</v>
      </c>
      <c r="AH79" s="41">
        <v>0.2708557980141586</v>
      </c>
      <c r="AI79" s="43">
        <v>0.22650000000000001</v>
      </c>
      <c r="AJ79" s="41">
        <v>0.94589999999999996</v>
      </c>
      <c r="AK79" s="41">
        <v>0.12509999999999999</v>
      </c>
      <c r="AL79" s="41">
        <v>7.2400000000000006E-2</v>
      </c>
      <c r="AM79" s="74">
        <v>0.90469999999999995</v>
      </c>
      <c r="AN79" s="41">
        <v>0.35894324210302386</v>
      </c>
      <c r="AO79" s="74">
        <v>0.17356101325744247</v>
      </c>
      <c r="AP79" s="43">
        <v>0.14935711732042753</v>
      </c>
      <c r="AQ79" s="74">
        <v>0.29510671857404924</v>
      </c>
    </row>
    <row r="80" spans="1:43" x14ac:dyDescent="0.2">
      <c r="A80" s="14" t="s">
        <v>67</v>
      </c>
      <c r="B80" s="97" t="s">
        <v>1032</v>
      </c>
      <c r="C80" s="73" t="s">
        <v>608</v>
      </c>
      <c r="D80" s="58" t="s">
        <v>950</v>
      </c>
      <c r="E80" s="58" t="s">
        <v>862</v>
      </c>
      <c r="F80" s="58" t="s">
        <v>609</v>
      </c>
      <c r="G80" s="12">
        <v>194436975.20406574</v>
      </c>
      <c r="H80" s="2">
        <v>216606277.28727835</v>
      </c>
      <c r="I80" s="2">
        <v>310561746.55968463</v>
      </c>
      <c r="J80" s="2">
        <v>301568499.91034216</v>
      </c>
      <c r="K80" s="2">
        <v>187535616.59316576</v>
      </c>
      <c r="L80" s="2">
        <v>192212696.90747979</v>
      </c>
      <c r="M80" s="2">
        <v>264180807.75999999</v>
      </c>
      <c r="N80" s="2">
        <v>229815867.49279717</v>
      </c>
      <c r="O80" s="2">
        <v>201021179.23196068</v>
      </c>
      <c r="P80" s="2">
        <v>227169990.68165928</v>
      </c>
      <c r="Q80" s="2">
        <v>261543199.73991328</v>
      </c>
      <c r="R80" s="2">
        <v>262355066.71809357</v>
      </c>
      <c r="S80" s="2">
        <v>201799936.12344289</v>
      </c>
      <c r="T80" s="2">
        <v>224882171.18396556</v>
      </c>
      <c r="U80" s="2">
        <v>266304625.70669225</v>
      </c>
      <c r="V80" s="2">
        <v>228578797.20561892</v>
      </c>
      <c r="W80" s="2">
        <v>228800276.22892794</v>
      </c>
      <c r="X80" s="2">
        <v>193141280.69287336</v>
      </c>
      <c r="Y80" s="2">
        <v>195411810.22771877</v>
      </c>
      <c r="Z80" s="8">
        <v>220158295.96460626</v>
      </c>
      <c r="AA80" s="12">
        <f t="shared" si="6"/>
        <v>242141823.11090738</v>
      </c>
      <c r="AB80" s="2">
        <f t="shared" si="6"/>
        <v>221807637.84805939</v>
      </c>
      <c r="AC80" s="2">
        <f t="shared" si="7"/>
        <v>240675831.69229445</v>
      </c>
      <c r="AD80" s="2">
        <f t="shared" si="7"/>
        <v>213218092.06394905</v>
      </c>
      <c r="AE80" s="43">
        <v>-0.18496240601503758</v>
      </c>
      <c r="AF80" s="74">
        <v>0.43498614362285271</v>
      </c>
      <c r="AG80" s="41">
        <v>0.25864661654135329</v>
      </c>
      <c r="AH80" s="41">
        <v>0.2708557980141586</v>
      </c>
      <c r="AI80" s="43">
        <v>0.69389999999999996</v>
      </c>
      <c r="AJ80" s="41">
        <v>0.49</v>
      </c>
      <c r="AK80" s="41">
        <v>0.50800000000000001</v>
      </c>
      <c r="AL80" s="41">
        <v>0.64900000000000002</v>
      </c>
      <c r="AM80" s="74">
        <v>0.316</v>
      </c>
      <c r="AN80" s="41">
        <v>0.95756965342895439</v>
      </c>
      <c r="AO80" s="74">
        <v>0.62581533119458754</v>
      </c>
      <c r="AP80" s="43">
        <v>0.56118486827896086</v>
      </c>
      <c r="AQ80" s="74">
        <v>7.991946031370907E-2</v>
      </c>
    </row>
    <row r="81" spans="1:43" x14ac:dyDescent="0.2">
      <c r="A81" s="14" t="s">
        <v>123</v>
      </c>
      <c r="B81" s="97" t="s">
        <v>1032</v>
      </c>
      <c r="C81" s="73" t="s">
        <v>551</v>
      </c>
      <c r="D81" s="58" t="s">
        <v>836</v>
      </c>
      <c r="E81" s="58" t="s">
        <v>552</v>
      </c>
      <c r="F81" s="58" t="s">
        <v>837</v>
      </c>
      <c r="G81" s="12">
        <v>8348577.9718712606</v>
      </c>
      <c r="H81" s="2">
        <v>2943347.0422045905</v>
      </c>
      <c r="I81" s="2">
        <v>8489796.4075918123</v>
      </c>
      <c r="J81" s="2">
        <v>7083973.3011786928</v>
      </c>
      <c r="K81" s="2">
        <v>8541555.3781685904</v>
      </c>
      <c r="L81" s="2">
        <v>4445316.1432733564</v>
      </c>
      <c r="M81" s="2">
        <v>11623020.380000001</v>
      </c>
      <c r="N81" s="2">
        <v>7124791.6767162904</v>
      </c>
      <c r="O81" s="2">
        <v>6778316.4752885336</v>
      </c>
      <c r="P81" s="2">
        <v>13961208.248840457</v>
      </c>
      <c r="Q81" s="2">
        <v>16732699.44096485</v>
      </c>
      <c r="R81" s="2">
        <v>14634942.131447965</v>
      </c>
      <c r="S81" s="2">
        <v>18943247.208297584</v>
      </c>
      <c r="T81" s="2">
        <v>8992197.25787827</v>
      </c>
      <c r="U81" s="2">
        <v>24544579.434111785</v>
      </c>
      <c r="V81" s="2">
        <v>12444232.457869874</v>
      </c>
      <c r="W81" s="2">
        <v>20992390.394972544</v>
      </c>
      <c r="X81" s="2">
        <v>12428407.706855258</v>
      </c>
      <c r="Y81" s="2">
        <v>33274816.856068552</v>
      </c>
      <c r="Z81" s="8">
        <v>20588205.162964135</v>
      </c>
      <c r="AA81" s="12">
        <f t="shared" si="6"/>
        <v>7081450.0202029897</v>
      </c>
      <c r="AB81" s="2">
        <f t="shared" si="6"/>
        <v>7492861.1688195448</v>
      </c>
      <c r="AC81" s="2">
        <f t="shared" si="7"/>
        <v>16301478.953590153</v>
      </c>
      <c r="AD81" s="2">
        <f t="shared" si="7"/>
        <v>19945610.515746076</v>
      </c>
      <c r="AE81" s="43">
        <v>-0.47368421052631571</v>
      </c>
      <c r="AF81" s="74">
        <v>3.4879991379496565E-2</v>
      </c>
      <c r="AG81" s="41">
        <v>0.2541353383458646</v>
      </c>
      <c r="AH81" s="41">
        <v>0.27959763551527661</v>
      </c>
      <c r="AI81" s="43">
        <v>8.0440000000000008E-3</v>
      </c>
      <c r="AJ81" s="41">
        <v>2.47E-2</v>
      </c>
      <c r="AK81" s="41">
        <v>0.1767</v>
      </c>
      <c r="AL81" s="41">
        <v>5.5300000000000002E-2</v>
      </c>
      <c r="AM81" s="74">
        <v>1.34E-2</v>
      </c>
      <c r="AN81" s="41">
        <v>5.6123642601291568E-3</v>
      </c>
      <c r="AO81" s="74">
        <v>2.8499834462891383E-2</v>
      </c>
      <c r="AP81" s="43">
        <v>0.82478050502020683</v>
      </c>
      <c r="AQ81" s="74">
        <v>0.40590950961751315</v>
      </c>
    </row>
    <row r="82" spans="1:43" x14ac:dyDescent="0.2">
      <c r="A82" s="14" t="s">
        <v>58</v>
      </c>
      <c r="B82" s="97" t="s">
        <v>1036</v>
      </c>
      <c r="C82" s="73" t="s">
        <v>336</v>
      </c>
      <c r="D82" s="58" t="s">
        <v>739</v>
      </c>
      <c r="E82" s="58" t="s">
        <v>906</v>
      </c>
      <c r="F82" s="58" t="s">
        <v>337</v>
      </c>
      <c r="G82" s="12">
        <v>24185424.587278362</v>
      </c>
      <c r="H82" s="2">
        <v>23634425.041730061</v>
      </c>
      <c r="I82" s="2">
        <v>44439924.923089594</v>
      </c>
      <c r="J82" s="2">
        <v>28147098.181775935</v>
      </c>
      <c r="K82" s="2">
        <v>16371371.912322631</v>
      </c>
      <c r="L82" s="2">
        <v>15046756.035495294</v>
      </c>
      <c r="M82" s="2">
        <v>14498163.140000001</v>
      </c>
      <c r="N82" s="2">
        <v>19090942.243046094</v>
      </c>
      <c r="O82" s="2">
        <v>10551663.399291206</v>
      </c>
      <c r="P82" s="2">
        <v>25979171.955564942</v>
      </c>
      <c r="Q82" s="2">
        <v>39474514.617892541</v>
      </c>
      <c r="R82" s="2">
        <v>24726314.7911558</v>
      </c>
      <c r="S82" s="2">
        <v>20954211.115186326</v>
      </c>
      <c r="T82" s="2">
        <v>15078176.589212172</v>
      </c>
      <c r="U82" s="2">
        <v>41354676.484584995</v>
      </c>
      <c r="V82" s="2">
        <v>37283425.830348358</v>
      </c>
      <c r="W82" s="2">
        <v>36486568.489456177</v>
      </c>
      <c r="X82" s="2">
        <v>31231909.917614069</v>
      </c>
      <c r="Y82" s="2">
        <v>19972783.502917644</v>
      </c>
      <c r="Z82" s="8">
        <v>25043169.058107104</v>
      </c>
      <c r="AA82" s="12">
        <f t="shared" si="6"/>
        <v>27355648.929239322</v>
      </c>
      <c r="AB82" s="2">
        <f t="shared" si="6"/>
        <v>14796881.204458147</v>
      </c>
      <c r="AC82" s="2">
        <f t="shared" si="7"/>
        <v>27927844.258932795</v>
      </c>
      <c r="AD82" s="2">
        <f t="shared" si="7"/>
        <v>30003571.359688669</v>
      </c>
      <c r="AE82" s="43">
        <v>8.7218045112781931E-2</v>
      </c>
      <c r="AF82" s="74">
        <v>0.7146383646582315</v>
      </c>
      <c r="AG82" s="41">
        <v>0.2541353383458646</v>
      </c>
      <c r="AH82" s="41">
        <v>0.27959763551527661</v>
      </c>
      <c r="AI82" s="43">
        <v>0.14660000000000001</v>
      </c>
      <c r="AJ82" s="41">
        <v>0.67520000000000002</v>
      </c>
      <c r="AK82" s="41">
        <v>0.53949999999999998</v>
      </c>
      <c r="AL82" s="41">
        <v>2.4899999999999999E-2</v>
      </c>
      <c r="AM82" s="74">
        <v>0.28749999999999998</v>
      </c>
      <c r="AN82" s="41">
        <v>0.92977341582732131</v>
      </c>
      <c r="AO82" s="74">
        <v>7.34642892028431E-3</v>
      </c>
      <c r="AP82" s="43">
        <v>5.6978931015227031E-2</v>
      </c>
      <c r="AQ82" s="74">
        <v>0.71831188019831216</v>
      </c>
    </row>
    <row r="83" spans="1:43" x14ac:dyDescent="0.2">
      <c r="A83" s="14" t="s">
        <v>91</v>
      </c>
      <c r="B83" s="97" t="s">
        <v>1033</v>
      </c>
      <c r="C83" s="73" t="s">
        <v>639</v>
      </c>
      <c r="D83" s="58"/>
      <c r="E83" s="58" t="s">
        <v>977</v>
      </c>
      <c r="F83" s="58" t="s">
        <v>640</v>
      </c>
      <c r="G83" s="12">
        <v>2784026.041373868</v>
      </c>
      <c r="H83" s="2">
        <v>2195840.637770643</v>
      </c>
      <c r="I83" s="2">
        <v>3390554.7011271571</v>
      </c>
      <c r="J83" s="2">
        <v>3593937.473905087</v>
      </c>
      <c r="K83" s="2">
        <v>2012646.1137068456</v>
      </c>
      <c r="L83" s="2">
        <v>2041198.655647401</v>
      </c>
      <c r="M83" s="2">
        <v>3448421.8260570602</v>
      </c>
      <c r="N83" s="2">
        <v>3766569.0904310211</v>
      </c>
      <c r="O83" s="2">
        <v>2208063.8293693298</v>
      </c>
      <c r="P83" s="2">
        <v>1906107.5957465963</v>
      </c>
      <c r="Q83" s="2">
        <v>4086411.0085516484</v>
      </c>
      <c r="R83" s="2">
        <v>2103790.6443567309</v>
      </c>
      <c r="S83" s="2">
        <v>2982543.3893918777</v>
      </c>
      <c r="T83" s="2">
        <v>2268747.9412266924</v>
      </c>
      <c r="U83" s="2">
        <v>5417655.0747670308</v>
      </c>
      <c r="V83" s="2">
        <v>4004065.590207736</v>
      </c>
      <c r="W83" s="2">
        <v>2421492.4484324032</v>
      </c>
      <c r="X83" s="2">
        <v>3060657.1809405158</v>
      </c>
      <c r="Y83" s="2">
        <v>2754990.2491581673</v>
      </c>
      <c r="Z83" s="8">
        <v>2781763.2459829226</v>
      </c>
      <c r="AA83" s="12">
        <f t="shared" si="6"/>
        <v>2795400.9935767199</v>
      </c>
      <c r="AB83" s="2">
        <f t="shared" si="6"/>
        <v>2866063.3503762027</v>
      </c>
      <c r="AC83" s="2">
        <f t="shared" si="7"/>
        <v>3127542.6090067625</v>
      </c>
      <c r="AD83" s="2">
        <f t="shared" si="7"/>
        <v>3004593.7429443495</v>
      </c>
      <c r="AE83" s="43">
        <v>0.12330827067669169</v>
      </c>
      <c r="AF83" s="74">
        <v>0.6045088306268851</v>
      </c>
      <c r="AG83" s="41">
        <v>0.25112781954887209</v>
      </c>
      <c r="AH83" s="41">
        <v>0.28552171063359805</v>
      </c>
      <c r="AI83" s="43">
        <v>0.98360000000000003</v>
      </c>
      <c r="AJ83" s="41">
        <v>0.70799999999999996</v>
      </c>
      <c r="AK83" s="41">
        <v>0.68100000000000005</v>
      </c>
      <c r="AL83" s="41">
        <v>0.84699999999999998</v>
      </c>
      <c r="AM83" s="74">
        <v>0.92200000000000004</v>
      </c>
      <c r="AN83" s="41">
        <v>0.63803787181566374</v>
      </c>
      <c r="AO83" s="74">
        <v>0.78508565752529091</v>
      </c>
      <c r="AP83" s="43">
        <v>0.89599627826690331</v>
      </c>
      <c r="AQ83" s="74">
        <v>0.85781845558455061</v>
      </c>
    </row>
    <row r="84" spans="1:43" x14ac:dyDescent="0.2">
      <c r="A84" s="14" t="s">
        <v>108</v>
      </c>
      <c r="B84" s="97" t="s">
        <v>1032</v>
      </c>
      <c r="C84" s="73" t="s">
        <v>361</v>
      </c>
      <c r="D84" s="58"/>
      <c r="E84" s="58" t="s">
        <v>750</v>
      </c>
      <c r="F84" s="58" t="s">
        <v>362</v>
      </c>
      <c r="G84" s="12">
        <v>0</v>
      </c>
      <c r="H84" s="2">
        <v>234842.87028686318</v>
      </c>
      <c r="I84" s="2">
        <v>36014.369740976072</v>
      </c>
      <c r="J84" s="2">
        <v>1208487.8710457794</v>
      </c>
      <c r="K84" s="2">
        <v>0</v>
      </c>
      <c r="L84" s="2">
        <v>0</v>
      </c>
      <c r="M84" s="2">
        <v>24143.95</v>
      </c>
      <c r="N84" s="2">
        <v>17024.117310027992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892157.58751184493</v>
      </c>
      <c r="W84" s="2">
        <v>48887.495870250539</v>
      </c>
      <c r="X84" s="2">
        <v>0</v>
      </c>
      <c r="Y84" s="2">
        <v>0</v>
      </c>
      <c r="Z84" s="8">
        <v>0</v>
      </c>
      <c r="AA84" s="12">
        <f t="shared" si="6"/>
        <v>295869.02221472375</v>
      </c>
      <c r="AB84" s="2">
        <f t="shared" si="6"/>
        <v>10292.016827506999</v>
      </c>
      <c r="AC84" s="2">
        <f t="shared" si="7"/>
        <v>0</v>
      </c>
      <c r="AD84" s="2">
        <f t="shared" si="7"/>
        <v>188209.01667641909</v>
      </c>
      <c r="AE84" s="43">
        <v>0.34760165707386687</v>
      </c>
      <c r="AF84" s="74">
        <v>0.13317109213307271</v>
      </c>
      <c r="AG84" s="41">
        <v>-0.25055550915984309</v>
      </c>
      <c r="AH84" s="41">
        <v>0.28665773278637685</v>
      </c>
      <c r="AI84" s="43">
        <v>0.58179999999999998</v>
      </c>
      <c r="AJ84" s="41">
        <v>0.253</v>
      </c>
      <c r="AK84" s="41">
        <v>0.36899999999999999</v>
      </c>
      <c r="AL84" s="41">
        <v>0.499</v>
      </c>
      <c r="AM84" s="74">
        <v>0.66100000000000003</v>
      </c>
      <c r="AN84" s="41">
        <v>0.27175151988226809</v>
      </c>
      <c r="AO84" s="74">
        <v>0.36996995575861918</v>
      </c>
      <c r="AP84" s="43">
        <v>0.28635581741479943</v>
      </c>
      <c r="AQ84" s="74">
        <v>0.34572849694319757</v>
      </c>
    </row>
    <row r="85" spans="1:43" x14ac:dyDescent="0.2">
      <c r="A85" s="14" t="s">
        <v>126</v>
      </c>
      <c r="B85" s="97" t="s">
        <v>1035</v>
      </c>
      <c r="C85" s="73" t="s">
        <v>692</v>
      </c>
      <c r="D85" s="58" t="s">
        <v>890</v>
      </c>
      <c r="E85" s="58" t="s">
        <v>891</v>
      </c>
      <c r="F85" s="58" t="s">
        <v>693</v>
      </c>
      <c r="G85" s="12">
        <v>6199278.7933976445</v>
      </c>
      <c r="H85" s="2">
        <v>7967628.8859490957</v>
      </c>
      <c r="I85" s="2">
        <v>9877680.8846398126</v>
      </c>
      <c r="J85" s="2">
        <v>7741513.5697232215</v>
      </c>
      <c r="K85" s="2">
        <v>8098415.123312843</v>
      </c>
      <c r="L85" s="2">
        <v>8364906.4803809952</v>
      </c>
      <c r="M85" s="2">
        <v>10915890.35</v>
      </c>
      <c r="N85" s="2">
        <v>12184784.490835996</v>
      </c>
      <c r="O85" s="2">
        <v>8874645.1159436144</v>
      </c>
      <c r="P85" s="2">
        <v>11515339.993010998</v>
      </c>
      <c r="Q85" s="2">
        <v>10720895.446872007</v>
      </c>
      <c r="R85" s="2">
        <v>9628914.8460255824</v>
      </c>
      <c r="S85" s="2">
        <v>7845446.3246270735</v>
      </c>
      <c r="T85" s="2">
        <v>9210338.1925077364</v>
      </c>
      <c r="U85" s="2">
        <v>14134139.656311151</v>
      </c>
      <c r="V85" s="2">
        <v>11997065.806170788</v>
      </c>
      <c r="W85" s="2">
        <v>8434755.6404285897</v>
      </c>
      <c r="X85" s="2">
        <v>6329660.1310760016</v>
      </c>
      <c r="Y85" s="2">
        <v>11745551.472309891</v>
      </c>
      <c r="Z85" s="8">
        <v>12385312.921173114</v>
      </c>
      <c r="AA85" s="12">
        <f t="shared" si="6"/>
        <v>7976903.451404524</v>
      </c>
      <c r="AB85" s="2">
        <f t="shared" si="6"/>
        <v>10085056.609290153</v>
      </c>
      <c r="AC85" s="2">
        <f t="shared" si="7"/>
        <v>10509179.076559091</v>
      </c>
      <c r="AD85" s="2">
        <f t="shared" si="7"/>
        <v>10178469.194231678</v>
      </c>
      <c r="AE85" s="43">
        <v>-0.2812030075187969</v>
      </c>
      <c r="AF85" s="74">
        <v>0.22974103217104458</v>
      </c>
      <c r="AG85" s="41">
        <v>-0.24511278195488717</v>
      </c>
      <c r="AH85" s="41">
        <v>0.29760050038866181</v>
      </c>
      <c r="AI85" s="43">
        <v>0.35060000000000002</v>
      </c>
      <c r="AJ85" s="41">
        <v>7.9899999999999999E-2</v>
      </c>
      <c r="AK85" s="41">
        <v>0.35770000000000002</v>
      </c>
      <c r="AL85" s="41">
        <v>0.72089999999999999</v>
      </c>
      <c r="AM85" s="74">
        <v>0.61880000000000002</v>
      </c>
      <c r="AN85" s="41">
        <v>4.9521830869761883E-2</v>
      </c>
      <c r="AO85" s="74">
        <v>0.95401843499176997</v>
      </c>
      <c r="AP85" s="43">
        <v>7.891385349873567E-2</v>
      </c>
      <c r="AQ85" s="74">
        <v>0.82573349716341471</v>
      </c>
    </row>
    <row r="86" spans="1:43" x14ac:dyDescent="0.2">
      <c r="A86" s="14" t="s">
        <v>107</v>
      </c>
      <c r="B86" s="97" t="s">
        <v>1034</v>
      </c>
      <c r="C86" s="73" t="s">
        <v>311</v>
      </c>
      <c r="D86" s="58"/>
      <c r="E86" s="58" t="s">
        <v>312</v>
      </c>
      <c r="F86" s="58"/>
      <c r="G86" s="12">
        <v>1272164.2506125923</v>
      </c>
      <c r="H86" s="2">
        <v>1046723.280160598</v>
      </c>
      <c r="I86" s="2">
        <v>2505832.3483589231</v>
      </c>
      <c r="J86" s="2">
        <v>2436925.5926688202</v>
      </c>
      <c r="K86" s="2">
        <v>1492296.9487756973</v>
      </c>
      <c r="L86" s="2">
        <v>1564608.3595218982</v>
      </c>
      <c r="M86" s="2">
        <v>1381381.9</v>
      </c>
      <c r="N86" s="2">
        <v>1640095.0542031273</v>
      </c>
      <c r="O86" s="2">
        <v>595088.30734266725</v>
      </c>
      <c r="P86" s="2">
        <v>489978.80745481496</v>
      </c>
      <c r="Q86" s="2">
        <v>554405.21729118796</v>
      </c>
      <c r="R86" s="2">
        <v>199575.2562599956</v>
      </c>
      <c r="S86" s="2">
        <v>298547.95941031777</v>
      </c>
      <c r="T86" s="2">
        <v>1429288.2578820656</v>
      </c>
      <c r="U86" s="2">
        <v>323806.2503578593</v>
      </c>
      <c r="V86" s="2">
        <v>206954.74542839694</v>
      </c>
      <c r="W86" s="2">
        <v>244506.91927186097</v>
      </c>
      <c r="X86" s="2">
        <v>162078.68212659357</v>
      </c>
      <c r="Y86" s="2">
        <v>171223.98030628328</v>
      </c>
      <c r="Z86" s="8">
        <v>559873.30972155824</v>
      </c>
      <c r="AA86" s="12">
        <f t="shared" si="6"/>
        <v>1750788.4841153261</v>
      </c>
      <c r="AB86" s="2">
        <f t="shared" si="6"/>
        <v>1295293.4052669231</v>
      </c>
      <c r="AC86" s="2">
        <f t="shared" si="7"/>
        <v>549266.95810937346</v>
      </c>
      <c r="AD86" s="2">
        <f t="shared" si="7"/>
        <v>268927.52737093857</v>
      </c>
      <c r="AE86" s="43">
        <v>0.38496240601503751</v>
      </c>
      <c r="AF86" s="74">
        <v>9.3725463387680008E-2</v>
      </c>
      <c r="AG86" s="41">
        <v>-0.24360902255639091</v>
      </c>
      <c r="AH86" s="41">
        <v>0.30066819440044457</v>
      </c>
      <c r="AI86" s="43">
        <v>1.2210000000000001E-3</v>
      </c>
      <c r="AJ86" s="41">
        <v>1.41E-3</v>
      </c>
      <c r="AK86" s="41">
        <v>6.9250000000000006E-2</v>
      </c>
      <c r="AL86" s="41">
        <v>0.14415</v>
      </c>
      <c r="AM86" s="74">
        <v>7.0099999999999997E-3</v>
      </c>
      <c r="AN86" s="41">
        <v>6.4310229137735167E-3</v>
      </c>
      <c r="AO86" s="74">
        <v>2.7054918523272192E-3</v>
      </c>
      <c r="AP86" s="43">
        <v>0.29518168222861807</v>
      </c>
      <c r="AQ86" s="74">
        <v>0.22262962028791083</v>
      </c>
    </row>
    <row r="87" spans="1:43" x14ac:dyDescent="0.2">
      <c r="A87" s="14" t="s">
        <v>78</v>
      </c>
      <c r="B87" s="97" t="s">
        <v>1032</v>
      </c>
      <c r="C87" s="73" t="s">
        <v>557</v>
      </c>
      <c r="D87" s="58"/>
      <c r="E87" s="58" t="s">
        <v>840</v>
      </c>
      <c r="F87" s="58"/>
      <c r="G87" s="12">
        <v>6599241.0260187015</v>
      </c>
      <c r="H87" s="2">
        <v>7210260.3887592796</v>
      </c>
      <c r="I87" s="2">
        <v>9874441.293752078</v>
      </c>
      <c r="J87" s="2">
        <v>6982176.6886014361</v>
      </c>
      <c r="K87" s="2">
        <v>6016104.7541840514</v>
      </c>
      <c r="L87" s="2">
        <v>5387409.8099611718</v>
      </c>
      <c r="M87" s="2">
        <v>8105751.9000000004</v>
      </c>
      <c r="N87" s="2">
        <v>5867645.0685824584</v>
      </c>
      <c r="O87" s="2">
        <v>4553455.3749950863</v>
      </c>
      <c r="P87" s="2">
        <v>5896976.2038222309</v>
      </c>
      <c r="Q87" s="2">
        <v>8013902.4162674053</v>
      </c>
      <c r="R87" s="2">
        <v>6781069.5782843726</v>
      </c>
      <c r="S87" s="2">
        <v>4421311.5710115377</v>
      </c>
      <c r="T87" s="2">
        <v>5657937.3148645964</v>
      </c>
      <c r="U87" s="2">
        <v>5764977.8274769839</v>
      </c>
      <c r="V87" s="2">
        <v>4966541.9546165075</v>
      </c>
      <c r="W87" s="2">
        <v>6089085.7753430456</v>
      </c>
      <c r="X87" s="2">
        <v>6297194.8478741124</v>
      </c>
      <c r="Y87" s="2">
        <v>5276446.2384595647</v>
      </c>
      <c r="Z87" s="8">
        <v>5199744.6208411828</v>
      </c>
      <c r="AA87" s="12">
        <f t="shared" si="6"/>
        <v>7336444.8302631099</v>
      </c>
      <c r="AB87" s="2">
        <f t="shared" si="6"/>
        <v>5978565.5383846788</v>
      </c>
      <c r="AC87" s="2">
        <f t="shared" si="7"/>
        <v>6089362.4852878554</v>
      </c>
      <c r="AD87" s="2">
        <f t="shared" si="7"/>
        <v>5565802.6874268828</v>
      </c>
      <c r="AE87" s="43">
        <v>0.10225563909774434</v>
      </c>
      <c r="AF87" s="74">
        <v>0.66793535735332021</v>
      </c>
      <c r="AG87" s="41">
        <v>0.24360902255639091</v>
      </c>
      <c r="AH87" s="41">
        <v>0.30066819440044457</v>
      </c>
      <c r="AI87" s="43">
        <v>0.27210000000000001</v>
      </c>
      <c r="AJ87" s="41">
        <v>6.6600000000000006E-2</v>
      </c>
      <c r="AK87" s="41">
        <v>0.75729999999999997</v>
      </c>
      <c r="AL87" s="41">
        <v>0.66869999999999996</v>
      </c>
      <c r="AM87" s="74">
        <v>0.2351</v>
      </c>
      <c r="AN87" s="41">
        <v>0.15871376011023317</v>
      </c>
      <c r="AO87" s="74">
        <v>0.58973760825081534</v>
      </c>
      <c r="AP87" s="43">
        <v>0.21968584403245589</v>
      </c>
      <c r="AQ87" s="74">
        <v>0.4014932379085786</v>
      </c>
    </row>
    <row r="88" spans="1:43" x14ac:dyDescent="0.2">
      <c r="A88" s="14" t="s">
        <v>77</v>
      </c>
      <c r="B88" s="97" t="s">
        <v>1032</v>
      </c>
      <c r="C88" s="73" t="s">
        <v>538</v>
      </c>
      <c r="D88" s="58" t="s">
        <v>942</v>
      </c>
      <c r="E88" s="58" t="s">
        <v>976</v>
      </c>
      <c r="F88" s="58" t="s">
        <v>539</v>
      </c>
      <c r="G88" s="12">
        <v>74136865.541284502</v>
      </c>
      <c r="H88" s="2">
        <v>86379862.517519638</v>
      </c>
      <c r="I88" s="2">
        <v>127166324.5131464</v>
      </c>
      <c r="J88" s="2">
        <v>113477198.17200704</v>
      </c>
      <c r="K88" s="2">
        <v>81785618.840158418</v>
      </c>
      <c r="L88" s="2">
        <v>61239984.299885057</v>
      </c>
      <c r="M88" s="2">
        <v>103255238.91</v>
      </c>
      <c r="N88" s="2">
        <v>91264473.930316329</v>
      </c>
      <c r="O88" s="2">
        <v>45185867.738669544</v>
      </c>
      <c r="P88" s="2">
        <v>77740963.373577982</v>
      </c>
      <c r="Q88" s="2">
        <v>111664954.90933551</v>
      </c>
      <c r="R88" s="2">
        <v>100936631.79989608</v>
      </c>
      <c r="S88" s="2">
        <v>75252970.268937528</v>
      </c>
      <c r="T88" s="2">
        <v>84936268.255966112</v>
      </c>
      <c r="U88" s="2">
        <v>82921121.719874725</v>
      </c>
      <c r="V88" s="2">
        <v>62973669.128287189</v>
      </c>
      <c r="W88" s="2">
        <v>83502273.075454354</v>
      </c>
      <c r="X88" s="2">
        <v>84353988.324875951</v>
      </c>
      <c r="Y88" s="2">
        <v>79520377.199103683</v>
      </c>
      <c r="Z88" s="8">
        <v>74470726.276162952</v>
      </c>
      <c r="AA88" s="12">
        <f t="shared" ref="AA88:AB107" si="8">AVERAGEIFS($G88:$Z88,$G$3:$Z$3,AA$7,$G$2:$Z$2,"CD")</f>
        <v>96589173.916823193</v>
      </c>
      <c r="AB88" s="2">
        <f t="shared" si="8"/>
        <v>75236391.219717741</v>
      </c>
      <c r="AC88" s="2">
        <f t="shared" ref="AC88:AD107" si="9">AVERAGEIFS($G88:$Z88,$G$3:$Z$3,AC$7,$G$2:$Z$2,"HFD")</f>
        <v>88908818.387931332</v>
      </c>
      <c r="AD88" s="2">
        <f t="shared" si="9"/>
        <v>76964206.800776839</v>
      </c>
      <c r="AE88" s="43">
        <v>5.1127819548872168E-2</v>
      </c>
      <c r="AF88" s="74">
        <v>0.83049461618371723</v>
      </c>
      <c r="AG88" s="41">
        <v>0.24360902255639091</v>
      </c>
      <c r="AH88" s="41">
        <v>0.30066819440044457</v>
      </c>
      <c r="AI88" s="43">
        <v>0.40660000000000002</v>
      </c>
      <c r="AJ88" s="41">
        <v>0.186</v>
      </c>
      <c r="AK88" s="41">
        <v>0.623</v>
      </c>
      <c r="AL88" s="41">
        <v>0.30399999999999999</v>
      </c>
      <c r="AM88" s="74">
        <v>0.34100000000000003</v>
      </c>
      <c r="AN88" s="41">
        <v>0.50974831777565144</v>
      </c>
      <c r="AO88" s="74">
        <v>0.89430324863424726</v>
      </c>
      <c r="AP88" s="43">
        <v>0.2343577718701621</v>
      </c>
      <c r="AQ88" s="74">
        <v>0.13926343256548898</v>
      </c>
    </row>
    <row r="89" spans="1:43" x14ac:dyDescent="0.2">
      <c r="A89" s="14" t="s">
        <v>37</v>
      </c>
      <c r="B89" s="97" t="s">
        <v>1033</v>
      </c>
      <c r="C89" s="73" t="s">
        <v>296</v>
      </c>
      <c r="D89" s="58" t="s">
        <v>721</v>
      </c>
      <c r="E89" s="58" t="s">
        <v>297</v>
      </c>
      <c r="F89" s="58" t="s">
        <v>722</v>
      </c>
      <c r="G89" s="12">
        <v>9216366.6295324769</v>
      </c>
      <c r="H89" s="2">
        <v>8605666.4464298096</v>
      </c>
      <c r="I89" s="2">
        <v>23741965.82603348</v>
      </c>
      <c r="J89" s="2">
        <v>12902686.207784271</v>
      </c>
      <c r="K89" s="2">
        <v>16478073.412150435</v>
      </c>
      <c r="L89" s="2">
        <v>8164111.2838086598</v>
      </c>
      <c r="M89" s="2">
        <v>14287301.02</v>
      </c>
      <c r="N89" s="2">
        <v>5180153.9723857818</v>
      </c>
      <c r="O89" s="2">
        <v>8598437.9878342971</v>
      </c>
      <c r="P89" s="2">
        <v>8979874.8159674499</v>
      </c>
      <c r="Q89" s="2">
        <v>26369242.429253515</v>
      </c>
      <c r="R89" s="2">
        <v>7205024.3262133235</v>
      </c>
      <c r="S89" s="2">
        <v>11155356.172685176</v>
      </c>
      <c r="T89" s="2">
        <v>6226596.6184458081</v>
      </c>
      <c r="U89" s="2">
        <v>9937882.052300401</v>
      </c>
      <c r="V89" s="2">
        <v>11119073.050515529</v>
      </c>
      <c r="W89" s="2">
        <v>4823463.4705635989</v>
      </c>
      <c r="X89" s="2">
        <v>4416497.2171476986</v>
      </c>
      <c r="Y89" s="2">
        <v>6393837.1781088039</v>
      </c>
      <c r="Z89" s="8">
        <v>8234037.7351239976</v>
      </c>
      <c r="AA89" s="12">
        <f t="shared" si="8"/>
        <v>14188951.704386095</v>
      </c>
      <c r="AB89" s="2">
        <f t="shared" si="8"/>
        <v>9057501.0660071857</v>
      </c>
      <c r="AC89" s="2">
        <f t="shared" si="9"/>
        <v>11645662.735810945</v>
      </c>
      <c r="AD89" s="2">
        <f t="shared" si="9"/>
        <v>6997381.7302919254</v>
      </c>
      <c r="AE89" s="43">
        <v>-8.1203007518796985E-2</v>
      </c>
      <c r="AF89" s="74">
        <v>0.73360763047801703</v>
      </c>
      <c r="AG89" s="41">
        <v>0.24210526315789471</v>
      </c>
      <c r="AH89" s="41">
        <v>0.30375506301143479</v>
      </c>
      <c r="AI89" s="43">
        <v>0.36730000000000002</v>
      </c>
      <c r="AJ89" s="41">
        <v>0.17199999999999999</v>
      </c>
      <c r="AK89" s="41">
        <v>0.65500000000000003</v>
      </c>
      <c r="AL89" s="41">
        <v>0.59</v>
      </c>
      <c r="AM89" s="74">
        <v>0.17</v>
      </c>
      <c r="AN89" s="41">
        <v>0.55852793588846139</v>
      </c>
      <c r="AO89" s="74">
        <v>0.37531721640529747</v>
      </c>
      <c r="AP89" s="43">
        <v>0.19296575025641607</v>
      </c>
      <c r="AQ89" s="74">
        <v>0.22082543598351762</v>
      </c>
    </row>
    <row r="90" spans="1:43" x14ac:dyDescent="0.2">
      <c r="A90" s="14" t="s">
        <v>74</v>
      </c>
      <c r="B90" s="97" t="s">
        <v>1033</v>
      </c>
      <c r="C90" s="73" t="s">
        <v>374</v>
      </c>
      <c r="D90" s="58" t="s">
        <v>758</v>
      </c>
      <c r="E90" s="58"/>
      <c r="F90" s="58" t="s">
        <v>914</v>
      </c>
      <c r="G90" s="12">
        <v>705612.20351399214</v>
      </c>
      <c r="H90" s="2">
        <v>703023.17396107793</v>
      </c>
      <c r="I90" s="2">
        <v>1097687.0879896316</v>
      </c>
      <c r="J90" s="2">
        <v>1537815.6668773249</v>
      </c>
      <c r="K90" s="2">
        <v>675183.39978298836</v>
      </c>
      <c r="L90" s="2">
        <v>1228661.0163262379</v>
      </c>
      <c r="M90" s="2">
        <v>939609.9</v>
      </c>
      <c r="N90" s="2">
        <v>1285228.7672795274</v>
      </c>
      <c r="O90" s="2">
        <v>710409.46383633767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8">
        <v>0</v>
      </c>
      <c r="AA90" s="12">
        <f t="shared" si="8"/>
        <v>943864.30642500299</v>
      </c>
      <c r="AB90" s="2">
        <f t="shared" si="8"/>
        <v>1040977.2868605256</v>
      </c>
      <c r="AC90" s="2">
        <f t="shared" si="9"/>
        <v>0</v>
      </c>
      <c r="AD90" s="2">
        <f t="shared" si="9"/>
        <v>0</v>
      </c>
      <c r="AE90" s="43">
        <v>0.33579393919437384</v>
      </c>
      <c r="AF90" s="74">
        <v>0.14777242478598218</v>
      </c>
      <c r="AG90" s="41">
        <v>-0.23703101590191097</v>
      </c>
      <c r="AH90" s="41">
        <v>0.31431262581151143</v>
      </c>
      <c r="AI90" s="43">
        <v>1.06E-6</v>
      </c>
      <c r="AJ90" s="41">
        <v>1.1400000000000001E-4</v>
      </c>
      <c r="AK90" s="41">
        <v>1.4899999999999999E-4</v>
      </c>
      <c r="AL90" s="41">
        <v>5.7399999999999999E-5</v>
      </c>
      <c r="AM90" s="74">
        <v>3.6000000000000002E-4</v>
      </c>
      <c r="AN90" s="41">
        <v>4.9165613284665429E-3</v>
      </c>
      <c r="AO90" s="74">
        <v>4.4067401996389904E-3</v>
      </c>
      <c r="AP90" s="43">
        <v>0.67715175733379762</v>
      </c>
      <c r="AQ90" s="74">
        <v>1</v>
      </c>
    </row>
    <row r="91" spans="1:43" x14ac:dyDescent="0.2">
      <c r="A91" s="14" t="s">
        <v>33</v>
      </c>
      <c r="B91" s="97" t="s">
        <v>1032</v>
      </c>
      <c r="C91" s="73" t="s">
        <v>530</v>
      </c>
      <c r="D91" s="58" t="s">
        <v>828</v>
      </c>
      <c r="E91" s="58" t="s">
        <v>939</v>
      </c>
      <c r="F91" s="58" t="s">
        <v>531</v>
      </c>
      <c r="G91" s="12">
        <v>32789497.05656505</v>
      </c>
      <c r="H91" s="2">
        <v>29767158.588134699</v>
      </c>
      <c r="I91" s="2">
        <v>31873114.278774608</v>
      </c>
      <c r="J91" s="2">
        <v>47517588.896508425</v>
      </c>
      <c r="K91" s="2">
        <v>32800627.574491415</v>
      </c>
      <c r="L91" s="2">
        <v>34649855.086918861</v>
      </c>
      <c r="M91" s="2">
        <v>40653932.4827829</v>
      </c>
      <c r="N91" s="2">
        <v>37419695.310788438</v>
      </c>
      <c r="O91" s="2">
        <v>34910186.886005908</v>
      </c>
      <c r="P91" s="2">
        <v>43804875.37773338</v>
      </c>
      <c r="Q91" s="2">
        <v>46776853.943851039</v>
      </c>
      <c r="R91" s="2">
        <v>62843029.806049794</v>
      </c>
      <c r="S91" s="2">
        <v>35546002.137186192</v>
      </c>
      <c r="T91" s="2">
        <v>44530449.064762764</v>
      </c>
      <c r="U91" s="2">
        <v>56046232.509655423</v>
      </c>
      <c r="V91" s="2">
        <v>34525318.13479197</v>
      </c>
      <c r="W91" s="2">
        <v>35433095.937566191</v>
      </c>
      <c r="X91" s="2">
        <v>38836229.949295975</v>
      </c>
      <c r="Y91" s="2">
        <v>42257852.592496641</v>
      </c>
      <c r="Z91" s="8">
        <v>42930345.178180471</v>
      </c>
      <c r="AA91" s="12">
        <f t="shared" si="8"/>
        <v>34949597.278894834</v>
      </c>
      <c r="AB91" s="2">
        <f t="shared" si="8"/>
        <v>36908417.44162403</v>
      </c>
      <c r="AC91" s="2">
        <f t="shared" si="9"/>
        <v>48257907.13987311</v>
      </c>
      <c r="AD91" s="2">
        <f t="shared" si="9"/>
        <v>38796568.358466245</v>
      </c>
      <c r="AE91" s="43">
        <v>-0.47969924812030063</v>
      </c>
      <c r="AF91" s="74">
        <v>3.2326069200214184E-2</v>
      </c>
      <c r="AG91" s="41">
        <v>0.23458646616541348</v>
      </c>
      <c r="AH91" s="41">
        <v>0.31947646514966954</v>
      </c>
      <c r="AI91" s="43">
        <v>4.7010000000000003E-2</v>
      </c>
      <c r="AJ91" s="41">
        <v>0.1013</v>
      </c>
      <c r="AK91" s="41">
        <v>1.1900000000000001E-2</v>
      </c>
      <c r="AL91" s="41">
        <v>0.3392</v>
      </c>
      <c r="AM91" s="74">
        <v>0.63249999999999995</v>
      </c>
      <c r="AN91" s="41">
        <v>3.1772147549376531E-2</v>
      </c>
      <c r="AO91" s="74">
        <v>0.43800215208229853</v>
      </c>
      <c r="AP91" s="43">
        <v>0.62384990863980283</v>
      </c>
      <c r="AQ91" s="74">
        <v>7.2110764155208729E-2</v>
      </c>
    </row>
    <row r="92" spans="1:43" x14ac:dyDescent="0.2">
      <c r="A92" s="14" t="s">
        <v>164</v>
      </c>
      <c r="B92" s="97" t="s">
        <v>1032</v>
      </c>
      <c r="C92" s="73" t="s">
        <v>289</v>
      </c>
      <c r="D92" s="58" t="s">
        <v>717</v>
      </c>
      <c r="E92" s="58" t="s">
        <v>290</v>
      </c>
      <c r="F92" s="58"/>
      <c r="G92" s="12">
        <v>21193476.623811159</v>
      </c>
      <c r="H92" s="2">
        <v>32351364.337248106</v>
      </c>
      <c r="I92" s="2">
        <v>56022497.421215691</v>
      </c>
      <c r="J92" s="2">
        <v>32870690.935674626</v>
      </c>
      <c r="K92" s="2">
        <v>28900912.165752415</v>
      </c>
      <c r="L92" s="2">
        <v>27380685.26366863</v>
      </c>
      <c r="M92" s="2">
        <v>47231942.399999999</v>
      </c>
      <c r="N92" s="2">
        <v>26716456.688492317</v>
      </c>
      <c r="O92" s="2">
        <v>42831200.780472264</v>
      </c>
      <c r="P92" s="2">
        <v>2237798.2682341235</v>
      </c>
      <c r="Q92" s="2">
        <v>3232394.8073156034</v>
      </c>
      <c r="R92" s="2">
        <v>1783459.7215049991</v>
      </c>
      <c r="S92" s="2">
        <v>1306655.8036842765</v>
      </c>
      <c r="T92" s="2">
        <v>1613948.216175471</v>
      </c>
      <c r="U92" s="2">
        <v>1222703.4441358992</v>
      </c>
      <c r="V92" s="2">
        <v>2318428.4797792332</v>
      </c>
      <c r="W92" s="2">
        <v>2233270.0606046994</v>
      </c>
      <c r="X92" s="2">
        <v>2006770.5585596119</v>
      </c>
      <c r="Y92" s="2">
        <v>2275698.7669258262</v>
      </c>
      <c r="Z92" s="8">
        <v>2031829.3482024996</v>
      </c>
      <c r="AA92" s="12">
        <f t="shared" si="8"/>
        <v>34267788.296740398</v>
      </c>
      <c r="AB92" s="2">
        <f t="shared" si="8"/>
        <v>36040071.283158302</v>
      </c>
      <c r="AC92" s="2">
        <f t="shared" si="9"/>
        <v>1899493.3768417286</v>
      </c>
      <c r="AD92" s="2">
        <f t="shared" si="9"/>
        <v>2173199.4428143739</v>
      </c>
      <c r="AE92" s="43">
        <v>0.31127819548872171</v>
      </c>
      <c r="AF92" s="74">
        <v>0.18157577037037376</v>
      </c>
      <c r="AG92" s="41">
        <v>-0.23308270676691725</v>
      </c>
      <c r="AH92" s="41">
        <v>0.32267802500462306</v>
      </c>
      <c r="AI92" s="43">
        <v>3.0000000000000001E-6</v>
      </c>
      <c r="AJ92" s="41">
        <v>1.6699999999999999E-4</v>
      </c>
      <c r="AK92" s="41">
        <v>2.9E-4</v>
      </c>
      <c r="AL92" s="41">
        <v>1.93E-4</v>
      </c>
      <c r="AM92" s="74">
        <v>7.8299999999999995E-4</v>
      </c>
      <c r="AN92" s="41">
        <v>5.0771918359458377E-3</v>
      </c>
      <c r="AO92" s="74">
        <v>7.6328890880134337E-3</v>
      </c>
      <c r="AP92" s="43">
        <v>0.83234698636047877</v>
      </c>
      <c r="AQ92" s="74">
        <v>0.41735843749705898</v>
      </c>
    </row>
    <row r="93" spans="1:43" x14ac:dyDescent="0.2">
      <c r="A93" s="14" t="s">
        <v>45</v>
      </c>
      <c r="B93" s="97" t="s">
        <v>1034</v>
      </c>
      <c r="C93" s="73" t="s">
        <v>476</v>
      </c>
      <c r="D93" s="58" t="s">
        <v>796</v>
      </c>
      <c r="E93" s="58" t="s">
        <v>797</v>
      </c>
      <c r="F93" s="58" t="s">
        <v>477</v>
      </c>
      <c r="G93" s="12">
        <v>841336.89262989117</v>
      </c>
      <c r="H93" s="2">
        <v>550470.44636804331</v>
      </c>
      <c r="I93" s="2">
        <v>294298.50639158109</v>
      </c>
      <c r="J93" s="2">
        <v>547611.89590930298</v>
      </c>
      <c r="K93" s="2">
        <v>742530.74709781748</v>
      </c>
      <c r="L93" s="2">
        <v>452164.73129570595</v>
      </c>
      <c r="M93" s="2">
        <v>441306.63</v>
      </c>
      <c r="N93" s="2">
        <v>169507.99524905047</v>
      </c>
      <c r="O93" s="2">
        <v>545054.72446433071</v>
      </c>
      <c r="P93" s="2">
        <v>1320532.7966880898</v>
      </c>
      <c r="Q93" s="2">
        <v>1793701.401373402</v>
      </c>
      <c r="R93" s="2">
        <v>1130381.1955807947</v>
      </c>
      <c r="S93" s="2">
        <v>730872.99615732708</v>
      </c>
      <c r="T93" s="2">
        <v>64810.859146271992</v>
      </c>
      <c r="U93" s="2">
        <v>558105.62245257513</v>
      </c>
      <c r="V93" s="2">
        <v>1076155.6427546388</v>
      </c>
      <c r="W93" s="2">
        <v>923049.27509694186</v>
      </c>
      <c r="X93" s="2">
        <v>1063081.3538032821</v>
      </c>
      <c r="Y93" s="2">
        <v>423372.00295777025</v>
      </c>
      <c r="Z93" s="8">
        <v>726522.02215625963</v>
      </c>
      <c r="AA93" s="12">
        <f t="shared" si="8"/>
        <v>595249.69767932722</v>
      </c>
      <c r="AB93" s="2">
        <f t="shared" si="8"/>
        <v>402008.52025227179</v>
      </c>
      <c r="AC93" s="2">
        <f t="shared" si="9"/>
        <v>933067.47856641002</v>
      </c>
      <c r="AD93" s="2">
        <f t="shared" si="9"/>
        <v>842436.05935377849</v>
      </c>
      <c r="AE93" s="43">
        <v>-0.29473684210526313</v>
      </c>
      <c r="AF93" s="74">
        <v>0.20713542085215361</v>
      </c>
      <c r="AG93" s="41">
        <v>0.23308270676691725</v>
      </c>
      <c r="AH93" s="41">
        <v>0.32267802500462306</v>
      </c>
      <c r="AI93" s="43">
        <v>0.28770000000000001</v>
      </c>
      <c r="AJ93" s="41">
        <v>0.48399999999999999</v>
      </c>
      <c r="AK93" s="41">
        <v>0.19800000000000001</v>
      </c>
      <c r="AL93" s="41">
        <v>0.122</v>
      </c>
      <c r="AM93" s="74">
        <v>0.49099999999999999</v>
      </c>
      <c r="AN93" s="41">
        <v>0.27160406759092137</v>
      </c>
      <c r="AO93" s="74">
        <v>2.5499273508248738E-2</v>
      </c>
      <c r="AP93" s="43">
        <v>0.17546531387160816</v>
      </c>
      <c r="AQ93" s="74">
        <v>0.76712572177957861</v>
      </c>
    </row>
    <row r="94" spans="1:43" x14ac:dyDescent="0.2">
      <c r="A94" s="14" t="s">
        <v>65</v>
      </c>
      <c r="B94" s="97" t="s">
        <v>1032</v>
      </c>
      <c r="C94" s="73" t="s">
        <v>553</v>
      </c>
      <c r="D94" s="58" t="s">
        <v>838</v>
      </c>
      <c r="E94" s="58" t="s">
        <v>554</v>
      </c>
      <c r="F94" s="58" t="s">
        <v>839</v>
      </c>
      <c r="G94" s="12">
        <v>3356328.5950396452</v>
      </c>
      <c r="H94" s="2">
        <v>5255200.7137853717</v>
      </c>
      <c r="I94" s="2">
        <v>5323626.3411922706</v>
      </c>
      <c r="J94" s="2">
        <v>6511052.0635327091</v>
      </c>
      <c r="K94" s="2">
        <v>5171875.213980644</v>
      </c>
      <c r="L94" s="2">
        <v>5191167.3800665205</v>
      </c>
      <c r="M94" s="2">
        <v>5060817.7235618699</v>
      </c>
      <c r="N94" s="2">
        <v>5922807.165153509</v>
      </c>
      <c r="O94" s="2">
        <v>3506868.421447699</v>
      </c>
      <c r="P94" s="2">
        <v>4599330.1644810596</v>
      </c>
      <c r="Q94" s="2">
        <v>5399660.2412802121</v>
      </c>
      <c r="R94" s="2">
        <v>4127901.0717941751</v>
      </c>
      <c r="S94" s="2">
        <v>5253400.3898610156</v>
      </c>
      <c r="T94" s="2">
        <v>4040228.2353004902</v>
      </c>
      <c r="U94" s="2">
        <v>5727230.2942139544</v>
      </c>
      <c r="V94" s="2">
        <v>4690908.8354563471</v>
      </c>
      <c r="W94" s="2">
        <v>3666886.033857787</v>
      </c>
      <c r="X94" s="2">
        <v>3499151.1510371245</v>
      </c>
      <c r="Y94" s="2">
        <v>3957215.012307954</v>
      </c>
      <c r="Z94" s="8">
        <v>6002851.5472381376</v>
      </c>
      <c r="AA94" s="12">
        <f t="shared" si="8"/>
        <v>5123616.5855061281</v>
      </c>
      <c r="AB94" s="2">
        <f t="shared" si="8"/>
        <v>4920415.1725573996</v>
      </c>
      <c r="AC94" s="2">
        <f t="shared" si="9"/>
        <v>4857958.3994884845</v>
      </c>
      <c r="AD94" s="2">
        <f t="shared" si="9"/>
        <v>4363402.5159794707</v>
      </c>
      <c r="AE94" s="43">
        <v>-6.4661654135338323E-2</v>
      </c>
      <c r="AF94" s="74">
        <v>0.78651486268678572</v>
      </c>
      <c r="AG94" s="41">
        <v>-0.23308270676691725</v>
      </c>
      <c r="AH94" s="41">
        <v>0.32267802500462306</v>
      </c>
      <c r="AI94" s="43">
        <v>0.24079999999999999</v>
      </c>
      <c r="AJ94" s="41">
        <v>0.47120000000000001</v>
      </c>
      <c r="AK94" s="41">
        <v>0.41160000000000002</v>
      </c>
      <c r="AL94" s="41">
        <v>0.60019999999999996</v>
      </c>
      <c r="AM94" s="74">
        <v>4.8099999999999997E-2</v>
      </c>
      <c r="AN94" s="41">
        <v>0.64405354263852543</v>
      </c>
      <c r="AO94" s="74">
        <v>0.44257284117211138</v>
      </c>
      <c r="AP94" s="43">
        <v>0.78771232947220415</v>
      </c>
      <c r="AQ94" s="74">
        <v>0.36740713352494969</v>
      </c>
    </row>
    <row r="95" spans="1:43" x14ac:dyDescent="0.2">
      <c r="A95" s="14" t="s">
        <v>150</v>
      </c>
      <c r="B95" s="97" t="s">
        <v>1032</v>
      </c>
      <c r="C95" s="73" t="s">
        <v>392</v>
      </c>
      <c r="D95" s="58" t="s">
        <v>715</v>
      </c>
      <c r="E95" s="58" t="s">
        <v>1011</v>
      </c>
      <c r="F95" s="58" t="s">
        <v>1012</v>
      </c>
      <c r="G95" s="12">
        <v>161454925.99606788</v>
      </c>
      <c r="H95" s="2">
        <v>207826229.25411618</v>
      </c>
      <c r="I95" s="2">
        <v>327876271.89844388</v>
      </c>
      <c r="J95" s="2">
        <v>304728391.32781023</v>
      </c>
      <c r="K95" s="2">
        <v>284307287.09111369</v>
      </c>
      <c r="L95" s="2">
        <v>157522274.45620617</v>
      </c>
      <c r="M95" s="2">
        <v>275984414.04668999</v>
      </c>
      <c r="N95" s="2">
        <v>280632794.9147259</v>
      </c>
      <c r="O95" s="2">
        <v>199900802.72825208</v>
      </c>
      <c r="P95" s="2">
        <v>258553144.30871546</v>
      </c>
      <c r="Q95" s="2">
        <v>274234793.79529434</v>
      </c>
      <c r="R95" s="2">
        <v>259607376.12640271</v>
      </c>
      <c r="S95" s="2">
        <v>226893962.96549606</v>
      </c>
      <c r="T95" s="2">
        <v>288636771.75703502</v>
      </c>
      <c r="U95" s="2">
        <v>257787164.33657458</v>
      </c>
      <c r="V95" s="2">
        <v>336192505.65391928</v>
      </c>
      <c r="W95" s="2">
        <v>236641660.94606572</v>
      </c>
      <c r="X95" s="2">
        <v>266642396.67514932</v>
      </c>
      <c r="Y95" s="2">
        <v>233930439.85200781</v>
      </c>
      <c r="Z95" s="8">
        <v>299125170.87530601</v>
      </c>
      <c r="AA95" s="12">
        <f t="shared" si="8"/>
        <v>257238621.11351043</v>
      </c>
      <c r="AB95" s="2">
        <f t="shared" si="8"/>
        <v>228510071.53646854</v>
      </c>
      <c r="AC95" s="2">
        <f t="shared" si="9"/>
        <v>260952202.21491969</v>
      </c>
      <c r="AD95" s="2">
        <f t="shared" si="9"/>
        <v>274506434.8004896</v>
      </c>
      <c r="AE95" s="43">
        <v>0.44511278195488713</v>
      </c>
      <c r="AF95" s="74">
        <v>4.9225296692117747E-2</v>
      </c>
      <c r="AG95" s="41">
        <v>-0.231578947368421</v>
      </c>
      <c r="AH95" s="41">
        <v>0.32589862703879302</v>
      </c>
      <c r="AI95" s="43">
        <v>0.74580000000000002</v>
      </c>
      <c r="AJ95" s="41">
        <v>0.98899999999999999</v>
      </c>
      <c r="AK95" s="41">
        <v>0.84599999999999997</v>
      </c>
      <c r="AL95" s="41">
        <v>0.27300000000000002</v>
      </c>
      <c r="AM95" s="74">
        <v>0.44400000000000001</v>
      </c>
      <c r="AN95" s="41">
        <v>0.91362784517789586</v>
      </c>
      <c r="AO95" s="74">
        <v>0.22270862876158332</v>
      </c>
      <c r="AP95" s="43">
        <v>0.53666183161234149</v>
      </c>
      <c r="AQ95" s="74">
        <v>0.51195094330392066</v>
      </c>
    </row>
    <row r="96" spans="1:43" x14ac:dyDescent="0.2">
      <c r="A96" s="14" t="s">
        <v>71</v>
      </c>
      <c r="B96" s="97" t="s">
        <v>1032</v>
      </c>
      <c r="C96" s="73" t="s">
        <v>548</v>
      </c>
      <c r="D96" s="58" t="s">
        <v>249</v>
      </c>
      <c r="E96" s="58" t="s">
        <v>835</v>
      </c>
      <c r="F96" s="58" t="s">
        <v>250</v>
      </c>
      <c r="G96" s="12">
        <v>10861214.474396484</v>
      </c>
      <c r="H96" s="2">
        <v>10273564.498752335</v>
      </c>
      <c r="I96" s="2">
        <v>12618720.450558627</v>
      </c>
      <c r="J96" s="2">
        <v>10145509.666399881</v>
      </c>
      <c r="K96" s="2">
        <v>13458552.212785551</v>
      </c>
      <c r="L96" s="2">
        <v>15110341.445226109</v>
      </c>
      <c r="M96" s="2">
        <v>17293508.370000001</v>
      </c>
      <c r="N96" s="2">
        <v>15347382.341100859</v>
      </c>
      <c r="O96" s="2">
        <v>8940163.2638170701</v>
      </c>
      <c r="P96" s="2">
        <v>7138665.7077897862</v>
      </c>
      <c r="Q96" s="2">
        <v>5313247.2789270552</v>
      </c>
      <c r="R96" s="2">
        <v>4752874.6972770821</v>
      </c>
      <c r="S96" s="2">
        <v>4772540.9858455313</v>
      </c>
      <c r="T96" s="2">
        <v>5047759.8183980715</v>
      </c>
      <c r="U96" s="2">
        <v>6969585.7323456407</v>
      </c>
      <c r="V96" s="2">
        <v>5219944.6520942496</v>
      </c>
      <c r="W96" s="2">
        <v>8871084.0204581991</v>
      </c>
      <c r="X96" s="2">
        <v>5099989.167147941</v>
      </c>
      <c r="Y96" s="2">
        <v>5039644.9955264069</v>
      </c>
      <c r="Z96" s="8">
        <v>4674225.0220892718</v>
      </c>
      <c r="AA96" s="12">
        <f t="shared" si="8"/>
        <v>11471512.260578576</v>
      </c>
      <c r="AB96" s="2">
        <f t="shared" si="8"/>
        <v>14172848.855036009</v>
      </c>
      <c r="AC96" s="2">
        <f t="shared" si="9"/>
        <v>5665779.0367638608</v>
      </c>
      <c r="AD96" s="2">
        <f t="shared" si="9"/>
        <v>5780977.5714632142</v>
      </c>
      <c r="AE96" s="43">
        <v>0.2887218045112781</v>
      </c>
      <c r="AF96" s="74">
        <v>0.21699266668730455</v>
      </c>
      <c r="AG96" s="41">
        <v>-0.23007518796992477</v>
      </c>
      <c r="AH96" s="41">
        <v>0.32913824647008438</v>
      </c>
      <c r="AI96" s="43">
        <v>2.3799999999999999E-5</v>
      </c>
      <c r="AJ96" s="41">
        <v>1.0840000000000001E-2</v>
      </c>
      <c r="AK96" s="41">
        <v>1.48E-3</v>
      </c>
      <c r="AL96" s="41">
        <v>8.2299999999999995E-5</v>
      </c>
      <c r="AM96" s="74">
        <v>3.9199999999999999E-3</v>
      </c>
      <c r="AN96" s="41">
        <v>3.8214788963970317E-5</v>
      </c>
      <c r="AO96" s="74">
        <v>2.4462768977729765E-3</v>
      </c>
      <c r="AP96" s="43">
        <v>0.16878408195238739</v>
      </c>
      <c r="AQ96" s="74">
        <v>0.89625965161069088</v>
      </c>
    </row>
    <row r="97" spans="1:43" x14ac:dyDescent="0.2">
      <c r="A97" s="14" t="s">
        <v>102</v>
      </c>
      <c r="B97" s="97" t="s">
        <v>1036</v>
      </c>
      <c r="C97" s="73" t="s">
        <v>647</v>
      </c>
      <c r="D97" s="58" t="s">
        <v>881</v>
      </c>
      <c r="E97" s="58" t="s">
        <v>648</v>
      </c>
      <c r="F97" s="58" t="s">
        <v>882</v>
      </c>
      <c r="G97" s="12">
        <v>506615.1344907101</v>
      </c>
      <c r="H97" s="2">
        <v>40816.54414908903</v>
      </c>
      <c r="I97" s="2">
        <v>66811.323460891523</v>
      </c>
      <c r="J97" s="2">
        <v>164007.84580964581</v>
      </c>
      <c r="K97" s="2">
        <v>14757.805610588161</v>
      </c>
      <c r="L97" s="2">
        <v>586775.91068574728</v>
      </c>
      <c r="M97" s="2">
        <v>206930.32</v>
      </c>
      <c r="N97" s="2">
        <v>0</v>
      </c>
      <c r="O97" s="2">
        <v>0</v>
      </c>
      <c r="P97" s="2">
        <v>571363.31404494843</v>
      </c>
      <c r="Q97" s="2">
        <v>77730.948162053988</v>
      </c>
      <c r="R97" s="2">
        <v>806225.64542591572</v>
      </c>
      <c r="S97" s="2">
        <v>33950.426756462468</v>
      </c>
      <c r="T97" s="2">
        <v>70299.007786504051</v>
      </c>
      <c r="U97" s="2">
        <v>512975.20553777227</v>
      </c>
      <c r="V97" s="2">
        <v>252120.42445566066</v>
      </c>
      <c r="W97" s="2">
        <v>1221353.5082660944</v>
      </c>
      <c r="X97" s="2">
        <v>409690.62988275167</v>
      </c>
      <c r="Y97" s="2">
        <v>0</v>
      </c>
      <c r="Z97" s="8">
        <v>16228.201068164608</v>
      </c>
      <c r="AA97" s="12">
        <f t="shared" si="8"/>
        <v>158601.73070418491</v>
      </c>
      <c r="AB97" s="2">
        <f t="shared" si="8"/>
        <v>198426.55767143681</v>
      </c>
      <c r="AC97" s="2">
        <f t="shared" si="9"/>
        <v>345424.09128560947</v>
      </c>
      <c r="AD97" s="2">
        <f t="shared" si="9"/>
        <v>379878.55273453426</v>
      </c>
      <c r="AE97" s="43">
        <v>-0.14156642560434418</v>
      </c>
      <c r="AF97" s="74">
        <v>0.55160940014529125</v>
      </c>
      <c r="AG97" s="41">
        <v>0.22891592225383314</v>
      </c>
      <c r="AH97" s="41">
        <v>0.33164867192794212</v>
      </c>
      <c r="AI97" s="43">
        <v>0.8306</v>
      </c>
      <c r="AJ97" s="41">
        <v>0.45400000000000001</v>
      </c>
      <c r="AK97" s="41">
        <v>0.64100000000000001</v>
      </c>
      <c r="AL97" s="41">
        <v>0.65300000000000002</v>
      </c>
      <c r="AM97" s="74">
        <v>0.52100000000000002</v>
      </c>
      <c r="AN97" s="41">
        <v>0.29728494360295343</v>
      </c>
      <c r="AO97" s="74">
        <v>0.53954477833140735</v>
      </c>
      <c r="AP97" s="43">
        <v>0.80953556104099211</v>
      </c>
      <c r="AQ97" s="74">
        <v>0.89354173801474046</v>
      </c>
    </row>
    <row r="98" spans="1:43" x14ac:dyDescent="0.2">
      <c r="A98" s="14" t="s">
        <v>115</v>
      </c>
      <c r="B98" s="97" t="s">
        <v>1035</v>
      </c>
      <c r="C98" s="73" t="s">
        <v>350</v>
      </c>
      <c r="D98" s="58" t="s">
        <v>746</v>
      </c>
      <c r="E98" s="58" t="s">
        <v>351</v>
      </c>
      <c r="F98" s="58" t="s">
        <v>907</v>
      </c>
      <c r="G98" s="12">
        <v>1511974047.0858977</v>
      </c>
      <c r="H98" s="2">
        <v>1596380825.517179</v>
      </c>
      <c r="I98" s="2">
        <v>1174794917.1858122</v>
      </c>
      <c r="J98" s="2">
        <v>908745378.23396087</v>
      </c>
      <c r="K98" s="2">
        <v>1180779853.6008074</v>
      </c>
      <c r="L98" s="2">
        <v>1775961548.5252974</v>
      </c>
      <c r="M98" s="2">
        <v>983382352.38999999</v>
      </c>
      <c r="N98" s="2">
        <v>1139347024.6128404</v>
      </c>
      <c r="O98" s="2">
        <v>1351830156.148227</v>
      </c>
      <c r="P98" s="2">
        <v>2050145169.6986907</v>
      </c>
      <c r="Q98" s="2">
        <v>1640445698.7686348</v>
      </c>
      <c r="R98" s="2">
        <v>595803136.60069525</v>
      </c>
      <c r="S98" s="2">
        <v>1082627949.2658253</v>
      </c>
      <c r="T98" s="2">
        <v>789150644.95818067</v>
      </c>
      <c r="U98" s="2">
        <v>502464207.33077854</v>
      </c>
      <c r="V98" s="2">
        <v>1379903905.3720095</v>
      </c>
      <c r="W98" s="2">
        <v>1270264199.8610764</v>
      </c>
      <c r="X98" s="2">
        <v>820562231.5060879</v>
      </c>
      <c r="Y98" s="2">
        <v>565005735.71859372</v>
      </c>
      <c r="Z98" s="8">
        <v>935143049.40235424</v>
      </c>
      <c r="AA98" s="12">
        <f t="shared" si="8"/>
        <v>1274535004.3247313</v>
      </c>
      <c r="AB98" s="2">
        <f t="shared" si="8"/>
        <v>1312630270.4190912</v>
      </c>
      <c r="AC98" s="2">
        <f t="shared" si="9"/>
        <v>1110106134.437134</v>
      </c>
      <c r="AD98" s="2">
        <f t="shared" si="9"/>
        <v>994175824.37202418</v>
      </c>
      <c r="AE98" s="43">
        <v>1.8045112781954881E-2</v>
      </c>
      <c r="AF98" s="74">
        <v>0.9398091995407436</v>
      </c>
      <c r="AG98" s="41">
        <v>-0.22706766917293228</v>
      </c>
      <c r="AH98" s="41">
        <v>0.3356744310134181</v>
      </c>
      <c r="AI98" s="43">
        <v>0.79669999999999996</v>
      </c>
      <c r="AJ98" s="41">
        <v>0.57299999999999995</v>
      </c>
      <c r="AK98" s="41">
        <v>0.77</v>
      </c>
      <c r="AL98" s="41">
        <v>0.5</v>
      </c>
      <c r="AM98" s="74">
        <v>0.39800000000000002</v>
      </c>
      <c r="AN98" s="41">
        <v>0.59743288170329345</v>
      </c>
      <c r="AO98" s="74">
        <v>0.20238998244435116</v>
      </c>
      <c r="AP98" s="43">
        <v>0.8592668321626995</v>
      </c>
      <c r="AQ98" s="74">
        <v>0.71631039856563117</v>
      </c>
    </row>
    <row r="99" spans="1:43" x14ac:dyDescent="0.2">
      <c r="A99" s="14" t="s">
        <v>134</v>
      </c>
      <c r="B99" s="97" t="s">
        <v>1032</v>
      </c>
      <c r="C99" s="73" t="s">
        <v>509</v>
      </c>
      <c r="D99" s="58"/>
      <c r="E99" s="58" t="s">
        <v>992</v>
      </c>
      <c r="F99" s="58" t="s">
        <v>510</v>
      </c>
      <c r="G99" s="12">
        <v>172265257.40632451</v>
      </c>
      <c r="H99" s="2">
        <v>128666101.84212129</v>
      </c>
      <c r="I99" s="2">
        <v>266981094.76889324</v>
      </c>
      <c r="J99" s="2">
        <v>126697592.60543966</v>
      </c>
      <c r="K99" s="2">
        <v>161058530.87973693</v>
      </c>
      <c r="L99" s="2">
        <v>112958816.44171758</v>
      </c>
      <c r="M99" s="2">
        <v>291386194.24000001</v>
      </c>
      <c r="N99" s="2">
        <v>88570416.78644076</v>
      </c>
      <c r="O99" s="2">
        <v>242482465.97613159</v>
      </c>
      <c r="P99" s="2">
        <v>201564928.5257059</v>
      </c>
      <c r="Q99" s="2">
        <v>202218201.65660545</v>
      </c>
      <c r="R99" s="2">
        <v>127354600.28559151</v>
      </c>
      <c r="S99" s="2">
        <v>163575432.89458326</v>
      </c>
      <c r="T99" s="2">
        <v>55568341.848148756</v>
      </c>
      <c r="U99" s="2">
        <v>88806594.493497416</v>
      </c>
      <c r="V99" s="2">
        <v>163284760.63905621</v>
      </c>
      <c r="W99" s="2">
        <v>202324711.87757185</v>
      </c>
      <c r="X99" s="2">
        <v>101311372.65933259</v>
      </c>
      <c r="Y99" s="2">
        <v>269480268.45366323</v>
      </c>
      <c r="Z99" s="8">
        <v>122040972.24335347</v>
      </c>
      <c r="AA99" s="12">
        <f t="shared" si="8"/>
        <v>171133715.50050312</v>
      </c>
      <c r="AB99" s="2">
        <f t="shared" si="8"/>
        <v>183849473.36107248</v>
      </c>
      <c r="AC99" s="2">
        <f t="shared" si="9"/>
        <v>139848016.61735538</v>
      </c>
      <c r="AD99" s="2">
        <f t="shared" si="9"/>
        <v>171688417.17459548</v>
      </c>
      <c r="AE99" s="43">
        <v>-0.29172932330827062</v>
      </c>
      <c r="AF99" s="74">
        <v>0.21202623258054873</v>
      </c>
      <c r="AG99" s="41">
        <v>0.22556390977443605</v>
      </c>
      <c r="AH99" s="41">
        <v>0.33897093917086696</v>
      </c>
      <c r="AI99" s="43">
        <v>0.88190000000000002</v>
      </c>
      <c r="AJ99" s="41">
        <v>0.83299999999999996</v>
      </c>
      <c r="AK99" s="41">
        <v>0.40200000000000002</v>
      </c>
      <c r="AL99" s="41">
        <v>0.58599999999999997</v>
      </c>
      <c r="AM99" s="74">
        <v>0.81899999999999995</v>
      </c>
      <c r="AN99" s="41">
        <v>0.40298026529230146</v>
      </c>
      <c r="AO99" s="74">
        <v>0.83138875043403937</v>
      </c>
      <c r="AP99" s="43">
        <v>0.81407004208630496</v>
      </c>
      <c r="AQ99" s="74">
        <v>0.42797196817827721</v>
      </c>
    </row>
    <row r="100" spans="1:43" x14ac:dyDescent="0.2">
      <c r="A100" s="14" t="s">
        <v>127</v>
      </c>
      <c r="B100" s="97" t="s">
        <v>1032</v>
      </c>
      <c r="C100" s="73" t="s">
        <v>549</v>
      </c>
      <c r="D100" s="58"/>
      <c r="E100" s="58" t="s">
        <v>550</v>
      </c>
      <c r="F100" s="58"/>
      <c r="G100" s="12">
        <v>34397309.191206492</v>
      </c>
      <c r="H100" s="2">
        <v>40553913.69250682</v>
      </c>
      <c r="I100" s="2">
        <v>54532423.611031301</v>
      </c>
      <c r="J100" s="2">
        <v>49780313.272606187</v>
      </c>
      <c r="K100" s="2">
        <v>11623491.310328595</v>
      </c>
      <c r="L100" s="2">
        <v>8279871.3098376291</v>
      </c>
      <c r="M100" s="2">
        <v>22958768.920000002</v>
      </c>
      <c r="N100" s="2">
        <v>21568425.806899119</v>
      </c>
      <c r="O100" s="2">
        <v>9603253.5216751248</v>
      </c>
      <c r="P100" s="2">
        <v>6712985.7866899716</v>
      </c>
      <c r="Q100" s="2">
        <v>15216844.333204687</v>
      </c>
      <c r="R100" s="2">
        <v>40755748.927947715</v>
      </c>
      <c r="S100" s="2">
        <v>7804352.9854898453</v>
      </c>
      <c r="T100" s="2">
        <v>8633748.5832867175</v>
      </c>
      <c r="U100" s="2">
        <v>26208181.408621643</v>
      </c>
      <c r="V100" s="2">
        <v>14862366.193317505</v>
      </c>
      <c r="W100" s="2">
        <v>6836635.6520601157</v>
      </c>
      <c r="X100" s="2">
        <v>5814578.1110335402</v>
      </c>
      <c r="Y100" s="2">
        <v>13983579.673590058</v>
      </c>
      <c r="Z100" s="8">
        <v>11006599.775429292</v>
      </c>
      <c r="AA100" s="12">
        <f t="shared" si="8"/>
        <v>38177490.215535879</v>
      </c>
      <c r="AB100" s="2">
        <f t="shared" si="8"/>
        <v>15602579.889602968</v>
      </c>
      <c r="AC100" s="2">
        <f t="shared" si="9"/>
        <v>17555310.337540094</v>
      </c>
      <c r="AD100" s="2">
        <f t="shared" si="9"/>
        <v>10500751.881086102</v>
      </c>
      <c r="AE100" s="43">
        <v>5.4135338345864654E-2</v>
      </c>
      <c r="AF100" s="74">
        <v>0.82067451969734462</v>
      </c>
      <c r="AG100" s="41">
        <v>0.22406015037593982</v>
      </c>
      <c r="AH100" s="41">
        <v>0.34228635081121439</v>
      </c>
      <c r="AI100" s="43">
        <v>2.196E-2</v>
      </c>
      <c r="AJ100" s="41">
        <v>4.5399999999999998E-3</v>
      </c>
      <c r="AK100" s="41">
        <v>0.54700000000000004</v>
      </c>
      <c r="AL100" s="41">
        <v>0.41915000000000002</v>
      </c>
      <c r="AM100" s="74">
        <v>7.8159999999999993E-2</v>
      </c>
      <c r="AN100" s="41">
        <v>4.9916653173693891E-2</v>
      </c>
      <c r="AO100" s="74">
        <v>0.24045904958257797</v>
      </c>
      <c r="AP100" s="43">
        <v>4.3255567331602997E-2</v>
      </c>
      <c r="AQ100" s="74">
        <v>0.26943994086057166</v>
      </c>
    </row>
    <row r="101" spans="1:43" x14ac:dyDescent="0.2">
      <c r="A101" s="14" t="s">
        <v>130</v>
      </c>
      <c r="B101" s="97" t="s">
        <v>1032</v>
      </c>
      <c r="C101" s="73" t="s">
        <v>469</v>
      </c>
      <c r="D101" s="58" t="s">
        <v>130</v>
      </c>
      <c r="E101" s="58" t="s">
        <v>792</v>
      </c>
      <c r="F101" s="58" t="s">
        <v>470</v>
      </c>
      <c r="G101" s="12">
        <v>51695585.799633548</v>
      </c>
      <c r="H101" s="2">
        <v>46915438.602286115</v>
      </c>
      <c r="I101" s="2">
        <v>72998829.162070453</v>
      </c>
      <c r="J101" s="2">
        <v>63547531.873155773</v>
      </c>
      <c r="K101" s="2">
        <v>135263886.97542417</v>
      </c>
      <c r="L101" s="2">
        <v>139526886.73110545</v>
      </c>
      <c r="M101" s="2">
        <v>92392390.459999993</v>
      </c>
      <c r="N101" s="2">
        <v>63489514.090935804</v>
      </c>
      <c r="O101" s="2">
        <v>63392967.421379961</v>
      </c>
      <c r="P101" s="2">
        <v>94162837.449239895</v>
      </c>
      <c r="Q101" s="2">
        <v>42930333.964453444</v>
      </c>
      <c r="R101" s="2">
        <v>59231613.887329496</v>
      </c>
      <c r="S101" s="2">
        <v>102645276.35628426</v>
      </c>
      <c r="T101" s="2">
        <v>56220451.020341106</v>
      </c>
      <c r="U101" s="2">
        <v>71865351.677768439</v>
      </c>
      <c r="V101" s="2">
        <v>45441902.443850398</v>
      </c>
      <c r="W101" s="2">
        <v>134038439.89206843</v>
      </c>
      <c r="X101" s="2">
        <v>131163793.09182732</v>
      </c>
      <c r="Y101" s="2">
        <v>94299805.967638031</v>
      </c>
      <c r="Z101" s="8">
        <v>66331033.03828726</v>
      </c>
      <c r="AA101" s="12">
        <f t="shared" si="8"/>
        <v>74084254.482514009</v>
      </c>
      <c r="AB101" s="2">
        <f t="shared" si="8"/>
        <v>89700439.675855309</v>
      </c>
      <c r="AC101" s="2">
        <f t="shared" si="9"/>
        <v>71175977.392569438</v>
      </c>
      <c r="AD101" s="2">
        <f t="shared" si="9"/>
        <v>94254994.886734292</v>
      </c>
      <c r="AE101" s="43">
        <v>-6.015037593984961E-3</v>
      </c>
      <c r="AF101" s="74">
        <v>0.97992091198919107</v>
      </c>
      <c r="AG101" s="41">
        <v>-0.21503759398496236</v>
      </c>
      <c r="AH101" s="41">
        <v>0.36257388702455107</v>
      </c>
      <c r="AI101" s="43">
        <v>0.77110000000000001</v>
      </c>
      <c r="AJ101" s="41">
        <v>0.63100000000000001</v>
      </c>
      <c r="AK101" s="41">
        <v>0.46400000000000002</v>
      </c>
      <c r="AL101" s="41">
        <v>0.624</v>
      </c>
      <c r="AM101" s="74">
        <v>0.4</v>
      </c>
      <c r="AN101" s="41">
        <v>0.87383154184954182</v>
      </c>
      <c r="AO101" s="74">
        <v>0.86236906183740292</v>
      </c>
      <c r="AP101" s="43">
        <v>0.53610056314778987</v>
      </c>
      <c r="AQ101" s="74">
        <v>0.25364124534109983</v>
      </c>
    </row>
    <row r="102" spans="1:43" x14ac:dyDescent="0.2">
      <c r="A102" s="14" t="s">
        <v>119</v>
      </c>
      <c r="B102" s="97" t="s">
        <v>1033</v>
      </c>
      <c r="C102" s="73" t="s">
        <v>638</v>
      </c>
      <c r="D102" s="58" t="s">
        <v>959</v>
      </c>
      <c r="E102" s="58" t="s">
        <v>876</v>
      </c>
      <c r="F102" s="58" t="s">
        <v>256</v>
      </c>
      <c r="G102" s="12">
        <v>0</v>
      </c>
      <c r="H102" s="2">
        <v>3461383.211476827</v>
      </c>
      <c r="I102" s="2">
        <v>10866336.957065729</v>
      </c>
      <c r="J102" s="2">
        <v>5978422.9117226107</v>
      </c>
      <c r="K102" s="2">
        <v>3999994.3237272957</v>
      </c>
      <c r="L102" s="2">
        <v>0</v>
      </c>
      <c r="M102" s="2">
        <v>1162304.49</v>
      </c>
      <c r="N102" s="2">
        <v>11032801.498110058</v>
      </c>
      <c r="O102" s="2">
        <v>587234.47294747923</v>
      </c>
      <c r="P102" s="2">
        <v>0</v>
      </c>
      <c r="Q102" s="2">
        <v>0</v>
      </c>
      <c r="R102" s="2">
        <v>0</v>
      </c>
      <c r="S102" s="2">
        <v>0</v>
      </c>
      <c r="T102" s="2">
        <v>422730.41129730444</v>
      </c>
      <c r="U102" s="2">
        <v>5631336.1298010498</v>
      </c>
      <c r="V102" s="2">
        <v>0</v>
      </c>
      <c r="W102" s="2">
        <v>0</v>
      </c>
      <c r="X102" s="2">
        <v>0</v>
      </c>
      <c r="Y102" s="2">
        <v>1002640.4821660935</v>
      </c>
      <c r="Z102" s="8">
        <v>509579.68259577698</v>
      </c>
      <c r="AA102" s="12">
        <f t="shared" si="8"/>
        <v>4861227.4807984922</v>
      </c>
      <c r="AB102" s="2">
        <f t="shared" si="8"/>
        <v>3195585.1152643841</v>
      </c>
      <c r="AC102" s="2">
        <f t="shared" si="9"/>
        <v>1009011.0901830591</v>
      </c>
      <c r="AD102" s="2">
        <f t="shared" si="9"/>
        <v>302444.03295237414</v>
      </c>
      <c r="AE102" s="43">
        <v>0.24909704579056538</v>
      </c>
      <c r="AF102" s="74">
        <v>0.28956533512399452</v>
      </c>
      <c r="AG102" s="41">
        <v>-0.21125951984769467</v>
      </c>
      <c r="AH102" s="41">
        <v>0.37126890374825894</v>
      </c>
      <c r="AI102" s="43">
        <v>0.2422</v>
      </c>
      <c r="AJ102" s="41">
        <v>9.2700000000000005E-2</v>
      </c>
      <c r="AK102" s="41">
        <v>0.37530000000000002</v>
      </c>
      <c r="AL102" s="41">
        <v>0.56610000000000005</v>
      </c>
      <c r="AM102" s="74">
        <v>0.20760000000000001</v>
      </c>
      <c r="AN102" s="41">
        <v>7.4335367904070151E-2</v>
      </c>
      <c r="AO102" s="74">
        <v>0.35095278841257238</v>
      </c>
      <c r="AP102" s="43">
        <v>0.60379309934499448</v>
      </c>
      <c r="AQ102" s="74">
        <v>0.48712228333118301</v>
      </c>
    </row>
    <row r="103" spans="1:43" x14ac:dyDescent="0.2">
      <c r="A103" s="14" t="s">
        <v>89</v>
      </c>
      <c r="B103" s="97" t="s">
        <v>1032</v>
      </c>
      <c r="C103" s="73" t="s">
        <v>471</v>
      </c>
      <c r="D103" s="58"/>
      <c r="E103" s="58" t="s">
        <v>993</v>
      </c>
      <c r="F103" s="58" t="s">
        <v>472</v>
      </c>
      <c r="G103" s="12">
        <v>14755406.759815043</v>
      </c>
      <c r="H103" s="2">
        <v>15077035.57451503</v>
      </c>
      <c r="I103" s="2">
        <v>12856852.963835271</v>
      </c>
      <c r="J103" s="2">
        <v>20006322.50789265</v>
      </c>
      <c r="K103" s="2">
        <v>6926861.9525041943</v>
      </c>
      <c r="L103" s="2">
        <v>19840577.050628424</v>
      </c>
      <c r="M103" s="2">
        <v>21306010.219999999</v>
      </c>
      <c r="N103" s="2">
        <v>5696051.669776856</v>
      </c>
      <c r="O103" s="2">
        <v>4694510.5820591645</v>
      </c>
      <c r="P103" s="2">
        <v>21285818.817107063</v>
      </c>
      <c r="Q103" s="2">
        <v>15372952.942334279</v>
      </c>
      <c r="R103" s="2">
        <v>13622452.398320606</v>
      </c>
      <c r="S103" s="2">
        <v>15399589.44760696</v>
      </c>
      <c r="T103" s="2">
        <v>12626581.107253995</v>
      </c>
      <c r="U103" s="2">
        <v>23222790.194169562</v>
      </c>
      <c r="V103" s="2">
        <v>10215772.221794972</v>
      </c>
      <c r="W103" s="2">
        <v>18126552.703160115</v>
      </c>
      <c r="X103" s="2">
        <v>14601247.352325598</v>
      </c>
      <c r="Y103" s="2">
        <v>5957012.7653228445</v>
      </c>
      <c r="Z103" s="8">
        <v>9434941.9808652773</v>
      </c>
      <c r="AA103" s="12">
        <f t="shared" si="8"/>
        <v>13924495.951712435</v>
      </c>
      <c r="AB103" s="2">
        <f t="shared" si="8"/>
        <v>12884287.380616112</v>
      </c>
      <c r="AC103" s="2">
        <f t="shared" si="9"/>
        <v>16921697.484465413</v>
      </c>
      <c r="AD103" s="2">
        <f t="shared" si="9"/>
        <v>11667105.40469376</v>
      </c>
      <c r="AE103" s="43">
        <v>-0.34887218045112772</v>
      </c>
      <c r="AF103" s="74">
        <v>0.13166317155695242</v>
      </c>
      <c r="AG103" s="41">
        <v>0.21052631578947364</v>
      </c>
      <c r="AH103" s="41">
        <v>0.37296990950480002</v>
      </c>
      <c r="AI103" s="43">
        <v>0.63249999999999995</v>
      </c>
      <c r="AJ103" s="41">
        <v>0.96099999999999997</v>
      </c>
      <c r="AK103" s="41">
        <v>0.23100000000000001</v>
      </c>
      <c r="AL103" s="41">
        <v>0.68500000000000005</v>
      </c>
      <c r="AM103" s="74">
        <v>0.35899999999999999</v>
      </c>
      <c r="AN103" s="41">
        <v>0.29948710260941397</v>
      </c>
      <c r="AO103" s="74">
        <v>0.79861704173595827</v>
      </c>
      <c r="AP103" s="43">
        <v>0.82704786695964216</v>
      </c>
      <c r="AQ103" s="74">
        <v>8.631562241192399E-2</v>
      </c>
    </row>
    <row r="104" spans="1:43" x14ac:dyDescent="0.2">
      <c r="A104" s="14" t="s">
        <v>66</v>
      </c>
      <c r="B104" s="97" t="s">
        <v>1032</v>
      </c>
      <c r="C104" s="73" t="s">
        <v>451</v>
      </c>
      <c r="D104" s="58"/>
      <c r="E104" s="58" t="s">
        <v>1003</v>
      </c>
      <c r="F104" s="58" t="s">
        <v>452</v>
      </c>
      <c r="G104" s="12">
        <v>1444795.2241191177</v>
      </c>
      <c r="H104" s="2">
        <v>730223.83835630736</v>
      </c>
      <c r="I104" s="2">
        <v>670230.99775321665</v>
      </c>
      <c r="J104" s="2">
        <v>1235554.1958388099</v>
      </c>
      <c r="K104" s="2">
        <v>720941.51080759126</v>
      </c>
      <c r="L104" s="2">
        <v>1710254.3276494469</v>
      </c>
      <c r="M104" s="2">
        <v>1203715.82</v>
      </c>
      <c r="N104" s="2">
        <v>331948.65259169159</v>
      </c>
      <c r="O104" s="2">
        <v>483014.08757723577</v>
      </c>
      <c r="P104" s="2">
        <v>2013960.4037390151</v>
      </c>
      <c r="Q104" s="2">
        <v>2314916.7817137497</v>
      </c>
      <c r="R104" s="2">
        <v>1766717.5340263336</v>
      </c>
      <c r="S104" s="2">
        <v>1066894.6068826241</v>
      </c>
      <c r="T104" s="2">
        <v>920380.74940428871</v>
      </c>
      <c r="U104" s="2">
        <v>1435240.261505571</v>
      </c>
      <c r="V104" s="2">
        <v>2195606.968622969</v>
      </c>
      <c r="W104" s="2">
        <v>2709019.4725936432</v>
      </c>
      <c r="X104" s="2">
        <v>1450641.2427120183</v>
      </c>
      <c r="Y104" s="2">
        <v>670333.49009492784</v>
      </c>
      <c r="Z104" s="8">
        <v>954134.0220099116</v>
      </c>
      <c r="AA104" s="12">
        <f t="shared" si="8"/>
        <v>960349.15337500873</v>
      </c>
      <c r="AB104" s="2">
        <f t="shared" si="8"/>
        <v>932233.22195459367</v>
      </c>
      <c r="AC104" s="2">
        <f t="shared" si="9"/>
        <v>1586351.722878597</v>
      </c>
      <c r="AD104" s="2">
        <f t="shared" si="9"/>
        <v>1595947.0392066941</v>
      </c>
      <c r="AE104" s="43">
        <v>-0.231578947368421</v>
      </c>
      <c r="AF104" s="74">
        <v>0.32589862703879302</v>
      </c>
      <c r="AG104" s="41">
        <v>0.20902255639097742</v>
      </c>
      <c r="AH104" s="41">
        <v>0.37647233958713922</v>
      </c>
      <c r="AI104" s="43">
        <v>0.2984</v>
      </c>
      <c r="AJ104" s="41">
        <v>0.23499999999999999</v>
      </c>
      <c r="AK104" s="41">
        <v>0.27600000000000002</v>
      </c>
      <c r="AL104" s="41">
        <v>0.25</v>
      </c>
      <c r="AM104" s="74">
        <v>0.30299999999999999</v>
      </c>
      <c r="AN104" s="41">
        <v>5.5334447252703874E-2</v>
      </c>
      <c r="AO104" s="74">
        <v>0.23862746444268987</v>
      </c>
      <c r="AP104" s="43">
        <v>0.93546895036532629</v>
      </c>
      <c r="AQ104" s="74">
        <v>0.98235471255555928</v>
      </c>
    </row>
    <row r="105" spans="1:43" x14ac:dyDescent="0.2">
      <c r="A105" s="14" t="s">
        <v>156</v>
      </c>
      <c r="B105" s="97" t="s">
        <v>1032</v>
      </c>
      <c r="C105" s="73" t="s">
        <v>315</v>
      </c>
      <c r="D105" s="58" t="s">
        <v>729</v>
      </c>
      <c r="E105" s="58" t="s">
        <v>316</v>
      </c>
      <c r="F105" s="58"/>
      <c r="G105" s="12">
        <v>16887122.40400371</v>
      </c>
      <c r="H105" s="2">
        <v>30057391.131833803</v>
      </c>
      <c r="I105" s="2">
        <v>42050653.354871891</v>
      </c>
      <c r="J105" s="2">
        <v>26668861.028520219</v>
      </c>
      <c r="K105" s="2">
        <v>26971436.377289906</v>
      </c>
      <c r="L105" s="2">
        <v>34472546.636912905</v>
      </c>
      <c r="M105" s="2">
        <v>32728448.109999999</v>
      </c>
      <c r="N105" s="2">
        <v>20088952.27693719</v>
      </c>
      <c r="O105" s="2">
        <v>52322247.960407004</v>
      </c>
      <c r="P105" s="2">
        <v>5485720.3460128792</v>
      </c>
      <c r="Q105" s="2">
        <v>8214254.702859534</v>
      </c>
      <c r="R105" s="2">
        <v>3868014.9238456101</v>
      </c>
      <c r="S105" s="2">
        <v>7875366.318207684</v>
      </c>
      <c r="T105" s="2">
        <v>1755236.5135992838</v>
      </c>
      <c r="U105" s="2">
        <v>704809.91510759725</v>
      </c>
      <c r="V105" s="2">
        <v>7368084.0475030243</v>
      </c>
      <c r="W105" s="2">
        <v>12888325.123113126</v>
      </c>
      <c r="X105" s="2">
        <v>3294818.5670892377</v>
      </c>
      <c r="Y105" s="2">
        <v>4951595.4013803583</v>
      </c>
      <c r="Z105" s="8">
        <v>9009322.1885977108</v>
      </c>
      <c r="AA105" s="12">
        <f t="shared" si="8"/>
        <v>28527092.859303903</v>
      </c>
      <c r="AB105" s="2">
        <f t="shared" si="8"/>
        <v>34903048.746064276</v>
      </c>
      <c r="AC105" s="2">
        <f t="shared" si="9"/>
        <v>4650567.1199387647</v>
      </c>
      <c r="AD105" s="2">
        <f t="shared" si="9"/>
        <v>7502429.0655366909</v>
      </c>
      <c r="AE105" s="43">
        <v>0.19548872180451124</v>
      </c>
      <c r="AF105" s="74">
        <v>0.40881908952023227</v>
      </c>
      <c r="AG105" s="41">
        <v>-0.20902255639097742</v>
      </c>
      <c r="AH105" s="41">
        <v>0.37647233958713922</v>
      </c>
      <c r="AI105" s="43">
        <v>4.6499999999999999E-5</v>
      </c>
      <c r="AJ105" s="41">
        <v>5.3489999999999996E-3</v>
      </c>
      <c r="AK105" s="41">
        <v>9.6900000000000003E-4</v>
      </c>
      <c r="AL105" s="41">
        <v>3.4299999999999999E-4</v>
      </c>
      <c r="AM105" s="74">
        <v>1.1464E-2</v>
      </c>
      <c r="AN105" s="41">
        <v>2.7922119138383918E-3</v>
      </c>
      <c r="AO105" s="74">
        <v>2.224746955075145E-2</v>
      </c>
      <c r="AP105" s="43">
        <v>0.41810144471077437</v>
      </c>
      <c r="AQ105" s="74">
        <v>0.19901917329721769</v>
      </c>
    </row>
    <row r="106" spans="1:43" x14ac:dyDescent="0.2">
      <c r="A106" s="14" t="s">
        <v>174</v>
      </c>
      <c r="B106" s="97" t="s">
        <v>1035</v>
      </c>
      <c r="C106" s="73" t="s">
        <v>663</v>
      </c>
      <c r="D106" s="58"/>
      <c r="E106" s="58" t="s">
        <v>664</v>
      </c>
      <c r="F106" s="58" t="s">
        <v>1015</v>
      </c>
      <c r="G106" s="12">
        <v>535816.18296398083</v>
      </c>
      <c r="H106" s="2">
        <v>588148.65715161536</v>
      </c>
      <c r="I106" s="2">
        <v>1380121.8282342853</v>
      </c>
      <c r="J106" s="2">
        <v>646256.31047173403</v>
      </c>
      <c r="K106" s="2">
        <v>433072.05214548158</v>
      </c>
      <c r="L106" s="2">
        <v>309499.51510141086</v>
      </c>
      <c r="M106" s="2">
        <v>169132.22</v>
      </c>
      <c r="N106" s="2">
        <v>1987042.1262274808</v>
      </c>
      <c r="O106" s="2">
        <v>238352.3146678927</v>
      </c>
      <c r="P106" s="2">
        <v>3717826.2060358431</v>
      </c>
      <c r="Q106" s="2">
        <v>610749.68717817182</v>
      </c>
      <c r="R106" s="2">
        <v>1554246.9124512095</v>
      </c>
      <c r="S106" s="2">
        <v>742429.2458163735</v>
      </c>
      <c r="T106" s="2">
        <v>761965.43417319027</v>
      </c>
      <c r="U106" s="2">
        <v>4662724.3184829187</v>
      </c>
      <c r="V106" s="2">
        <v>545257.01494555164</v>
      </c>
      <c r="W106" s="2">
        <v>1182647.4990595623</v>
      </c>
      <c r="X106" s="2">
        <v>755444.26854954427</v>
      </c>
      <c r="Y106" s="2">
        <v>211351.1752741716</v>
      </c>
      <c r="Z106" s="8">
        <v>534012.78366314375</v>
      </c>
      <c r="AA106" s="12">
        <f t="shared" si="8"/>
        <v>716683.00619341945</v>
      </c>
      <c r="AB106" s="2">
        <f t="shared" si="8"/>
        <v>676006.54399919603</v>
      </c>
      <c r="AC106" s="2">
        <f t="shared" si="9"/>
        <v>2008323.6340229511</v>
      </c>
      <c r="AD106" s="2">
        <f t="shared" si="9"/>
        <v>645742.54829839466</v>
      </c>
      <c r="AE106" s="43">
        <v>-8.7218045112781931E-2</v>
      </c>
      <c r="AF106" s="74">
        <v>0.7146383646582315</v>
      </c>
      <c r="AG106" s="41">
        <v>0.20751879699248116</v>
      </c>
      <c r="AH106" s="41">
        <v>0.37999323699324694</v>
      </c>
      <c r="AI106" s="43">
        <v>0.22489999999999999</v>
      </c>
      <c r="AJ106" s="41">
        <v>0.46500000000000002</v>
      </c>
      <c r="AK106" s="41">
        <v>5.11E-2</v>
      </c>
      <c r="AL106" s="41">
        <v>0.4672</v>
      </c>
      <c r="AM106" s="74">
        <v>0.38390000000000002</v>
      </c>
      <c r="AN106" s="41">
        <v>0.13270224571881264</v>
      </c>
      <c r="AO106" s="74">
        <v>0.9452565144495626</v>
      </c>
      <c r="AP106" s="43">
        <v>0.92728832823016027</v>
      </c>
      <c r="AQ106" s="74">
        <v>0.11624977027407751</v>
      </c>
    </row>
    <row r="107" spans="1:43" x14ac:dyDescent="0.2">
      <c r="A107" s="14" t="s">
        <v>53</v>
      </c>
      <c r="B107" s="97" t="s">
        <v>1033</v>
      </c>
      <c r="C107" s="73" t="s">
        <v>402</v>
      </c>
      <c r="D107" s="58" t="s">
        <v>829</v>
      </c>
      <c r="E107" s="58" t="s">
        <v>403</v>
      </c>
      <c r="F107" s="58" t="s">
        <v>920</v>
      </c>
      <c r="G107" s="12">
        <v>8298011.2626045942</v>
      </c>
      <c r="H107" s="2">
        <v>9065128.4893256929</v>
      </c>
      <c r="I107" s="2">
        <v>7894700.4827072462</v>
      </c>
      <c r="J107" s="2">
        <v>8539409.4674704652</v>
      </c>
      <c r="K107" s="2">
        <v>8884218.3511831798</v>
      </c>
      <c r="L107" s="2">
        <v>6734074.8194488548</v>
      </c>
      <c r="M107" s="2">
        <v>6775813.2300000004</v>
      </c>
      <c r="N107" s="2">
        <v>0</v>
      </c>
      <c r="O107" s="2">
        <v>3099539.0140267019</v>
      </c>
      <c r="P107" s="2">
        <v>7548120.2001266861</v>
      </c>
      <c r="Q107" s="2">
        <v>12587817.203280773</v>
      </c>
      <c r="R107" s="2">
        <v>3983026.72779962</v>
      </c>
      <c r="S107" s="2">
        <v>4221470.7702932358</v>
      </c>
      <c r="T107" s="2">
        <v>1467256.2061976711</v>
      </c>
      <c r="U107" s="2">
        <v>12690568.215017196</v>
      </c>
      <c r="V107" s="2">
        <v>4743893.1633255668</v>
      </c>
      <c r="W107" s="2">
        <v>3667120.9640585827</v>
      </c>
      <c r="X107" s="2">
        <v>2855514.1747730407</v>
      </c>
      <c r="Y107" s="2">
        <v>0</v>
      </c>
      <c r="Z107" s="8">
        <v>4075615.9102881807</v>
      </c>
      <c r="AA107" s="12">
        <f t="shared" si="8"/>
        <v>8536293.6106582377</v>
      </c>
      <c r="AB107" s="2">
        <f t="shared" si="8"/>
        <v>4152356.7658688892</v>
      </c>
      <c r="AC107" s="2">
        <f t="shared" si="9"/>
        <v>7083043.2204525294</v>
      </c>
      <c r="AD107" s="2">
        <f t="shared" si="9"/>
        <v>3068428.842489074</v>
      </c>
      <c r="AE107" s="43">
        <v>-9.0259502434168137E-2</v>
      </c>
      <c r="AF107" s="74">
        <v>0.70510690273586807</v>
      </c>
      <c r="AG107" s="41">
        <v>0.20609253055801724</v>
      </c>
      <c r="AH107" s="41">
        <v>0.38334971281174035</v>
      </c>
      <c r="AI107" s="43">
        <v>9.1179999999999997E-2</v>
      </c>
      <c r="AJ107" s="41">
        <v>7.4399999999999994E-2</v>
      </c>
      <c r="AK107" s="41">
        <v>0.35289999999999999</v>
      </c>
      <c r="AL107" s="41">
        <v>0.29370000000000002</v>
      </c>
      <c r="AM107" s="74">
        <v>6.4500000000000002E-2</v>
      </c>
      <c r="AN107" s="41">
        <v>0.48622585703977583</v>
      </c>
      <c r="AO107" s="74">
        <v>0.54653543828202811</v>
      </c>
      <c r="AP107" s="43">
        <v>7.3313765371167391E-2</v>
      </c>
      <c r="AQ107" s="74">
        <v>0.10887522558363949</v>
      </c>
    </row>
    <row r="108" spans="1:43" x14ac:dyDescent="0.2">
      <c r="A108" s="14" t="s">
        <v>165</v>
      </c>
      <c r="B108" s="97" t="s">
        <v>1032</v>
      </c>
      <c r="C108" s="73" t="s">
        <v>437</v>
      </c>
      <c r="D108" s="58" t="s">
        <v>924</v>
      </c>
      <c r="E108" s="58" t="s">
        <v>438</v>
      </c>
      <c r="F108" s="58" t="s">
        <v>925</v>
      </c>
      <c r="G108" s="12">
        <v>15315160.236314911</v>
      </c>
      <c r="H108" s="2">
        <v>15997153.353175873</v>
      </c>
      <c r="I108" s="2">
        <v>12566704.081088193</v>
      </c>
      <c r="J108" s="2">
        <v>16571071.770312104</v>
      </c>
      <c r="K108" s="2">
        <v>13940496.427371554</v>
      </c>
      <c r="L108" s="2">
        <v>18355902.958145518</v>
      </c>
      <c r="M108" s="2">
        <v>18522891.829999998</v>
      </c>
      <c r="N108" s="2">
        <v>11591196.28227769</v>
      </c>
      <c r="O108" s="2">
        <v>13022154.455003334</v>
      </c>
      <c r="P108" s="2">
        <v>23661820.872621667</v>
      </c>
      <c r="Q108" s="2">
        <v>13963748.688349457</v>
      </c>
      <c r="R108" s="2">
        <v>15297992.935777059</v>
      </c>
      <c r="S108" s="2">
        <v>15714335.733996468</v>
      </c>
      <c r="T108" s="2">
        <v>12899770.596667109</v>
      </c>
      <c r="U108" s="2">
        <v>18675637.833603691</v>
      </c>
      <c r="V108" s="2">
        <v>10350072.731267981</v>
      </c>
      <c r="W108" s="2">
        <v>24970514.224183399</v>
      </c>
      <c r="X108" s="2">
        <v>19541115.845064312</v>
      </c>
      <c r="Y108" s="2">
        <v>12013379.11998629</v>
      </c>
      <c r="Z108" s="8">
        <v>11820061.867371606</v>
      </c>
      <c r="AA108" s="12">
        <f t="shared" ref="AA108:AB127" si="10">AVERAGEIFS($G108:$Z108,$G$3:$Z$3,AA$7,$G$2:$Z$2,"CD")</f>
        <v>14878117.17365253</v>
      </c>
      <c r="AB108" s="2">
        <f t="shared" si="10"/>
        <v>15373036.381356634</v>
      </c>
      <c r="AC108" s="2">
        <f t="shared" ref="AC108:AD127" si="11">AVERAGEIFS($G108:$Z108,$G$3:$Z$3,AC$7,$G$2:$Z$2,"HFD")</f>
        <v>16702217.776835911</v>
      </c>
      <c r="AD108" s="2">
        <f t="shared" si="11"/>
        <v>15739028.757574718</v>
      </c>
      <c r="AE108" s="43">
        <v>-0.2812030075187969</v>
      </c>
      <c r="AF108" s="74">
        <v>0.22974103217104458</v>
      </c>
      <c r="AG108" s="41">
        <v>0.2060150375939849</v>
      </c>
      <c r="AH108" s="41">
        <v>0.38353255309258683</v>
      </c>
      <c r="AI108" s="43">
        <v>0.96579999999999999</v>
      </c>
      <c r="AJ108" s="41">
        <v>0.65400000000000003</v>
      </c>
      <c r="AK108" s="41">
        <v>0.58399999999999996</v>
      </c>
      <c r="AL108" s="41">
        <v>0.86399999999999999</v>
      </c>
      <c r="AM108" s="74">
        <v>1</v>
      </c>
      <c r="AN108" s="41">
        <v>0.35992438712694541</v>
      </c>
      <c r="AO108" s="74">
        <v>0.9208912979059235</v>
      </c>
      <c r="AP108" s="43">
        <v>0.78878873796751825</v>
      </c>
      <c r="AQ108" s="74">
        <v>0.76276431293260782</v>
      </c>
    </row>
    <row r="109" spans="1:43" x14ac:dyDescent="0.2">
      <c r="A109" s="14" t="s">
        <v>109</v>
      </c>
      <c r="B109" s="97" t="s">
        <v>1032</v>
      </c>
      <c r="C109" s="73" t="s">
        <v>450</v>
      </c>
      <c r="D109" s="58" t="s">
        <v>926</v>
      </c>
      <c r="E109" s="58" t="s">
        <v>927</v>
      </c>
      <c r="F109" s="58" t="s">
        <v>928</v>
      </c>
      <c r="G109" s="12">
        <v>3212846263.1335945</v>
      </c>
      <c r="H109" s="2">
        <v>1308375308.9281819</v>
      </c>
      <c r="I109" s="2">
        <v>1661638793.6750522</v>
      </c>
      <c r="J109" s="2">
        <v>2360103376.4653955</v>
      </c>
      <c r="K109" s="2">
        <v>2646385011.7594194</v>
      </c>
      <c r="L109" s="2">
        <v>2662789232.7004366</v>
      </c>
      <c r="M109" s="2">
        <v>2555488462.3800001</v>
      </c>
      <c r="N109" s="2">
        <v>1855367346.8988361</v>
      </c>
      <c r="O109" s="2">
        <v>2204096518.2455554</v>
      </c>
      <c r="P109" s="2">
        <v>2982438296.1468706</v>
      </c>
      <c r="Q109" s="2">
        <v>3035089747.684186</v>
      </c>
      <c r="R109" s="2">
        <v>3043855196.5502319</v>
      </c>
      <c r="S109" s="2">
        <v>3893620174.8234191</v>
      </c>
      <c r="T109" s="2">
        <v>2165899628.8213515</v>
      </c>
      <c r="U109" s="2">
        <v>1620825978.6811893</v>
      </c>
      <c r="V109" s="2">
        <v>3063910978.6295152</v>
      </c>
      <c r="W109" s="2">
        <v>3360420265.5572262</v>
      </c>
      <c r="X109" s="2">
        <v>2699039547.5149913</v>
      </c>
      <c r="Y109" s="2">
        <v>2908548916.8654871</v>
      </c>
      <c r="Z109" s="8">
        <v>2696870944.4051251</v>
      </c>
      <c r="AA109" s="12">
        <f t="shared" si="10"/>
        <v>2237869750.7923288</v>
      </c>
      <c r="AB109" s="2">
        <f t="shared" si="10"/>
        <v>2319435390.0562072</v>
      </c>
      <c r="AC109" s="2">
        <f t="shared" si="11"/>
        <v>2790288170.4512081</v>
      </c>
      <c r="AD109" s="2">
        <f t="shared" si="11"/>
        <v>2945758130.5944686</v>
      </c>
      <c r="AE109" s="43">
        <v>-0.2962406015037593</v>
      </c>
      <c r="AF109" s="74">
        <v>0.20471829742862216</v>
      </c>
      <c r="AG109" s="41">
        <v>0.20451127819548867</v>
      </c>
      <c r="AH109" s="41">
        <v>0.38709023775567708</v>
      </c>
      <c r="AI109" s="43">
        <v>0.36649999999999999</v>
      </c>
      <c r="AJ109" s="41">
        <v>0.215</v>
      </c>
      <c r="AK109" s="41">
        <v>0.45700000000000002</v>
      </c>
      <c r="AL109" s="41">
        <v>0.38500000000000001</v>
      </c>
      <c r="AM109" s="74">
        <v>0.22700000000000001</v>
      </c>
      <c r="AN109" s="41">
        <v>0.27174467027958082</v>
      </c>
      <c r="AO109" s="74">
        <v>2.2126446932652918E-2</v>
      </c>
      <c r="AP109" s="43">
        <v>0.85117548548186139</v>
      </c>
      <c r="AQ109" s="74">
        <v>0.68791380181500617</v>
      </c>
    </row>
    <row r="110" spans="1:43" x14ac:dyDescent="0.2">
      <c r="A110" s="14" t="s">
        <v>60</v>
      </c>
      <c r="B110" s="97" t="s">
        <v>1032</v>
      </c>
      <c r="C110" s="73" t="s">
        <v>662</v>
      </c>
      <c r="D110" s="58" t="s">
        <v>60</v>
      </c>
      <c r="E110" s="58" t="s">
        <v>961</v>
      </c>
      <c r="F110" s="58" t="s">
        <v>263</v>
      </c>
      <c r="G110" s="12">
        <v>784909919.26563334</v>
      </c>
      <c r="H110" s="2">
        <v>787933748.63187873</v>
      </c>
      <c r="I110" s="2">
        <v>828553593.53075039</v>
      </c>
      <c r="J110" s="2">
        <v>1042511619.9840569</v>
      </c>
      <c r="K110" s="2">
        <v>994820479.71609604</v>
      </c>
      <c r="L110" s="2">
        <v>976226422.71445644</v>
      </c>
      <c r="M110" s="2">
        <v>940200058.87</v>
      </c>
      <c r="N110" s="2">
        <v>760979354.67538416</v>
      </c>
      <c r="O110" s="2">
        <v>630121378.49693251</v>
      </c>
      <c r="P110" s="2">
        <v>1154239609.5813007</v>
      </c>
      <c r="Q110" s="2">
        <v>1510332929.2651646</v>
      </c>
      <c r="R110" s="2">
        <v>1057929439.052753</v>
      </c>
      <c r="S110" s="2">
        <v>1349238595.0298793</v>
      </c>
      <c r="T110" s="2">
        <v>925329989.90218592</v>
      </c>
      <c r="U110" s="2">
        <v>1084231187.9983544</v>
      </c>
      <c r="V110" s="2">
        <v>1136049583.2766037</v>
      </c>
      <c r="W110" s="2">
        <v>1361730206.8327124</v>
      </c>
      <c r="X110" s="2">
        <v>1610706853.5479267</v>
      </c>
      <c r="Y110" s="2">
        <v>710742388.31417358</v>
      </c>
      <c r="Z110" s="8">
        <v>1051225855.0015274</v>
      </c>
      <c r="AA110" s="12">
        <f t="shared" si="10"/>
        <v>887745872.22568297</v>
      </c>
      <c r="AB110" s="2">
        <f t="shared" si="10"/>
        <v>826881803.68919325</v>
      </c>
      <c r="AC110" s="2">
        <f t="shared" si="11"/>
        <v>1180216958.4716063</v>
      </c>
      <c r="AD110" s="2">
        <f t="shared" si="11"/>
        <v>1174090977.3945889</v>
      </c>
      <c r="AE110" s="43">
        <v>-0.18947368421052627</v>
      </c>
      <c r="AF110" s="74">
        <v>0.42366525592686288</v>
      </c>
      <c r="AG110" s="41">
        <v>0.20451127819548867</v>
      </c>
      <c r="AH110" s="41">
        <v>0.38709023775567708</v>
      </c>
      <c r="AI110" s="43">
        <v>8.7730000000000002E-2</v>
      </c>
      <c r="AJ110" s="41">
        <v>0.16589999999999999</v>
      </c>
      <c r="AK110" s="41">
        <v>0.13589999999999999</v>
      </c>
      <c r="AL110" s="41">
        <v>8.5099999999999995E-2</v>
      </c>
      <c r="AM110" s="74">
        <v>0.18870000000000001</v>
      </c>
      <c r="AN110" s="41">
        <v>2.4169740166812285E-2</v>
      </c>
      <c r="AO110" s="74">
        <v>0.10341440602526804</v>
      </c>
      <c r="AP110" s="43">
        <v>0.5382677671654601</v>
      </c>
      <c r="AQ110" s="74">
        <v>0.97153646680504813</v>
      </c>
    </row>
    <row r="111" spans="1:43" x14ac:dyDescent="0.2">
      <c r="A111" s="14" t="s">
        <v>99</v>
      </c>
      <c r="B111" s="97" t="s">
        <v>1033</v>
      </c>
      <c r="C111" s="73" t="s">
        <v>281</v>
      </c>
      <c r="D111" s="58" t="s">
        <v>235</v>
      </c>
      <c r="E111" s="58" t="s">
        <v>235</v>
      </c>
      <c r="F111" s="58" t="s">
        <v>282</v>
      </c>
      <c r="G111" s="12">
        <v>1544295.2001850905</v>
      </c>
      <c r="H111" s="2">
        <v>801775.89911452378</v>
      </c>
      <c r="I111" s="2">
        <v>1033976.1642948091</v>
      </c>
      <c r="J111" s="2">
        <v>1070326.5736854165</v>
      </c>
      <c r="K111" s="2">
        <v>1189398.2515080078</v>
      </c>
      <c r="L111" s="2">
        <v>952368.01683643111</v>
      </c>
      <c r="M111" s="2">
        <v>859652.6</v>
      </c>
      <c r="N111" s="2">
        <v>1105123.874113732</v>
      </c>
      <c r="O111" s="2">
        <v>1116573.8898101079</v>
      </c>
      <c r="P111" s="2">
        <v>1534425.9302020445</v>
      </c>
      <c r="Q111" s="2">
        <v>908577.8758832129</v>
      </c>
      <c r="R111" s="2">
        <v>3153172.0501781399</v>
      </c>
      <c r="S111" s="2">
        <v>1659604.0653798976</v>
      </c>
      <c r="T111" s="2">
        <v>1864302.2692871043</v>
      </c>
      <c r="U111" s="2">
        <v>2802717.8592953566</v>
      </c>
      <c r="V111" s="2">
        <v>2898245.6195972143</v>
      </c>
      <c r="W111" s="2">
        <v>1693818.8642168774</v>
      </c>
      <c r="X111" s="2">
        <v>1538922.805771857</v>
      </c>
      <c r="Y111" s="2">
        <v>1497707.7080975208</v>
      </c>
      <c r="Z111" s="8">
        <v>1663455.771323028</v>
      </c>
      <c r="AA111" s="12">
        <f t="shared" si="10"/>
        <v>1127954.4177575693</v>
      </c>
      <c r="AB111" s="2">
        <f t="shared" si="10"/>
        <v>1008429.5951900678</v>
      </c>
      <c r="AC111" s="2">
        <f t="shared" si="11"/>
        <v>1987133.3417042925</v>
      </c>
      <c r="AD111" s="2">
        <f t="shared" si="11"/>
        <v>1858430.1538012996</v>
      </c>
      <c r="AE111" s="43">
        <v>-7.5187969924812012E-2</v>
      </c>
      <c r="AF111" s="74">
        <v>0.75272670950677179</v>
      </c>
      <c r="AG111" s="41">
        <v>0.20300751879699244</v>
      </c>
      <c r="AH111" s="41">
        <v>0.39066623935419653</v>
      </c>
      <c r="AI111" s="43">
        <v>6.0600000000000001E-2</v>
      </c>
      <c r="AJ111" s="41">
        <v>0.1231</v>
      </c>
      <c r="AK111" s="41">
        <v>7.6200000000000004E-2</v>
      </c>
      <c r="AL111" s="41">
        <v>7.9299999999999995E-2</v>
      </c>
      <c r="AM111" s="74">
        <v>0.2374</v>
      </c>
      <c r="AN111" s="41">
        <v>5.442966149710015E-2</v>
      </c>
      <c r="AO111" s="74">
        <v>2.9844948571377164E-2</v>
      </c>
      <c r="AP111" s="43">
        <v>0.44669128759015353</v>
      </c>
      <c r="AQ111" s="74">
        <v>0.77969543188772072</v>
      </c>
    </row>
    <row r="112" spans="1:43" x14ac:dyDescent="0.2">
      <c r="A112" s="14" t="s">
        <v>132</v>
      </c>
      <c r="B112" s="97" t="s">
        <v>1032</v>
      </c>
      <c r="C112" s="73" t="s">
        <v>453</v>
      </c>
      <c r="D112" s="58"/>
      <c r="E112" s="58" t="s">
        <v>787</v>
      </c>
      <c r="F112" s="58" t="s">
        <v>454</v>
      </c>
      <c r="G112" s="12">
        <v>2287773.7966696951</v>
      </c>
      <c r="H112" s="2">
        <v>1420835.0671292327</v>
      </c>
      <c r="I112" s="2">
        <v>1463049.3113809552</v>
      </c>
      <c r="J112" s="2">
        <v>2444380.910778759</v>
      </c>
      <c r="K112" s="2">
        <v>1228205.2355965795</v>
      </c>
      <c r="L112" s="2">
        <v>2971221.9541843687</v>
      </c>
      <c r="M112" s="2">
        <v>2140436.35</v>
      </c>
      <c r="N112" s="2">
        <v>735801.53725903202</v>
      </c>
      <c r="O112" s="2">
        <v>703634.98506408522</v>
      </c>
      <c r="P112" s="2">
        <v>3622876.0416745343</v>
      </c>
      <c r="Q112" s="2">
        <v>2277803.3672828958</v>
      </c>
      <c r="R112" s="2">
        <v>3254351.5504255979</v>
      </c>
      <c r="S112" s="2">
        <v>1594751.9690298329</v>
      </c>
      <c r="T112" s="2">
        <v>1291556.113999007</v>
      </c>
      <c r="U112" s="2">
        <v>3180657.1417491036</v>
      </c>
      <c r="V112" s="2">
        <v>4124978.1249615727</v>
      </c>
      <c r="W112" s="2">
        <v>4901892.1493835459</v>
      </c>
      <c r="X112" s="2">
        <v>3007352.118268305</v>
      </c>
      <c r="Y112" s="2">
        <v>1234008.2085935567</v>
      </c>
      <c r="Z112" s="8">
        <v>1182304.5809425502</v>
      </c>
      <c r="AA112" s="12">
        <f t="shared" si="10"/>
        <v>1768848.8643110443</v>
      </c>
      <c r="AB112" s="2">
        <f t="shared" si="10"/>
        <v>1637773.7066268716</v>
      </c>
      <c r="AC112" s="2">
        <f t="shared" si="11"/>
        <v>2536999.3640268282</v>
      </c>
      <c r="AD112" s="2">
        <f t="shared" si="11"/>
        <v>2890107.0364299063</v>
      </c>
      <c r="AE112" s="43">
        <v>-0.12781954887218042</v>
      </c>
      <c r="AF112" s="74">
        <v>0.59124623989466485</v>
      </c>
      <c r="AG112" s="41">
        <v>0.20150375939849621</v>
      </c>
      <c r="AH112" s="41">
        <v>0.39426050476127372</v>
      </c>
      <c r="AI112" s="43">
        <v>0.4365</v>
      </c>
      <c r="AJ112" s="41">
        <v>0.35599999999999998</v>
      </c>
      <c r="AK112" s="41">
        <v>0.55100000000000005</v>
      </c>
      <c r="AL112" s="41">
        <v>0.29599999999999999</v>
      </c>
      <c r="AM112" s="74">
        <v>0.23</v>
      </c>
      <c r="AN112" s="41">
        <v>0.14996303785991766</v>
      </c>
      <c r="AO112" s="74">
        <v>0.24235138595759928</v>
      </c>
      <c r="AP112" s="43">
        <v>0.82289673962486798</v>
      </c>
      <c r="AQ112" s="74">
        <v>0.67081039952619248</v>
      </c>
    </row>
    <row r="113" spans="1:43" x14ac:dyDescent="0.2">
      <c r="A113" s="14" t="s">
        <v>105</v>
      </c>
      <c r="B113" s="97" t="s">
        <v>1035</v>
      </c>
      <c r="C113" s="73" t="s">
        <v>412</v>
      </c>
      <c r="D113" s="58" t="s">
        <v>774</v>
      </c>
      <c r="E113" s="58" t="s">
        <v>413</v>
      </c>
      <c r="F113" s="58" t="s">
        <v>775</v>
      </c>
      <c r="G113" s="12">
        <v>4756430.3577913148</v>
      </c>
      <c r="H113" s="2">
        <v>5132589.2128762165</v>
      </c>
      <c r="I113" s="2">
        <v>10004243.570733462</v>
      </c>
      <c r="J113" s="2">
        <v>4563545.8784958944</v>
      </c>
      <c r="K113" s="2">
        <v>5739320.821504904</v>
      </c>
      <c r="L113" s="2">
        <v>5619263.4605609197</v>
      </c>
      <c r="M113" s="2">
        <v>4482744.74</v>
      </c>
      <c r="N113" s="2">
        <v>911140.44019781624</v>
      </c>
      <c r="O113" s="2">
        <v>6941994.7586189583</v>
      </c>
      <c r="P113" s="2">
        <v>7742501.6123202527</v>
      </c>
      <c r="Q113" s="2">
        <v>4908348.2265846841</v>
      </c>
      <c r="R113" s="2">
        <v>2660782.2379502305</v>
      </c>
      <c r="S113" s="2">
        <v>4585155.4952782653</v>
      </c>
      <c r="T113" s="2">
        <v>4964024.3909862284</v>
      </c>
      <c r="U113" s="2">
        <v>7228258.4461513916</v>
      </c>
      <c r="V113" s="2">
        <v>3137004.1640031845</v>
      </c>
      <c r="W113" s="2">
        <v>6297385.3280422464</v>
      </c>
      <c r="X113" s="2">
        <v>1009356.3736676394</v>
      </c>
      <c r="Y113" s="2">
        <v>1282529.8185728202</v>
      </c>
      <c r="Z113" s="8">
        <v>3713081.7694926742</v>
      </c>
      <c r="AA113" s="12">
        <f t="shared" si="10"/>
        <v>6039225.9682803582</v>
      </c>
      <c r="AB113" s="2">
        <f t="shared" si="10"/>
        <v>4488785.8498444241</v>
      </c>
      <c r="AC113" s="2">
        <f t="shared" si="11"/>
        <v>5348178.4015451744</v>
      </c>
      <c r="AD113" s="2">
        <f t="shared" si="11"/>
        <v>3087871.4907557131</v>
      </c>
      <c r="AE113" s="43">
        <v>-7.6691729323308255E-2</v>
      </c>
      <c r="AF113" s="74">
        <v>0.74793344754194013</v>
      </c>
      <c r="AG113" s="41">
        <v>0.1984962406015037</v>
      </c>
      <c r="AH113" s="41">
        <v>0.40150360700389731</v>
      </c>
      <c r="AI113" s="43">
        <v>0.31659999999999999</v>
      </c>
      <c r="AJ113" s="41">
        <v>0.217</v>
      </c>
      <c r="AK113" s="41">
        <v>0.53600000000000003</v>
      </c>
      <c r="AL113" s="41">
        <v>0.79</v>
      </c>
      <c r="AM113" s="74">
        <v>0.10199999999999999</v>
      </c>
      <c r="AN113" s="41">
        <v>0.5915320336637051</v>
      </c>
      <c r="AO113" s="74">
        <v>0.40201741235864163</v>
      </c>
      <c r="AP113" s="43">
        <v>0.36890952606370253</v>
      </c>
      <c r="AQ113" s="74">
        <v>9.3614592408582192E-2</v>
      </c>
    </row>
    <row r="114" spans="1:43" x14ac:dyDescent="0.2">
      <c r="A114" s="14" t="s">
        <v>94</v>
      </c>
      <c r="B114" s="97" t="s">
        <v>1032</v>
      </c>
      <c r="C114" s="73" t="s">
        <v>514</v>
      </c>
      <c r="D114" s="58" t="s">
        <v>820</v>
      </c>
      <c r="E114" s="58" t="s">
        <v>936</v>
      </c>
      <c r="F114" s="58" t="s">
        <v>515</v>
      </c>
      <c r="G114" s="12">
        <v>239993994.38288888</v>
      </c>
      <c r="H114" s="2">
        <v>224097188.99143448</v>
      </c>
      <c r="I114" s="2">
        <v>317965943.14859813</v>
      </c>
      <c r="J114" s="2">
        <v>338156175.09435827</v>
      </c>
      <c r="K114" s="2">
        <v>204272169.8026273</v>
      </c>
      <c r="L114" s="2">
        <v>239860838.75565943</v>
      </c>
      <c r="M114" s="2">
        <v>303623287.41070098</v>
      </c>
      <c r="N114" s="2">
        <v>293385315.91322774</v>
      </c>
      <c r="O114" s="2">
        <v>269264184.19587106</v>
      </c>
      <c r="P114" s="2">
        <v>327748290.88583207</v>
      </c>
      <c r="Q114" s="2">
        <v>387175329.42098176</v>
      </c>
      <c r="R114" s="2">
        <v>404642958.1465618</v>
      </c>
      <c r="S114" s="2">
        <v>363593677.64493203</v>
      </c>
      <c r="T114" s="2">
        <v>362541119.97475994</v>
      </c>
      <c r="U114" s="2">
        <v>264658162.44616708</v>
      </c>
      <c r="V114" s="2">
        <v>349332693.11237401</v>
      </c>
      <c r="W114" s="2">
        <v>317417537.81076044</v>
      </c>
      <c r="X114" s="2">
        <v>260830863.31239972</v>
      </c>
      <c r="Y114" s="2">
        <v>286743342.4221459</v>
      </c>
      <c r="Z114" s="8">
        <v>388151157.30784309</v>
      </c>
      <c r="AA114" s="12">
        <f t="shared" si="10"/>
        <v>264897094.28398141</v>
      </c>
      <c r="AB114" s="2">
        <f t="shared" si="10"/>
        <v>276533406.56886482</v>
      </c>
      <c r="AC114" s="2">
        <f t="shared" si="11"/>
        <v>351726589.75320578</v>
      </c>
      <c r="AD114" s="2">
        <f t="shared" si="11"/>
        <v>320495118.79310465</v>
      </c>
      <c r="AE114" s="43">
        <v>-0.33383458646616532</v>
      </c>
      <c r="AF114" s="74">
        <v>0.15029922707342874</v>
      </c>
      <c r="AG114" s="41">
        <v>0.19699248120300747</v>
      </c>
      <c r="AH114" s="41">
        <v>0.40515233009814566</v>
      </c>
      <c r="AI114" s="43">
        <v>7.5219999999999995E-2</v>
      </c>
      <c r="AJ114" s="41">
        <v>7.4099999999999999E-2</v>
      </c>
      <c r="AK114" s="41">
        <v>4.2299999999999997E-2</v>
      </c>
      <c r="AL114" s="41">
        <v>0.23330000000000001</v>
      </c>
      <c r="AM114" s="74">
        <v>0.5554</v>
      </c>
      <c r="AN114" s="41">
        <v>2.7049323493075608E-2</v>
      </c>
      <c r="AO114" s="74">
        <v>0.16536372633624655</v>
      </c>
      <c r="AP114" s="43">
        <v>0.73186253481423269</v>
      </c>
      <c r="AQ114" s="74">
        <v>0.33010150420245543</v>
      </c>
    </row>
    <row r="115" spans="1:43" x14ac:dyDescent="0.2">
      <c r="A115" s="14" t="s">
        <v>143</v>
      </c>
      <c r="B115" s="97" t="s">
        <v>1036</v>
      </c>
      <c r="C115" s="73" t="s">
        <v>704</v>
      </c>
      <c r="D115" s="58" t="s">
        <v>896</v>
      </c>
      <c r="E115" s="58" t="s">
        <v>705</v>
      </c>
      <c r="F115" s="58" t="s">
        <v>974</v>
      </c>
      <c r="G115" s="12">
        <v>28922902.112276718</v>
      </c>
      <c r="H115" s="2">
        <v>24391700.002495654</v>
      </c>
      <c r="I115" s="2">
        <v>44795550.147643857</v>
      </c>
      <c r="J115" s="2">
        <v>35687584.093929224</v>
      </c>
      <c r="K115" s="2">
        <v>43517018.060456671</v>
      </c>
      <c r="L115" s="2">
        <v>17296051.691055231</v>
      </c>
      <c r="M115" s="2">
        <v>19826078.52</v>
      </c>
      <c r="N115" s="2">
        <v>29562538.713995464</v>
      </c>
      <c r="O115" s="2">
        <v>10469218.613523053</v>
      </c>
      <c r="P115" s="2">
        <v>20731218.700807795</v>
      </c>
      <c r="Q115" s="2">
        <v>33698797.965794288</v>
      </c>
      <c r="R115" s="2">
        <v>34516290.832583286</v>
      </c>
      <c r="S115" s="2">
        <v>34620394.487202838</v>
      </c>
      <c r="T115" s="2">
        <v>15500829.281990314</v>
      </c>
      <c r="U115" s="2">
        <v>25406201.534345496</v>
      </c>
      <c r="V115" s="2">
        <v>40286517.209580459</v>
      </c>
      <c r="W115" s="2">
        <v>39513720.528694272</v>
      </c>
      <c r="X115" s="2">
        <v>23934058.226604696</v>
      </c>
      <c r="Y115" s="2">
        <v>24292799.269910015</v>
      </c>
      <c r="Z115" s="8">
        <v>21447336.674080804</v>
      </c>
      <c r="AA115" s="12">
        <f t="shared" si="10"/>
        <v>35462950.883360423</v>
      </c>
      <c r="AB115" s="2">
        <f t="shared" si="10"/>
        <v>19288471.884643439</v>
      </c>
      <c r="AC115" s="2">
        <f t="shared" si="11"/>
        <v>27412288.800454006</v>
      </c>
      <c r="AD115" s="2">
        <f t="shared" si="11"/>
        <v>29894886.381774046</v>
      </c>
      <c r="AE115" s="43">
        <v>0.18646616541353381</v>
      </c>
      <c r="AF115" s="74">
        <v>0.43119491043425107</v>
      </c>
      <c r="AG115" s="41">
        <v>0.19699248120300747</v>
      </c>
      <c r="AH115" s="41">
        <v>0.40515233009814566</v>
      </c>
      <c r="AI115" s="43">
        <v>0.13769999999999999</v>
      </c>
      <c r="AJ115" s="41">
        <v>8.4900000000000003E-2</v>
      </c>
      <c r="AK115" s="41">
        <v>0.77690000000000003</v>
      </c>
      <c r="AL115" s="41">
        <v>4.9000000000000002E-2</v>
      </c>
      <c r="AM115" s="74">
        <v>0.70569999999999999</v>
      </c>
      <c r="AN115" s="41">
        <v>0.15210943382574077</v>
      </c>
      <c r="AO115" s="74">
        <v>0.1110274737137598</v>
      </c>
      <c r="AP115" s="43">
        <v>2.5084922805761457E-2</v>
      </c>
      <c r="AQ115" s="74">
        <v>0.64629026592403449</v>
      </c>
    </row>
    <row r="116" spans="1:43" x14ac:dyDescent="0.2">
      <c r="A116" s="14" t="s">
        <v>100</v>
      </c>
      <c r="B116" s="97" t="s">
        <v>1032</v>
      </c>
      <c r="C116" s="73" t="s">
        <v>532</v>
      </c>
      <c r="D116" s="58" t="s">
        <v>255</v>
      </c>
      <c r="E116" s="58" t="s">
        <v>533</v>
      </c>
      <c r="F116" s="58" t="s">
        <v>940</v>
      </c>
      <c r="G116" s="12">
        <v>672791135.82521272</v>
      </c>
      <c r="H116" s="2">
        <v>700271224.7234813</v>
      </c>
      <c r="I116" s="2">
        <v>849165232.56594503</v>
      </c>
      <c r="J116" s="2">
        <v>809756013.92633677</v>
      </c>
      <c r="K116" s="2">
        <v>483556569.65121746</v>
      </c>
      <c r="L116" s="2">
        <v>413045331.97613543</v>
      </c>
      <c r="M116" s="2">
        <v>653221703.87</v>
      </c>
      <c r="N116" s="2">
        <v>797180863.89914751</v>
      </c>
      <c r="O116" s="2">
        <v>468900186.7686283</v>
      </c>
      <c r="P116" s="2">
        <v>498224646.25744736</v>
      </c>
      <c r="Q116" s="2">
        <v>664327269.43762445</v>
      </c>
      <c r="R116" s="2">
        <v>772927833.54780698</v>
      </c>
      <c r="S116" s="2">
        <v>372104071.02600139</v>
      </c>
      <c r="T116" s="2">
        <v>409118343.54761225</v>
      </c>
      <c r="U116" s="2">
        <v>1004938456.3870025</v>
      </c>
      <c r="V116" s="2">
        <v>463870542.78906852</v>
      </c>
      <c r="W116" s="2">
        <v>502407308.79994953</v>
      </c>
      <c r="X116" s="2">
        <v>337974745.03879821</v>
      </c>
      <c r="Y116" s="2">
        <v>683985055.36163151</v>
      </c>
      <c r="Z116" s="8">
        <v>441462861.49500293</v>
      </c>
      <c r="AA116" s="12">
        <f t="shared" si="10"/>
        <v>703108035.33843875</v>
      </c>
      <c r="AB116" s="2">
        <f t="shared" si="10"/>
        <v>583087021.62847781</v>
      </c>
      <c r="AC116" s="2">
        <f t="shared" si="11"/>
        <v>620273436.70058239</v>
      </c>
      <c r="AD116" s="2">
        <f t="shared" si="11"/>
        <v>485940102.69689006</v>
      </c>
      <c r="AE116" s="43">
        <v>-0.14436090225563905</v>
      </c>
      <c r="AF116" s="74">
        <v>0.54370079919901504</v>
      </c>
      <c r="AG116" s="41">
        <v>0.19699248120300747</v>
      </c>
      <c r="AH116" s="41">
        <v>0.40515233009814566</v>
      </c>
      <c r="AI116" s="43">
        <v>0.47920000000000001</v>
      </c>
      <c r="AJ116" s="41">
        <v>0.224</v>
      </c>
      <c r="AK116" s="41">
        <v>0.78900000000000003</v>
      </c>
      <c r="AL116" s="41">
        <v>0.85599999999999998</v>
      </c>
      <c r="AM116" s="74">
        <v>0.18099999999999999</v>
      </c>
      <c r="AN116" s="41">
        <v>0.5201828337888168</v>
      </c>
      <c r="AO116" s="74">
        <v>0.36512932242736917</v>
      </c>
      <c r="AP116" s="43">
        <v>0.29450683307583181</v>
      </c>
      <c r="AQ116" s="74">
        <v>0.29491456804402033</v>
      </c>
    </row>
    <row r="117" spans="1:43" x14ac:dyDescent="0.2">
      <c r="A117" s="14" t="s">
        <v>43</v>
      </c>
      <c r="B117" s="97" t="s">
        <v>1033</v>
      </c>
      <c r="C117" s="73" t="s">
        <v>589</v>
      </c>
      <c r="D117" s="58"/>
      <c r="E117" s="58" t="s">
        <v>590</v>
      </c>
      <c r="F117" s="58"/>
      <c r="G117" s="12">
        <v>3539526.5507444507</v>
      </c>
      <c r="H117" s="2">
        <v>4365579.7242941931</v>
      </c>
      <c r="I117" s="2">
        <v>5455890.0805946002</v>
      </c>
      <c r="J117" s="2">
        <v>5289492.4137263549</v>
      </c>
      <c r="K117" s="2">
        <v>2522683.6398298596</v>
      </c>
      <c r="L117" s="2">
        <v>1505266.843147526</v>
      </c>
      <c r="M117" s="2">
        <v>3545040.8</v>
      </c>
      <c r="N117" s="2">
        <v>2544386.6426833691</v>
      </c>
      <c r="O117" s="2">
        <v>1402811.5031931435</v>
      </c>
      <c r="P117" s="2">
        <v>1355166.7613267398</v>
      </c>
      <c r="Q117" s="2">
        <v>3154148.3441013303</v>
      </c>
      <c r="R117" s="2">
        <v>7381266.8323022397</v>
      </c>
      <c r="S117" s="2">
        <v>1076446.0734149679</v>
      </c>
      <c r="T117" s="2">
        <v>1185271.7524484275</v>
      </c>
      <c r="U117" s="2">
        <v>4212171.6290836232</v>
      </c>
      <c r="V117" s="2">
        <v>1617223.0356402753</v>
      </c>
      <c r="W117" s="2">
        <v>1232651.2626793697</v>
      </c>
      <c r="X117" s="2">
        <v>1395855.7699698026</v>
      </c>
      <c r="Y117" s="2">
        <v>2083163.3593626609</v>
      </c>
      <c r="Z117" s="8">
        <v>1610434.160366765</v>
      </c>
      <c r="AA117" s="12">
        <f t="shared" si="10"/>
        <v>4234634.481837892</v>
      </c>
      <c r="AB117" s="2">
        <f t="shared" si="10"/>
        <v>2249376.4472560096</v>
      </c>
      <c r="AC117" s="2">
        <f t="shared" si="11"/>
        <v>3060745.2321128878</v>
      </c>
      <c r="AD117" s="2">
        <f t="shared" si="11"/>
        <v>1587865.5176037748</v>
      </c>
      <c r="AE117" s="43">
        <v>3.0075187969924805E-3</v>
      </c>
      <c r="AF117" s="74">
        <v>0.98995972951849887</v>
      </c>
      <c r="AG117" s="41">
        <v>0.18947368421052627</v>
      </c>
      <c r="AH117" s="41">
        <v>0.42366525592686288</v>
      </c>
      <c r="AI117" s="43">
        <v>0.79369999999999996</v>
      </c>
      <c r="AJ117" s="41">
        <v>0.48199999999999998</v>
      </c>
      <c r="AK117" s="41">
        <v>0.91100000000000003</v>
      </c>
      <c r="AL117" s="41">
        <v>0.82699999999999996</v>
      </c>
      <c r="AM117" s="74">
        <v>0.312</v>
      </c>
      <c r="AN117" s="41">
        <v>0.36025070282575167</v>
      </c>
      <c r="AO117" s="74">
        <v>0.20267013369442599</v>
      </c>
      <c r="AP117" s="43">
        <v>3.5441113163662559E-2</v>
      </c>
      <c r="AQ117" s="74">
        <v>0.2047114352368474</v>
      </c>
    </row>
    <row r="118" spans="1:43" x14ac:dyDescent="0.2">
      <c r="A118" s="14" t="s">
        <v>121</v>
      </c>
      <c r="B118" s="97" t="s">
        <v>1033</v>
      </c>
      <c r="C118" s="73" t="s">
        <v>377</v>
      </c>
      <c r="D118" s="58" t="s">
        <v>915</v>
      </c>
      <c r="E118" s="58" t="s">
        <v>759</v>
      </c>
      <c r="F118" s="58" t="s">
        <v>378</v>
      </c>
      <c r="G118" s="12">
        <v>2343344.9146743664</v>
      </c>
      <c r="H118" s="2">
        <v>507987.41298799048</v>
      </c>
      <c r="I118" s="2">
        <v>2737697.8690383411</v>
      </c>
      <c r="J118" s="2">
        <v>2570657.878387514</v>
      </c>
      <c r="K118" s="2">
        <v>5358268.8712140303</v>
      </c>
      <c r="L118" s="2">
        <v>1784051.0350422203</v>
      </c>
      <c r="M118" s="2">
        <v>2253209.67</v>
      </c>
      <c r="N118" s="2">
        <v>5180210.4237822155</v>
      </c>
      <c r="O118" s="2">
        <v>4521275.0620167553</v>
      </c>
      <c r="P118" s="2">
        <v>3528559.1599864811</v>
      </c>
      <c r="Q118" s="2">
        <v>3394883.7635883437</v>
      </c>
      <c r="R118" s="2">
        <v>1303498.9402042499</v>
      </c>
      <c r="S118" s="2">
        <v>4710518.1683456097</v>
      </c>
      <c r="T118" s="2">
        <v>3144002.1054510735</v>
      </c>
      <c r="U118" s="2">
        <v>3410552.8416661788</v>
      </c>
      <c r="V118" s="2">
        <v>3688160.025668059</v>
      </c>
      <c r="W118" s="2">
        <v>4003854.5071824281</v>
      </c>
      <c r="X118" s="2">
        <v>1432129.9922214011</v>
      </c>
      <c r="Y118" s="2">
        <v>3675931.952590608</v>
      </c>
      <c r="Z118" s="8">
        <v>4227790.4354635635</v>
      </c>
      <c r="AA118" s="12">
        <f t="shared" si="10"/>
        <v>2703591.3892604485</v>
      </c>
      <c r="AB118" s="2">
        <f t="shared" si="10"/>
        <v>3434686.5477102976</v>
      </c>
      <c r="AC118" s="2">
        <f t="shared" si="11"/>
        <v>3248669.1632069894</v>
      </c>
      <c r="AD118" s="2">
        <f t="shared" si="11"/>
        <v>3405573.382625212</v>
      </c>
      <c r="AE118" s="43">
        <v>-7.8195488721804499E-2</v>
      </c>
      <c r="AF118" s="74">
        <v>0.74314907423322651</v>
      </c>
      <c r="AG118" s="41">
        <v>-0.18796992481203004</v>
      </c>
      <c r="AH118" s="41">
        <v>0.42742125802266395</v>
      </c>
      <c r="AI118" s="43">
        <v>0.92749999999999999</v>
      </c>
      <c r="AJ118" s="41">
        <v>0.45100000000000001</v>
      </c>
      <c r="AK118" s="41">
        <v>0.91800000000000004</v>
      </c>
      <c r="AL118" s="41">
        <v>0.73099999999999998</v>
      </c>
      <c r="AM118" s="74">
        <v>0.73399999999999999</v>
      </c>
      <c r="AN118" s="41">
        <v>0.54110489013829355</v>
      </c>
      <c r="AO118" s="74">
        <v>0.97587855081751318</v>
      </c>
      <c r="AP118" s="43">
        <v>0.54317822147055539</v>
      </c>
      <c r="AQ118" s="74">
        <v>0.82103810542244782</v>
      </c>
    </row>
    <row r="119" spans="1:43" x14ac:dyDescent="0.2">
      <c r="A119" s="14" t="s">
        <v>149</v>
      </c>
      <c r="B119" s="97" t="s">
        <v>1032</v>
      </c>
      <c r="C119" s="73" t="s">
        <v>474</v>
      </c>
      <c r="D119" s="58" t="s">
        <v>794</v>
      </c>
      <c r="E119" s="58" t="s">
        <v>795</v>
      </c>
      <c r="F119" s="58" t="s">
        <v>475</v>
      </c>
      <c r="G119" s="12">
        <v>1879715.3043296072</v>
      </c>
      <c r="H119" s="2">
        <v>1910333.9192382575</v>
      </c>
      <c r="I119" s="2">
        <v>2391278.5711875893</v>
      </c>
      <c r="J119" s="2">
        <v>3932311.1397143849</v>
      </c>
      <c r="K119" s="2">
        <v>2532539.9843325461</v>
      </c>
      <c r="L119" s="2">
        <v>3154835.4896046133</v>
      </c>
      <c r="M119" s="2">
        <v>2821404.4383987398</v>
      </c>
      <c r="N119" s="2">
        <v>3233934.0746925971</v>
      </c>
      <c r="O119" s="2">
        <v>2291956.5382203418</v>
      </c>
      <c r="P119" s="2">
        <v>2816660.2928735628</v>
      </c>
      <c r="Q119" s="2">
        <v>2969047.8473062227</v>
      </c>
      <c r="R119" s="2">
        <v>2685975.3412311818</v>
      </c>
      <c r="S119" s="2">
        <v>2933938.0904596695</v>
      </c>
      <c r="T119" s="2">
        <v>2393313.9883244731</v>
      </c>
      <c r="U119" s="2">
        <v>2948991.2924323152</v>
      </c>
      <c r="V119" s="2">
        <v>2423993.5509475418</v>
      </c>
      <c r="W119" s="2">
        <v>3311294.2219388718</v>
      </c>
      <c r="X119" s="2">
        <v>2711763.173838126</v>
      </c>
      <c r="Y119" s="2">
        <v>2448977.5223106835</v>
      </c>
      <c r="Z119" s="8">
        <v>3204529.9676851388</v>
      </c>
      <c r="AA119" s="12">
        <f t="shared" si="10"/>
        <v>2529235.7837604773</v>
      </c>
      <c r="AB119" s="2">
        <f t="shared" si="10"/>
        <v>2875532.635229073</v>
      </c>
      <c r="AC119" s="2">
        <f t="shared" si="11"/>
        <v>2791321.1421045708</v>
      </c>
      <c r="AD119" s="2">
        <f t="shared" si="11"/>
        <v>2820111.6873440724</v>
      </c>
      <c r="AE119" s="43">
        <v>-0.24360902255639091</v>
      </c>
      <c r="AF119" s="74">
        <v>0.30066819440044457</v>
      </c>
      <c r="AG119" s="41">
        <v>-0.18496240601503758</v>
      </c>
      <c r="AH119" s="41">
        <v>0.43498614362285271</v>
      </c>
      <c r="AI119" s="43">
        <v>0.86119999999999997</v>
      </c>
      <c r="AJ119" s="41">
        <v>0.35499999999999998</v>
      </c>
      <c r="AK119" s="41">
        <v>0.84699999999999998</v>
      </c>
      <c r="AL119" s="41">
        <v>0.63400000000000001</v>
      </c>
      <c r="AM119" s="74">
        <v>0.76500000000000001</v>
      </c>
      <c r="AN119" s="41">
        <v>0.5291723160758528</v>
      </c>
      <c r="AO119" s="74">
        <v>0.85027729303880728</v>
      </c>
      <c r="AP119" s="43">
        <v>0.47936551988448739</v>
      </c>
      <c r="AQ119" s="74">
        <v>0.88642185971629939</v>
      </c>
    </row>
    <row r="120" spans="1:43" x14ac:dyDescent="0.2">
      <c r="A120" s="14" t="s">
        <v>226</v>
      </c>
      <c r="B120" s="97" t="s">
        <v>1032</v>
      </c>
      <c r="C120" s="73" t="s">
        <v>577</v>
      </c>
      <c r="D120" s="58"/>
      <c r="E120" s="58" t="s">
        <v>578</v>
      </c>
      <c r="F120" s="58"/>
      <c r="G120" s="12">
        <v>66013419.484148756</v>
      </c>
      <c r="H120" s="2">
        <v>149441115.62015569</v>
      </c>
      <c r="I120" s="2">
        <v>143801838.50420675</v>
      </c>
      <c r="J120" s="2">
        <v>154643957.3453196</v>
      </c>
      <c r="K120" s="2">
        <v>15953727.49155575</v>
      </c>
      <c r="L120" s="2">
        <v>15099059.868285745</v>
      </c>
      <c r="M120" s="2">
        <v>41007844.289999999</v>
      </c>
      <c r="N120" s="2">
        <v>13373778.178333284</v>
      </c>
      <c r="O120" s="2">
        <v>9712871.684729021</v>
      </c>
      <c r="P120" s="2">
        <v>7638523.6878366852</v>
      </c>
      <c r="Q120" s="2">
        <v>18440380.828849114</v>
      </c>
      <c r="R120" s="2">
        <v>23962393.442264479</v>
      </c>
      <c r="S120" s="2">
        <v>6007420.2499644496</v>
      </c>
      <c r="T120" s="2">
        <v>9381605.7789266258</v>
      </c>
      <c r="U120" s="2">
        <v>26337141.218087289</v>
      </c>
      <c r="V120" s="2">
        <v>7931110.6631924594</v>
      </c>
      <c r="W120" s="2">
        <v>6630161.4782674359</v>
      </c>
      <c r="X120" s="2">
        <v>3723294.1415147511</v>
      </c>
      <c r="Y120" s="2">
        <v>7190853.7077487949</v>
      </c>
      <c r="Z120" s="8">
        <v>7379006.6514703091</v>
      </c>
      <c r="AA120" s="12">
        <f t="shared" si="10"/>
        <v>105970811.68907732</v>
      </c>
      <c r="AB120" s="2">
        <f t="shared" si="10"/>
        <v>19798388.505337015</v>
      </c>
      <c r="AC120" s="2">
        <f t="shared" si="11"/>
        <v>15294577.53432144</v>
      </c>
      <c r="AD120" s="2">
        <f t="shared" si="11"/>
        <v>6570885.3284387495</v>
      </c>
      <c r="AE120" s="43">
        <v>8.4210526315789444E-2</v>
      </c>
      <c r="AF120" s="74">
        <v>0.72410364351081125</v>
      </c>
      <c r="AG120" s="41">
        <v>0.18345864661654129</v>
      </c>
      <c r="AH120" s="41">
        <v>0.43879488656910315</v>
      </c>
      <c r="AI120" s="43">
        <v>1.024E-3</v>
      </c>
      <c r="AJ120" s="41">
        <v>1.8100000000000001E-4</v>
      </c>
      <c r="AK120" s="41">
        <v>0.121286</v>
      </c>
      <c r="AL120" s="41">
        <v>0.30721700000000002</v>
      </c>
      <c r="AM120" s="74">
        <v>5.1643000000000001E-2</v>
      </c>
      <c r="AN120" s="41">
        <v>3.0145619995407841E-2</v>
      </c>
      <c r="AO120" s="74">
        <v>0.16142652173253774</v>
      </c>
      <c r="AP120" s="43">
        <v>3.3862053707637299E-2</v>
      </c>
      <c r="AQ120" s="74">
        <v>5.9266257964403636E-2</v>
      </c>
    </row>
    <row r="121" spans="1:43" x14ac:dyDescent="0.2">
      <c r="A121" s="14" t="s">
        <v>151</v>
      </c>
      <c r="B121" s="97" t="s">
        <v>1033</v>
      </c>
      <c r="C121" s="73" t="s">
        <v>610</v>
      </c>
      <c r="D121" s="58" t="s">
        <v>863</v>
      </c>
      <c r="E121" s="58" t="s">
        <v>611</v>
      </c>
      <c r="F121" s="58" t="s">
        <v>864</v>
      </c>
      <c r="G121" s="12">
        <v>1705258.9342276261</v>
      </c>
      <c r="H121" s="2">
        <v>2672138.0480163144</v>
      </c>
      <c r="I121" s="2">
        <v>4349994.8139444506</v>
      </c>
      <c r="J121" s="2">
        <v>3124957.3093944262</v>
      </c>
      <c r="K121" s="2">
        <v>1177529.2522172637</v>
      </c>
      <c r="L121" s="2">
        <v>1933915.2030801727</v>
      </c>
      <c r="M121" s="2">
        <v>2984127.23</v>
      </c>
      <c r="N121" s="2">
        <v>2673542.726134683</v>
      </c>
      <c r="O121" s="2">
        <v>2077607.7974935302</v>
      </c>
      <c r="P121" s="2">
        <v>2974323.3780850503</v>
      </c>
      <c r="Q121" s="2">
        <v>1947474.9316954978</v>
      </c>
      <c r="R121" s="2">
        <v>1324820.8366671712</v>
      </c>
      <c r="S121" s="2">
        <v>2405778.2566169337</v>
      </c>
      <c r="T121" s="2">
        <v>1645638.173021243</v>
      </c>
      <c r="U121" s="2">
        <v>1474915.1662375391</v>
      </c>
      <c r="V121" s="2">
        <v>2828944.7115580696</v>
      </c>
      <c r="W121" s="2">
        <v>2988814.9989339188</v>
      </c>
      <c r="X121" s="2">
        <v>2107364.5222066478</v>
      </c>
      <c r="Y121" s="2">
        <v>2696927.0571620101</v>
      </c>
      <c r="Z121" s="8">
        <v>1421250.0285678927</v>
      </c>
      <c r="AA121" s="12">
        <f t="shared" si="10"/>
        <v>2605975.6715600165</v>
      </c>
      <c r="AB121" s="2">
        <f t="shared" si="10"/>
        <v>2417298.2391770962</v>
      </c>
      <c r="AC121" s="2">
        <f t="shared" si="11"/>
        <v>1962158.4570539056</v>
      </c>
      <c r="AD121" s="2">
        <f t="shared" si="11"/>
        <v>2408660.2636857079</v>
      </c>
      <c r="AE121" s="43">
        <v>0.13233082706766916</v>
      </c>
      <c r="AF121" s="74">
        <v>0.57810745936229413</v>
      </c>
      <c r="AG121" s="41">
        <v>-0.18195488721804506</v>
      </c>
      <c r="AH121" s="41">
        <v>0.44262106677575008</v>
      </c>
      <c r="AI121" s="43">
        <v>0.75270000000000004</v>
      </c>
      <c r="AJ121" s="41">
        <v>0.45100000000000001</v>
      </c>
      <c r="AK121" s="41">
        <v>0.28899999999999998</v>
      </c>
      <c r="AL121" s="41">
        <v>0.82399999999999995</v>
      </c>
      <c r="AM121" s="74">
        <v>0.82199999999999995</v>
      </c>
      <c r="AN121" s="41">
        <v>0.29231345875902237</v>
      </c>
      <c r="AO121" s="74">
        <v>0.98306192737724829</v>
      </c>
      <c r="AP121" s="43">
        <v>0.78519263921746196</v>
      </c>
      <c r="AQ121" s="74">
        <v>0.27532151537634375</v>
      </c>
    </row>
    <row r="122" spans="1:43" x14ac:dyDescent="0.2">
      <c r="A122" s="14" t="s">
        <v>169</v>
      </c>
      <c r="B122" s="97" t="s">
        <v>1032</v>
      </c>
      <c r="C122" s="73" t="s">
        <v>584</v>
      </c>
      <c r="D122" s="58"/>
      <c r="E122" s="58" t="s">
        <v>585</v>
      </c>
      <c r="F122" s="58"/>
      <c r="G122" s="12">
        <v>62405415.585033864</v>
      </c>
      <c r="H122" s="2">
        <v>80560074.97921145</v>
      </c>
      <c r="I122" s="2">
        <v>102441150.4045663</v>
      </c>
      <c r="J122" s="2">
        <v>89590626.050991371</v>
      </c>
      <c r="K122" s="2">
        <v>20758461.993128866</v>
      </c>
      <c r="L122" s="2">
        <v>20738919.794602513</v>
      </c>
      <c r="M122" s="2">
        <v>45197898.020000003</v>
      </c>
      <c r="N122" s="2">
        <v>28123411.200867906</v>
      </c>
      <c r="O122" s="2">
        <v>19342515.111005381</v>
      </c>
      <c r="P122" s="2">
        <v>10076467.867663709</v>
      </c>
      <c r="Q122" s="2">
        <v>29438429.168808933</v>
      </c>
      <c r="R122" s="2">
        <v>49014448.430521622</v>
      </c>
      <c r="S122" s="2">
        <v>8288513.3749733306</v>
      </c>
      <c r="T122" s="2">
        <v>18510224.052579429</v>
      </c>
      <c r="U122" s="2">
        <v>25793427.492217917</v>
      </c>
      <c r="V122" s="2">
        <v>18851409.297333326</v>
      </c>
      <c r="W122" s="2">
        <v>9183413.4111501817</v>
      </c>
      <c r="X122" s="2">
        <v>7801878.4574737716</v>
      </c>
      <c r="Y122" s="2">
        <v>13651602.566362329</v>
      </c>
      <c r="Z122" s="8">
        <v>16802741.587452933</v>
      </c>
      <c r="AA122" s="12">
        <f t="shared" si="10"/>
        <v>71151145.802586362</v>
      </c>
      <c r="AB122" s="2">
        <f t="shared" si="10"/>
        <v>28350686.031618949</v>
      </c>
      <c r="AC122" s="2">
        <f t="shared" si="11"/>
        <v>23520251.731127489</v>
      </c>
      <c r="AD122" s="2">
        <f t="shared" si="11"/>
        <v>13258209.063954508</v>
      </c>
      <c r="AE122" s="43">
        <v>0.11428571428571425</v>
      </c>
      <c r="AF122" s="74">
        <v>0.63139173051843822</v>
      </c>
      <c r="AG122" s="41">
        <v>0.18045112781954883</v>
      </c>
      <c r="AH122" s="41">
        <v>0.44646461027054862</v>
      </c>
      <c r="AI122" s="43">
        <v>0.50360000000000005</v>
      </c>
      <c r="AJ122" s="41">
        <v>0.17299999999999999</v>
      </c>
      <c r="AK122" s="41">
        <v>0.877</v>
      </c>
      <c r="AL122" s="41">
        <v>0.435</v>
      </c>
      <c r="AM122" s="74">
        <v>0.39100000000000001</v>
      </c>
      <c r="AN122" s="41">
        <v>9.4111283041151354E-3</v>
      </c>
      <c r="AO122" s="74">
        <v>3.4049156801216583E-2</v>
      </c>
      <c r="AP122" s="43">
        <v>3.9145416399194166E-2</v>
      </c>
      <c r="AQ122" s="74">
        <v>0.16360648747064552</v>
      </c>
    </row>
    <row r="123" spans="1:43" x14ac:dyDescent="0.2">
      <c r="A123" s="14" t="s">
        <v>75</v>
      </c>
      <c r="B123" s="97" t="s">
        <v>1032</v>
      </c>
      <c r="C123" s="73" t="s">
        <v>443</v>
      </c>
      <c r="D123" s="58"/>
      <c r="E123" s="58" t="s">
        <v>444</v>
      </c>
      <c r="F123" s="58" t="s">
        <v>1004</v>
      </c>
      <c r="G123" s="12">
        <v>16310169.91531371</v>
      </c>
      <c r="H123" s="2">
        <v>21969942.800068818</v>
      </c>
      <c r="I123" s="2">
        <v>20187401.93414925</v>
      </c>
      <c r="J123" s="2">
        <v>21996992.912249524</v>
      </c>
      <c r="K123" s="2">
        <v>31539069.931228679</v>
      </c>
      <c r="L123" s="2">
        <v>27779743.993848812</v>
      </c>
      <c r="M123" s="2">
        <v>35495466.170000002</v>
      </c>
      <c r="N123" s="2">
        <v>16893280.723729052</v>
      </c>
      <c r="O123" s="2">
        <v>20598241.270551771</v>
      </c>
      <c r="P123" s="2">
        <v>22987683.470742248</v>
      </c>
      <c r="Q123" s="2">
        <v>5256516.9393327329</v>
      </c>
      <c r="R123" s="2">
        <v>42587863.937062509</v>
      </c>
      <c r="S123" s="2">
        <v>5217754.3017620305</v>
      </c>
      <c r="T123" s="2">
        <v>45223630.100380547</v>
      </c>
      <c r="U123" s="2">
        <v>85765612.840373039</v>
      </c>
      <c r="V123" s="2">
        <v>3348989.1134641473</v>
      </c>
      <c r="W123" s="2">
        <v>2238061.0982163767</v>
      </c>
      <c r="X123" s="2">
        <v>47153126.334768318</v>
      </c>
      <c r="Y123" s="2">
        <v>4640797.7848866256</v>
      </c>
      <c r="Z123" s="8">
        <v>0</v>
      </c>
      <c r="AA123" s="12">
        <f t="shared" si="10"/>
        <v>22400715.498601995</v>
      </c>
      <c r="AB123" s="2">
        <f t="shared" si="10"/>
        <v>25191683.039532408</v>
      </c>
      <c r="AC123" s="2">
        <f t="shared" si="11"/>
        <v>34506510.264942184</v>
      </c>
      <c r="AD123" s="2">
        <f t="shared" si="11"/>
        <v>11476194.866267094</v>
      </c>
      <c r="AE123" s="43">
        <v>5.864661654135337E-2</v>
      </c>
      <c r="AF123" s="74">
        <v>0.80599284338622335</v>
      </c>
      <c r="AG123" s="41">
        <v>0.18045112781954883</v>
      </c>
      <c r="AH123" s="41">
        <v>0.44646461027054862</v>
      </c>
      <c r="AI123" s="43">
        <v>0.49249999999999999</v>
      </c>
      <c r="AJ123" s="41">
        <v>0.874</v>
      </c>
      <c r="AK123" s="41">
        <v>0.217</v>
      </c>
      <c r="AL123" s="41">
        <v>0.89700000000000002</v>
      </c>
      <c r="AM123" s="74">
        <v>0.191</v>
      </c>
      <c r="AN123" s="41">
        <v>0.38133089264355435</v>
      </c>
      <c r="AO123" s="74">
        <v>0.24363597759176672</v>
      </c>
      <c r="AP123" s="43">
        <v>0.56290667631230629</v>
      </c>
      <c r="AQ123" s="74">
        <v>0.18303690039922613</v>
      </c>
    </row>
    <row r="124" spans="1:43" x14ac:dyDescent="0.2">
      <c r="A124" s="14" t="s">
        <v>62</v>
      </c>
      <c r="B124" s="97" t="s">
        <v>1033</v>
      </c>
      <c r="C124" s="73" t="s">
        <v>544</v>
      </c>
      <c r="D124" s="58"/>
      <c r="E124" s="58" t="s">
        <v>545</v>
      </c>
      <c r="F124" s="58"/>
      <c r="G124" s="12">
        <v>43582314.366551176</v>
      </c>
      <c r="H124" s="2">
        <v>21641687.925653238</v>
      </c>
      <c r="I124" s="2">
        <v>39171535.874683648</v>
      </c>
      <c r="J124" s="2">
        <v>40604467.331336625</v>
      </c>
      <c r="K124" s="2">
        <v>14838184.424356993</v>
      </c>
      <c r="L124" s="2">
        <v>9639930.4095259812</v>
      </c>
      <c r="M124" s="2">
        <v>14030382.9</v>
      </c>
      <c r="N124" s="2">
        <v>10687994.089602491</v>
      </c>
      <c r="O124" s="2">
        <v>8087097.2518531121</v>
      </c>
      <c r="P124" s="2">
        <v>15220927.492706005</v>
      </c>
      <c r="Q124" s="2">
        <v>18549701.41449241</v>
      </c>
      <c r="R124" s="2">
        <v>36486723.144636199</v>
      </c>
      <c r="S124" s="2">
        <v>10514069.247561382</v>
      </c>
      <c r="T124" s="2">
        <v>8988673.5103787202</v>
      </c>
      <c r="U124" s="2">
        <v>29126360.430334203</v>
      </c>
      <c r="V124" s="2">
        <v>18808686.832189661</v>
      </c>
      <c r="W124" s="2">
        <v>9671467.5721953679</v>
      </c>
      <c r="X124" s="2">
        <v>7201688.3054966507</v>
      </c>
      <c r="Y124" s="2">
        <v>14022943.036414769</v>
      </c>
      <c r="Z124" s="8">
        <v>14809816.126551857</v>
      </c>
      <c r="AA124" s="12">
        <f t="shared" si="10"/>
        <v>31967637.984516334</v>
      </c>
      <c r="AB124" s="2">
        <f t="shared" si="10"/>
        <v>10611351.162745398</v>
      </c>
      <c r="AC124" s="2">
        <f t="shared" si="11"/>
        <v>19814409.206684817</v>
      </c>
      <c r="AD124" s="2">
        <f t="shared" si="11"/>
        <v>12902920.374569662</v>
      </c>
      <c r="AE124" s="43">
        <v>-4.0601503759398493E-2</v>
      </c>
      <c r="AF124" s="74">
        <v>0.86504687900777233</v>
      </c>
      <c r="AG124" s="41">
        <v>0.18045112781954883</v>
      </c>
      <c r="AH124" s="41">
        <v>0.44646461027054862</v>
      </c>
      <c r="AI124" s="43">
        <v>2.1950000000000001E-2</v>
      </c>
      <c r="AJ124" s="41">
        <v>7.1300000000000001E-3</v>
      </c>
      <c r="AK124" s="41">
        <v>0.88951000000000002</v>
      </c>
      <c r="AL124" s="41">
        <v>7.7670000000000003E-2</v>
      </c>
      <c r="AM124" s="74">
        <v>0.14046</v>
      </c>
      <c r="AN124" s="41">
        <v>0.12309237354022275</v>
      </c>
      <c r="AO124" s="74">
        <v>0.39996215762199894</v>
      </c>
      <c r="AP124" s="43">
        <v>1.8999236089755393E-2</v>
      </c>
      <c r="AQ124" s="74">
        <v>0.21969105449802867</v>
      </c>
    </row>
    <row r="125" spans="1:43" x14ac:dyDescent="0.2">
      <c r="A125" s="14" t="s">
        <v>145</v>
      </c>
      <c r="B125" s="97" t="s">
        <v>1033</v>
      </c>
      <c r="C125" s="73" t="s">
        <v>353</v>
      </c>
      <c r="D125" s="58"/>
      <c r="E125" s="58" t="s">
        <v>354</v>
      </c>
      <c r="F125" s="58"/>
      <c r="G125" s="12">
        <v>22273208.109505683</v>
      </c>
      <c r="H125" s="2">
        <v>18945190.431684092</v>
      </c>
      <c r="I125" s="2">
        <v>35119554.127752282</v>
      </c>
      <c r="J125" s="2">
        <v>23529885.585634809</v>
      </c>
      <c r="K125" s="2">
        <v>8904458.1289177444</v>
      </c>
      <c r="L125" s="2">
        <v>6136028.8309146324</v>
      </c>
      <c r="M125" s="2">
        <v>17794653.629999999</v>
      </c>
      <c r="N125" s="2">
        <v>0</v>
      </c>
      <c r="O125" s="2">
        <v>6703978.0360822529</v>
      </c>
      <c r="P125" s="2">
        <v>5833434.3063736726</v>
      </c>
      <c r="Q125" s="2">
        <v>5933043.273148844</v>
      </c>
      <c r="R125" s="2">
        <v>0</v>
      </c>
      <c r="S125" s="2">
        <v>3988924.09047565</v>
      </c>
      <c r="T125" s="2">
        <v>6896024.4249731507</v>
      </c>
      <c r="U125" s="2">
        <v>19302867.968284771</v>
      </c>
      <c r="V125" s="2">
        <v>1994337.8844169856</v>
      </c>
      <c r="W125" s="2">
        <v>4128551.7230273578</v>
      </c>
      <c r="X125" s="2">
        <v>493944.04532930057</v>
      </c>
      <c r="Y125" s="2">
        <v>0</v>
      </c>
      <c r="Z125" s="8">
        <v>5642954.6061537126</v>
      </c>
      <c r="AA125" s="12">
        <f t="shared" si="10"/>
        <v>21754459.276698925</v>
      </c>
      <c r="AB125" s="2">
        <f t="shared" si="10"/>
        <v>7658665.1242492208</v>
      </c>
      <c r="AC125" s="2">
        <f t="shared" si="11"/>
        <v>6992382.3438760145</v>
      </c>
      <c r="AD125" s="2">
        <f t="shared" si="11"/>
        <v>2451957.6517854715</v>
      </c>
      <c r="AE125" s="43">
        <v>0.25602438673126077</v>
      </c>
      <c r="AF125" s="74">
        <v>0.27591601347789518</v>
      </c>
      <c r="AG125" s="41">
        <v>0.17921707071188253</v>
      </c>
      <c r="AH125" s="41">
        <v>0.44963172485789837</v>
      </c>
      <c r="AI125" s="43">
        <v>5.2909999999999997E-3</v>
      </c>
      <c r="AJ125" s="41">
        <v>1.1900000000000001E-3</v>
      </c>
      <c r="AK125" s="41">
        <v>0.35185</v>
      </c>
      <c r="AL125" s="41">
        <v>0.56411999999999995</v>
      </c>
      <c r="AM125" s="74">
        <v>3.1699999999999999E-2</v>
      </c>
      <c r="AN125" s="41">
        <v>1.3322946767980856E-2</v>
      </c>
      <c r="AO125" s="74">
        <v>0.17754721273520746</v>
      </c>
      <c r="AP125" s="43">
        <v>4.4842947232261662E-2</v>
      </c>
      <c r="AQ125" s="74">
        <v>0.17631139221625131</v>
      </c>
    </row>
    <row r="126" spans="1:43" x14ac:dyDescent="0.2">
      <c r="A126" s="14" t="s">
        <v>122</v>
      </c>
      <c r="B126" s="97" t="s">
        <v>1032</v>
      </c>
      <c r="C126" s="73" t="s">
        <v>482</v>
      </c>
      <c r="D126" s="58" t="s">
        <v>235</v>
      </c>
      <c r="E126" s="58" t="s">
        <v>985</v>
      </c>
      <c r="F126" s="58" t="s">
        <v>483</v>
      </c>
      <c r="G126" s="12">
        <v>460744.28567659663</v>
      </c>
      <c r="H126" s="2">
        <v>453916.1047008012</v>
      </c>
      <c r="I126" s="2">
        <v>543146.93105396291</v>
      </c>
      <c r="J126" s="2">
        <v>1507672.6469262654</v>
      </c>
      <c r="K126" s="2">
        <v>14276.261965300824</v>
      </c>
      <c r="L126" s="2">
        <v>570211.53646080021</v>
      </c>
      <c r="M126" s="2">
        <v>754341.02</v>
      </c>
      <c r="N126" s="2">
        <v>44991.62051389915</v>
      </c>
      <c r="O126" s="2">
        <v>0</v>
      </c>
      <c r="P126" s="2">
        <v>523916.38961569336</v>
      </c>
      <c r="Q126" s="2">
        <v>712942.22934887884</v>
      </c>
      <c r="R126" s="2">
        <v>1240196.3818074751</v>
      </c>
      <c r="S126" s="2">
        <v>0</v>
      </c>
      <c r="T126" s="2">
        <v>214731.7278686405</v>
      </c>
      <c r="U126" s="2">
        <v>566726.40916032833</v>
      </c>
      <c r="V126" s="2">
        <v>1539721.2527002215</v>
      </c>
      <c r="W126" s="2">
        <v>708153.62470482849</v>
      </c>
      <c r="X126" s="2">
        <v>211832.45884973079</v>
      </c>
      <c r="Y126" s="2">
        <v>35701.716162540128</v>
      </c>
      <c r="Z126" s="8">
        <v>0</v>
      </c>
      <c r="AA126" s="12">
        <f t="shared" si="10"/>
        <v>595951.2460645854</v>
      </c>
      <c r="AB126" s="2">
        <f t="shared" si="10"/>
        <v>342386.04424367484</v>
      </c>
      <c r="AC126" s="2">
        <f t="shared" si="11"/>
        <v>543085.522966836</v>
      </c>
      <c r="AD126" s="2">
        <f t="shared" si="11"/>
        <v>499081.81048346421</v>
      </c>
      <c r="AE126" s="43">
        <v>-2.2590387064523008E-2</v>
      </c>
      <c r="AF126" s="74">
        <v>0.92468518328015048</v>
      </c>
      <c r="AG126" s="41">
        <v>0.17620501910327946</v>
      </c>
      <c r="AH126" s="41">
        <v>0.45741055183505674</v>
      </c>
      <c r="AI126" s="43">
        <v>0.96140000000000003</v>
      </c>
      <c r="AJ126" s="41">
        <v>0.69799999999999995</v>
      </c>
      <c r="AK126" s="41">
        <v>0.85899999999999999</v>
      </c>
      <c r="AL126" s="41">
        <v>0.53600000000000003</v>
      </c>
      <c r="AM126" s="74">
        <v>0.97899999999999998</v>
      </c>
      <c r="AN126" s="41">
        <v>0.86152940906047271</v>
      </c>
      <c r="AO126" s="74">
        <v>0.68258953574598435</v>
      </c>
      <c r="AP126" s="43">
        <v>0.46018618840073655</v>
      </c>
      <c r="AQ126" s="74">
        <v>0.89525542080374398</v>
      </c>
    </row>
    <row r="127" spans="1:43" x14ac:dyDescent="0.2">
      <c r="A127" s="14" t="s">
        <v>160</v>
      </c>
      <c r="B127" s="97" t="s">
        <v>1034</v>
      </c>
      <c r="C127" s="73" t="s">
        <v>286</v>
      </c>
      <c r="D127" s="58"/>
      <c r="E127" s="58" t="s">
        <v>716</v>
      </c>
      <c r="F127" s="58" t="s">
        <v>287</v>
      </c>
      <c r="G127" s="12">
        <v>1000770.285951938</v>
      </c>
      <c r="H127" s="2">
        <v>3246203.8436928494</v>
      </c>
      <c r="I127" s="2">
        <v>4152186.2943410031</v>
      </c>
      <c r="J127" s="2">
        <v>2281705.2629820076</v>
      </c>
      <c r="K127" s="2">
        <v>2259953.3687516823</v>
      </c>
      <c r="L127" s="2">
        <v>1699799.3845228688</v>
      </c>
      <c r="M127" s="2">
        <v>2611757.5</v>
      </c>
      <c r="N127" s="2">
        <v>2193563.2049133331</v>
      </c>
      <c r="O127" s="2">
        <v>5030369.5981622944</v>
      </c>
      <c r="P127" s="2">
        <v>36800.557485410485</v>
      </c>
      <c r="Q127" s="2">
        <v>115680.70015815026</v>
      </c>
      <c r="R127" s="2">
        <v>28768.702940621777</v>
      </c>
      <c r="S127" s="2">
        <v>0</v>
      </c>
      <c r="T127" s="2">
        <v>814892.95861700864</v>
      </c>
      <c r="U127" s="2">
        <v>1161660.8404163225</v>
      </c>
      <c r="V127" s="2">
        <v>31314.606822764839</v>
      </c>
      <c r="W127" s="2">
        <v>159232.6734145933</v>
      </c>
      <c r="X127" s="2">
        <v>0</v>
      </c>
      <c r="Y127" s="2">
        <v>1420427.4081429024</v>
      </c>
      <c r="Z127" s="8">
        <v>669463.6879909134</v>
      </c>
      <c r="AA127" s="12">
        <f t="shared" si="10"/>
        <v>2588163.8111438961</v>
      </c>
      <c r="AB127" s="2">
        <f t="shared" si="10"/>
        <v>2883872.4218996242</v>
      </c>
      <c r="AC127" s="2">
        <f t="shared" si="11"/>
        <v>359633.95993625227</v>
      </c>
      <c r="AD127" s="2">
        <f t="shared" si="11"/>
        <v>456087.67527423485</v>
      </c>
      <c r="AE127" s="43">
        <v>0.23467470632883713</v>
      </c>
      <c r="AF127" s="74">
        <v>0.31928919053309973</v>
      </c>
      <c r="AG127" s="41">
        <v>-0.17600602974662785</v>
      </c>
      <c r="AH127" s="41">
        <v>0.45792687359114093</v>
      </c>
      <c r="AI127" s="43">
        <v>1.622E-3</v>
      </c>
      <c r="AJ127" s="41">
        <v>1.746E-2</v>
      </c>
      <c r="AK127" s="41">
        <v>1.3939999999999999E-2</v>
      </c>
      <c r="AL127" s="41">
        <v>8.77E-3</v>
      </c>
      <c r="AM127" s="74">
        <v>3.5540000000000002E-2</v>
      </c>
      <c r="AN127" s="41">
        <v>2.2481705499161502E-3</v>
      </c>
      <c r="AO127" s="74">
        <v>1.1713450940448402E-2</v>
      </c>
      <c r="AP127" s="43">
        <v>0.74783941093831918</v>
      </c>
      <c r="AQ127" s="74">
        <v>0.77798347775033072</v>
      </c>
    </row>
    <row r="128" spans="1:43" x14ac:dyDescent="0.2">
      <c r="A128" s="14" t="s">
        <v>175</v>
      </c>
      <c r="B128" s="97" t="s">
        <v>1035</v>
      </c>
      <c r="C128" s="73" t="s">
        <v>486</v>
      </c>
      <c r="D128" s="58" t="s">
        <v>175</v>
      </c>
      <c r="E128" s="58" t="s">
        <v>934</v>
      </c>
      <c r="F128" s="58" t="s">
        <v>487</v>
      </c>
      <c r="G128" s="12">
        <v>16642205.206158387</v>
      </c>
      <c r="H128" s="2">
        <v>20684417.632585712</v>
      </c>
      <c r="I128" s="2">
        <v>21022767.129264854</v>
      </c>
      <c r="J128" s="2">
        <v>18081318.347988591</v>
      </c>
      <c r="K128" s="2">
        <v>24877468.96703662</v>
      </c>
      <c r="L128" s="2">
        <v>19304819.020441681</v>
      </c>
      <c r="M128" s="2">
        <v>17429572.129999999</v>
      </c>
      <c r="N128" s="2">
        <v>17636283.83531874</v>
      </c>
      <c r="O128" s="2">
        <v>18237527.172577467</v>
      </c>
      <c r="P128" s="2">
        <v>20343456.45075148</v>
      </c>
      <c r="Q128" s="2">
        <v>16570152.057685621</v>
      </c>
      <c r="R128" s="2">
        <v>22027725.671351474</v>
      </c>
      <c r="S128" s="2">
        <v>27227645.89751298</v>
      </c>
      <c r="T128" s="2">
        <v>17961743.024687022</v>
      </c>
      <c r="U128" s="2">
        <v>16896935.847290296</v>
      </c>
      <c r="V128" s="2">
        <v>15140429.53518381</v>
      </c>
      <c r="W128" s="2">
        <v>17294092.33265717</v>
      </c>
      <c r="X128" s="2">
        <v>19459590.152629323</v>
      </c>
      <c r="Y128" s="2">
        <v>31470582.108402286</v>
      </c>
      <c r="Z128" s="8">
        <v>21045221.084918</v>
      </c>
      <c r="AA128" s="12">
        <f t="shared" ref="AA128:AB147" si="12">AVERAGEIFS($G128:$Z128,$G$3:$Z$3,AA$7,$G$2:$Z$2,"CD")</f>
        <v>20261635.456606831</v>
      </c>
      <c r="AB128" s="2">
        <f t="shared" si="12"/>
        <v>18152050.539584473</v>
      </c>
      <c r="AC128" s="2">
        <f t="shared" ref="AC128:AD147" si="13">AVERAGEIFS($G128:$Z128,$G$3:$Z$3,AC$7,$G$2:$Z$2,"HFD")</f>
        <v>20171276.491546478</v>
      </c>
      <c r="AD128" s="2">
        <f t="shared" si="13"/>
        <v>20881983.042758118</v>
      </c>
      <c r="AE128" s="43">
        <v>-0.15187969924812025</v>
      </c>
      <c r="AF128" s="74">
        <v>0.52268191114031426</v>
      </c>
      <c r="AG128" s="41">
        <v>-0.17593984962406009</v>
      </c>
      <c r="AH128" s="41">
        <v>0.45809865870248578</v>
      </c>
      <c r="AI128" s="43">
        <v>0.90280000000000005</v>
      </c>
      <c r="AJ128" s="41">
        <v>0.878</v>
      </c>
      <c r="AK128" s="41">
        <v>0.90700000000000003</v>
      </c>
      <c r="AL128" s="41">
        <v>0.40100000000000002</v>
      </c>
      <c r="AM128" s="74">
        <v>0.63400000000000001</v>
      </c>
      <c r="AN128" s="41">
        <v>0.96852420679558238</v>
      </c>
      <c r="AO128" s="74">
        <v>0.39168221666129105</v>
      </c>
      <c r="AP128" s="43">
        <v>0.24026656236294988</v>
      </c>
      <c r="AQ128" s="74">
        <v>0.82593701938853992</v>
      </c>
    </row>
    <row r="129" spans="1:43" x14ac:dyDescent="0.2">
      <c r="A129" s="14" t="s">
        <v>217</v>
      </c>
      <c r="B129" s="97" t="s">
        <v>1032</v>
      </c>
      <c r="C129" s="73" t="s">
        <v>706</v>
      </c>
      <c r="D129" s="58" t="s">
        <v>217</v>
      </c>
      <c r="E129" s="58" t="s">
        <v>897</v>
      </c>
      <c r="F129" s="58" t="s">
        <v>707</v>
      </c>
      <c r="G129" s="12">
        <v>16638086.36817948</v>
      </c>
      <c r="H129" s="2">
        <v>98434039.499255627</v>
      </c>
      <c r="I129" s="2">
        <v>9974749.8351246528</v>
      </c>
      <c r="J129" s="2">
        <v>214903452.32531765</v>
      </c>
      <c r="K129" s="2">
        <v>2741579.5322003402</v>
      </c>
      <c r="L129" s="2">
        <v>38953914.087879956</v>
      </c>
      <c r="M129" s="2">
        <v>6148217.8399999999</v>
      </c>
      <c r="N129" s="2">
        <v>6258419.5168123618</v>
      </c>
      <c r="O129" s="2">
        <v>2363870.5474058464</v>
      </c>
      <c r="P129" s="2">
        <v>9444849.6677476857</v>
      </c>
      <c r="Q129" s="2">
        <v>8058723.0379668502</v>
      </c>
      <c r="R129" s="2">
        <v>83099732.51857774</v>
      </c>
      <c r="S129" s="2">
        <v>2311846.8648293321</v>
      </c>
      <c r="T129" s="2">
        <v>4991120.0295451423</v>
      </c>
      <c r="U129" s="2">
        <v>51260789.980745949</v>
      </c>
      <c r="V129" s="2">
        <v>4385840.8743885979</v>
      </c>
      <c r="W129" s="2">
        <v>38810061.48421143</v>
      </c>
      <c r="X129" s="2">
        <v>7820039.9534900375</v>
      </c>
      <c r="Y129" s="2">
        <v>8922385.4341902807</v>
      </c>
      <c r="Z129" s="8">
        <v>2225516.0758767514</v>
      </c>
      <c r="AA129" s="12">
        <f t="shared" si="12"/>
        <v>68538381.512015551</v>
      </c>
      <c r="AB129" s="2">
        <f t="shared" si="12"/>
        <v>13431105.498024542</v>
      </c>
      <c r="AC129" s="2">
        <f t="shared" si="13"/>
        <v>26527843.683235452</v>
      </c>
      <c r="AD129" s="2">
        <f t="shared" si="13"/>
        <v>12432768.764431421</v>
      </c>
      <c r="AE129" s="43">
        <v>-7.5187969924812012E-2</v>
      </c>
      <c r="AF129" s="74">
        <v>0.75272670950677179</v>
      </c>
      <c r="AG129" s="41">
        <v>0.17443609022556386</v>
      </c>
      <c r="AH129" s="41">
        <v>0.46201088623928233</v>
      </c>
      <c r="AI129" s="43">
        <v>0.43080000000000002</v>
      </c>
      <c r="AJ129" s="41">
        <v>0.112</v>
      </c>
      <c r="AK129" s="41">
        <v>0.83399999999999996</v>
      </c>
      <c r="AL129" s="41">
        <v>0.495</v>
      </c>
      <c r="AM129" s="74">
        <v>0.42199999999999999</v>
      </c>
      <c r="AN129" s="41">
        <v>0.37108022158604625</v>
      </c>
      <c r="AO129" s="74">
        <v>0.92819177394208685</v>
      </c>
      <c r="AP129" s="43">
        <v>0.24831895689559441</v>
      </c>
      <c r="AQ129" s="74">
        <v>0.40517946619213063</v>
      </c>
    </row>
    <row r="130" spans="1:43" x14ac:dyDescent="0.2">
      <c r="A130" s="14" t="s">
        <v>166</v>
      </c>
      <c r="B130" s="97" t="s">
        <v>1033</v>
      </c>
      <c r="C130" s="73" t="s">
        <v>427</v>
      </c>
      <c r="D130" s="58" t="s">
        <v>784</v>
      </c>
      <c r="E130" s="58" t="s">
        <v>923</v>
      </c>
      <c r="F130" s="58" t="s">
        <v>428</v>
      </c>
      <c r="G130" s="12">
        <v>2379026.3144018049</v>
      </c>
      <c r="H130" s="2">
        <v>2597387.8855420095</v>
      </c>
      <c r="I130" s="2">
        <v>2567245.1818792429</v>
      </c>
      <c r="J130" s="2">
        <v>3567210.2771561639</v>
      </c>
      <c r="K130" s="2">
        <v>2375689.1942820926</v>
      </c>
      <c r="L130" s="2">
        <v>1961871.1323506085</v>
      </c>
      <c r="M130" s="2">
        <v>2217348.5102227898</v>
      </c>
      <c r="N130" s="2">
        <v>2826065.5296230731</v>
      </c>
      <c r="O130" s="2">
        <v>1921520.1701879913</v>
      </c>
      <c r="P130" s="2">
        <v>3064709.8808378945</v>
      </c>
      <c r="Q130" s="2">
        <v>3233487.3627772257</v>
      </c>
      <c r="R130" s="2">
        <v>2616614.135135944</v>
      </c>
      <c r="S130" s="2">
        <v>2346000.5326911625</v>
      </c>
      <c r="T130" s="2">
        <v>1869757.3778305985</v>
      </c>
      <c r="U130" s="2">
        <v>2579629.6590526956</v>
      </c>
      <c r="V130" s="2">
        <v>3200102.8347233124</v>
      </c>
      <c r="W130" s="2">
        <v>2899824.6720353183</v>
      </c>
      <c r="X130" s="2">
        <v>2890583.3071873863</v>
      </c>
      <c r="Y130" s="2">
        <v>2429504.5097655305</v>
      </c>
      <c r="Z130" s="8">
        <v>2904346.5853611352</v>
      </c>
      <c r="AA130" s="12">
        <f t="shared" si="12"/>
        <v>2697311.770652263</v>
      </c>
      <c r="AB130" s="2">
        <f t="shared" si="12"/>
        <v>2231701.3355961158</v>
      </c>
      <c r="AC130" s="2">
        <f t="shared" si="13"/>
        <v>2618366.491387587</v>
      </c>
      <c r="AD130" s="2">
        <f t="shared" si="13"/>
        <v>2864872.3818145366</v>
      </c>
      <c r="AE130" s="43">
        <v>-4.5112781954887203E-3</v>
      </c>
      <c r="AF130" s="74">
        <v>0.98494004834040183</v>
      </c>
      <c r="AG130" s="41">
        <v>-0.17443609022556386</v>
      </c>
      <c r="AH130" s="41">
        <v>0.46201088623928233</v>
      </c>
      <c r="AI130" s="43">
        <v>0.33679999999999999</v>
      </c>
      <c r="AJ130" s="41">
        <v>0.70530000000000004</v>
      </c>
      <c r="AK130" s="41">
        <v>0.98219999999999996</v>
      </c>
      <c r="AL130" s="41">
        <v>9.1499999999999998E-2</v>
      </c>
      <c r="AM130" s="74">
        <v>0.23069999999999999</v>
      </c>
      <c r="AN130" s="41">
        <v>0.79804658907516957</v>
      </c>
      <c r="AO130" s="74">
        <v>2.8725288887958216E-2</v>
      </c>
      <c r="AP130" s="43">
        <v>0.17881810756712715</v>
      </c>
      <c r="AQ130" s="74">
        <v>0.34763087746270027</v>
      </c>
    </row>
    <row r="131" spans="1:43" x14ac:dyDescent="0.2">
      <c r="A131" s="14" t="s">
        <v>141</v>
      </c>
      <c r="B131" s="97" t="s">
        <v>1033</v>
      </c>
      <c r="C131" s="73" t="s">
        <v>393</v>
      </c>
      <c r="D131" s="58" t="s">
        <v>141</v>
      </c>
      <c r="E131" s="58" t="s">
        <v>918</v>
      </c>
      <c r="F131" s="58" t="s">
        <v>246</v>
      </c>
      <c r="G131" s="12">
        <v>9754482.2753284499</v>
      </c>
      <c r="H131" s="2">
        <v>10040439.009017387</v>
      </c>
      <c r="I131" s="2">
        <v>22201347.599233024</v>
      </c>
      <c r="J131" s="2">
        <v>18177944.0571872</v>
      </c>
      <c r="K131" s="2">
        <v>8886784.2091829684</v>
      </c>
      <c r="L131" s="2">
        <v>10569851.907614622</v>
      </c>
      <c r="M131" s="2">
        <v>16225792.439999999</v>
      </c>
      <c r="N131" s="2">
        <v>10890611.486290466</v>
      </c>
      <c r="O131" s="2">
        <v>8027621.9193056477</v>
      </c>
      <c r="P131" s="2">
        <v>7208254.8302642675</v>
      </c>
      <c r="Q131" s="2">
        <v>8656883.5270808972</v>
      </c>
      <c r="R131" s="2">
        <v>10095188.648262968</v>
      </c>
      <c r="S131" s="2">
        <v>7679825.8302763896</v>
      </c>
      <c r="T131" s="2">
        <v>14655131.364524186</v>
      </c>
      <c r="U131" s="2">
        <v>14891032.46704733</v>
      </c>
      <c r="V131" s="2">
        <v>7236307.9973397385</v>
      </c>
      <c r="W131" s="2">
        <v>7235304.9482229995</v>
      </c>
      <c r="X131" s="2">
        <v>6911009.7460691091</v>
      </c>
      <c r="Y131" s="2">
        <v>7964191.6259792103</v>
      </c>
      <c r="Z131" s="8">
        <v>7266171.2883343818</v>
      </c>
      <c r="AA131" s="12">
        <f t="shared" si="12"/>
        <v>13812199.429989805</v>
      </c>
      <c r="AB131" s="2">
        <f t="shared" si="12"/>
        <v>11428469.438302683</v>
      </c>
      <c r="AC131" s="2">
        <f t="shared" si="13"/>
        <v>10531052.77790934</v>
      </c>
      <c r="AD131" s="2">
        <f t="shared" si="13"/>
        <v>7322597.1211890876</v>
      </c>
      <c r="AE131" s="43">
        <v>0.12481203007518796</v>
      </c>
      <c r="AF131" s="74">
        <v>0.60007441841449793</v>
      </c>
      <c r="AG131" s="41">
        <v>0.1714285714285714</v>
      </c>
      <c r="AH131" s="41">
        <v>0.46988617281087564</v>
      </c>
      <c r="AI131" s="43">
        <v>0.17829999999999999</v>
      </c>
      <c r="AJ131" s="41">
        <v>9.3700000000000006E-2</v>
      </c>
      <c r="AK131" s="41">
        <v>0.90200000000000002</v>
      </c>
      <c r="AL131" s="41">
        <v>0.72230000000000005</v>
      </c>
      <c r="AM131" s="74">
        <v>6.6600000000000006E-2</v>
      </c>
      <c r="AN131" s="41">
        <v>0.28365310031928664</v>
      </c>
      <c r="AO131" s="74">
        <v>9.6638219374845402E-2</v>
      </c>
      <c r="AP131" s="43">
        <v>0.50607105116487627</v>
      </c>
      <c r="AQ131" s="74">
        <v>7.0631969989036203E-2</v>
      </c>
    </row>
    <row r="132" spans="1:43" x14ac:dyDescent="0.2">
      <c r="A132" s="14" t="s">
        <v>185</v>
      </c>
      <c r="B132" s="97" t="s">
        <v>1035</v>
      </c>
      <c r="C132" s="73" t="s">
        <v>619</v>
      </c>
      <c r="D132" s="58"/>
      <c r="E132" s="58" t="s">
        <v>952</v>
      </c>
      <c r="F132" s="58" t="s">
        <v>620</v>
      </c>
      <c r="G132" s="12">
        <v>6104279.6950377086</v>
      </c>
      <c r="H132" s="2">
        <v>3024106.7846893058</v>
      </c>
      <c r="I132" s="2">
        <v>9578135.6779421456</v>
      </c>
      <c r="J132" s="2">
        <v>3596941.0737128481</v>
      </c>
      <c r="K132" s="2">
        <v>3199839.6678315084</v>
      </c>
      <c r="L132" s="2">
        <v>3744919.0896821558</v>
      </c>
      <c r="M132" s="2">
        <v>7408239.6699999999</v>
      </c>
      <c r="N132" s="2">
        <v>6502877.5665212851</v>
      </c>
      <c r="O132" s="2">
        <v>2724242.2880966403</v>
      </c>
      <c r="P132" s="2">
        <v>1742953.0173737425</v>
      </c>
      <c r="Q132" s="2">
        <v>3210564.8149458077</v>
      </c>
      <c r="R132" s="2">
        <v>1619058.9995990465</v>
      </c>
      <c r="S132" s="2">
        <v>2691424.5488376645</v>
      </c>
      <c r="T132" s="2">
        <v>2277050.2100339816</v>
      </c>
      <c r="U132" s="2">
        <v>2643833.98852445</v>
      </c>
      <c r="V132" s="2">
        <v>2565034.901332404</v>
      </c>
      <c r="W132" s="2">
        <v>1975288.4447990519</v>
      </c>
      <c r="X132" s="2">
        <v>2301089.06580773</v>
      </c>
      <c r="Y132" s="2">
        <v>2116674.8878858844</v>
      </c>
      <c r="Z132" s="8">
        <v>4129058.6495252405</v>
      </c>
      <c r="AA132" s="12">
        <f t="shared" si="12"/>
        <v>5100660.5798427034</v>
      </c>
      <c r="AB132" s="2">
        <f t="shared" si="12"/>
        <v>5095069.6535750208</v>
      </c>
      <c r="AC132" s="2">
        <f t="shared" si="13"/>
        <v>2364147.5965524488</v>
      </c>
      <c r="AD132" s="2">
        <f t="shared" si="13"/>
        <v>2617429.1898700623</v>
      </c>
      <c r="AE132" s="43">
        <v>0.31127819548872171</v>
      </c>
      <c r="AF132" s="74">
        <v>0.18157577037037376</v>
      </c>
      <c r="AG132" s="41">
        <v>-0.16691729323308266</v>
      </c>
      <c r="AH132" s="41">
        <v>0.48182491843154707</v>
      </c>
      <c r="AI132" s="43">
        <v>6.9529999999999995E-2</v>
      </c>
      <c r="AJ132" s="41">
        <v>8.9300000000000004E-2</v>
      </c>
      <c r="AK132" s="41">
        <v>9.4700000000000006E-2</v>
      </c>
      <c r="AL132" s="41">
        <v>0.12659999999999999</v>
      </c>
      <c r="AM132" s="74">
        <v>0.2107</v>
      </c>
      <c r="AN132" s="41">
        <v>9.32136488696481E-2</v>
      </c>
      <c r="AO132" s="74">
        <v>5.3837011253256739E-2</v>
      </c>
      <c r="AP132" s="43">
        <v>0.99749709848979706</v>
      </c>
      <c r="AQ132" s="74">
        <v>0.58470418938659596</v>
      </c>
    </row>
    <row r="133" spans="1:43" x14ac:dyDescent="0.2">
      <c r="A133" s="14" t="s">
        <v>158</v>
      </c>
      <c r="B133" s="97" t="s">
        <v>1032</v>
      </c>
      <c r="C133" s="73" t="s">
        <v>307</v>
      </c>
      <c r="D133" s="58"/>
      <c r="E133" s="58" t="s">
        <v>308</v>
      </c>
      <c r="F133" s="58"/>
      <c r="G133" s="12">
        <v>3255744.6651198268</v>
      </c>
      <c r="H133" s="2">
        <v>3356543.807015568</v>
      </c>
      <c r="I133" s="2">
        <v>3628003.9892537291</v>
      </c>
      <c r="J133" s="2">
        <v>3758722.9397452292</v>
      </c>
      <c r="K133" s="2">
        <v>2193458.2066398133</v>
      </c>
      <c r="L133" s="2">
        <v>3453793.6666873354</v>
      </c>
      <c r="M133" s="2">
        <v>3124026.6442460101</v>
      </c>
      <c r="N133" s="2">
        <v>5143355.6369430423</v>
      </c>
      <c r="O133" s="2">
        <v>2523818.9110931717</v>
      </c>
      <c r="P133" s="2">
        <v>5482171.0064083878</v>
      </c>
      <c r="Q133" s="2">
        <v>4183940.5793234496</v>
      </c>
      <c r="R133" s="2">
        <v>2910071.8577135671</v>
      </c>
      <c r="S133" s="2">
        <v>2419762.673687405</v>
      </c>
      <c r="T133" s="2">
        <v>1798100.0354851114</v>
      </c>
      <c r="U133" s="2">
        <v>4873831.8940726016</v>
      </c>
      <c r="V133" s="2">
        <v>3585730.489984592</v>
      </c>
      <c r="W133" s="2">
        <v>2181741.8648136877</v>
      </c>
      <c r="X133" s="2">
        <v>2853739.5730709578</v>
      </c>
      <c r="Y133" s="2">
        <v>1928670.9114975992</v>
      </c>
      <c r="Z133" s="8">
        <v>3063759.2039270545</v>
      </c>
      <c r="AA133" s="12">
        <f t="shared" si="12"/>
        <v>3238494.7215548335</v>
      </c>
      <c r="AB133" s="2">
        <f t="shared" si="12"/>
        <v>3561248.71474239</v>
      </c>
      <c r="AC133" s="2">
        <f t="shared" si="13"/>
        <v>3611313.0077817538</v>
      </c>
      <c r="AD133" s="2">
        <f t="shared" si="13"/>
        <v>2722728.4086587783</v>
      </c>
      <c r="AE133" s="43">
        <v>-6.4661654135338323E-2</v>
      </c>
      <c r="AF133" s="74">
        <v>0.78651486268678572</v>
      </c>
      <c r="AG133" s="41">
        <v>-0.16691729323308266</v>
      </c>
      <c r="AH133" s="41">
        <v>0.48182491843154707</v>
      </c>
      <c r="AI133" s="43">
        <v>0.68689999999999996</v>
      </c>
      <c r="AJ133" s="41">
        <v>0.92100000000000004</v>
      </c>
      <c r="AK133" s="41">
        <v>0.46</v>
      </c>
      <c r="AL133" s="41">
        <v>0.60799999999999998</v>
      </c>
      <c r="AM133" s="74">
        <v>0.249</v>
      </c>
      <c r="AN133" s="41">
        <v>0.6090016405237979</v>
      </c>
      <c r="AO133" s="74">
        <v>0.2043553199088059</v>
      </c>
      <c r="AP133" s="43">
        <v>0.59787515416473125</v>
      </c>
      <c r="AQ133" s="74">
        <v>0.24315859635694653</v>
      </c>
    </row>
    <row r="134" spans="1:43" x14ac:dyDescent="0.2">
      <c r="A134" s="14" t="s">
        <v>104</v>
      </c>
      <c r="B134" s="97" t="s">
        <v>1033</v>
      </c>
      <c r="C134" s="73" t="s">
        <v>522</v>
      </c>
      <c r="D134" s="58" t="s">
        <v>824</v>
      </c>
      <c r="E134" s="58" t="s">
        <v>825</v>
      </c>
      <c r="F134" s="58" t="s">
        <v>523</v>
      </c>
      <c r="G134" s="12">
        <v>576841.06043625216</v>
      </c>
      <c r="H134" s="2">
        <v>266959.98516433494</v>
      </c>
      <c r="I134" s="2">
        <v>1376825.6812282531</v>
      </c>
      <c r="J134" s="2">
        <v>189713.72531939062</v>
      </c>
      <c r="K134" s="2">
        <v>475208.19671672833</v>
      </c>
      <c r="L134" s="2">
        <v>623195.38704184454</v>
      </c>
      <c r="M134" s="2">
        <v>913408.39</v>
      </c>
      <c r="N134" s="2">
        <v>626983.21987677808</v>
      </c>
      <c r="O134" s="2">
        <v>1011355.2401652611</v>
      </c>
      <c r="P134" s="2">
        <v>1072237.2693674215</v>
      </c>
      <c r="Q134" s="2">
        <v>1093713.0705907349</v>
      </c>
      <c r="R134" s="2">
        <v>358761.26808381517</v>
      </c>
      <c r="S134" s="2">
        <v>760445.1703213416</v>
      </c>
      <c r="T134" s="2">
        <v>620356.11375579203</v>
      </c>
      <c r="U134" s="2">
        <v>976991.18985853146</v>
      </c>
      <c r="V134" s="2">
        <v>415475.46406324522</v>
      </c>
      <c r="W134" s="2">
        <v>777227.90396879753</v>
      </c>
      <c r="X134" s="2">
        <v>418544.39937093516</v>
      </c>
      <c r="Y134" s="2">
        <v>1071747.6181930867</v>
      </c>
      <c r="Z134" s="8">
        <v>832874.24020773976</v>
      </c>
      <c r="AA134" s="12">
        <f t="shared" si="12"/>
        <v>577109.72977299173</v>
      </c>
      <c r="AB134" s="2">
        <f t="shared" si="12"/>
        <v>793735.55927097087</v>
      </c>
      <c r="AC134" s="2">
        <f t="shared" si="13"/>
        <v>813750.68032960605</v>
      </c>
      <c r="AD134" s="2">
        <f t="shared" si="13"/>
        <v>703173.92516076087</v>
      </c>
      <c r="AE134" s="43">
        <v>-0.37443609022556379</v>
      </c>
      <c r="AF134" s="74">
        <v>0.10384052952246092</v>
      </c>
      <c r="AG134" s="41">
        <v>0.16541353383458643</v>
      </c>
      <c r="AH134" s="41">
        <v>0.4858377042773383</v>
      </c>
      <c r="AI134" s="43">
        <v>0.80230000000000001</v>
      </c>
      <c r="AJ134" s="41">
        <v>0.34</v>
      </c>
      <c r="AK134" s="41">
        <v>0.51200000000000001</v>
      </c>
      <c r="AL134" s="41">
        <v>0.67500000000000004</v>
      </c>
      <c r="AM134" s="74">
        <v>0.89600000000000002</v>
      </c>
      <c r="AN134" s="41">
        <v>0.33334677797259216</v>
      </c>
      <c r="AO134" s="74">
        <v>0.60714644737011647</v>
      </c>
      <c r="AP134" s="43">
        <v>0.42440685308174964</v>
      </c>
      <c r="AQ134" s="74">
        <v>0.54036194483351419</v>
      </c>
    </row>
    <row r="135" spans="1:43" x14ac:dyDescent="0.2">
      <c r="A135" s="14" t="s">
        <v>32</v>
      </c>
      <c r="B135" s="97" t="s">
        <v>1032</v>
      </c>
      <c r="C135" s="73" t="s">
        <v>327</v>
      </c>
      <c r="D135" s="58" t="s">
        <v>736</v>
      </c>
      <c r="E135" s="58" t="s">
        <v>1001</v>
      </c>
      <c r="F135" s="58" t="s">
        <v>285</v>
      </c>
      <c r="G135" s="12">
        <v>2172769.4974595862</v>
      </c>
      <c r="H135" s="2">
        <v>1112445.5028930446</v>
      </c>
      <c r="I135" s="2">
        <v>2147663.5196456364</v>
      </c>
      <c r="J135" s="2">
        <v>1759671.5047780077</v>
      </c>
      <c r="K135" s="2">
        <v>2308424.2659114986</v>
      </c>
      <c r="L135" s="2">
        <v>2129964.6984137124</v>
      </c>
      <c r="M135" s="2">
        <v>3616402.29</v>
      </c>
      <c r="N135" s="2">
        <v>2143325.7025168356</v>
      </c>
      <c r="O135" s="2">
        <v>2535266.1029658956</v>
      </c>
      <c r="P135" s="2">
        <v>2616892.6160865966</v>
      </c>
      <c r="Q135" s="2">
        <v>5030129.9815047132</v>
      </c>
      <c r="R135" s="2">
        <v>2292977.0680910242</v>
      </c>
      <c r="S135" s="2">
        <v>1929559.396217234</v>
      </c>
      <c r="T135" s="2">
        <v>2655620.6207913933</v>
      </c>
      <c r="U135" s="2">
        <v>3180233.2031227187</v>
      </c>
      <c r="V135" s="2">
        <v>2198371.9036744419</v>
      </c>
      <c r="W135" s="2">
        <v>2130632.6898701587</v>
      </c>
      <c r="X135" s="2">
        <v>2252535.0129230274</v>
      </c>
      <c r="Y135" s="2">
        <v>3405656.66582197</v>
      </c>
      <c r="Z135" s="8">
        <v>2702876.6258693063</v>
      </c>
      <c r="AA135" s="12">
        <f t="shared" si="12"/>
        <v>1900194.8581375547</v>
      </c>
      <c r="AB135" s="2">
        <f t="shared" si="12"/>
        <v>2606239.6984741106</v>
      </c>
      <c r="AC135" s="2">
        <f t="shared" si="13"/>
        <v>2950902.147635614</v>
      </c>
      <c r="AD135" s="2">
        <f t="shared" si="13"/>
        <v>2538014.5796317807</v>
      </c>
      <c r="AE135" s="43">
        <v>-0.31729323308270674</v>
      </c>
      <c r="AF135" s="74">
        <v>0.17283688640714223</v>
      </c>
      <c r="AG135" s="41">
        <v>0.16541353383458643</v>
      </c>
      <c r="AH135" s="41">
        <v>0.4858377042773383</v>
      </c>
      <c r="AI135" s="43">
        <v>0.31990000000000002</v>
      </c>
      <c r="AJ135" s="41">
        <v>9.4500000000000001E-2</v>
      </c>
      <c r="AK135" s="41">
        <v>0.18809999999999999</v>
      </c>
      <c r="AL135" s="41">
        <v>0.81889999999999996</v>
      </c>
      <c r="AM135" s="74">
        <v>0.95030000000000003</v>
      </c>
      <c r="AN135" s="41">
        <v>8.0536610662696254E-2</v>
      </c>
      <c r="AO135" s="74">
        <v>0.87241173993206733</v>
      </c>
      <c r="AP135" s="43">
        <v>0.11587851319702548</v>
      </c>
      <c r="AQ135" s="74">
        <v>0.46516361370577175</v>
      </c>
    </row>
    <row r="136" spans="1:43" x14ac:dyDescent="0.2">
      <c r="A136" s="14" t="s">
        <v>184</v>
      </c>
      <c r="B136" s="97" t="s">
        <v>1032</v>
      </c>
      <c r="C136" s="73" t="s">
        <v>291</v>
      </c>
      <c r="D136" s="58" t="s">
        <v>718</v>
      </c>
      <c r="E136" s="58" t="s">
        <v>710</v>
      </c>
      <c r="F136" s="58" t="s">
        <v>719</v>
      </c>
      <c r="G136" s="12">
        <v>5990781.5362460259</v>
      </c>
      <c r="H136" s="2">
        <v>4763418.9322050726</v>
      </c>
      <c r="I136" s="2">
        <v>6899017.862376349</v>
      </c>
      <c r="J136" s="2">
        <v>5043808.3503535818</v>
      </c>
      <c r="K136" s="2">
        <v>7517749.6654939782</v>
      </c>
      <c r="L136" s="2">
        <v>8275836.013129984</v>
      </c>
      <c r="M136" s="2">
        <v>8255431.6200000001</v>
      </c>
      <c r="N136" s="2">
        <v>7105671.406855165</v>
      </c>
      <c r="O136" s="2">
        <v>4932989.9682482462</v>
      </c>
      <c r="P136" s="2">
        <v>7572578.767525808</v>
      </c>
      <c r="Q136" s="2">
        <v>6221587.4695396814</v>
      </c>
      <c r="R136" s="2">
        <v>9441399.7326740474</v>
      </c>
      <c r="S136" s="2">
        <v>4694772.0963099739</v>
      </c>
      <c r="T136" s="2">
        <v>9018489.9916715901</v>
      </c>
      <c r="U136" s="2">
        <v>10263852.900535781</v>
      </c>
      <c r="V136" s="2">
        <v>6495131.1211630851</v>
      </c>
      <c r="W136" s="2">
        <v>6249437.7637215452</v>
      </c>
      <c r="X136" s="2">
        <v>7227859.2215506639</v>
      </c>
      <c r="Y136" s="2">
        <v>11598273.851182777</v>
      </c>
      <c r="Z136" s="8">
        <v>8964289.1340171248</v>
      </c>
      <c r="AA136" s="12">
        <f t="shared" si="12"/>
        <v>6042955.2693350017</v>
      </c>
      <c r="AB136" s="2">
        <f t="shared" si="12"/>
        <v>7142482.2520583495</v>
      </c>
      <c r="AC136" s="2">
        <f t="shared" si="13"/>
        <v>7868780.1597094806</v>
      </c>
      <c r="AD136" s="2">
        <f t="shared" si="13"/>
        <v>8106998.2183270399</v>
      </c>
      <c r="AE136" s="43">
        <v>-0.11729323308270674</v>
      </c>
      <c r="AF136" s="74">
        <v>0.62237898176302175</v>
      </c>
      <c r="AG136" s="41">
        <v>-0.16541353383458643</v>
      </c>
      <c r="AH136" s="41">
        <v>0.4858377042773383</v>
      </c>
      <c r="AI136" s="43">
        <v>0.45750000000000002</v>
      </c>
      <c r="AJ136" s="41">
        <v>0.14099999999999999</v>
      </c>
      <c r="AK136" s="41">
        <v>0.48499999999999999</v>
      </c>
      <c r="AL136" s="41">
        <v>0.84499999999999997</v>
      </c>
      <c r="AM136" s="74">
        <v>0.36099999999999999</v>
      </c>
      <c r="AN136" s="41">
        <v>0.12125609618819222</v>
      </c>
      <c r="AO136" s="74">
        <v>0.48906500233527805</v>
      </c>
      <c r="AP136" s="43">
        <v>0.26736985150454723</v>
      </c>
      <c r="AQ136" s="74">
        <v>0.85978223471083304</v>
      </c>
    </row>
    <row r="137" spans="1:43" x14ac:dyDescent="0.2">
      <c r="A137" s="14" t="s">
        <v>207</v>
      </c>
      <c r="B137" s="97" t="s">
        <v>1032</v>
      </c>
      <c r="C137" s="73" t="s">
        <v>708</v>
      </c>
      <c r="D137" s="58" t="s">
        <v>207</v>
      </c>
      <c r="E137" s="58" t="s">
        <v>898</v>
      </c>
      <c r="F137" s="58" t="s">
        <v>709</v>
      </c>
      <c r="G137" s="12">
        <v>2275362.2031126441</v>
      </c>
      <c r="H137" s="2">
        <v>5343710.8997444641</v>
      </c>
      <c r="I137" s="2">
        <v>5115755.8278798955</v>
      </c>
      <c r="J137" s="2">
        <v>22750679.352488849</v>
      </c>
      <c r="K137" s="2">
        <v>1963529.7720141683</v>
      </c>
      <c r="L137" s="2">
        <v>588714.0956317262</v>
      </c>
      <c r="M137" s="2">
        <v>1048404.66</v>
      </c>
      <c r="N137" s="2">
        <v>0</v>
      </c>
      <c r="O137" s="2">
        <v>478774.74720512138</v>
      </c>
      <c r="P137" s="2">
        <v>406151.53475110698</v>
      </c>
      <c r="Q137" s="2">
        <v>314195.4227556283</v>
      </c>
      <c r="R137" s="2">
        <v>1517433.8934398573</v>
      </c>
      <c r="S137" s="2">
        <v>189108.18340116646</v>
      </c>
      <c r="T137" s="2">
        <v>136635.41812391582</v>
      </c>
      <c r="U137" s="2">
        <v>3858111.2686029421</v>
      </c>
      <c r="V137" s="2">
        <v>147509.22246523769</v>
      </c>
      <c r="W137" s="2">
        <v>339250.57874353434</v>
      </c>
      <c r="X137" s="2">
        <v>115453.68588895397</v>
      </c>
      <c r="Y137" s="2">
        <v>112976.72646610053</v>
      </c>
      <c r="Z137" s="8">
        <v>534648.7753870365</v>
      </c>
      <c r="AA137" s="12">
        <f t="shared" si="12"/>
        <v>7489807.6110480037</v>
      </c>
      <c r="AB137" s="2">
        <f t="shared" si="12"/>
        <v>528973.37570921192</v>
      </c>
      <c r="AC137" s="2">
        <f t="shared" si="13"/>
        <v>1070272.6201791028</v>
      </c>
      <c r="AD137" s="2">
        <f t="shared" si="13"/>
        <v>249967.7977901726</v>
      </c>
      <c r="AE137" s="43">
        <v>7.5187969924812017E-3</v>
      </c>
      <c r="AF137" s="74">
        <v>0.97490250199333994</v>
      </c>
      <c r="AG137" s="41">
        <v>0.16541353383458643</v>
      </c>
      <c r="AH137" s="41">
        <v>0.4858377042773383</v>
      </c>
      <c r="AI137" s="43">
        <v>0.10680000000000001</v>
      </c>
      <c r="AJ137" s="41">
        <v>1.95E-2</v>
      </c>
      <c r="AK137" s="41">
        <v>0.48420000000000002</v>
      </c>
      <c r="AL137" s="41">
        <v>0.41880000000000001</v>
      </c>
      <c r="AM137" s="74">
        <v>0.3009</v>
      </c>
      <c r="AN137" s="41">
        <v>0.17397012932741437</v>
      </c>
      <c r="AO137" s="74">
        <v>0.22749379044624177</v>
      </c>
      <c r="AP137" s="43">
        <v>0.14717924520277578</v>
      </c>
      <c r="AQ137" s="74">
        <v>0.22848683183756693</v>
      </c>
    </row>
    <row r="138" spans="1:43" x14ac:dyDescent="0.2">
      <c r="A138" s="14" t="s">
        <v>76</v>
      </c>
      <c r="B138" s="97" t="s">
        <v>1032</v>
      </c>
      <c r="C138" s="73" t="s">
        <v>603</v>
      </c>
      <c r="D138" s="58" t="s">
        <v>76</v>
      </c>
      <c r="E138" s="58" t="s">
        <v>604</v>
      </c>
      <c r="F138" s="58" t="s">
        <v>947</v>
      </c>
      <c r="G138" s="12">
        <v>11082297.959115621</v>
      </c>
      <c r="H138" s="2">
        <v>11835035.068486683</v>
      </c>
      <c r="I138" s="2">
        <v>18210781.242822964</v>
      </c>
      <c r="J138" s="2">
        <v>16943871.658878885</v>
      </c>
      <c r="K138" s="2">
        <v>9450918.7395874579</v>
      </c>
      <c r="L138" s="2">
        <v>16198472.673550792</v>
      </c>
      <c r="M138" s="2">
        <v>15208601.98</v>
      </c>
      <c r="N138" s="2">
        <v>10855303.548401324</v>
      </c>
      <c r="O138" s="2">
        <v>10346957.386504171</v>
      </c>
      <c r="P138" s="2">
        <v>11316010.053159639</v>
      </c>
      <c r="Q138" s="2">
        <v>15667973.504251352</v>
      </c>
      <c r="R138" s="2">
        <v>14039440.665881285</v>
      </c>
      <c r="S138" s="2">
        <v>17505741.370069161</v>
      </c>
      <c r="T138" s="2">
        <v>16645156.384942941</v>
      </c>
      <c r="U138" s="2">
        <v>32244564.666079141</v>
      </c>
      <c r="V138" s="2">
        <v>13423710.23087284</v>
      </c>
      <c r="W138" s="2">
        <v>12517509.035982888</v>
      </c>
      <c r="X138" s="2">
        <v>15112043.017396482</v>
      </c>
      <c r="Y138" s="2">
        <v>17701438.521522436</v>
      </c>
      <c r="Z138" s="8">
        <v>18282541.565291874</v>
      </c>
      <c r="AA138" s="12">
        <f t="shared" si="12"/>
        <v>13504580.933778321</v>
      </c>
      <c r="AB138" s="2">
        <f t="shared" si="12"/>
        <v>13152333.897114072</v>
      </c>
      <c r="AC138" s="2">
        <f t="shared" si="13"/>
        <v>17903147.774063919</v>
      </c>
      <c r="AD138" s="2">
        <f t="shared" si="13"/>
        <v>15407448.474213302</v>
      </c>
      <c r="AE138" s="43">
        <v>-9.774436090225562E-2</v>
      </c>
      <c r="AF138" s="74">
        <v>0.68183243850708219</v>
      </c>
      <c r="AG138" s="41">
        <v>0.1639097744360902</v>
      </c>
      <c r="AH138" s="41">
        <v>0.4898669433807743</v>
      </c>
      <c r="AI138" s="43">
        <v>0.55049999999999999</v>
      </c>
      <c r="AJ138" s="41">
        <v>0.442</v>
      </c>
      <c r="AK138" s="41">
        <v>0.19900000000000001</v>
      </c>
      <c r="AL138" s="41">
        <v>0.40799999999999997</v>
      </c>
      <c r="AM138" s="74">
        <v>0.93600000000000005</v>
      </c>
      <c r="AN138" s="41">
        <v>0.26078014099205588</v>
      </c>
      <c r="AO138" s="74">
        <v>0.25953125817965156</v>
      </c>
      <c r="AP138" s="43">
        <v>0.88495224624484004</v>
      </c>
      <c r="AQ138" s="74">
        <v>0.49102940786446447</v>
      </c>
    </row>
    <row r="139" spans="1:43" x14ac:dyDescent="0.2">
      <c r="A139" s="14" t="s">
        <v>125</v>
      </c>
      <c r="B139" s="97" t="s">
        <v>1032</v>
      </c>
      <c r="C139" s="73" t="s">
        <v>699</v>
      </c>
      <c r="D139" s="58" t="s">
        <v>893</v>
      </c>
      <c r="E139" s="58" t="s">
        <v>700</v>
      </c>
      <c r="F139" s="58" t="s">
        <v>972</v>
      </c>
      <c r="G139" s="12">
        <v>380721.26706885954</v>
      </c>
      <c r="H139" s="2">
        <v>459772.51827744872</v>
      </c>
      <c r="I139" s="2">
        <v>351038.03788226406</v>
      </c>
      <c r="J139" s="2">
        <v>1101257.2607535524</v>
      </c>
      <c r="K139" s="2">
        <v>0</v>
      </c>
      <c r="L139" s="2">
        <v>478731.83775306505</v>
      </c>
      <c r="M139" s="2">
        <v>711804.06</v>
      </c>
      <c r="N139" s="2">
        <v>0</v>
      </c>
      <c r="O139" s="2">
        <v>0</v>
      </c>
      <c r="P139" s="2">
        <v>639470.9769663983</v>
      </c>
      <c r="Q139" s="2">
        <v>611970.99636325624</v>
      </c>
      <c r="R139" s="2">
        <v>1336946.2855412583</v>
      </c>
      <c r="S139" s="2">
        <v>0</v>
      </c>
      <c r="T139" s="2">
        <v>171020.02126534504</v>
      </c>
      <c r="U139" s="2">
        <v>589281.19368128129</v>
      </c>
      <c r="V139" s="2">
        <v>1606250.5371213395</v>
      </c>
      <c r="W139" s="2">
        <v>783044.63393069163</v>
      </c>
      <c r="X139" s="2">
        <v>108446.97339870327</v>
      </c>
      <c r="Y139" s="2">
        <v>0</v>
      </c>
      <c r="Z139" s="8">
        <v>0</v>
      </c>
      <c r="AA139" s="12">
        <f t="shared" si="12"/>
        <v>458557.81679642497</v>
      </c>
      <c r="AB139" s="2">
        <f t="shared" si="12"/>
        <v>297633.97443826625</v>
      </c>
      <c r="AC139" s="2">
        <f t="shared" si="13"/>
        <v>558114.91230292327</v>
      </c>
      <c r="AD139" s="2">
        <f t="shared" si="13"/>
        <v>499548.4288901469</v>
      </c>
      <c r="AE139" s="43">
        <v>-0.1417268842195081</v>
      </c>
      <c r="AF139" s="74">
        <v>0.55115389522591718</v>
      </c>
      <c r="AG139" s="41">
        <v>0.16153816911040708</v>
      </c>
      <c r="AH139" s="41">
        <v>0.49625474158102445</v>
      </c>
      <c r="AI139" s="43">
        <v>0.95169999999999999</v>
      </c>
      <c r="AJ139" s="41">
        <v>0.97199999999999998</v>
      </c>
      <c r="AK139" s="41">
        <v>0.66200000000000003</v>
      </c>
      <c r="AL139" s="41">
        <v>0.51200000000000001</v>
      </c>
      <c r="AM139" s="74">
        <v>0.88500000000000001</v>
      </c>
      <c r="AN139" s="41">
        <v>0.71551107592060814</v>
      </c>
      <c r="AO139" s="74">
        <v>0.61860923968196624</v>
      </c>
      <c r="AP139" s="43">
        <v>0.55013201240567033</v>
      </c>
      <c r="AQ139" s="74">
        <v>0.87141574710235903</v>
      </c>
    </row>
    <row r="140" spans="1:43" x14ac:dyDescent="0.2">
      <c r="A140" s="14" t="s">
        <v>110</v>
      </c>
      <c r="B140" s="97" t="s">
        <v>1032</v>
      </c>
      <c r="C140" s="73" t="s">
        <v>625</v>
      </c>
      <c r="D140" s="58" t="s">
        <v>868</v>
      </c>
      <c r="E140" s="58" t="s">
        <v>869</v>
      </c>
      <c r="F140" s="58" t="s">
        <v>626</v>
      </c>
      <c r="G140" s="12">
        <v>20750305.063544951</v>
      </c>
      <c r="H140" s="2">
        <v>13658560.273580767</v>
      </c>
      <c r="I140" s="2">
        <v>15942890.162583506</v>
      </c>
      <c r="J140" s="2">
        <v>13249556.212286588</v>
      </c>
      <c r="K140" s="2">
        <v>18296555.149310641</v>
      </c>
      <c r="L140" s="2">
        <v>17296224.55206462</v>
      </c>
      <c r="M140" s="2">
        <v>21233934.079999998</v>
      </c>
      <c r="N140" s="2">
        <v>16945835.231616575</v>
      </c>
      <c r="O140" s="2">
        <v>17793002.172304396</v>
      </c>
      <c r="P140" s="2">
        <v>16463758.835242355</v>
      </c>
      <c r="Q140" s="2">
        <v>21639340.698306546</v>
      </c>
      <c r="R140" s="2">
        <v>15140893.06483895</v>
      </c>
      <c r="S140" s="2">
        <v>13877525.087486673</v>
      </c>
      <c r="T140" s="2">
        <v>17932803.963394605</v>
      </c>
      <c r="U140" s="2">
        <v>19857959.989269372</v>
      </c>
      <c r="V140" s="2">
        <v>17817131.651904684</v>
      </c>
      <c r="W140" s="2">
        <v>14180879.561538067</v>
      </c>
      <c r="X140" s="2">
        <v>12890134.309303278</v>
      </c>
      <c r="Y140" s="2">
        <v>13392092.688177247</v>
      </c>
      <c r="Z140" s="8">
        <v>17823062.216336336</v>
      </c>
      <c r="AA140" s="12">
        <f t="shared" si="12"/>
        <v>16379573.372261291</v>
      </c>
      <c r="AB140" s="2">
        <f t="shared" si="12"/>
        <v>18317249.008996397</v>
      </c>
      <c r="AC140" s="2">
        <f t="shared" si="13"/>
        <v>17485380.273089752</v>
      </c>
      <c r="AD140" s="2">
        <f t="shared" si="13"/>
        <v>15220660.085451921</v>
      </c>
      <c r="AE140" s="43">
        <v>-9.9248120300751849E-2</v>
      </c>
      <c r="AF140" s="74">
        <v>0.67718884432182191</v>
      </c>
      <c r="AG140" s="41">
        <v>0.15939849624060146</v>
      </c>
      <c r="AH140" s="41">
        <v>0.50205245935173171</v>
      </c>
      <c r="AI140" s="43">
        <v>0.50800000000000001</v>
      </c>
      <c r="AJ140" s="41">
        <v>0.72799999999999998</v>
      </c>
      <c r="AK140" s="41">
        <v>0.55000000000000004</v>
      </c>
      <c r="AL140" s="41">
        <v>0.28299999999999997</v>
      </c>
      <c r="AM140" s="74">
        <v>0.20899999999999999</v>
      </c>
      <c r="AN140" s="41">
        <v>0.56201055348249807</v>
      </c>
      <c r="AO140" s="74">
        <v>7.8114405793374725E-2</v>
      </c>
      <c r="AP140" s="43">
        <v>0.32388833306019416</v>
      </c>
      <c r="AQ140" s="74">
        <v>0.20060615125326373</v>
      </c>
    </row>
    <row r="141" spans="1:43" x14ac:dyDescent="0.2">
      <c r="A141" s="14" t="s">
        <v>118</v>
      </c>
      <c r="B141" s="97" t="s">
        <v>1033</v>
      </c>
      <c r="C141" s="73" t="s">
        <v>420</v>
      </c>
      <c r="D141" s="58" t="s">
        <v>118</v>
      </c>
      <c r="E141" s="58" t="s">
        <v>781</v>
      </c>
      <c r="F141" s="58" t="s">
        <v>421</v>
      </c>
      <c r="G141" s="12">
        <v>2617034.0008064751</v>
      </c>
      <c r="H141" s="2">
        <v>2086242.9737919858</v>
      </c>
      <c r="I141" s="2">
        <v>3604396.668216466</v>
      </c>
      <c r="J141" s="2">
        <v>2037001.2442062346</v>
      </c>
      <c r="K141" s="2">
        <v>3622593.874836646</v>
      </c>
      <c r="L141" s="2">
        <v>3099507.1449174723</v>
      </c>
      <c r="M141" s="2">
        <v>2544293.2999999998</v>
      </c>
      <c r="N141" s="2">
        <v>3363986.3552766778</v>
      </c>
      <c r="O141" s="2">
        <v>3880604.3576599276</v>
      </c>
      <c r="P141" s="2">
        <v>3565569.497358656</v>
      </c>
      <c r="Q141" s="2">
        <v>3520455.037184956</v>
      </c>
      <c r="R141" s="2">
        <v>2669524.3939451715</v>
      </c>
      <c r="S141" s="2">
        <v>2818064.6789750741</v>
      </c>
      <c r="T141" s="2">
        <v>4280056.2031765282</v>
      </c>
      <c r="U141" s="2">
        <v>5280464.4312908761</v>
      </c>
      <c r="V141" s="2">
        <v>3321858.6795853069</v>
      </c>
      <c r="W141" s="2">
        <v>4009194.5187425478</v>
      </c>
      <c r="X141" s="2">
        <v>2393863.6966098798</v>
      </c>
      <c r="Y141" s="2">
        <v>3312872.9645878663</v>
      </c>
      <c r="Z141" s="8">
        <v>3088218.6409197794</v>
      </c>
      <c r="AA141" s="12">
        <f t="shared" si="12"/>
        <v>2793453.7523715617</v>
      </c>
      <c r="AB141" s="2">
        <f t="shared" si="12"/>
        <v>3222097.7894635191</v>
      </c>
      <c r="AC141" s="2">
        <f t="shared" si="13"/>
        <v>3689022.3736552107</v>
      </c>
      <c r="AD141" s="2">
        <f t="shared" si="13"/>
        <v>3225201.7000890761</v>
      </c>
      <c r="AE141" s="43">
        <v>-3.9097744360902249E-2</v>
      </c>
      <c r="AF141" s="74">
        <v>0.87000370433012209</v>
      </c>
      <c r="AG141" s="41">
        <v>0.15939849624060146</v>
      </c>
      <c r="AH141" s="41">
        <v>0.50205245935173171</v>
      </c>
      <c r="AI141" s="43">
        <v>0.46929999999999999</v>
      </c>
      <c r="AJ141" s="41">
        <v>0.19700000000000001</v>
      </c>
      <c r="AK141" s="41">
        <v>0.186</v>
      </c>
      <c r="AL141" s="41">
        <v>0.93100000000000005</v>
      </c>
      <c r="AM141" s="74">
        <v>0.93</v>
      </c>
      <c r="AN141" s="41">
        <v>0.13194926871233109</v>
      </c>
      <c r="AO141" s="74">
        <v>0.99374342686912653</v>
      </c>
      <c r="AP141" s="43">
        <v>0.38817833517546418</v>
      </c>
      <c r="AQ141" s="74">
        <v>0.37513810556762406</v>
      </c>
    </row>
    <row r="142" spans="1:43" x14ac:dyDescent="0.2">
      <c r="A142" s="14" t="s">
        <v>142</v>
      </c>
      <c r="B142" s="97" t="s">
        <v>1032</v>
      </c>
      <c r="C142" s="73" t="s">
        <v>325</v>
      </c>
      <c r="D142" s="58" t="s">
        <v>734</v>
      </c>
      <c r="E142" s="58" t="s">
        <v>326</v>
      </c>
      <c r="F142" s="58" t="s">
        <v>735</v>
      </c>
      <c r="G142" s="12">
        <v>150140460.61024752</v>
      </c>
      <c r="H142" s="2">
        <v>168869005.35468456</v>
      </c>
      <c r="I142" s="2">
        <v>351899703.23878098</v>
      </c>
      <c r="J142" s="2">
        <v>242875380.64754087</v>
      </c>
      <c r="K142" s="2">
        <v>122774120.7921067</v>
      </c>
      <c r="L142" s="2">
        <v>176626108.41695842</v>
      </c>
      <c r="M142" s="2">
        <v>285088844.38</v>
      </c>
      <c r="N142" s="2">
        <v>235612851.804988</v>
      </c>
      <c r="O142" s="2">
        <v>192738918.41041172</v>
      </c>
      <c r="P142" s="2">
        <v>93542935.204922497</v>
      </c>
      <c r="Q142" s="2">
        <v>152123062.18828186</v>
      </c>
      <c r="R142" s="2">
        <v>244218552.7351954</v>
      </c>
      <c r="S142" s="2">
        <v>211906767.7571564</v>
      </c>
      <c r="T142" s="2">
        <v>201257818.67284191</v>
      </c>
      <c r="U142" s="2">
        <v>171729571.81219572</v>
      </c>
      <c r="V142" s="2">
        <v>194365549.85867465</v>
      </c>
      <c r="W142" s="2">
        <v>178938539.30859643</v>
      </c>
      <c r="X142" s="2">
        <v>126042351.80956586</v>
      </c>
      <c r="Y142" s="2">
        <v>147588292.7824319</v>
      </c>
      <c r="Z142" s="8">
        <v>182278307.12544411</v>
      </c>
      <c r="AA142" s="12">
        <f t="shared" si="12"/>
        <v>207311734.12867215</v>
      </c>
      <c r="AB142" s="2">
        <f t="shared" si="12"/>
        <v>222516680.75308955</v>
      </c>
      <c r="AC142" s="2">
        <f t="shared" si="13"/>
        <v>179129784.7284323</v>
      </c>
      <c r="AD142" s="2">
        <f t="shared" si="13"/>
        <v>165842608.17694259</v>
      </c>
      <c r="AE142" s="43">
        <v>1.5037593984962403E-2</v>
      </c>
      <c r="AF142" s="74">
        <v>0.94982769504833287</v>
      </c>
      <c r="AG142" s="41">
        <v>0.15789473684210523</v>
      </c>
      <c r="AH142" s="41">
        <v>0.50614658352016284</v>
      </c>
      <c r="AI142" s="43">
        <v>0.64200000000000002</v>
      </c>
      <c r="AJ142" s="41">
        <v>0.56699999999999995</v>
      </c>
      <c r="AK142" s="41">
        <v>0.621</v>
      </c>
      <c r="AL142" s="41">
        <v>0.32</v>
      </c>
      <c r="AM142" s="74">
        <v>0.35499999999999998</v>
      </c>
      <c r="AN142" s="41">
        <v>0.53969753343130256</v>
      </c>
      <c r="AO142" s="74">
        <v>6.3018092361109099E-2</v>
      </c>
      <c r="AP142" s="43">
        <v>0.77607380146876548</v>
      </c>
      <c r="AQ142" s="74">
        <v>0.62659039926544025</v>
      </c>
    </row>
    <row r="143" spans="1:43" x14ac:dyDescent="0.2">
      <c r="A143" s="14" t="s">
        <v>129</v>
      </c>
      <c r="B143" s="97" t="s">
        <v>1032</v>
      </c>
      <c r="C143" s="73" t="s">
        <v>390</v>
      </c>
      <c r="D143" s="58" t="s">
        <v>129</v>
      </c>
      <c r="E143" s="58" t="s">
        <v>979</v>
      </c>
      <c r="F143" s="58" t="s">
        <v>391</v>
      </c>
      <c r="G143" s="12">
        <v>47448559.299365595</v>
      </c>
      <c r="H143" s="2">
        <v>52958849.503128305</v>
      </c>
      <c r="I143" s="2">
        <v>79435004.335307837</v>
      </c>
      <c r="J143" s="2">
        <v>64043910.621606842</v>
      </c>
      <c r="K143" s="2">
        <v>148921442.35745266</v>
      </c>
      <c r="L143" s="2">
        <v>174507753.52431521</v>
      </c>
      <c r="M143" s="2">
        <v>134208993.44</v>
      </c>
      <c r="N143" s="2">
        <v>27560714.254901525</v>
      </c>
      <c r="O143" s="2">
        <v>62007174.937298372</v>
      </c>
      <c r="P143" s="2">
        <v>91946181.233812764</v>
      </c>
      <c r="Q143" s="2">
        <v>54958794.126929812</v>
      </c>
      <c r="R143" s="2">
        <v>50486921.290170826</v>
      </c>
      <c r="S143" s="2">
        <v>80669399.05509755</v>
      </c>
      <c r="T143" s="2">
        <v>111254020.99551967</v>
      </c>
      <c r="U143" s="2">
        <v>94784163.032539457</v>
      </c>
      <c r="V143" s="2">
        <v>58285846.363544583</v>
      </c>
      <c r="W143" s="2">
        <v>158518871.50993586</v>
      </c>
      <c r="X143" s="2">
        <v>52289716.690318115</v>
      </c>
      <c r="Y143" s="2">
        <v>0</v>
      </c>
      <c r="Z143" s="8">
        <v>132529407.60607088</v>
      </c>
      <c r="AA143" s="12">
        <f t="shared" si="12"/>
        <v>78561553.223372251</v>
      </c>
      <c r="AB143" s="2">
        <f t="shared" si="12"/>
        <v>99571159.039128765</v>
      </c>
      <c r="AC143" s="2">
        <f t="shared" si="13"/>
        <v>80683246.622345015</v>
      </c>
      <c r="AD143" s="2">
        <f t="shared" si="13"/>
        <v>80324768.433973879</v>
      </c>
      <c r="AE143" s="43">
        <v>-1.2030075187969922E-2</v>
      </c>
      <c r="AF143" s="74">
        <v>0.95985344428467845</v>
      </c>
      <c r="AG143" s="41">
        <v>-0.15789473684210523</v>
      </c>
      <c r="AH143" s="41">
        <v>0.50614658352016284</v>
      </c>
      <c r="AI143" s="43">
        <v>0.97070000000000001</v>
      </c>
      <c r="AJ143" s="41">
        <v>0.81499999999999995</v>
      </c>
      <c r="AK143" s="41">
        <v>0.878</v>
      </c>
      <c r="AL143" s="41">
        <v>0.53600000000000003</v>
      </c>
      <c r="AM143" s="74">
        <v>0.876</v>
      </c>
      <c r="AN143" s="41">
        <v>0.91700103430469793</v>
      </c>
      <c r="AO143" s="74">
        <v>0.67427924442129616</v>
      </c>
      <c r="AP143" s="43">
        <v>0.57814502627156727</v>
      </c>
      <c r="AQ143" s="74">
        <v>0.99010384958763986</v>
      </c>
    </row>
    <row r="144" spans="1:43" x14ac:dyDescent="0.2">
      <c r="A144" s="14" t="s">
        <v>173</v>
      </c>
      <c r="B144" s="97" t="s">
        <v>1036</v>
      </c>
      <c r="C144" s="73" t="s">
        <v>605</v>
      </c>
      <c r="D144" s="58" t="s">
        <v>715</v>
      </c>
      <c r="E144" s="58" t="s">
        <v>948</v>
      </c>
      <c r="F144" s="58" t="s">
        <v>949</v>
      </c>
      <c r="G144" s="12">
        <v>408660.20411257877</v>
      </c>
      <c r="H144" s="2">
        <v>2678009.910036013</v>
      </c>
      <c r="I144" s="2">
        <v>4939403.8821297754</v>
      </c>
      <c r="J144" s="2">
        <v>1679542.5592044319</v>
      </c>
      <c r="K144" s="2">
        <v>1264346.1782344836</v>
      </c>
      <c r="L144" s="2">
        <v>449789.57045151223</v>
      </c>
      <c r="M144" s="2">
        <v>1301645.73</v>
      </c>
      <c r="N144" s="2">
        <v>1381329.7859524197</v>
      </c>
      <c r="O144" s="2">
        <v>337056.62599671719</v>
      </c>
      <c r="P144" s="2">
        <v>98550.065614556763</v>
      </c>
      <c r="Q144" s="2">
        <v>269957.27494609926</v>
      </c>
      <c r="R144" s="2">
        <v>262027.1022203062</v>
      </c>
      <c r="S144" s="2">
        <v>116856.64944103568</v>
      </c>
      <c r="T144" s="2">
        <v>273789.9341708076</v>
      </c>
      <c r="U144" s="2">
        <v>54220.17450446439</v>
      </c>
      <c r="V144" s="2">
        <v>74071.586756438643</v>
      </c>
      <c r="W144" s="2">
        <v>132983.29861636367</v>
      </c>
      <c r="X144" s="2">
        <v>65416.007732634469</v>
      </c>
      <c r="Y144" s="2">
        <v>234163.28524339321</v>
      </c>
      <c r="Z144" s="8">
        <v>229560.10938323301</v>
      </c>
      <c r="AA144" s="12">
        <f t="shared" si="12"/>
        <v>2193992.5467434567</v>
      </c>
      <c r="AB144" s="2">
        <f t="shared" si="12"/>
        <v>867455.4281001623</v>
      </c>
      <c r="AC144" s="2">
        <f t="shared" si="13"/>
        <v>179233.53348287832</v>
      </c>
      <c r="AD144" s="2">
        <f t="shared" si="13"/>
        <v>147238.85754641262</v>
      </c>
      <c r="AE144" s="43">
        <v>0.29172932330827062</v>
      </c>
      <c r="AF144" s="74">
        <v>0.21202623258054873</v>
      </c>
      <c r="AG144" s="41">
        <v>-0.15338345864661651</v>
      </c>
      <c r="AH144" s="41">
        <v>0.5185244542213634</v>
      </c>
      <c r="AI144" s="43">
        <v>1.4500000000000001E-2</v>
      </c>
      <c r="AJ144" s="41">
        <v>3.5300000000000002E-3</v>
      </c>
      <c r="AK144" s="41">
        <v>0.10541</v>
      </c>
      <c r="AL144" s="41">
        <v>0.90485000000000004</v>
      </c>
      <c r="AM144" s="74">
        <v>0.11928999999999999</v>
      </c>
      <c r="AN144" s="41">
        <v>6.0481193049880935E-2</v>
      </c>
      <c r="AO144" s="74">
        <v>7.792375622501535E-2</v>
      </c>
      <c r="AP144" s="43">
        <v>0.18999426875330766</v>
      </c>
      <c r="AQ144" s="74">
        <v>0.58094909394647831</v>
      </c>
    </row>
    <row r="145" spans="1:43" x14ac:dyDescent="0.2">
      <c r="A145" s="14" t="s">
        <v>97</v>
      </c>
      <c r="B145" s="97" t="s">
        <v>1032</v>
      </c>
      <c r="C145" s="73" t="s">
        <v>386</v>
      </c>
      <c r="D145" s="58" t="s">
        <v>761</v>
      </c>
      <c r="E145" s="58" t="s">
        <v>387</v>
      </c>
      <c r="F145" s="58" t="s">
        <v>917</v>
      </c>
      <c r="G145" s="12">
        <v>7287545.917094741</v>
      </c>
      <c r="H145" s="2">
        <v>5942074.4929676391</v>
      </c>
      <c r="I145" s="2">
        <v>10264148.872125002</v>
      </c>
      <c r="J145" s="2">
        <v>14445025.533161653</v>
      </c>
      <c r="K145" s="2">
        <v>6899631.1870441223</v>
      </c>
      <c r="L145" s="2">
        <v>11753316.997242989</v>
      </c>
      <c r="M145" s="2">
        <v>7440627.3700000001</v>
      </c>
      <c r="N145" s="2">
        <v>20765801.572689448</v>
      </c>
      <c r="O145" s="2">
        <v>6007725.97268649</v>
      </c>
      <c r="P145" s="2">
        <v>6968703.1545353774</v>
      </c>
      <c r="Q145" s="2">
        <v>8713972.9733751919</v>
      </c>
      <c r="R145" s="2">
        <v>11306223.792876545</v>
      </c>
      <c r="S145" s="2">
        <v>10050244.498138772</v>
      </c>
      <c r="T145" s="2">
        <v>7904311.2157523828</v>
      </c>
      <c r="U145" s="2">
        <v>6175272.3923687283</v>
      </c>
      <c r="V145" s="2">
        <v>9028703.2287499569</v>
      </c>
      <c r="W145" s="2">
        <v>14028746.312493866</v>
      </c>
      <c r="X145" s="2">
        <v>10126401.264651</v>
      </c>
      <c r="Y145" s="2">
        <v>6336005.0312679894</v>
      </c>
      <c r="Z145" s="8">
        <v>10272258.005260833</v>
      </c>
      <c r="AA145" s="12">
        <f t="shared" si="12"/>
        <v>8967685.200478632</v>
      </c>
      <c r="AB145" s="2">
        <f t="shared" si="12"/>
        <v>11491867.978154732</v>
      </c>
      <c r="AC145" s="2">
        <f t="shared" si="13"/>
        <v>8519788.0045078341</v>
      </c>
      <c r="AD145" s="2">
        <f t="shared" si="13"/>
        <v>9958422.7684847284</v>
      </c>
      <c r="AE145" s="43">
        <v>0.1909774436090225</v>
      </c>
      <c r="AF145" s="74">
        <v>0.41992697220250508</v>
      </c>
      <c r="AG145" s="41">
        <v>-0.15037593984962402</v>
      </c>
      <c r="AH145" s="41">
        <v>0.5268549482529814</v>
      </c>
      <c r="AI145" s="43">
        <v>0.79369999999999996</v>
      </c>
      <c r="AJ145" s="41">
        <v>0.72</v>
      </c>
      <c r="AK145" s="41">
        <v>0.5</v>
      </c>
      <c r="AL145" s="41">
        <v>0.32900000000000001</v>
      </c>
      <c r="AM145" s="74">
        <v>0.82899999999999996</v>
      </c>
      <c r="AN145" s="41">
        <v>0.7914619651954945</v>
      </c>
      <c r="AO145" s="74">
        <v>0.65036112645772581</v>
      </c>
      <c r="AP145" s="43">
        <v>0.48279685839467568</v>
      </c>
      <c r="AQ145" s="74">
        <v>0.33566249466133968</v>
      </c>
    </row>
    <row r="146" spans="1:43" x14ac:dyDescent="0.2">
      <c r="A146" s="14" t="s">
        <v>116</v>
      </c>
      <c r="B146" s="97" t="s">
        <v>1032</v>
      </c>
      <c r="C146" s="73" t="s">
        <v>633</v>
      </c>
      <c r="D146" s="58" t="s">
        <v>116</v>
      </c>
      <c r="E146" s="58" t="s">
        <v>875</v>
      </c>
      <c r="F146" s="58" t="s">
        <v>634</v>
      </c>
      <c r="G146" s="12">
        <v>2578115.9410753502</v>
      </c>
      <c r="H146" s="2">
        <v>1147029.664085835</v>
      </c>
      <c r="I146" s="2">
        <v>3405906.9544420238</v>
      </c>
      <c r="J146" s="2">
        <v>1932769.5935707241</v>
      </c>
      <c r="K146" s="2">
        <v>3239972.8140587811</v>
      </c>
      <c r="L146" s="2">
        <v>2821738.723483704</v>
      </c>
      <c r="M146" s="2">
        <v>1644544.5</v>
      </c>
      <c r="N146" s="2">
        <v>4109102.0990176615</v>
      </c>
      <c r="O146" s="2">
        <v>2628855.556718152</v>
      </c>
      <c r="P146" s="2">
        <v>4960142.6838559126</v>
      </c>
      <c r="Q146" s="2">
        <v>2195263.6481158324</v>
      </c>
      <c r="R146" s="2">
        <v>1933391.2009446137</v>
      </c>
      <c r="S146" s="2">
        <v>3979902.1010764805</v>
      </c>
      <c r="T146" s="2">
        <v>3873476.7098696069</v>
      </c>
      <c r="U146" s="2">
        <v>3572054.4699656949</v>
      </c>
      <c r="V146" s="2">
        <v>1152755.3066765014</v>
      </c>
      <c r="W146" s="2">
        <v>2147681.1350159338</v>
      </c>
      <c r="X146" s="2">
        <v>1581578.1206569376</v>
      </c>
      <c r="Y146" s="2">
        <v>3762483.8789077406</v>
      </c>
      <c r="Z146" s="8">
        <v>3706693.6497319769</v>
      </c>
      <c r="AA146" s="12">
        <f t="shared" si="12"/>
        <v>2460758.9934465429</v>
      </c>
      <c r="AB146" s="2">
        <f t="shared" si="12"/>
        <v>2801060.2198048793</v>
      </c>
      <c r="AC146" s="2">
        <f t="shared" si="13"/>
        <v>3419038.4689713572</v>
      </c>
      <c r="AD146" s="2">
        <f t="shared" si="13"/>
        <v>2470238.4181978181</v>
      </c>
      <c r="AE146" s="43">
        <v>-0.23609022556390971</v>
      </c>
      <c r="AF146" s="74">
        <v>0.31629397078309673</v>
      </c>
      <c r="AG146" s="41">
        <v>-0.14887218045112779</v>
      </c>
      <c r="AH146" s="41">
        <v>0.53104346160863081</v>
      </c>
      <c r="AI146" s="43">
        <v>0.59299999999999997</v>
      </c>
      <c r="AJ146" s="41">
        <v>0.47399999999999998</v>
      </c>
      <c r="AK146" s="41">
        <v>0.19700000000000001</v>
      </c>
      <c r="AL146" s="41">
        <v>0.97499999999999998</v>
      </c>
      <c r="AM146" s="74">
        <v>0.48499999999999999</v>
      </c>
      <c r="AN146" s="41">
        <v>0.17023001261689683</v>
      </c>
      <c r="AO146" s="74">
        <v>0.67514003210284068</v>
      </c>
      <c r="AP146" s="43">
        <v>0.61742144430607471</v>
      </c>
      <c r="AQ146" s="74">
        <v>0.21557812154842626</v>
      </c>
    </row>
    <row r="147" spans="1:43" x14ac:dyDescent="0.2">
      <c r="A147" s="14" t="s">
        <v>144</v>
      </c>
      <c r="B147" s="97" t="s">
        <v>1032</v>
      </c>
      <c r="C147" s="73" t="s">
        <v>330</v>
      </c>
      <c r="D147" s="58"/>
      <c r="E147" s="58" t="s">
        <v>1010</v>
      </c>
      <c r="F147" s="58" t="s">
        <v>331</v>
      </c>
      <c r="G147" s="12">
        <v>1279254.6274294781</v>
      </c>
      <c r="H147" s="2">
        <v>1151875.9820725478</v>
      </c>
      <c r="I147" s="2">
        <v>896352.80478467804</v>
      </c>
      <c r="J147" s="2">
        <v>2121524.2808876466</v>
      </c>
      <c r="K147" s="2">
        <v>489149.18515278422</v>
      </c>
      <c r="L147" s="2">
        <v>2505921.0661645271</v>
      </c>
      <c r="M147" s="2">
        <v>1941385.86</v>
      </c>
      <c r="N147" s="2">
        <v>527597.85194680688</v>
      </c>
      <c r="O147" s="2">
        <v>154501.79822374749</v>
      </c>
      <c r="P147" s="2">
        <v>3670016.7447587727</v>
      </c>
      <c r="Q147" s="2">
        <v>1466780.8485962998</v>
      </c>
      <c r="R147" s="2">
        <v>3042255.5960584716</v>
      </c>
      <c r="S147" s="2">
        <v>417110.32558606856</v>
      </c>
      <c r="T147" s="2">
        <v>586306.43523982738</v>
      </c>
      <c r="U147" s="2">
        <v>2210188.2864949028</v>
      </c>
      <c r="V147" s="2">
        <v>1142817.068238528</v>
      </c>
      <c r="W147" s="2">
        <v>5785479.8280037241</v>
      </c>
      <c r="X147" s="2">
        <v>4299127.3961555613</v>
      </c>
      <c r="Y147" s="2">
        <v>824057.65032558166</v>
      </c>
      <c r="Z147" s="8">
        <v>359972.80720283603</v>
      </c>
      <c r="AA147" s="12">
        <f t="shared" si="12"/>
        <v>1187631.376065427</v>
      </c>
      <c r="AB147" s="2">
        <f t="shared" si="12"/>
        <v>1282351.6440837705</v>
      </c>
      <c r="AC147" s="2">
        <f t="shared" si="13"/>
        <v>1898776.3727890572</v>
      </c>
      <c r="AD147" s="2">
        <f t="shared" si="13"/>
        <v>2482290.9499852462</v>
      </c>
      <c r="AE147" s="43">
        <v>-0.11879699248120298</v>
      </c>
      <c r="AF147" s="74">
        <v>0.61789182802629361</v>
      </c>
      <c r="AG147" s="41">
        <v>0.14736842105263157</v>
      </c>
      <c r="AH147" s="41">
        <v>0.5352473458918694</v>
      </c>
      <c r="AI147" s="43">
        <v>0.68979999999999997</v>
      </c>
      <c r="AJ147" s="41">
        <v>0.42599999999999999</v>
      </c>
      <c r="AK147" s="41">
        <v>0.80600000000000005</v>
      </c>
      <c r="AL147" s="41">
        <v>0.55300000000000005</v>
      </c>
      <c r="AM147" s="74">
        <v>0.29399999999999998</v>
      </c>
      <c r="AN147" s="41">
        <v>0.29635874081276459</v>
      </c>
      <c r="AO147" s="74">
        <v>0.3929624609053094</v>
      </c>
      <c r="AP147" s="43">
        <v>0.87482715332848149</v>
      </c>
      <c r="AQ147" s="74">
        <v>0.62111354093018889</v>
      </c>
    </row>
    <row r="148" spans="1:43" x14ac:dyDescent="0.2">
      <c r="A148" s="14" t="s">
        <v>214</v>
      </c>
      <c r="B148" s="97" t="s">
        <v>1032</v>
      </c>
      <c r="C148" s="73" t="s">
        <v>499</v>
      </c>
      <c r="D148" s="58" t="s">
        <v>214</v>
      </c>
      <c r="E148" s="58" t="s">
        <v>812</v>
      </c>
      <c r="F148" s="58" t="s">
        <v>500</v>
      </c>
      <c r="G148" s="12">
        <v>1396287.9004468222</v>
      </c>
      <c r="H148" s="2">
        <v>2104549.1409362294</v>
      </c>
      <c r="I148" s="2">
        <v>1410396.3121350177</v>
      </c>
      <c r="J148" s="2">
        <v>1416752.5779703818</v>
      </c>
      <c r="K148" s="2">
        <v>1031643.3941854268</v>
      </c>
      <c r="L148" s="2">
        <v>2188371.2085372526</v>
      </c>
      <c r="M148" s="2">
        <v>1043131.4</v>
      </c>
      <c r="N148" s="2">
        <v>892669.69011110172</v>
      </c>
      <c r="O148" s="2">
        <v>735684.82798671175</v>
      </c>
      <c r="P148" s="2">
        <v>795959.61708361853</v>
      </c>
      <c r="Q148" s="2">
        <v>1109674.5102214066</v>
      </c>
      <c r="R148" s="2">
        <v>1039679.1176917594</v>
      </c>
      <c r="S148" s="2">
        <v>1210843.350222026</v>
      </c>
      <c r="T148" s="2">
        <v>347017.61460618972</v>
      </c>
      <c r="U148" s="2">
        <v>839609.89169943321</v>
      </c>
      <c r="V148" s="2">
        <v>658394.16287114029</v>
      </c>
      <c r="W148" s="2">
        <v>1498398.1070020308</v>
      </c>
      <c r="X148" s="2">
        <v>1288796.0105210894</v>
      </c>
      <c r="Y148" s="2">
        <v>1076702.0512201583</v>
      </c>
      <c r="Z148" s="8">
        <v>655791.21616814448</v>
      </c>
      <c r="AA148" s="12">
        <f t="shared" ref="AA148:AB167" si="14">AVERAGEIFS($G148:$Z148,$G$3:$Z$3,AA$7,$G$2:$Z$2,"CD")</f>
        <v>1471925.8651347754</v>
      </c>
      <c r="AB148" s="2">
        <f t="shared" si="14"/>
        <v>1214964.2816587666</v>
      </c>
      <c r="AC148" s="2">
        <f t="shared" ref="AC148:AD167" si="15">AVERAGEIFS($G148:$Z148,$G$3:$Z$3,AC$7,$G$2:$Z$2,"HFD")</f>
        <v>890464.01692073897</v>
      </c>
      <c r="AD148" s="2">
        <f t="shared" si="15"/>
        <v>1035616.3095565127</v>
      </c>
      <c r="AE148" s="43">
        <v>9.3233082706766904E-2</v>
      </c>
      <c r="AF148" s="74">
        <v>0.69582886423707468</v>
      </c>
      <c r="AG148" s="41">
        <v>0.14436090225563905</v>
      </c>
      <c r="AH148" s="41">
        <v>0.54370079919901504</v>
      </c>
      <c r="AI148" s="43">
        <v>0.29430000000000001</v>
      </c>
      <c r="AJ148" s="41">
        <v>0.10100000000000001</v>
      </c>
      <c r="AK148" s="41">
        <v>0.18</v>
      </c>
      <c r="AL148" s="41">
        <v>0.72199999999999998</v>
      </c>
      <c r="AM148" s="74">
        <v>0.60599999999999998</v>
      </c>
      <c r="AN148" s="41">
        <v>2.1975080982666827E-2</v>
      </c>
      <c r="AO148" s="74">
        <v>0.62155908890250378</v>
      </c>
      <c r="AP148" s="43">
        <v>0.48798352001030609</v>
      </c>
      <c r="AQ148" s="74">
        <v>0.49981614106330907</v>
      </c>
    </row>
    <row r="149" spans="1:43" x14ac:dyDescent="0.2">
      <c r="A149" s="14" t="s">
        <v>161</v>
      </c>
      <c r="B149" s="97" t="s">
        <v>1032</v>
      </c>
      <c r="C149" s="73" t="s">
        <v>490</v>
      </c>
      <c r="D149" s="58"/>
      <c r="E149" s="58" t="s">
        <v>1013</v>
      </c>
      <c r="F149" s="58" t="s">
        <v>491</v>
      </c>
      <c r="G149" s="12">
        <v>10334410.688743738</v>
      </c>
      <c r="H149" s="2">
        <v>9350215.2599696182</v>
      </c>
      <c r="I149" s="2">
        <v>10913364.520884698</v>
      </c>
      <c r="J149" s="2">
        <v>12029147.90679032</v>
      </c>
      <c r="K149" s="2">
        <v>18815161.824857283</v>
      </c>
      <c r="L149" s="2">
        <v>8350299.1475314423</v>
      </c>
      <c r="M149" s="2">
        <v>14491633.689999999</v>
      </c>
      <c r="N149" s="2">
        <v>11890586.076989034</v>
      </c>
      <c r="O149" s="2">
        <v>12270142.246505205</v>
      </c>
      <c r="P149" s="2">
        <v>14830078.338980116</v>
      </c>
      <c r="Q149" s="2">
        <v>12381681.451324802</v>
      </c>
      <c r="R149" s="2">
        <v>13398074.145854034</v>
      </c>
      <c r="S149" s="2">
        <v>9482679.6139128581</v>
      </c>
      <c r="T149" s="2">
        <v>17665148.982127886</v>
      </c>
      <c r="U149" s="2">
        <v>16659647.419388358</v>
      </c>
      <c r="V149" s="2">
        <v>12722173.920430776</v>
      </c>
      <c r="W149" s="2">
        <v>17462193.935626354</v>
      </c>
      <c r="X149" s="2">
        <v>10493751.50768845</v>
      </c>
      <c r="Y149" s="2">
        <v>9649721.6843155175</v>
      </c>
      <c r="Z149" s="8">
        <v>10913546.210198088</v>
      </c>
      <c r="AA149" s="12">
        <f t="shared" si="14"/>
        <v>12288460.04024913</v>
      </c>
      <c r="AB149" s="2">
        <f t="shared" si="14"/>
        <v>11750665.290256418</v>
      </c>
      <c r="AC149" s="2">
        <f t="shared" si="15"/>
        <v>14069551.658598008</v>
      </c>
      <c r="AD149" s="2">
        <f t="shared" si="15"/>
        <v>12248277.451651838</v>
      </c>
      <c r="AE149" s="43">
        <v>-8.2706766917293215E-2</v>
      </c>
      <c r="AF149" s="74">
        <v>0.72885087635597956</v>
      </c>
      <c r="AG149" s="41">
        <v>0.14436090225563905</v>
      </c>
      <c r="AH149" s="41">
        <v>0.54370079919901504</v>
      </c>
      <c r="AI149" s="43">
        <v>0.79310000000000003</v>
      </c>
      <c r="AJ149" s="41">
        <v>0.77200000000000002</v>
      </c>
      <c r="AK149" s="41">
        <v>0.30599999999999999</v>
      </c>
      <c r="AL149" s="41">
        <v>0.55400000000000005</v>
      </c>
      <c r="AM149" s="74">
        <v>0.751</v>
      </c>
      <c r="AN149" s="41">
        <v>0.40400989574299673</v>
      </c>
      <c r="AO149" s="74">
        <v>0.80468163587575392</v>
      </c>
      <c r="AP149" s="43">
        <v>0.81518678844960546</v>
      </c>
      <c r="AQ149" s="74">
        <v>0.34943045368936443</v>
      </c>
    </row>
    <row r="150" spans="1:43" x14ac:dyDescent="0.2">
      <c r="A150" s="14" t="s">
        <v>157</v>
      </c>
      <c r="B150" s="97" t="s">
        <v>1034</v>
      </c>
      <c r="C150" s="73" t="s">
        <v>478</v>
      </c>
      <c r="D150" s="58" t="s">
        <v>157</v>
      </c>
      <c r="E150" s="58" t="s">
        <v>798</v>
      </c>
      <c r="F150" s="58" t="s">
        <v>479</v>
      </c>
      <c r="G150" s="12">
        <v>2422744.0826133578</v>
      </c>
      <c r="H150" s="2">
        <v>2084890.1227656859</v>
      </c>
      <c r="I150" s="2">
        <v>1321125.4586306971</v>
      </c>
      <c r="J150" s="2">
        <v>1144267.3375097169</v>
      </c>
      <c r="K150" s="2">
        <v>1293300.325477568</v>
      </c>
      <c r="L150" s="2">
        <v>2342357.5002052924</v>
      </c>
      <c r="M150" s="2">
        <v>1354125.71208422</v>
      </c>
      <c r="N150" s="2">
        <v>1861156.8808552939</v>
      </c>
      <c r="O150" s="2">
        <v>1759666.4203192005</v>
      </c>
      <c r="P150" s="2">
        <v>2372547.1599657843</v>
      </c>
      <c r="Q150" s="2">
        <v>2121823.7492690147</v>
      </c>
      <c r="R150" s="2">
        <v>1592953.6731770197</v>
      </c>
      <c r="S150" s="2">
        <v>1636594.3353227202</v>
      </c>
      <c r="T150" s="2">
        <v>985864.54911946005</v>
      </c>
      <c r="U150" s="2">
        <v>820403.96271158918</v>
      </c>
      <c r="V150" s="2">
        <v>1980848.1439203557</v>
      </c>
      <c r="W150" s="2">
        <v>2239465.3817858458</v>
      </c>
      <c r="X150" s="2">
        <v>1435273.2070826339</v>
      </c>
      <c r="Y150" s="2">
        <v>1321857.3644246387</v>
      </c>
      <c r="Z150" s="8">
        <v>1571391.005773474</v>
      </c>
      <c r="AA150" s="12">
        <f t="shared" si="14"/>
        <v>1653265.465399405</v>
      </c>
      <c r="AB150" s="2">
        <f t="shared" si="14"/>
        <v>1829326.6283660016</v>
      </c>
      <c r="AC150" s="2">
        <f t="shared" si="15"/>
        <v>1588364.5715942646</v>
      </c>
      <c r="AD150" s="2">
        <f t="shared" si="15"/>
        <v>1709767.0205973897</v>
      </c>
      <c r="AE150" s="43">
        <v>-0.21654135338345862</v>
      </c>
      <c r="AF150" s="74">
        <v>0.35914578257040053</v>
      </c>
      <c r="AG150" s="41">
        <v>-0.13533834586466162</v>
      </c>
      <c r="AH150" s="41">
        <v>0.56941869115076993</v>
      </c>
      <c r="AI150" s="43">
        <v>0.96509999999999996</v>
      </c>
      <c r="AJ150" s="41">
        <v>0.89800000000000002</v>
      </c>
      <c r="AK150" s="41">
        <v>0.65800000000000003</v>
      </c>
      <c r="AL150" s="41">
        <v>0.57699999999999996</v>
      </c>
      <c r="AM150" s="74">
        <v>0.90900000000000003</v>
      </c>
      <c r="AN150" s="41">
        <v>0.85985415183568314</v>
      </c>
      <c r="AO150" s="74">
        <v>0.66572949189464325</v>
      </c>
      <c r="AP150" s="43">
        <v>0.61803557456469482</v>
      </c>
      <c r="AQ150" s="74">
        <v>0.70991002944187209</v>
      </c>
    </row>
    <row r="151" spans="1:43" x14ac:dyDescent="0.2">
      <c r="A151" s="14" t="s">
        <v>159</v>
      </c>
      <c r="B151" s="97" t="s">
        <v>1032</v>
      </c>
      <c r="C151" s="73" t="s">
        <v>579</v>
      </c>
      <c r="D151" s="58"/>
      <c r="E151" s="58" t="s">
        <v>580</v>
      </c>
      <c r="F151" s="58"/>
      <c r="G151" s="12">
        <v>3606725.691256274</v>
      </c>
      <c r="H151" s="2">
        <v>6667365.5734176468</v>
      </c>
      <c r="I151" s="2">
        <v>11539010.521451879</v>
      </c>
      <c r="J151" s="2">
        <v>10464591.831879038</v>
      </c>
      <c r="K151" s="2">
        <v>7927063.8392801108</v>
      </c>
      <c r="L151" s="2">
        <v>1722332.1724758744</v>
      </c>
      <c r="M151" s="2">
        <v>6593902.9900000002</v>
      </c>
      <c r="N151" s="2">
        <v>4829363.8882746631</v>
      </c>
      <c r="O151" s="2">
        <v>7346393.0198660716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8">
        <v>0</v>
      </c>
      <c r="AA151" s="12">
        <f t="shared" si="14"/>
        <v>8040951.4914569901</v>
      </c>
      <c r="AB151" s="2">
        <f t="shared" si="14"/>
        <v>5122998.0176541526</v>
      </c>
      <c r="AC151" s="2">
        <f t="shared" si="15"/>
        <v>0</v>
      </c>
      <c r="AD151" s="2">
        <f t="shared" si="15"/>
        <v>0</v>
      </c>
      <c r="AE151" s="43">
        <v>0.38517540084060531</v>
      </c>
      <c r="AF151" s="74">
        <v>9.3528539097706656E-2</v>
      </c>
      <c r="AG151" s="41">
        <v>-0.13332994644482493</v>
      </c>
      <c r="AH151" s="41">
        <v>0.57521467388656744</v>
      </c>
      <c r="AI151" s="43">
        <v>1.45E-5</v>
      </c>
      <c r="AJ151" s="41">
        <v>2.4300000000000001E-5</v>
      </c>
      <c r="AK151" s="41">
        <v>1.2999999999999999E-3</v>
      </c>
      <c r="AL151" s="41">
        <v>4.4069999999999998E-2</v>
      </c>
      <c r="AM151" s="74">
        <v>2.66E-3</v>
      </c>
      <c r="AN151" s="41">
        <v>4.6542969515878663E-3</v>
      </c>
      <c r="AO151" s="74">
        <v>2.6291819045216689E-2</v>
      </c>
      <c r="AP151" s="43">
        <v>0.17589606043081446</v>
      </c>
      <c r="AQ151" s="74">
        <v>1</v>
      </c>
    </row>
    <row r="152" spans="1:43" x14ac:dyDescent="0.2">
      <c r="A152" s="14" t="s">
        <v>117</v>
      </c>
      <c r="B152" s="97" t="s">
        <v>1032</v>
      </c>
      <c r="C152" s="73" t="s">
        <v>511</v>
      </c>
      <c r="D152" s="58" t="s">
        <v>117</v>
      </c>
      <c r="E152" s="58" t="s">
        <v>819</v>
      </c>
      <c r="F152" s="58" t="s">
        <v>275</v>
      </c>
      <c r="G152" s="12">
        <v>2597910.0293548638</v>
      </c>
      <c r="H152" s="2">
        <v>14480768.568921065</v>
      </c>
      <c r="I152" s="2">
        <v>7444631.6650862042</v>
      </c>
      <c r="J152" s="2">
        <v>33332476.152536325</v>
      </c>
      <c r="K152" s="2">
        <v>2646396.8641184121</v>
      </c>
      <c r="L152" s="2">
        <v>26254072.714576777</v>
      </c>
      <c r="M152" s="2">
        <v>2762508.92</v>
      </c>
      <c r="N152" s="2">
        <v>5791867.9551446792</v>
      </c>
      <c r="O152" s="2">
        <v>3260866.3321711072</v>
      </c>
      <c r="P152" s="2">
        <v>1171263.036301851</v>
      </c>
      <c r="Q152" s="2">
        <v>1847944.4748192087</v>
      </c>
      <c r="R152" s="2">
        <v>4936943.0480564684</v>
      </c>
      <c r="S152" s="2">
        <v>229381.05219118035</v>
      </c>
      <c r="T152" s="2">
        <v>16140242.739627713</v>
      </c>
      <c r="U152" s="2">
        <v>6188836.0694794161</v>
      </c>
      <c r="V152" s="2">
        <v>2142494.9933740357</v>
      </c>
      <c r="W152" s="2">
        <v>5576777.8479886027</v>
      </c>
      <c r="X152" s="2">
        <v>574851.56855061313</v>
      </c>
      <c r="Y152" s="2">
        <v>907153.58421251341</v>
      </c>
      <c r="Z152" s="8">
        <v>3389932.8006198942</v>
      </c>
      <c r="AA152" s="12">
        <f t="shared" si="14"/>
        <v>12100436.656003375</v>
      </c>
      <c r="AB152" s="2">
        <f t="shared" si="14"/>
        <v>9517328.9804731403</v>
      </c>
      <c r="AC152" s="2">
        <f t="shared" si="15"/>
        <v>5085768.4034126392</v>
      </c>
      <c r="AD152" s="2">
        <f t="shared" si="15"/>
        <v>2518242.1589491321</v>
      </c>
      <c r="AE152" s="43">
        <v>0.26917293233082701</v>
      </c>
      <c r="AF152" s="74">
        <v>0.2511314536907906</v>
      </c>
      <c r="AG152" s="41">
        <v>-0.13233082706766916</v>
      </c>
      <c r="AH152" s="41">
        <v>0.57810745936229413</v>
      </c>
      <c r="AI152" s="43">
        <v>0.48380000000000001</v>
      </c>
      <c r="AJ152" s="41">
        <v>0.218</v>
      </c>
      <c r="AK152" s="41">
        <v>0.58399999999999996</v>
      </c>
      <c r="AL152" s="41">
        <v>0.58599999999999997</v>
      </c>
      <c r="AM152" s="74">
        <v>0.26100000000000001</v>
      </c>
      <c r="AN152" s="41">
        <v>0.25862887546020513</v>
      </c>
      <c r="AO152" s="74">
        <v>0.30247321425642781</v>
      </c>
      <c r="AP152" s="43">
        <v>0.76090095130284141</v>
      </c>
      <c r="AQ152" s="74">
        <v>0.37951967772316386</v>
      </c>
    </row>
    <row r="153" spans="1:43" x14ac:dyDescent="0.2">
      <c r="A153" s="14" t="s">
        <v>168</v>
      </c>
      <c r="B153" s="97" t="s">
        <v>1032</v>
      </c>
      <c r="C153" s="73" t="s">
        <v>370</v>
      </c>
      <c r="D153" s="58"/>
      <c r="E153" s="58" t="s">
        <v>371</v>
      </c>
      <c r="F153" s="58"/>
      <c r="G153" s="12">
        <v>185120905.76787674</v>
      </c>
      <c r="H153" s="2">
        <v>147301679.6659798</v>
      </c>
      <c r="I153" s="2">
        <v>326821766.0166024</v>
      </c>
      <c r="J153" s="2">
        <v>225509451.04125485</v>
      </c>
      <c r="K153" s="2">
        <v>116138380.36924587</v>
      </c>
      <c r="L153" s="2">
        <v>168534233.59588546</v>
      </c>
      <c r="M153" s="2">
        <v>298229234.19999999</v>
      </c>
      <c r="N153" s="2">
        <v>149360926.40192869</v>
      </c>
      <c r="O153" s="2">
        <v>117201218.76964384</v>
      </c>
      <c r="P153" s="2">
        <v>265033368.18781382</v>
      </c>
      <c r="Q153" s="2">
        <v>225858637.3054384</v>
      </c>
      <c r="R153" s="2">
        <v>302253234.27696729</v>
      </c>
      <c r="S153" s="2">
        <v>259602776.79464966</v>
      </c>
      <c r="T153" s="2">
        <v>222867293.09353215</v>
      </c>
      <c r="U153" s="2">
        <v>226275583.0669567</v>
      </c>
      <c r="V153" s="2">
        <v>280062033.54973269</v>
      </c>
      <c r="W153" s="2">
        <v>191267486.36712322</v>
      </c>
      <c r="X153" s="2">
        <v>159010650.84273323</v>
      </c>
      <c r="Y153" s="2">
        <v>225525719.89493155</v>
      </c>
      <c r="Z153" s="8">
        <v>320969686.51509333</v>
      </c>
      <c r="AA153" s="12">
        <f t="shared" si="14"/>
        <v>200178436.57219195</v>
      </c>
      <c r="AB153" s="2">
        <f t="shared" si="14"/>
        <v>183331403.2418645</v>
      </c>
      <c r="AC153" s="2">
        <f t="shared" si="15"/>
        <v>250315148.78755966</v>
      </c>
      <c r="AD153" s="2">
        <f t="shared" si="15"/>
        <v>235367115.43392283</v>
      </c>
      <c r="AE153" s="43">
        <v>-0.30375939849624051</v>
      </c>
      <c r="AF153" s="74">
        <v>0.1929141682777043</v>
      </c>
      <c r="AG153" s="41">
        <v>0.1308270676691729</v>
      </c>
      <c r="AH153" s="41">
        <v>0.5824730901969899</v>
      </c>
      <c r="AI153" s="43">
        <v>0.52700000000000002</v>
      </c>
      <c r="AJ153" s="41">
        <v>0.49199999999999999</v>
      </c>
      <c r="AK153" s="41">
        <v>0.28100000000000003</v>
      </c>
      <c r="AL153" s="41">
        <v>0.26900000000000002</v>
      </c>
      <c r="AM153" s="74">
        <v>0.62</v>
      </c>
      <c r="AN153" s="41">
        <v>0.19641781808085126</v>
      </c>
      <c r="AO153" s="74">
        <v>0.3161526823311252</v>
      </c>
      <c r="AP153" s="43">
        <v>0.76502184763093051</v>
      </c>
      <c r="AQ153" s="74">
        <v>0.63052122923791165</v>
      </c>
    </row>
    <row r="154" spans="1:43" x14ac:dyDescent="0.2">
      <c r="A154" s="14" t="s">
        <v>93</v>
      </c>
      <c r="B154" s="97" t="s">
        <v>1032</v>
      </c>
      <c r="C154" s="73" t="s">
        <v>480</v>
      </c>
      <c r="D154" s="58" t="s">
        <v>93</v>
      </c>
      <c r="E154" s="58" t="s">
        <v>799</v>
      </c>
      <c r="F154" s="58" t="s">
        <v>481</v>
      </c>
      <c r="G154" s="12">
        <v>222362.37161106465</v>
      </c>
      <c r="H154" s="2">
        <v>76294.534548609372</v>
      </c>
      <c r="I154" s="2">
        <v>113557.24776926218</v>
      </c>
      <c r="J154" s="2">
        <v>539262.21247753443</v>
      </c>
      <c r="K154" s="2">
        <v>34646.542659184066</v>
      </c>
      <c r="L154" s="2">
        <v>962796.86066666653</v>
      </c>
      <c r="M154" s="2">
        <v>509556.37</v>
      </c>
      <c r="N154" s="2">
        <v>403478.09429175878</v>
      </c>
      <c r="O154" s="2">
        <v>0</v>
      </c>
      <c r="P154" s="2">
        <v>60861.216891013413</v>
      </c>
      <c r="Q154" s="2">
        <v>778396.52672505216</v>
      </c>
      <c r="R154" s="2">
        <v>3039372.4903233233</v>
      </c>
      <c r="S154" s="2">
        <v>0</v>
      </c>
      <c r="T154" s="2">
        <v>587205.21046896989</v>
      </c>
      <c r="U154" s="2">
        <v>190008.35302260553</v>
      </c>
      <c r="V154" s="2">
        <v>1890373.5751246796</v>
      </c>
      <c r="W154" s="2">
        <v>1502009.860471393</v>
      </c>
      <c r="X154" s="2">
        <v>200456.88083753345</v>
      </c>
      <c r="Y154" s="2">
        <v>595185.75758888572</v>
      </c>
      <c r="Z154" s="8">
        <v>0</v>
      </c>
      <c r="AA154" s="12">
        <f t="shared" si="14"/>
        <v>197224.58181313094</v>
      </c>
      <c r="AB154" s="2">
        <f t="shared" si="14"/>
        <v>468957.83123960631</v>
      </c>
      <c r="AC154" s="2">
        <f t="shared" si="15"/>
        <v>775973.96623849403</v>
      </c>
      <c r="AD154" s="2">
        <f t="shared" si="15"/>
        <v>837605.21480449836</v>
      </c>
      <c r="AE154" s="43">
        <v>2.710846447742761E-2</v>
      </c>
      <c r="AF154" s="74">
        <v>0.90967626868136908</v>
      </c>
      <c r="AG154" s="41">
        <v>0.12801219336563038</v>
      </c>
      <c r="AH154" s="41">
        <v>0.59068262189623078</v>
      </c>
      <c r="AI154" s="43">
        <v>0.70920000000000005</v>
      </c>
      <c r="AJ154" s="41">
        <v>0.28799999999999998</v>
      </c>
      <c r="AK154" s="41">
        <v>0.56200000000000006</v>
      </c>
      <c r="AL154" s="41">
        <v>0.77200000000000002</v>
      </c>
      <c r="AM154" s="74">
        <v>0.48499999999999999</v>
      </c>
      <c r="AN154" s="41">
        <v>0.2768276239931674</v>
      </c>
      <c r="AO154" s="74">
        <v>0.44212838053766879</v>
      </c>
      <c r="AP154" s="43">
        <v>0.22072429208989969</v>
      </c>
      <c r="AQ154" s="74">
        <v>0.92257028378771877</v>
      </c>
    </row>
    <row r="155" spans="1:43" x14ac:dyDescent="0.2">
      <c r="A155" s="14" t="s">
        <v>201</v>
      </c>
      <c r="B155" s="97" t="s">
        <v>1032</v>
      </c>
      <c r="C155" s="73" t="s">
        <v>501</v>
      </c>
      <c r="D155" s="58" t="s">
        <v>201</v>
      </c>
      <c r="E155" s="58" t="s">
        <v>813</v>
      </c>
      <c r="F155" s="58" t="s">
        <v>502</v>
      </c>
      <c r="G155" s="12">
        <v>14252422.950778481</v>
      </c>
      <c r="H155" s="2">
        <v>24312541.598836217</v>
      </c>
      <c r="I155" s="2">
        <v>7721119.6622721665</v>
      </c>
      <c r="J155" s="2">
        <v>47107095.710619166</v>
      </c>
      <c r="K155" s="2">
        <v>3918275.0865150844</v>
      </c>
      <c r="L155" s="2">
        <v>10293003.621660365</v>
      </c>
      <c r="M155" s="2">
        <v>6717374.4299999997</v>
      </c>
      <c r="N155" s="2">
        <v>7454071.5873501673</v>
      </c>
      <c r="O155" s="2">
        <v>7329837.1589304879</v>
      </c>
      <c r="P155" s="2">
        <v>9533465.6253218986</v>
      </c>
      <c r="Q155" s="2">
        <v>6580361.0432008021</v>
      </c>
      <c r="R155" s="2">
        <v>22596210.981581531</v>
      </c>
      <c r="S155" s="2">
        <v>5771718.1236948706</v>
      </c>
      <c r="T155" s="2">
        <v>5112752.7982519129</v>
      </c>
      <c r="U155" s="2">
        <v>12840569.489324842</v>
      </c>
      <c r="V155" s="2">
        <v>8533443.2822941281</v>
      </c>
      <c r="W155" s="2">
        <v>12802453.416032678</v>
      </c>
      <c r="X155" s="2">
        <v>4658824.4024702273</v>
      </c>
      <c r="Y155" s="2">
        <v>6833001.0751257669</v>
      </c>
      <c r="Z155" s="8">
        <v>3224348.2814184991</v>
      </c>
      <c r="AA155" s="12">
        <f t="shared" si="14"/>
        <v>19462291.001804225</v>
      </c>
      <c r="AB155" s="2">
        <f t="shared" si="14"/>
        <v>7948571.6994852554</v>
      </c>
      <c r="AC155" s="2">
        <f t="shared" si="15"/>
        <v>10405846.343562642</v>
      </c>
      <c r="AD155" s="2">
        <f t="shared" si="15"/>
        <v>7210414.0914682597</v>
      </c>
      <c r="AE155" s="43">
        <v>-0.13383458646616539</v>
      </c>
      <c r="AF155" s="74">
        <v>0.57375595307364358</v>
      </c>
      <c r="AG155" s="41">
        <v>0.12781954887218042</v>
      </c>
      <c r="AH155" s="41">
        <v>0.59124623989466485</v>
      </c>
      <c r="AI155" s="43">
        <v>0.3251</v>
      </c>
      <c r="AJ155" s="41">
        <v>7.8299999999999995E-2</v>
      </c>
      <c r="AK155" s="41">
        <v>0.80710000000000004</v>
      </c>
      <c r="AL155" s="41">
        <v>0.4854</v>
      </c>
      <c r="AM155" s="74">
        <v>0.3463</v>
      </c>
      <c r="AN155" s="41">
        <v>0.26325789147695805</v>
      </c>
      <c r="AO155" s="74">
        <v>0.72502967009464836</v>
      </c>
      <c r="AP155" s="43">
        <v>0.21102053933897308</v>
      </c>
      <c r="AQ155" s="74">
        <v>0.36467230564073405</v>
      </c>
    </row>
    <row r="156" spans="1:43" x14ac:dyDescent="0.2">
      <c r="A156" s="14" t="s">
        <v>101</v>
      </c>
      <c r="B156" s="97" t="s">
        <v>1032</v>
      </c>
      <c r="C156" s="73" t="s">
        <v>989</v>
      </c>
      <c r="D156" s="58"/>
      <c r="E156" s="58" t="s">
        <v>987</v>
      </c>
      <c r="F156" s="58" t="s">
        <v>988</v>
      </c>
      <c r="G156" s="12">
        <v>77630.005022052079</v>
      </c>
      <c r="H156" s="2">
        <v>52506.680988680717</v>
      </c>
      <c r="I156" s="2">
        <v>110246.37044628515</v>
      </c>
      <c r="J156" s="2">
        <v>159202.47937893364</v>
      </c>
      <c r="K156" s="2">
        <v>0</v>
      </c>
      <c r="L156" s="2">
        <v>378728.75197646522</v>
      </c>
      <c r="M156" s="2">
        <v>115112.57</v>
      </c>
      <c r="N156" s="2">
        <v>0</v>
      </c>
      <c r="O156" s="2">
        <v>0</v>
      </c>
      <c r="P156" s="2">
        <v>201779.20033922663</v>
      </c>
      <c r="Q156" s="2">
        <v>373557.63341505628</v>
      </c>
      <c r="R156" s="2">
        <v>694452.68841500778</v>
      </c>
      <c r="S156" s="2">
        <v>0</v>
      </c>
      <c r="T156" s="2">
        <v>334745.83244054514</v>
      </c>
      <c r="U156" s="2">
        <v>511526.29962309269</v>
      </c>
      <c r="V156" s="2">
        <v>760690.99800544919</v>
      </c>
      <c r="W156" s="2">
        <v>492851.32965213351</v>
      </c>
      <c r="X156" s="2">
        <v>138867.99172375581</v>
      </c>
      <c r="Y156" s="2">
        <v>32902.728869072387</v>
      </c>
      <c r="Z156" s="8">
        <v>240910.69787027786</v>
      </c>
      <c r="AA156" s="12">
        <f t="shared" si="14"/>
        <v>79917.107167190319</v>
      </c>
      <c r="AB156" s="2">
        <f t="shared" si="14"/>
        <v>123460.33049411631</v>
      </c>
      <c r="AC156" s="2">
        <f t="shared" si="15"/>
        <v>352676.94237215474</v>
      </c>
      <c r="AD156" s="2">
        <f t="shared" si="15"/>
        <v>333244.74922413775</v>
      </c>
      <c r="AE156" s="43">
        <v>-8.981196021559236E-2</v>
      </c>
      <c r="AF156" s="74">
        <v>0.70650681908518775</v>
      </c>
      <c r="AG156" s="41">
        <v>0.12603863324373044</v>
      </c>
      <c r="AH156" s="41">
        <v>0.59646730399358505</v>
      </c>
      <c r="AI156" s="43">
        <v>0.21809999999999999</v>
      </c>
      <c r="AJ156" s="41">
        <v>0.13</v>
      </c>
      <c r="AK156" s="41">
        <v>0.19600000000000001</v>
      </c>
      <c r="AL156" s="41">
        <v>0.32200000000000001</v>
      </c>
      <c r="AM156" s="74">
        <v>0.318</v>
      </c>
      <c r="AN156" s="41">
        <v>3.8376930647256231E-2</v>
      </c>
      <c r="AO156" s="74">
        <v>0.25258195947997669</v>
      </c>
      <c r="AP156" s="43">
        <v>0.62065406866920814</v>
      </c>
      <c r="AQ156" s="74">
        <v>0.90646627809164126</v>
      </c>
    </row>
    <row r="157" spans="1:43" x14ac:dyDescent="0.2">
      <c r="A157" s="14" t="s">
        <v>85</v>
      </c>
      <c r="B157" s="97" t="s">
        <v>1033</v>
      </c>
      <c r="C157" s="73" t="s">
        <v>332</v>
      </c>
      <c r="D157" s="58"/>
      <c r="E157" s="58" t="s">
        <v>333</v>
      </c>
      <c r="F157" s="58" t="s">
        <v>737</v>
      </c>
      <c r="G157" s="12">
        <v>1671060.3675347401</v>
      </c>
      <c r="H157" s="2">
        <v>1477340.2782799245</v>
      </c>
      <c r="I157" s="2">
        <v>2886252.6071266462</v>
      </c>
      <c r="J157" s="2">
        <v>1093191.0615000075</v>
      </c>
      <c r="K157" s="2">
        <v>4687275.1947229197</v>
      </c>
      <c r="L157" s="2">
        <v>1501351.1578083662</v>
      </c>
      <c r="M157" s="2">
        <v>1851828.42</v>
      </c>
      <c r="N157" s="2">
        <v>2671458.5826539444</v>
      </c>
      <c r="O157" s="2">
        <v>3921242.4866953543</v>
      </c>
      <c r="P157" s="2">
        <v>1249499.4645359856</v>
      </c>
      <c r="Q157" s="2">
        <v>2334162.9763590889</v>
      </c>
      <c r="R157" s="2">
        <v>694848.60231114889</v>
      </c>
      <c r="S157" s="2">
        <v>3694068.1635321938</v>
      </c>
      <c r="T157" s="2">
        <v>3595012.3960375921</v>
      </c>
      <c r="U157" s="2">
        <v>1280798.1883801718</v>
      </c>
      <c r="V157" s="2">
        <v>2241358.0368014728</v>
      </c>
      <c r="W157" s="2">
        <v>1747902.9087956485</v>
      </c>
      <c r="X157" s="2">
        <v>1226676.5185375344</v>
      </c>
      <c r="Y157" s="2">
        <v>2454128.8192768358</v>
      </c>
      <c r="Z157" s="8">
        <v>5412012.3020256832</v>
      </c>
      <c r="AA157" s="12">
        <f t="shared" si="14"/>
        <v>2363023.9018328474</v>
      </c>
      <c r="AB157" s="2">
        <f t="shared" si="14"/>
        <v>2486470.1617894163</v>
      </c>
      <c r="AC157" s="2">
        <f t="shared" si="15"/>
        <v>2141398.2985260305</v>
      </c>
      <c r="AD157" s="2">
        <f t="shared" si="15"/>
        <v>2616415.7170874351</v>
      </c>
      <c r="AE157" s="43">
        <v>0.12631578947368419</v>
      </c>
      <c r="AF157" s="74">
        <v>0.59565351281489853</v>
      </c>
      <c r="AG157" s="41">
        <v>-0.12481203007518796</v>
      </c>
      <c r="AH157" s="41">
        <v>0.60007441841449793</v>
      </c>
      <c r="AI157" s="43">
        <v>0.98540000000000005</v>
      </c>
      <c r="AJ157" s="41">
        <v>0.97299999999999998</v>
      </c>
      <c r="AK157" s="41">
        <v>0.67400000000000004</v>
      </c>
      <c r="AL157" s="41">
        <v>0.88500000000000001</v>
      </c>
      <c r="AM157" s="74">
        <v>0.71399999999999997</v>
      </c>
      <c r="AN157" s="41">
        <v>0.79447451680520009</v>
      </c>
      <c r="AO157" s="74">
        <v>0.89540338883238191</v>
      </c>
      <c r="AP157" s="43">
        <v>0.8922632312101324</v>
      </c>
      <c r="AQ157" s="74">
        <v>0.60101715075867301</v>
      </c>
    </row>
    <row r="158" spans="1:43" x14ac:dyDescent="0.2">
      <c r="A158" s="14" t="s">
        <v>69</v>
      </c>
      <c r="B158" s="97" t="s">
        <v>1035</v>
      </c>
      <c r="C158" s="73" t="s">
        <v>587</v>
      </c>
      <c r="D158" s="58" t="s">
        <v>855</v>
      </c>
      <c r="E158" s="58" t="s">
        <v>982</v>
      </c>
      <c r="F158" s="58" t="s">
        <v>588</v>
      </c>
      <c r="G158" s="12">
        <v>244718747.27566755</v>
      </c>
      <c r="H158" s="2">
        <v>245930960.44732597</v>
      </c>
      <c r="I158" s="2">
        <v>379644410.79581559</v>
      </c>
      <c r="J158" s="2">
        <v>341505313.61155057</v>
      </c>
      <c r="K158" s="2">
        <v>235916186.20498335</v>
      </c>
      <c r="L158" s="2">
        <v>250475875.23172048</v>
      </c>
      <c r="M158" s="2">
        <v>332978426.94999999</v>
      </c>
      <c r="N158" s="2">
        <v>303777726.62737286</v>
      </c>
      <c r="O158" s="2">
        <v>249809894.31061506</v>
      </c>
      <c r="P158" s="2">
        <v>380647396.94602418</v>
      </c>
      <c r="Q158" s="2">
        <v>456324407.61440593</v>
      </c>
      <c r="R158" s="2">
        <v>463235988.32569718</v>
      </c>
      <c r="S158" s="2">
        <v>376811882.86326939</v>
      </c>
      <c r="T158" s="2">
        <v>380910693.77885807</v>
      </c>
      <c r="U158" s="2">
        <v>279620444.91107452</v>
      </c>
      <c r="V158" s="2">
        <v>384714389.47502816</v>
      </c>
      <c r="W158" s="2">
        <v>370829455.53993398</v>
      </c>
      <c r="X158" s="2">
        <v>339381048.2069512</v>
      </c>
      <c r="Y158" s="2">
        <v>376242832.87555486</v>
      </c>
      <c r="Z158" s="8">
        <v>393909077.91376287</v>
      </c>
      <c r="AA158" s="12">
        <f t="shared" si="14"/>
        <v>289543123.6670686</v>
      </c>
      <c r="AB158" s="2">
        <f t="shared" si="14"/>
        <v>284260480.77992713</v>
      </c>
      <c r="AC158" s="2">
        <f t="shared" si="15"/>
        <v>389591802.40655488</v>
      </c>
      <c r="AD158" s="2">
        <f t="shared" si="15"/>
        <v>373015360.80224621</v>
      </c>
      <c r="AE158" s="43">
        <v>-0.24511278195488717</v>
      </c>
      <c r="AF158" s="74">
        <v>0.29760050038866181</v>
      </c>
      <c r="AG158" s="41">
        <v>0.11879699248120298</v>
      </c>
      <c r="AH158" s="41">
        <v>0.61789182802629361</v>
      </c>
      <c r="AI158" s="43">
        <v>2.1669999999999998E-2</v>
      </c>
      <c r="AJ158" s="41">
        <v>5.5800000000000002E-2</v>
      </c>
      <c r="AK158" s="41">
        <v>3.6900000000000002E-2</v>
      </c>
      <c r="AL158" s="41">
        <v>5.8200000000000002E-2</v>
      </c>
      <c r="AM158" s="74">
        <v>0.18279999999999999</v>
      </c>
      <c r="AN158" s="41">
        <v>3.4896891661327832E-2</v>
      </c>
      <c r="AO158" s="74">
        <v>3.8201606290649767E-3</v>
      </c>
      <c r="AP158" s="43">
        <v>0.89387987862497786</v>
      </c>
      <c r="AQ158" s="74">
        <v>0.58532059186510521</v>
      </c>
    </row>
    <row r="159" spans="1:43" x14ac:dyDescent="0.2">
      <c r="A159" s="14" t="s">
        <v>177</v>
      </c>
      <c r="B159" s="97" t="s">
        <v>1032</v>
      </c>
      <c r="C159" s="73" t="s">
        <v>498</v>
      </c>
      <c r="D159" s="58" t="s">
        <v>261</v>
      </c>
      <c r="E159" s="58" t="s">
        <v>811</v>
      </c>
      <c r="F159" s="58" t="s">
        <v>262</v>
      </c>
      <c r="G159" s="12">
        <v>7849377.5360928327</v>
      </c>
      <c r="H159" s="2">
        <v>8870357.4530841764</v>
      </c>
      <c r="I159" s="2">
        <v>11815079.378879987</v>
      </c>
      <c r="J159" s="2">
        <v>8244352.55525814</v>
      </c>
      <c r="K159" s="2">
        <v>9951488.6609813571</v>
      </c>
      <c r="L159" s="2">
        <v>8852856.0214118473</v>
      </c>
      <c r="M159" s="2">
        <v>9096885.8200000003</v>
      </c>
      <c r="N159" s="2">
        <v>12849494.950334616</v>
      </c>
      <c r="O159" s="2">
        <v>9691701.1505320407</v>
      </c>
      <c r="P159" s="2">
        <v>8058194.0860727672</v>
      </c>
      <c r="Q159" s="2">
        <v>5139761.5235284017</v>
      </c>
      <c r="R159" s="2">
        <v>5287588.2840479603</v>
      </c>
      <c r="S159" s="2">
        <v>9484471.1305887643</v>
      </c>
      <c r="T159" s="2">
        <v>6725523.3461315436</v>
      </c>
      <c r="U159" s="2">
        <v>14104805.817201572</v>
      </c>
      <c r="V159" s="2">
        <v>5556503.1151646543</v>
      </c>
      <c r="W159" s="2">
        <v>5331333.8615486808</v>
      </c>
      <c r="X159" s="2">
        <v>6919585.8194454303</v>
      </c>
      <c r="Y159" s="2">
        <v>6199236.9998798585</v>
      </c>
      <c r="Z159" s="8">
        <v>6785203.6855234997</v>
      </c>
      <c r="AA159" s="12">
        <f t="shared" si="14"/>
        <v>9346131.1168592982</v>
      </c>
      <c r="AB159" s="2">
        <f t="shared" si="14"/>
        <v>10122734.485569626</v>
      </c>
      <c r="AC159" s="2">
        <f t="shared" si="15"/>
        <v>8133390.6979285004</v>
      </c>
      <c r="AD159" s="2">
        <f t="shared" si="15"/>
        <v>6158372.6963124247</v>
      </c>
      <c r="AE159" s="43">
        <v>0.11729323308270674</v>
      </c>
      <c r="AF159" s="74">
        <v>0.62237898176302175</v>
      </c>
      <c r="AG159" s="41">
        <v>-0.11729323308270674</v>
      </c>
      <c r="AH159" s="41">
        <v>0.62237898176302175</v>
      </c>
      <c r="AI159" s="43">
        <v>0.1258</v>
      </c>
      <c r="AJ159" s="41">
        <v>0.3266</v>
      </c>
      <c r="AK159" s="41">
        <v>0.82210000000000005</v>
      </c>
      <c r="AL159" s="41">
        <v>0.12820000000000001</v>
      </c>
      <c r="AM159" s="74">
        <v>4.3099999999999999E-2</v>
      </c>
      <c r="AN159" s="41">
        <v>0.48057336009794571</v>
      </c>
      <c r="AO159" s="74">
        <v>2.9462912663977374E-3</v>
      </c>
      <c r="AP159" s="43">
        <v>0.51974026730080758</v>
      </c>
      <c r="AQ159" s="74">
        <v>0.21456295439364903</v>
      </c>
    </row>
    <row r="160" spans="1:43" x14ac:dyDescent="0.2">
      <c r="A160" s="14" t="s">
        <v>148</v>
      </c>
      <c r="B160" s="97" t="s">
        <v>1032</v>
      </c>
      <c r="C160" s="73" t="s">
        <v>473</v>
      </c>
      <c r="D160" s="58" t="s">
        <v>264</v>
      </c>
      <c r="E160" s="58" t="s">
        <v>793</v>
      </c>
      <c r="F160" s="58" t="s">
        <v>265</v>
      </c>
      <c r="G160" s="12">
        <v>42015862.275917538</v>
      </c>
      <c r="H160" s="2">
        <v>26949238.050817568</v>
      </c>
      <c r="I160" s="2">
        <v>36920229.793147326</v>
      </c>
      <c r="J160" s="2">
        <v>34799564.564565554</v>
      </c>
      <c r="K160" s="2">
        <v>27014553.337712377</v>
      </c>
      <c r="L160" s="2">
        <v>30218004.996502001</v>
      </c>
      <c r="M160" s="2">
        <v>29363699</v>
      </c>
      <c r="N160" s="2">
        <v>28698520.090823963</v>
      </c>
      <c r="O160" s="2">
        <v>23632800.8202084</v>
      </c>
      <c r="P160" s="2">
        <v>26226829.642553251</v>
      </c>
      <c r="Q160" s="2">
        <v>30949974.572785318</v>
      </c>
      <c r="R160" s="2">
        <v>27260776.973922651</v>
      </c>
      <c r="S160" s="2">
        <v>17564204.005795959</v>
      </c>
      <c r="T160" s="2">
        <v>21563473.568337586</v>
      </c>
      <c r="U160" s="2">
        <v>17993174.713076126</v>
      </c>
      <c r="V160" s="2">
        <v>18830421.680942819</v>
      </c>
      <c r="W160" s="2">
        <v>25300857.380960673</v>
      </c>
      <c r="X160" s="2">
        <v>15526575.128380138</v>
      </c>
      <c r="Y160" s="2">
        <v>23351237.028001253</v>
      </c>
      <c r="Z160" s="8">
        <v>15679785.247594545</v>
      </c>
      <c r="AA160" s="12">
        <f t="shared" si="14"/>
        <v>33539889.604432076</v>
      </c>
      <c r="AB160" s="2">
        <f t="shared" si="14"/>
        <v>27978256.22688359</v>
      </c>
      <c r="AC160" s="2">
        <f t="shared" si="15"/>
        <v>23593072.24607848</v>
      </c>
      <c r="AD160" s="2">
        <f t="shared" si="15"/>
        <v>19737775.293175884</v>
      </c>
      <c r="AE160" s="43">
        <v>6.9172932330827053E-2</v>
      </c>
      <c r="AF160" s="74">
        <v>0.77198542652594115</v>
      </c>
      <c r="AG160" s="41">
        <v>0.11729323308270674</v>
      </c>
      <c r="AH160" s="41">
        <v>0.62237898176302175</v>
      </c>
      <c r="AI160" s="43">
        <v>8.1290000000000008E-3</v>
      </c>
      <c r="AJ160" s="41">
        <v>4.6800000000000001E-3</v>
      </c>
      <c r="AK160" s="41">
        <v>0.26950000000000002</v>
      </c>
      <c r="AL160" s="41">
        <v>0.45101999999999998</v>
      </c>
      <c r="AM160" s="74">
        <v>1.5089999999999999E-2</v>
      </c>
      <c r="AN160" s="41">
        <v>2.186348409122078E-2</v>
      </c>
      <c r="AO160" s="74">
        <v>1.5790638200437409E-2</v>
      </c>
      <c r="AP160" s="43">
        <v>0.16225938115374394</v>
      </c>
      <c r="AQ160" s="74">
        <v>0.23514565391728917</v>
      </c>
    </row>
    <row r="161" spans="1:43" x14ac:dyDescent="0.2">
      <c r="A161" s="14" t="s">
        <v>192</v>
      </c>
      <c r="B161" s="97" t="s">
        <v>1032</v>
      </c>
      <c r="C161" s="73" t="s">
        <v>292</v>
      </c>
      <c r="D161" s="58" t="s">
        <v>720</v>
      </c>
      <c r="E161" s="58" t="s">
        <v>901</v>
      </c>
      <c r="F161" s="58" t="s">
        <v>293</v>
      </c>
      <c r="G161" s="12">
        <v>5138316.946213169</v>
      </c>
      <c r="H161" s="2">
        <v>7066494.2175422572</v>
      </c>
      <c r="I161" s="2">
        <v>9453789.2925143912</v>
      </c>
      <c r="J161" s="2">
        <v>6265159.1032066075</v>
      </c>
      <c r="K161" s="2">
        <v>6758627.2127685016</v>
      </c>
      <c r="L161" s="2">
        <v>2399243.8242039825</v>
      </c>
      <c r="M161" s="2">
        <v>6699711.7300000004</v>
      </c>
      <c r="N161" s="2">
        <v>6647215.010498981</v>
      </c>
      <c r="O161" s="2">
        <v>3556169.1207641023</v>
      </c>
      <c r="P161" s="2">
        <v>7086755.4782392094</v>
      </c>
      <c r="Q161" s="2">
        <v>7109106.8743608119</v>
      </c>
      <c r="R161" s="2">
        <v>7670084.0818753215</v>
      </c>
      <c r="S161" s="2">
        <v>5318463.0367350634</v>
      </c>
      <c r="T161" s="2">
        <v>9892586.8904766385</v>
      </c>
      <c r="U161" s="2">
        <v>4724337.0934623191</v>
      </c>
      <c r="V161" s="2">
        <v>7220636.3955819914</v>
      </c>
      <c r="W161" s="2">
        <v>6963024.2912687398</v>
      </c>
      <c r="X161" s="2">
        <v>5729675.9787366334</v>
      </c>
      <c r="Y161" s="2">
        <v>6390444.498230461</v>
      </c>
      <c r="Z161" s="8">
        <v>8140870.0265134219</v>
      </c>
      <c r="AA161" s="12">
        <f t="shared" si="14"/>
        <v>6936477.3544489844</v>
      </c>
      <c r="AB161" s="2">
        <f t="shared" si="14"/>
        <v>4825584.921366767</v>
      </c>
      <c r="AC161" s="2">
        <f t="shared" si="15"/>
        <v>6966888.90919156</v>
      </c>
      <c r="AD161" s="2">
        <f t="shared" si="15"/>
        <v>6888930.2380662505</v>
      </c>
      <c r="AE161" s="43">
        <v>0.1157894736842105</v>
      </c>
      <c r="AF161" s="74">
        <v>0.62687899367282485</v>
      </c>
      <c r="AG161" s="41">
        <v>-0.1157894736842105</v>
      </c>
      <c r="AH161" s="41">
        <v>0.62687899367282485</v>
      </c>
      <c r="AI161" s="43">
        <v>0.31940000000000002</v>
      </c>
      <c r="AJ161" s="41">
        <v>0.57679999999999998</v>
      </c>
      <c r="AK161" s="41">
        <v>0.51319999999999999</v>
      </c>
      <c r="AL161" s="41">
        <v>6.0299999999999999E-2</v>
      </c>
      <c r="AM161" s="74">
        <v>0.61980000000000002</v>
      </c>
      <c r="AN161" s="41">
        <v>0.97746051306570159</v>
      </c>
      <c r="AO161" s="74">
        <v>9.3595606678109081E-2</v>
      </c>
      <c r="AP161" s="43">
        <v>0.1357612345006397</v>
      </c>
      <c r="AQ161" s="74">
        <v>0.93325101039537284</v>
      </c>
    </row>
    <row r="162" spans="1:43" x14ac:dyDescent="0.2">
      <c r="A162" s="14" t="s">
        <v>195</v>
      </c>
      <c r="B162" s="97" t="s">
        <v>1033</v>
      </c>
      <c r="C162" s="73" t="s">
        <v>628</v>
      </c>
      <c r="D162" s="58" t="s">
        <v>251</v>
      </c>
      <c r="E162" s="58" t="s">
        <v>871</v>
      </c>
      <c r="F162" s="58" t="s">
        <v>252</v>
      </c>
      <c r="G162" s="12">
        <v>777028.07411895168</v>
      </c>
      <c r="H162" s="2">
        <v>1841797.4358809646</v>
      </c>
      <c r="I162" s="2">
        <v>3583379.1096754055</v>
      </c>
      <c r="J162" s="2">
        <v>1491607.6224763275</v>
      </c>
      <c r="K162" s="2">
        <v>1609286.0628149388</v>
      </c>
      <c r="L162" s="2">
        <v>408028.85436734703</v>
      </c>
      <c r="M162" s="2">
        <v>2746520.82</v>
      </c>
      <c r="N162" s="2">
        <v>1085024.1637587459</v>
      </c>
      <c r="O162" s="2">
        <v>2097563.2766878628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8">
        <v>0</v>
      </c>
      <c r="AA162" s="12">
        <f t="shared" si="14"/>
        <v>1860619.6609933176</v>
      </c>
      <c r="AB162" s="2">
        <f t="shared" si="14"/>
        <v>1584284.2787034889</v>
      </c>
      <c r="AC162" s="2">
        <f t="shared" si="15"/>
        <v>0</v>
      </c>
      <c r="AD162" s="2">
        <f t="shared" si="15"/>
        <v>0</v>
      </c>
      <c r="AE162" s="43">
        <v>0.30451901348509397</v>
      </c>
      <c r="AF162" s="74">
        <v>0.19174759587617513</v>
      </c>
      <c r="AG162" s="41">
        <v>-0.11522341050787339</v>
      </c>
      <c r="AH162" s="41">
        <v>0.62857624602808881</v>
      </c>
      <c r="AI162" s="43">
        <v>9.8499999999999998E-4</v>
      </c>
      <c r="AJ162" s="41">
        <v>2.9499999999999999E-3</v>
      </c>
      <c r="AK162" s="41">
        <v>1.3339999999999999E-2</v>
      </c>
      <c r="AL162" s="41">
        <v>3.3230000000000003E-2</v>
      </c>
      <c r="AM162" s="74">
        <v>2.188E-2</v>
      </c>
      <c r="AN162" s="41">
        <v>1.621934043088355E-2</v>
      </c>
      <c r="AO162" s="74">
        <v>5.5619556156074459E-2</v>
      </c>
      <c r="AP162" s="43">
        <v>0.7041573329336468</v>
      </c>
      <c r="AQ162" s="74">
        <v>1</v>
      </c>
    </row>
    <row r="163" spans="1:43" x14ac:dyDescent="0.2">
      <c r="A163" s="14" t="s">
        <v>137</v>
      </c>
      <c r="B163" s="97" t="s">
        <v>1032</v>
      </c>
      <c r="C163" s="73" t="s">
        <v>683</v>
      </c>
      <c r="D163" s="58" t="s">
        <v>888</v>
      </c>
      <c r="E163" s="58" t="s">
        <v>684</v>
      </c>
      <c r="F163" s="58" t="s">
        <v>889</v>
      </c>
      <c r="G163" s="12">
        <v>748879.66086354339</v>
      </c>
      <c r="H163" s="2">
        <v>1373218.7632454287</v>
      </c>
      <c r="I163" s="2">
        <v>2398642.114113634</v>
      </c>
      <c r="J163" s="2">
        <v>1791842.7897586341</v>
      </c>
      <c r="K163" s="2">
        <v>566579.59123084415</v>
      </c>
      <c r="L163" s="2">
        <v>744612.55002367357</v>
      </c>
      <c r="M163" s="2">
        <v>1553446.03</v>
      </c>
      <c r="N163" s="2">
        <v>839936.55825916643</v>
      </c>
      <c r="O163" s="2">
        <v>487949.5909143241</v>
      </c>
      <c r="P163" s="2">
        <v>3416149.6357465675</v>
      </c>
      <c r="Q163" s="2">
        <v>4764112.7703590803</v>
      </c>
      <c r="R163" s="2">
        <v>3516006.7342141038</v>
      </c>
      <c r="S163" s="2">
        <v>2477822.8369029155</v>
      </c>
      <c r="T163" s="2">
        <v>3226636.8055900489</v>
      </c>
      <c r="U163" s="2">
        <v>2547543.6884577149</v>
      </c>
      <c r="V163" s="2">
        <v>3603187.4488738393</v>
      </c>
      <c r="W163" s="2">
        <v>2459893.098255726</v>
      </c>
      <c r="X163" s="2">
        <v>2089269.7413773946</v>
      </c>
      <c r="Y163" s="2">
        <v>3411083.9239956518</v>
      </c>
      <c r="Z163" s="8">
        <v>4558174.7183597619</v>
      </c>
      <c r="AA163" s="12">
        <f t="shared" si="14"/>
        <v>1375832.5838424168</v>
      </c>
      <c r="AB163" s="2">
        <f t="shared" si="14"/>
        <v>906486.1822992909</v>
      </c>
      <c r="AC163" s="2">
        <f t="shared" si="15"/>
        <v>3324712.0785450717</v>
      </c>
      <c r="AD163" s="2">
        <f t="shared" si="15"/>
        <v>3224321.7861724747</v>
      </c>
      <c r="AE163" s="43">
        <v>-0.33082706766917286</v>
      </c>
      <c r="AF163" s="74">
        <v>0.15423604448098641</v>
      </c>
      <c r="AG163" s="41">
        <v>0.11428571428571425</v>
      </c>
      <c r="AH163" s="41">
        <v>0.63139173051843822</v>
      </c>
      <c r="AI163" s="43">
        <v>5.62E-4</v>
      </c>
      <c r="AJ163" s="41">
        <v>1.668E-2</v>
      </c>
      <c r="AK163" s="41">
        <v>7.4799999999999997E-3</v>
      </c>
      <c r="AL163" s="41">
        <v>2.5699999999999998E-3</v>
      </c>
      <c r="AM163" s="74">
        <v>2.3120000000000002E-2</v>
      </c>
      <c r="AN163" s="41">
        <v>2.933210585315657E-3</v>
      </c>
      <c r="AO163" s="74">
        <v>3.432348419331216E-3</v>
      </c>
      <c r="AP163" s="43">
        <v>0.31237945708421572</v>
      </c>
      <c r="AQ163" s="74">
        <v>0.85781615995231897</v>
      </c>
    </row>
    <row r="164" spans="1:43" x14ac:dyDescent="0.2">
      <c r="A164" s="14" t="s">
        <v>64</v>
      </c>
      <c r="B164" s="97" t="s">
        <v>1035</v>
      </c>
      <c r="C164" s="73" t="s">
        <v>703</v>
      </c>
      <c r="D164" s="58" t="s">
        <v>273</v>
      </c>
      <c r="E164" s="58" t="s">
        <v>895</v>
      </c>
      <c r="F164" s="58" t="s">
        <v>274</v>
      </c>
      <c r="G164" s="12">
        <v>244175411.70041221</v>
      </c>
      <c r="H164" s="2">
        <v>247678382.27418348</v>
      </c>
      <c r="I164" s="2">
        <v>375941133.20290166</v>
      </c>
      <c r="J164" s="2">
        <v>346986535.03915066</v>
      </c>
      <c r="K164" s="2">
        <v>238453239.58349338</v>
      </c>
      <c r="L164" s="2">
        <v>251033059.99331671</v>
      </c>
      <c r="M164" s="2">
        <v>331675356.69</v>
      </c>
      <c r="N164" s="2">
        <v>303234863.45002174</v>
      </c>
      <c r="O164" s="2">
        <v>249733366.15248114</v>
      </c>
      <c r="P164" s="2">
        <v>381188117.99300712</v>
      </c>
      <c r="Q164" s="2">
        <v>458142757.28368878</v>
      </c>
      <c r="R164" s="2">
        <v>463325306.60881519</v>
      </c>
      <c r="S164" s="2">
        <v>377656012.54426777</v>
      </c>
      <c r="T164" s="2">
        <v>383415968.92470771</v>
      </c>
      <c r="U164" s="2">
        <v>286696995.33068162</v>
      </c>
      <c r="V164" s="2">
        <v>384390678.53118992</v>
      </c>
      <c r="W164" s="2">
        <v>372722989.97840375</v>
      </c>
      <c r="X164" s="2">
        <v>340665322.01771545</v>
      </c>
      <c r="Y164" s="2">
        <v>376737508.63465583</v>
      </c>
      <c r="Z164" s="8">
        <v>393691077.968337</v>
      </c>
      <c r="AA164" s="12">
        <f t="shared" si="14"/>
        <v>290646940.36002833</v>
      </c>
      <c r="AB164" s="2">
        <f t="shared" si="14"/>
        <v>283919161.57145488</v>
      </c>
      <c r="AC164" s="2">
        <f t="shared" si="15"/>
        <v>391737526.44752806</v>
      </c>
      <c r="AD164" s="2">
        <f t="shared" si="15"/>
        <v>373641515.42606038</v>
      </c>
      <c r="AE164" s="43">
        <v>-0.2887218045112781</v>
      </c>
      <c r="AF164" s="74">
        <v>0.21699266668730455</v>
      </c>
      <c r="AG164" s="41">
        <v>0.11428571428571425</v>
      </c>
      <c r="AH164" s="41">
        <v>0.63139173051843822</v>
      </c>
      <c r="AI164" s="43">
        <v>1.687E-2</v>
      </c>
      <c r="AJ164" s="41">
        <v>5.1400000000000001E-2</v>
      </c>
      <c r="AK164" s="41">
        <v>0.03</v>
      </c>
      <c r="AL164" s="41">
        <v>4.8300000000000003E-2</v>
      </c>
      <c r="AM164" s="74">
        <v>0.1782</v>
      </c>
      <c r="AN164" s="41">
        <v>3.043717678830005E-2</v>
      </c>
      <c r="AO164" s="74">
        <v>3.2238232922616804E-3</v>
      </c>
      <c r="AP164" s="43">
        <v>0.8633415256106608</v>
      </c>
      <c r="AQ164" s="74">
        <v>0.54029796249000639</v>
      </c>
    </row>
    <row r="165" spans="1:43" x14ac:dyDescent="0.2">
      <c r="A165" s="14" t="s">
        <v>128</v>
      </c>
      <c r="B165" s="97" t="s">
        <v>1033</v>
      </c>
      <c r="C165" s="73" t="s">
        <v>503</v>
      </c>
      <c r="D165" s="58" t="s">
        <v>814</v>
      </c>
      <c r="E165" s="58" t="s">
        <v>815</v>
      </c>
      <c r="F165" s="58" t="s">
        <v>504</v>
      </c>
      <c r="G165" s="12">
        <v>757904.08040395309</v>
      </c>
      <c r="H165" s="2">
        <v>1781103.8465504034</v>
      </c>
      <c r="I165" s="2">
        <v>3421682.584469812</v>
      </c>
      <c r="J165" s="2">
        <v>2096681.9414033527</v>
      </c>
      <c r="K165" s="2">
        <v>3993666.7334266133</v>
      </c>
      <c r="L165" s="2">
        <v>1052350.4458733022</v>
      </c>
      <c r="M165" s="2">
        <v>1868268.66</v>
      </c>
      <c r="N165" s="2">
        <v>2552767.5274462244</v>
      </c>
      <c r="O165" s="2">
        <v>3924835.8003779328</v>
      </c>
      <c r="P165" s="2">
        <v>765597.54748109798</v>
      </c>
      <c r="Q165" s="2">
        <v>1726372.1667329441</v>
      </c>
      <c r="R165" s="2">
        <v>617363.11352607026</v>
      </c>
      <c r="S165" s="2">
        <v>3042599.3015293013</v>
      </c>
      <c r="T165" s="2">
        <v>4165737.2789303558</v>
      </c>
      <c r="U165" s="2">
        <v>2581308.4974949216</v>
      </c>
      <c r="V165" s="2">
        <v>1115255.4507244918</v>
      </c>
      <c r="W165" s="2">
        <v>543032.48990254162</v>
      </c>
      <c r="X165" s="2">
        <v>628895.63844239013</v>
      </c>
      <c r="Y165" s="2">
        <v>1116467.3731049821</v>
      </c>
      <c r="Z165" s="8">
        <v>5222121.8755820654</v>
      </c>
      <c r="AA165" s="12">
        <f t="shared" si="14"/>
        <v>2410207.8372508269</v>
      </c>
      <c r="AB165" s="2">
        <f t="shared" si="14"/>
        <v>2349555.6084243651</v>
      </c>
      <c r="AC165" s="2">
        <f t="shared" si="15"/>
        <v>2149829.6509491149</v>
      </c>
      <c r="AD165" s="2">
        <f t="shared" si="15"/>
        <v>1725154.5655512945</v>
      </c>
      <c r="AE165" s="43">
        <v>0.15488721804511277</v>
      </c>
      <c r="AF165" s="74">
        <v>0.51438268007528265</v>
      </c>
      <c r="AG165" s="41">
        <v>-0.11278195488721802</v>
      </c>
      <c r="AH165" s="41">
        <v>0.63591705790423536</v>
      </c>
      <c r="AI165" s="43">
        <v>0.95820000000000005</v>
      </c>
      <c r="AJ165" s="41">
        <v>0.70299999999999996</v>
      </c>
      <c r="AK165" s="41">
        <v>0.999</v>
      </c>
      <c r="AL165" s="41">
        <v>0.79300000000000004</v>
      </c>
      <c r="AM165" s="74">
        <v>0.53800000000000003</v>
      </c>
      <c r="AN165" s="41">
        <v>0.75623299998296245</v>
      </c>
      <c r="AO165" s="74">
        <v>0.59905385031536151</v>
      </c>
      <c r="AP165" s="43">
        <v>0.94499549350984058</v>
      </c>
      <c r="AQ165" s="74">
        <v>0.68413688853331245</v>
      </c>
    </row>
    <row r="166" spans="1:43" x14ac:dyDescent="0.2">
      <c r="A166" s="14" t="s">
        <v>120</v>
      </c>
      <c r="B166" s="97" t="s">
        <v>1033</v>
      </c>
      <c r="C166" s="73" t="s">
        <v>323</v>
      </c>
      <c r="D166" s="58" t="s">
        <v>733</v>
      </c>
      <c r="E166" s="58" t="s">
        <v>1009</v>
      </c>
      <c r="F166" s="58" t="s">
        <v>324</v>
      </c>
      <c r="G166" s="12">
        <v>37213241.289147735</v>
      </c>
      <c r="H166" s="2">
        <v>32191235.753972091</v>
      </c>
      <c r="I166" s="2">
        <v>55901045.511947192</v>
      </c>
      <c r="J166" s="2">
        <v>43590214.197809175</v>
      </c>
      <c r="K166" s="2">
        <v>32859566.59897732</v>
      </c>
      <c r="L166" s="2">
        <v>39344408.127918229</v>
      </c>
      <c r="M166" s="2">
        <v>50964150.810000002</v>
      </c>
      <c r="N166" s="2">
        <v>78363056.898666263</v>
      </c>
      <c r="O166" s="2">
        <v>49451293.115282446</v>
      </c>
      <c r="P166" s="2">
        <v>29629977.633741807</v>
      </c>
      <c r="Q166" s="2">
        <v>51609538.31438005</v>
      </c>
      <c r="R166" s="2">
        <v>100847393.43406633</v>
      </c>
      <c r="S166" s="2">
        <v>64595055.738054693</v>
      </c>
      <c r="T166" s="2">
        <v>46282705.824216485</v>
      </c>
      <c r="U166" s="2">
        <v>37734883.754072636</v>
      </c>
      <c r="V166" s="2">
        <v>66500326.556961365</v>
      </c>
      <c r="W166" s="2">
        <v>53558653.205016576</v>
      </c>
      <c r="X166" s="2">
        <v>74449880.413565651</v>
      </c>
      <c r="Y166" s="2">
        <v>67774292.255688965</v>
      </c>
      <c r="Z166" s="8">
        <v>54456541.625893839</v>
      </c>
      <c r="AA166" s="12">
        <f t="shared" si="14"/>
        <v>40351060.670370698</v>
      </c>
      <c r="AB166" s="2">
        <f t="shared" si="14"/>
        <v>54530727.237966739</v>
      </c>
      <c r="AC166" s="2">
        <f t="shared" si="15"/>
        <v>55116592.449755333</v>
      </c>
      <c r="AD166" s="2">
        <f t="shared" si="15"/>
        <v>63347938.811425284</v>
      </c>
      <c r="AE166" s="43">
        <v>9.0225563909774407E-3</v>
      </c>
      <c r="AF166" s="74">
        <v>0.96988499981234488</v>
      </c>
      <c r="AG166" s="41">
        <v>0.11278195488721802</v>
      </c>
      <c r="AH166" s="41">
        <v>0.63591705790423536</v>
      </c>
      <c r="AI166" s="43">
        <v>0.37019999999999997</v>
      </c>
      <c r="AJ166" s="41">
        <v>0.111</v>
      </c>
      <c r="AK166" s="41">
        <v>0.80700000000000005</v>
      </c>
      <c r="AL166" s="41">
        <v>0.89400000000000002</v>
      </c>
      <c r="AM166" s="74">
        <v>0.215</v>
      </c>
      <c r="AN166" s="41">
        <v>0.25423871926979347</v>
      </c>
      <c r="AO166" s="74">
        <v>0.34214835674358124</v>
      </c>
      <c r="AP166" s="43">
        <v>0.15366561770603873</v>
      </c>
      <c r="AQ166" s="74">
        <v>0.51097850463003947</v>
      </c>
    </row>
    <row r="167" spans="1:43" x14ac:dyDescent="0.2">
      <c r="A167" s="14" t="s">
        <v>196</v>
      </c>
      <c r="B167" s="97" t="s">
        <v>1032</v>
      </c>
      <c r="C167" s="73" t="s">
        <v>685</v>
      </c>
      <c r="D167" s="58" t="s">
        <v>966</v>
      </c>
      <c r="E167" s="58" t="s">
        <v>980</v>
      </c>
      <c r="F167" s="58" t="s">
        <v>686</v>
      </c>
      <c r="G167" s="12">
        <v>136036400.46097672</v>
      </c>
      <c r="H167" s="2">
        <v>122185883.78242376</v>
      </c>
      <c r="I167" s="2">
        <v>202796134.941567</v>
      </c>
      <c r="J167" s="2">
        <v>164195094.53506425</v>
      </c>
      <c r="K167" s="2">
        <v>118197112.90424153</v>
      </c>
      <c r="L167" s="2">
        <v>110983196.24892163</v>
      </c>
      <c r="M167" s="2">
        <v>148034078.41</v>
      </c>
      <c r="N167" s="2">
        <v>205208613.27029777</v>
      </c>
      <c r="O167" s="2">
        <v>157744024.91984493</v>
      </c>
      <c r="P167" s="2">
        <v>112778656.05524078</v>
      </c>
      <c r="Q167" s="2">
        <v>179849976.99592495</v>
      </c>
      <c r="R167" s="2">
        <v>180128715.59049612</v>
      </c>
      <c r="S167" s="2">
        <v>159369082.3568435</v>
      </c>
      <c r="T167" s="2">
        <v>152506074.64394033</v>
      </c>
      <c r="U167" s="2">
        <v>119913523.12311445</v>
      </c>
      <c r="V167" s="2">
        <v>176984297.84099495</v>
      </c>
      <c r="W167" s="2">
        <v>126851604.36190687</v>
      </c>
      <c r="X167" s="2">
        <v>112055114.40262768</v>
      </c>
      <c r="Y167" s="2">
        <v>148107701.41522726</v>
      </c>
      <c r="Z167" s="8">
        <v>184952980.50640237</v>
      </c>
      <c r="AA167" s="12">
        <f t="shared" si="14"/>
        <v>148682125.32485467</v>
      </c>
      <c r="AB167" s="2">
        <f t="shared" si="14"/>
        <v>155492478.21226609</v>
      </c>
      <c r="AC167" s="2">
        <f t="shared" si="15"/>
        <v>150757671.46092668</v>
      </c>
      <c r="AD167" s="2">
        <f t="shared" si="15"/>
        <v>149790339.70543185</v>
      </c>
      <c r="AE167" s="43">
        <v>-2.8571428571428564E-2</v>
      </c>
      <c r="AF167" s="74">
        <v>0.90482241473677361</v>
      </c>
      <c r="AG167" s="41">
        <v>0.11127819548872178</v>
      </c>
      <c r="AH167" s="41">
        <v>0.6404548402871415</v>
      </c>
      <c r="AI167" s="43">
        <v>0.99850000000000005</v>
      </c>
      <c r="AJ167" s="41">
        <v>0.88100000000000001</v>
      </c>
      <c r="AK167" s="41">
        <v>0.98899999999999999</v>
      </c>
      <c r="AL167" s="41">
        <v>0.78700000000000003</v>
      </c>
      <c r="AM167" s="74">
        <v>0.93899999999999995</v>
      </c>
      <c r="AN167" s="41">
        <v>0.91670676529303285</v>
      </c>
      <c r="AO167" s="74">
        <v>0.81365875038089186</v>
      </c>
      <c r="AP167" s="43">
        <v>0.79054567793146613</v>
      </c>
      <c r="AQ167" s="74">
        <v>0.95871869598698134</v>
      </c>
    </row>
    <row r="168" spans="1:43" x14ac:dyDescent="0.2">
      <c r="A168" s="14" t="s">
        <v>38</v>
      </c>
      <c r="B168" s="97" t="s">
        <v>1032</v>
      </c>
      <c r="C168" s="73" t="s">
        <v>687</v>
      </c>
      <c r="D168" s="58" t="s">
        <v>967</v>
      </c>
      <c r="E168" s="58" t="s">
        <v>689</v>
      </c>
      <c r="F168" s="58" t="s">
        <v>688</v>
      </c>
      <c r="G168" s="12">
        <v>46868517.899259448</v>
      </c>
      <c r="H168" s="2">
        <v>68886232.533598021</v>
      </c>
      <c r="I168" s="2">
        <v>59987311.584014766</v>
      </c>
      <c r="J168" s="2">
        <v>55482435.299300604</v>
      </c>
      <c r="K168" s="2">
        <v>72416718.293704227</v>
      </c>
      <c r="L168" s="2">
        <v>33701640.492316149</v>
      </c>
      <c r="M168" s="2">
        <v>56030378.409999996</v>
      </c>
      <c r="N168" s="2">
        <v>45601118.571161605</v>
      </c>
      <c r="O168" s="2">
        <v>40474199.849761546</v>
      </c>
      <c r="P168" s="2">
        <v>56685918.749026872</v>
      </c>
      <c r="Q168" s="2">
        <v>114163200.89595251</v>
      </c>
      <c r="R168" s="2">
        <v>89316543.582042888</v>
      </c>
      <c r="S168" s="2">
        <v>66195760.218164101</v>
      </c>
      <c r="T168" s="2">
        <v>44538604.434819378</v>
      </c>
      <c r="U168" s="2">
        <v>44079454.220403031</v>
      </c>
      <c r="V168" s="2">
        <v>58473411.490511589</v>
      </c>
      <c r="W168" s="2">
        <v>65502678.170199148</v>
      </c>
      <c r="X168" s="2">
        <v>67941142.62818864</v>
      </c>
      <c r="Y168" s="2">
        <v>61945309.486221172</v>
      </c>
      <c r="Z168" s="8">
        <v>73110485.488401845</v>
      </c>
      <c r="AA168" s="12">
        <f t="shared" ref="AA168:AB187" si="16">AVERAGEIFS($G168:$Z168,$G$3:$Z$3,AA$7,$G$2:$Z$2,"CD")</f>
        <v>60728243.121975407</v>
      </c>
      <c r="AB168" s="2">
        <f t="shared" si="16"/>
        <v>43951834.330809824</v>
      </c>
      <c r="AC168" s="2">
        <f t="shared" ref="AC168:AD187" si="17">AVERAGEIFS($G168:$Z168,$G$3:$Z$3,AC$7,$G$2:$Z$2,"HFD")</f>
        <v>69163247.016734794</v>
      </c>
      <c r="AD168" s="2">
        <f t="shared" si="17"/>
        <v>65394605.452704474</v>
      </c>
      <c r="AE168" s="43">
        <v>-0.18045112781954883</v>
      </c>
      <c r="AF168" s="74">
        <v>0.44646461027054862</v>
      </c>
      <c r="AG168" s="41">
        <v>0.10977443609022554</v>
      </c>
      <c r="AH168" s="41">
        <v>0.64500494098769989</v>
      </c>
      <c r="AI168" s="43">
        <v>0.26989999999999997</v>
      </c>
      <c r="AJ168" s="41">
        <v>0.96479999999999999</v>
      </c>
      <c r="AK168" s="41">
        <v>0.26169999999999999</v>
      </c>
      <c r="AL168" s="41">
        <v>6.1699999999999998E-2</v>
      </c>
      <c r="AM168" s="74">
        <v>0.57830000000000004</v>
      </c>
      <c r="AN168" s="41">
        <v>0.53769678762312678</v>
      </c>
      <c r="AO168" s="74">
        <v>3.6840118841752825E-3</v>
      </c>
      <c r="AP168" s="43">
        <v>3.9777225176418574E-2</v>
      </c>
      <c r="AQ168" s="74">
        <v>0.75680567687569456</v>
      </c>
    </row>
    <row r="169" spans="1:43" x14ac:dyDescent="0.2">
      <c r="A169" s="14" t="s">
        <v>113</v>
      </c>
      <c r="B169" s="97" t="s">
        <v>1036</v>
      </c>
      <c r="C169" s="73" t="s">
        <v>675</v>
      </c>
      <c r="D169" s="58" t="s">
        <v>113</v>
      </c>
      <c r="E169" s="58" t="s">
        <v>963</v>
      </c>
      <c r="F169" s="58" t="s">
        <v>676</v>
      </c>
      <c r="G169" s="12">
        <v>5167630.6511211451</v>
      </c>
      <c r="H169" s="2">
        <v>5118504.8231599564</v>
      </c>
      <c r="I169" s="2">
        <v>4925835.2479133457</v>
      </c>
      <c r="J169" s="2">
        <v>4718469.1826414727</v>
      </c>
      <c r="K169" s="2">
        <v>5217302.1099109249</v>
      </c>
      <c r="L169" s="2">
        <v>6041978.611220425</v>
      </c>
      <c r="M169" s="2">
        <v>4881422.3723692698</v>
      </c>
      <c r="N169" s="2">
        <v>5412698.0657785926</v>
      </c>
      <c r="O169" s="2">
        <v>5341178.3650040394</v>
      </c>
      <c r="P169" s="2">
        <v>4083831.2068826426</v>
      </c>
      <c r="Q169" s="2">
        <v>6203506.383609171</v>
      </c>
      <c r="R169" s="2">
        <v>4218884.5450408412</v>
      </c>
      <c r="S169" s="2">
        <v>4399300.2394337365</v>
      </c>
      <c r="T169" s="2">
        <v>4113841.3774452256</v>
      </c>
      <c r="U169" s="2">
        <v>7555552.7579877423</v>
      </c>
      <c r="V169" s="2">
        <v>4499410.3439275688</v>
      </c>
      <c r="W169" s="2">
        <v>4806776.3538114903</v>
      </c>
      <c r="X169" s="2">
        <v>4632632.5837342143</v>
      </c>
      <c r="Y169" s="2">
        <v>5745854.2252997933</v>
      </c>
      <c r="Z169" s="8">
        <v>4690904.417270028</v>
      </c>
      <c r="AA169" s="12">
        <f t="shared" si="16"/>
        <v>5029548.4029493686</v>
      </c>
      <c r="AB169" s="2">
        <f t="shared" si="16"/>
        <v>5419319.3535930812</v>
      </c>
      <c r="AC169" s="2">
        <f t="shared" si="17"/>
        <v>5095819.4183998927</v>
      </c>
      <c r="AD169" s="2">
        <f t="shared" si="17"/>
        <v>4875115.5848086188</v>
      </c>
      <c r="AE169" s="43">
        <v>-4.5112781954887209E-2</v>
      </c>
      <c r="AF169" s="74">
        <v>0.8502061902084872</v>
      </c>
      <c r="AG169" s="41">
        <v>0.10676691729323305</v>
      </c>
      <c r="AH169" s="41">
        <v>0.65414154500948485</v>
      </c>
      <c r="AI169" s="43">
        <v>0.92279999999999995</v>
      </c>
      <c r="AJ169" s="41">
        <v>0.88200000000000001</v>
      </c>
      <c r="AK169" s="41">
        <v>0.98499999999999999</v>
      </c>
      <c r="AL169" s="41">
        <v>0.46300000000000002</v>
      </c>
      <c r="AM169" s="74">
        <v>0.59399999999999997</v>
      </c>
      <c r="AN169" s="41">
        <v>0.91605794833591359</v>
      </c>
      <c r="AO169" s="74">
        <v>0.14169403220092081</v>
      </c>
      <c r="AP169" s="43">
        <v>0.13995244114767824</v>
      </c>
      <c r="AQ169" s="74">
        <v>0.75465482342326007</v>
      </c>
    </row>
    <row r="170" spans="1:43" x14ac:dyDescent="0.2">
      <c r="A170" s="14" t="s">
        <v>223</v>
      </c>
      <c r="B170" s="97" t="s">
        <v>1032</v>
      </c>
      <c r="C170" s="73" t="s">
        <v>575</v>
      </c>
      <c r="D170" s="58" t="s">
        <v>848</v>
      </c>
      <c r="E170" s="58" t="s">
        <v>576</v>
      </c>
      <c r="F170" s="58" t="s">
        <v>849</v>
      </c>
      <c r="G170" s="12">
        <v>20643799.367192537</v>
      </c>
      <c r="H170" s="2">
        <v>30601434.444428399</v>
      </c>
      <c r="I170" s="2">
        <v>58156228.592156462</v>
      </c>
      <c r="J170" s="2">
        <v>46938371.56979344</v>
      </c>
      <c r="K170" s="2">
        <v>12030996.917843856</v>
      </c>
      <c r="L170" s="2">
        <v>7127328.8912946191</v>
      </c>
      <c r="M170" s="2">
        <v>21173951.52</v>
      </c>
      <c r="N170" s="2">
        <v>11716221.442754686</v>
      </c>
      <c r="O170" s="2">
        <v>9739999.1765379179</v>
      </c>
      <c r="P170" s="2">
        <v>4627750.9587503178</v>
      </c>
      <c r="Q170" s="2">
        <v>7502990.8707414689</v>
      </c>
      <c r="R170" s="2">
        <v>6092335.7750740768</v>
      </c>
      <c r="S170" s="2">
        <v>4131434.2607811876</v>
      </c>
      <c r="T170" s="2">
        <v>5290815.7013722984</v>
      </c>
      <c r="U170" s="2">
        <v>9781569.8229682092</v>
      </c>
      <c r="V170" s="2">
        <v>5662138.0363231404</v>
      </c>
      <c r="W170" s="2">
        <v>6027796.1536347866</v>
      </c>
      <c r="X170" s="2">
        <v>3422966.5948179029</v>
      </c>
      <c r="Y170" s="2">
        <v>5174063.0722219767</v>
      </c>
      <c r="Z170" s="8">
        <v>4542532.4427598966</v>
      </c>
      <c r="AA170" s="12">
        <f t="shared" si="16"/>
        <v>33674166.178282931</v>
      </c>
      <c r="AB170" s="2">
        <f t="shared" si="16"/>
        <v>12439375.257646805</v>
      </c>
      <c r="AC170" s="2">
        <f t="shared" si="17"/>
        <v>6237816.2316145934</v>
      </c>
      <c r="AD170" s="2">
        <f t="shared" si="17"/>
        <v>4965899.2599515412</v>
      </c>
      <c r="AE170" s="43">
        <v>0.21203007518796987</v>
      </c>
      <c r="AF170" s="74">
        <v>0.36948599387790193</v>
      </c>
      <c r="AG170" s="41">
        <v>0.10375939849624058</v>
      </c>
      <c r="AH170" s="41">
        <v>0.66332575423624462</v>
      </c>
      <c r="AI170" s="43">
        <v>1.9220000000000001E-3</v>
      </c>
      <c r="AJ170" s="41">
        <v>4.0400000000000001E-4</v>
      </c>
      <c r="AK170" s="41">
        <v>7.1618000000000001E-2</v>
      </c>
      <c r="AL170" s="41">
        <v>0.75323399999999996</v>
      </c>
      <c r="AM170" s="74">
        <v>5.7217999999999998E-2</v>
      </c>
      <c r="AN170" s="41">
        <v>3.0867446254453437E-2</v>
      </c>
      <c r="AO170" s="74">
        <v>9.0817191044602757E-2</v>
      </c>
      <c r="AP170" s="43">
        <v>6.9897202076065201E-2</v>
      </c>
      <c r="AQ170" s="74">
        <v>0.25050186391560691</v>
      </c>
    </row>
    <row r="171" spans="1:43" x14ac:dyDescent="0.2">
      <c r="A171" s="14" t="s">
        <v>218</v>
      </c>
      <c r="B171" s="97" t="s">
        <v>1035</v>
      </c>
      <c r="C171" s="73" t="s">
        <v>344</v>
      </c>
      <c r="D171" s="58" t="s">
        <v>743</v>
      </c>
      <c r="E171" s="58" t="s">
        <v>345</v>
      </c>
      <c r="F171" s="58"/>
      <c r="G171" s="12">
        <v>2080167.7985726465</v>
      </c>
      <c r="H171" s="2">
        <v>2887585.5896709864</v>
      </c>
      <c r="I171" s="2">
        <v>1654654.8426516484</v>
      </c>
      <c r="J171" s="2">
        <v>1495353.9753034704</v>
      </c>
      <c r="K171" s="2">
        <v>1214517.7870900182</v>
      </c>
      <c r="L171" s="2">
        <v>1601162.9944349723</v>
      </c>
      <c r="M171" s="2">
        <v>1503969.73</v>
      </c>
      <c r="N171" s="2">
        <v>1830991.2585478791</v>
      </c>
      <c r="O171" s="2">
        <v>2044048.3423739444</v>
      </c>
      <c r="P171" s="2">
        <v>2293796.0801589722</v>
      </c>
      <c r="Q171" s="2">
        <v>2080432.962112498</v>
      </c>
      <c r="R171" s="2">
        <v>2040564.6104676488</v>
      </c>
      <c r="S171" s="2">
        <v>1871004.4235176556</v>
      </c>
      <c r="T171" s="2">
        <v>1311073.8185580834</v>
      </c>
      <c r="U171" s="2">
        <v>1625031.1357235992</v>
      </c>
      <c r="V171" s="2">
        <v>1743032.9291022895</v>
      </c>
      <c r="W171" s="2">
        <v>1816161.6803664078</v>
      </c>
      <c r="X171" s="2">
        <v>1408277.5459976099</v>
      </c>
      <c r="Y171" s="2">
        <v>1757667.8814339666</v>
      </c>
      <c r="Z171" s="8">
        <v>1883108.7280168934</v>
      </c>
      <c r="AA171" s="12">
        <f t="shared" si="16"/>
        <v>1866455.9986577537</v>
      </c>
      <c r="AB171" s="2">
        <f t="shared" si="16"/>
        <v>1745043.0813391991</v>
      </c>
      <c r="AC171" s="2">
        <f t="shared" si="17"/>
        <v>1870317.1717564098</v>
      </c>
      <c r="AD171" s="2">
        <f t="shared" si="17"/>
        <v>1721649.7529834334</v>
      </c>
      <c r="AE171" s="43">
        <v>-0.54586466165413516</v>
      </c>
      <c r="AF171" s="74">
        <v>1.2783628876204758E-2</v>
      </c>
      <c r="AG171" s="41">
        <v>0.10225563909774434</v>
      </c>
      <c r="AH171" s="41">
        <v>0.66793535735332021</v>
      </c>
      <c r="AI171" s="43">
        <v>0.96389999999999998</v>
      </c>
      <c r="AJ171" s="41">
        <v>0.748</v>
      </c>
      <c r="AK171" s="41">
        <v>0.70799999999999996</v>
      </c>
      <c r="AL171" s="41">
        <v>0.76300000000000001</v>
      </c>
      <c r="AM171" s="74">
        <v>0.64400000000000002</v>
      </c>
      <c r="AN171" s="41">
        <v>0.99025635897490671</v>
      </c>
      <c r="AO171" s="74">
        <v>0.87318286461544337</v>
      </c>
      <c r="AP171" s="43">
        <v>0.73661313167744591</v>
      </c>
      <c r="AQ171" s="74">
        <v>0.42017169435591539</v>
      </c>
    </row>
    <row r="172" spans="1:43" x14ac:dyDescent="0.2">
      <c r="A172" s="14" t="s">
        <v>167</v>
      </c>
      <c r="B172" s="97" t="s">
        <v>1036</v>
      </c>
      <c r="C172" s="73" t="s">
        <v>635</v>
      </c>
      <c r="D172" s="58" t="s">
        <v>167</v>
      </c>
      <c r="E172" s="58" t="s">
        <v>957</v>
      </c>
      <c r="F172" s="58" t="s">
        <v>245</v>
      </c>
      <c r="G172" s="12">
        <v>145323.23688959991</v>
      </c>
      <c r="H172" s="2">
        <v>260637.50170784417</v>
      </c>
      <c r="I172" s="2">
        <v>247458.42216285295</v>
      </c>
      <c r="J172" s="2">
        <v>28836.182806254088</v>
      </c>
      <c r="K172" s="2">
        <v>475713.88461164018</v>
      </c>
      <c r="L172" s="2">
        <v>263838.80655642907</v>
      </c>
      <c r="M172" s="2">
        <v>450256.98</v>
      </c>
      <c r="N172" s="2">
        <v>570353.26522226189</v>
      </c>
      <c r="O172" s="2">
        <v>1360625.5784259064</v>
      </c>
      <c r="P172" s="2">
        <v>1313497.9860799296</v>
      </c>
      <c r="Q172" s="2">
        <v>726302.49967696774</v>
      </c>
      <c r="R172" s="2">
        <v>618579.7736919407</v>
      </c>
      <c r="S172" s="2">
        <v>790372.8894847387</v>
      </c>
      <c r="T172" s="2">
        <v>193555.27147113605</v>
      </c>
      <c r="U172" s="2">
        <v>856238.08924186463</v>
      </c>
      <c r="V172" s="2">
        <v>946106.98469280335</v>
      </c>
      <c r="W172" s="2">
        <v>1205840.0181215685</v>
      </c>
      <c r="X172" s="2">
        <v>1577206.1365086676</v>
      </c>
      <c r="Y172" s="2">
        <v>1162246.070445613</v>
      </c>
      <c r="Z172" s="8">
        <v>1557860.2192472427</v>
      </c>
      <c r="AA172" s="12">
        <f t="shared" si="16"/>
        <v>231593.84563563825</v>
      </c>
      <c r="AB172" s="2">
        <f t="shared" si="16"/>
        <v>661268.65755114937</v>
      </c>
      <c r="AC172" s="2">
        <f t="shared" si="17"/>
        <v>749757.751607763</v>
      </c>
      <c r="AD172" s="2">
        <f t="shared" si="17"/>
        <v>1289851.8858031791</v>
      </c>
      <c r="AE172" s="43">
        <v>-0.2887218045112781</v>
      </c>
      <c r="AF172" s="74">
        <v>0.21699266668730455</v>
      </c>
      <c r="AG172" s="41">
        <v>-0.10225563909774434</v>
      </c>
      <c r="AH172" s="41">
        <v>0.66793535735332021</v>
      </c>
      <c r="AI172" s="43">
        <v>2.7959999999999999E-3</v>
      </c>
      <c r="AJ172" s="41">
        <v>3.5999999999999999E-3</v>
      </c>
      <c r="AK172" s="41">
        <v>0.92928999999999995</v>
      </c>
      <c r="AL172" s="41">
        <v>0.65200999999999998</v>
      </c>
      <c r="AM172" s="74">
        <v>1.8600000000000001E-3</v>
      </c>
      <c r="AN172" s="41">
        <v>1.6730523158010952E-2</v>
      </c>
      <c r="AO172" s="74">
        <v>4.1935504134245731E-2</v>
      </c>
      <c r="AP172" s="43">
        <v>0.10156412321549151</v>
      </c>
      <c r="AQ172" s="74">
        <v>2.2853956071187464E-2</v>
      </c>
    </row>
    <row r="173" spans="1:43" x14ac:dyDescent="0.2">
      <c r="A173" s="14" t="s">
        <v>135</v>
      </c>
      <c r="B173" s="97" t="s">
        <v>1032</v>
      </c>
      <c r="C173" s="73" t="s">
        <v>445</v>
      </c>
      <c r="D173" s="58" t="s">
        <v>257</v>
      </c>
      <c r="E173" s="58" t="s">
        <v>786</v>
      </c>
      <c r="F173" s="58" t="s">
        <v>258</v>
      </c>
      <c r="G173" s="12">
        <v>3179911.1571799419</v>
      </c>
      <c r="H173" s="2">
        <v>3542039.8573271963</v>
      </c>
      <c r="I173" s="2">
        <v>3381117.4887767336</v>
      </c>
      <c r="J173" s="2">
        <v>4863180.572966327</v>
      </c>
      <c r="K173" s="2">
        <v>4066447.1383290752</v>
      </c>
      <c r="L173" s="2">
        <v>4398242.8407915859</v>
      </c>
      <c r="M173" s="2">
        <v>4283812.7723838501</v>
      </c>
      <c r="N173" s="2">
        <v>3764267.3589124572</v>
      </c>
      <c r="O173" s="2">
        <v>3540865.5876668063</v>
      </c>
      <c r="P173" s="2">
        <v>5052703.4153740341</v>
      </c>
      <c r="Q173" s="2">
        <v>5033360.8326095501</v>
      </c>
      <c r="R173" s="2">
        <v>5263345.4452995267</v>
      </c>
      <c r="S173" s="2">
        <v>5261230.3490527058</v>
      </c>
      <c r="T173" s="2">
        <v>4205236.4371376168</v>
      </c>
      <c r="U173" s="2">
        <v>4117650.417129227</v>
      </c>
      <c r="V173" s="2">
        <v>5339477.8682447011</v>
      </c>
      <c r="W173" s="2">
        <v>5105652.4963127542</v>
      </c>
      <c r="X173" s="2">
        <v>4973341.2151386123</v>
      </c>
      <c r="Y173" s="2">
        <v>4567612.559982012</v>
      </c>
      <c r="Z173" s="8">
        <v>4111313.2732904647</v>
      </c>
      <c r="AA173" s="12">
        <f t="shared" si="16"/>
        <v>3806539.2429158548</v>
      </c>
      <c r="AB173" s="2">
        <f t="shared" si="16"/>
        <v>3996797.1399386749</v>
      </c>
      <c r="AC173" s="2">
        <f t="shared" si="17"/>
        <v>4822254.4827671098</v>
      </c>
      <c r="AD173" s="2">
        <f t="shared" si="17"/>
        <v>4819479.4825937096</v>
      </c>
      <c r="AE173" s="43">
        <v>-0.35187969924812018</v>
      </c>
      <c r="AF173" s="74">
        <v>0.12814195208704143</v>
      </c>
      <c r="AG173" s="41">
        <v>9.9248120300751849E-2</v>
      </c>
      <c r="AH173" s="41">
        <v>0.67718884432182191</v>
      </c>
      <c r="AI173" s="43">
        <v>2.4250000000000001E-2</v>
      </c>
      <c r="AJ173" s="41">
        <v>2.4899999999999999E-2</v>
      </c>
      <c r="AK173" s="41">
        <v>7.4200000000000002E-2</v>
      </c>
      <c r="AL173" s="41">
        <v>0.1512</v>
      </c>
      <c r="AM173" s="74">
        <v>0.10249999999999999</v>
      </c>
      <c r="AN173" s="41">
        <v>2.0125914251384398E-2</v>
      </c>
      <c r="AO173" s="74">
        <v>3.0730239109294784E-2</v>
      </c>
      <c r="AP173" s="43">
        <v>0.63826601412050177</v>
      </c>
      <c r="AQ173" s="74">
        <v>0.99296936786620038</v>
      </c>
    </row>
    <row r="174" spans="1:43" x14ac:dyDescent="0.2">
      <c r="A174" s="14" t="s">
        <v>206</v>
      </c>
      <c r="B174" s="97" t="s">
        <v>1032</v>
      </c>
      <c r="C174" s="73" t="s">
        <v>406</v>
      </c>
      <c r="D174" s="58" t="s">
        <v>770</v>
      </c>
      <c r="E174" s="58" t="s">
        <v>771</v>
      </c>
      <c r="F174" s="58" t="s">
        <v>407</v>
      </c>
      <c r="G174" s="12">
        <v>62823893.074700974</v>
      </c>
      <c r="H174" s="2">
        <v>51151055.411912717</v>
      </c>
      <c r="I174" s="2">
        <v>74389795.449639484</v>
      </c>
      <c r="J174" s="2">
        <v>59369371.189345859</v>
      </c>
      <c r="K174" s="2">
        <v>62741148.624233089</v>
      </c>
      <c r="L174" s="2">
        <v>48344469.48797559</v>
      </c>
      <c r="M174" s="2">
        <v>79264398.310000002</v>
      </c>
      <c r="N174" s="2">
        <v>99967015.243750349</v>
      </c>
      <c r="O174" s="2">
        <v>56730285.65158993</v>
      </c>
      <c r="P174" s="2">
        <v>72925144.241869912</v>
      </c>
      <c r="Q174" s="2">
        <v>81239273.668014646</v>
      </c>
      <c r="R174" s="2">
        <v>62184379.525677882</v>
      </c>
      <c r="S174" s="2">
        <v>64758676.6632061</v>
      </c>
      <c r="T174" s="2">
        <v>63408937.883485809</v>
      </c>
      <c r="U174" s="2">
        <v>60307651.180524908</v>
      </c>
      <c r="V174" s="2">
        <v>76807120.399112478</v>
      </c>
      <c r="W174" s="2">
        <v>78471197.333104908</v>
      </c>
      <c r="X174" s="2">
        <v>59458204.185126707</v>
      </c>
      <c r="Y174" s="2">
        <v>60301916.864399604</v>
      </c>
      <c r="Z174" s="8">
        <v>61757668.36938832</v>
      </c>
      <c r="AA174" s="12">
        <f t="shared" si="16"/>
        <v>62095052.749966428</v>
      </c>
      <c r="AB174" s="2">
        <f t="shared" si="16"/>
        <v>71076542.173328966</v>
      </c>
      <c r="AC174" s="2">
        <f t="shared" si="17"/>
        <v>67470677.193796545</v>
      </c>
      <c r="AD174" s="2">
        <f t="shared" si="17"/>
        <v>67359221.430226415</v>
      </c>
      <c r="AE174" s="43">
        <v>-9.774436090225562E-2</v>
      </c>
      <c r="AF174" s="74">
        <v>0.68183243850708219</v>
      </c>
      <c r="AG174" s="41">
        <v>9.6240601503759377E-2</v>
      </c>
      <c r="AH174" s="41">
        <v>0.68648707165702394</v>
      </c>
      <c r="AI174" s="43">
        <v>0.87929999999999997</v>
      </c>
      <c r="AJ174" s="41">
        <v>0.41799999999999998</v>
      </c>
      <c r="AK174" s="41">
        <v>0.90200000000000002</v>
      </c>
      <c r="AL174" s="41">
        <v>0.51200000000000001</v>
      </c>
      <c r="AM174" s="74">
        <v>0.92600000000000005</v>
      </c>
      <c r="AN174" s="41">
        <v>0.30583519655442881</v>
      </c>
      <c r="AO174" s="74">
        <v>0.75146306288281495</v>
      </c>
      <c r="AP174" s="43">
        <v>0.44357376893098355</v>
      </c>
      <c r="AQ174" s="74">
        <v>0.98355294019397888</v>
      </c>
    </row>
    <row r="175" spans="1:43" x14ac:dyDescent="0.2">
      <c r="A175" s="14" t="s">
        <v>212</v>
      </c>
      <c r="B175" s="97" t="s">
        <v>1035</v>
      </c>
      <c r="C175" s="73" t="s">
        <v>394</v>
      </c>
      <c r="D175" s="58" t="s">
        <v>764</v>
      </c>
      <c r="E175" s="58" t="s">
        <v>765</v>
      </c>
      <c r="F175" s="58" t="s">
        <v>395</v>
      </c>
      <c r="G175" s="12">
        <v>13824150.516866054</v>
      </c>
      <c r="H175" s="2">
        <v>29947098.115773838</v>
      </c>
      <c r="I175" s="2">
        <v>21654625.744738117</v>
      </c>
      <c r="J175" s="2">
        <v>16386145.25422604</v>
      </c>
      <c r="K175" s="2">
        <v>17656498.051587261</v>
      </c>
      <c r="L175" s="2">
        <v>10539957.650788061</v>
      </c>
      <c r="M175" s="2">
        <v>14290959.08</v>
      </c>
      <c r="N175" s="2">
        <v>7062319.4627325404</v>
      </c>
      <c r="O175" s="2">
        <v>18832485.388648462</v>
      </c>
      <c r="P175" s="2">
        <v>15726410.377896227</v>
      </c>
      <c r="Q175" s="2">
        <v>10804197.963068256</v>
      </c>
      <c r="R175" s="2">
        <v>12338413.024909554</v>
      </c>
      <c r="S175" s="2">
        <v>12894114.316745311</v>
      </c>
      <c r="T175" s="2">
        <v>15961137.639147652</v>
      </c>
      <c r="U175" s="2">
        <v>18448361.463837646</v>
      </c>
      <c r="V175" s="2">
        <v>8941709.7892262861</v>
      </c>
      <c r="W175" s="2">
        <v>11974421.915621478</v>
      </c>
      <c r="X175" s="2">
        <v>6440373.9094169615</v>
      </c>
      <c r="Y175" s="2">
        <v>5959044.0348652573</v>
      </c>
      <c r="Z175" s="8">
        <v>17646662.03003636</v>
      </c>
      <c r="AA175" s="12">
        <f t="shared" si="16"/>
        <v>19893703.53663826</v>
      </c>
      <c r="AB175" s="2">
        <f t="shared" si="16"/>
        <v>12681430.395542264</v>
      </c>
      <c r="AC175" s="2">
        <f t="shared" si="17"/>
        <v>14362105.797600776</v>
      </c>
      <c r="AD175" s="2">
        <f t="shared" si="17"/>
        <v>10192442.33583327</v>
      </c>
      <c r="AE175" s="43">
        <v>2.2556390977443604E-2</v>
      </c>
      <c r="AF175" s="74">
        <v>0.9247982163788796</v>
      </c>
      <c r="AG175" s="41">
        <v>9.6240601503759377E-2</v>
      </c>
      <c r="AH175" s="41">
        <v>0.68648707165702394</v>
      </c>
      <c r="AI175" s="43">
        <v>6.5680000000000002E-2</v>
      </c>
      <c r="AJ175" s="41">
        <v>2.0199999999999999E-2</v>
      </c>
      <c r="AK175" s="41">
        <v>0.99829999999999997</v>
      </c>
      <c r="AL175" s="41">
        <v>0.4919</v>
      </c>
      <c r="AM175" s="74">
        <v>6.9199999999999998E-2</v>
      </c>
      <c r="AN175" s="41">
        <v>8.351098040894829E-2</v>
      </c>
      <c r="AO175" s="74">
        <v>0.47466893823308087</v>
      </c>
      <c r="AP175" s="43">
        <v>0.10583745994494229</v>
      </c>
      <c r="AQ175" s="74">
        <v>0.10609337111839187</v>
      </c>
    </row>
    <row r="176" spans="1:43" x14ac:dyDescent="0.2">
      <c r="A176" s="14" t="s">
        <v>191</v>
      </c>
      <c r="B176" s="97" t="s">
        <v>1032</v>
      </c>
      <c r="C176" s="73" t="s">
        <v>431</v>
      </c>
      <c r="D176" s="58"/>
      <c r="E176" s="58" t="s">
        <v>785</v>
      </c>
      <c r="F176" s="58" t="s">
        <v>235</v>
      </c>
      <c r="G176" s="12">
        <v>11451048.438529801</v>
      </c>
      <c r="H176" s="2">
        <v>8546002.2916112561</v>
      </c>
      <c r="I176" s="2">
        <v>5048904.317832144</v>
      </c>
      <c r="J176" s="2">
        <v>6619179.7410914805</v>
      </c>
      <c r="K176" s="2">
        <v>5981287.7232378218</v>
      </c>
      <c r="L176" s="2">
        <v>7236006.0070559494</v>
      </c>
      <c r="M176" s="2">
        <v>5988366.1455033403</v>
      </c>
      <c r="N176" s="2">
        <v>8000187.8466610452</v>
      </c>
      <c r="O176" s="2">
        <v>8396587.3965332452</v>
      </c>
      <c r="P176" s="2">
        <v>9866540.6637400296</v>
      </c>
      <c r="Q176" s="2">
        <v>7269192.6256365888</v>
      </c>
      <c r="R176" s="2">
        <v>5692221.4365735138</v>
      </c>
      <c r="S176" s="2">
        <v>6087323.9020584337</v>
      </c>
      <c r="T176" s="2">
        <v>3853357.9347510687</v>
      </c>
      <c r="U176" s="2">
        <v>7544946.6449145498</v>
      </c>
      <c r="V176" s="2">
        <v>6908578.7464912776</v>
      </c>
      <c r="W176" s="2">
        <v>5034676.0518062776</v>
      </c>
      <c r="X176" s="2">
        <v>4895571.9537189426</v>
      </c>
      <c r="Y176" s="2">
        <v>6782556.2695770049</v>
      </c>
      <c r="Z176" s="8">
        <v>5374569.5457874984</v>
      </c>
      <c r="AA176" s="12">
        <f t="shared" si="16"/>
        <v>7529284.5024605002</v>
      </c>
      <c r="AB176" s="2">
        <f t="shared" si="16"/>
        <v>7405286.8489383943</v>
      </c>
      <c r="AC176" s="2">
        <f t="shared" si="17"/>
        <v>6718930.5346123641</v>
      </c>
      <c r="AD176" s="2">
        <f t="shared" si="17"/>
        <v>5799190.5134761995</v>
      </c>
      <c r="AE176" s="43">
        <v>-0.30375939849624051</v>
      </c>
      <c r="AF176" s="74">
        <v>0.1929141682777043</v>
      </c>
      <c r="AG176" s="41">
        <v>-9.4736842105263133E-2</v>
      </c>
      <c r="AH176" s="41">
        <v>0.69115259636943538</v>
      </c>
      <c r="AI176" s="43">
        <v>0.6129</v>
      </c>
      <c r="AJ176" s="41">
        <v>0.40400000000000003</v>
      </c>
      <c r="AK176" s="41">
        <v>0.88500000000000001</v>
      </c>
      <c r="AL176" s="41">
        <v>0.53700000000000003</v>
      </c>
      <c r="AM176" s="74">
        <v>0.22600000000000001</v>
      </c>
      <c r="AN176" s="41">
        <v>0.56988554842173844</v>
      </c>
      <c r="AO176" s="74">
        <v>4.9704519240769594E-2</v>
      </c>
      <c r="AP176" s="43">
        <v>0.93037934856965598</v>
      </c>
      <c r="AQ176" s="74">
        <v>0.37974791080892623</v>
      </c>
    </row>
    <row r="177" spans="1:43" x14ac:dyDescent="0.2">
      <c r="A177" s="14" t="s">
        <v>140</v>
      </c>
      <c r="B177" s="97" t="s">
        <v>1034</v>
      </c>
      <c r="C177" s="73" t="s">
        <v>528</v>
      </c>
      <c r="D177" s="58"/>
      <c r="E177" s="58" t="s">
        <v>529</v>
      </c>
      <c r="F177" s="58" t="s">
        <v>268</v>
      </c>
      <c r="G177" s="12">
        <v>1621323.6484806214</v>
      </c>
      <c r="H177" s="2">
        <v>4059378.2225570213</v>
      </c>
      <c r="I177" s="2">
        <v>6696631.782674225</v>
      </c>
      <c r="J177" s="2">
        <v>5539787.5787868733</v>
      </c>
      <c r="K177" s="2">
        <v>3230425.9525121832</v>
      </c>
      <c r="L177" s="2">
        <v>1210879.1952595357</v>
      </c>
      <c r="M177" s="2">
        <v>3434332.6</v>
      </c>
      <c r="N177" s="2">
        <v>3165057.5401666691</v>
      </c>
      <c r="O177" s="2">
        <v>1367859.3012724621</v>
      </c>
      <c r="P177" s="2">
        <v>1303617.8161375076</v>
      </c>
      <c r="Q177" s="2">
        <v>1892271.571780253</v>
      </c>
      <c r="R177" s="2">
        <v>1848566.817678509</v>
      </c>
      <c r="S177" s="2">
        <v>1840797.159355059</v>
      </c>
      <c r="T177" s="2">
        <v>2338093.1049440834</v>
      </c>
      <c r="U177" s="2">
        <v>1051320.9335368376</v>
      </c>
      <c r="V177" s="2">
        <v>1311923.4711146092</v>
      </c>
      <c r="W177" s="2">
        <v>1319489.7046067894</v>
      </c>
      <c r="X177" s="2">
        <v>1635334.734094399</v>
      </c>
      <c r="Y177" s="2">
        <v>1662141.6376191229</v>
      </c>
      <c r="Z177" s="8">
        <v>2679831.1996040507</v>
      </c>
      <c r="AA177" s="12">
        <f t="shared" si="16"/>
        <v>4229509.4370021839</v>
      </c>
      <c r="AB177" s="2">
        <f t="shared" si="16"/>
        <v>2294532.1591746667</v>
      </c>
      <c r="AC177" s="2">
        <f t="shared" si="17"/>
        <v>1712444.5672387083</v>
      </c>
      <c r="AD177" s="2">
        <f t="shared" si="17"/>
        <v>1721744.1494077942</v>
      </c>
      <c r="AE177" s="43">
        <v>0.26315789473684204</v>
      </c>
      <c r="AF177" s="74">
        <v>0.26228712287542888</v>
      </c>
      <c r="AG177" s="41">
        <v>-9.4736842105263133E-2</v>
      </c>
      <c r="AH177" s="41">
        <v>0.69115259636943538</v>
      </c>
      <c r="AI177" s="43">
        <v>2.019E-2</v>
      </c>
      <c r="AJ177" s="41">
        <v>3.8999999999999998E-3</v>
      </c>
      <c r="AK177" s="41">
        <v>0.1381</v>
      </c>
      <c r="AL177" s="41">
        <v>0.78100000000000003</v>
      </c>
      <c r="AM177" s="74">
        <v>0.17849999999999999</v>
      </c>
      <c r="AN177" s="41">
        <v>4.4976634095246194E-2</v>
      </c>
      <c r="AO177" s="74">
        <v>0.36120237782328896</v>
      </c>
      <c r="AP177" s="43">
        <v>0.12941422464712607</v>
      </c>
      <c r="AQ177" s="74">
        <v>0.97653762339611561</v>
      </c>
    </row>
    <row r="178" spans="1:43" x14ac:dyDescent="0.2">
      <c r="A178" s="14" t="s">
        <v>146</v>
      </c>
      <c r="B178" s="97" t="s">
        <v>1032</v>
      </c>
      <c r="C178" s="73" t="s">
        <v>408</v>
      </c>
      <c r="D178" s="58" t="s">
        <v>146</v>
      </c>
      <c r="E178" s="58" t="s">
        <v>772</v>
      </c>
      <c r="F178" s="58" t="s">
        <v>409</v>
      </c>
      <c r="G178" s="12">
        <v>31393649.083022993</v>
      </c>
      <c r="H178" s="2">
        <v>52361686.897505224</v>
      </c>
      <c r="I178" s="2">
        <v>73930644.302408427</v>
      </c>
      <c r="J178" s="2">
        <v>89821010.603276849</v>
      </c>
      <c r="K178" s="2">
        <v>72027828.725173637</v>
      </c>
      <c r="L178" s="2">
        <v>47274849.195988327</v>
      </c>
      <c r="M178" s="2">
        <v>68928315.579999998</v>
      </c>
      <c r="N178" s="2">
        <v>64653247.290620215</v>
      </c>
      <c r="O178" s="2">
        <v>50386286.03106764</v>
      </c>
      <c r="P178" s="2">
        <v>38724620.85826049</v>
      </c>
      <c r="Q178" s="2">
        <v>43081253.898737624</v>
      </c>
      <c r="R178" s="2">
        <v>55026525.945149541</v>
      </c>
      <c r="S178" s="2">
        <v>56661446.251220182</v>
      </c>
      <c r="T178" s="2">
        <v>46977586.513152592</v>
      </c>
      <c r="U178" s="2">
        <v>124536888.21956463</v>
      </c>
      <c r="V178" s="2">
        <v>44214892.368557163</v>
      </c>
      <c r="W178" s="2">
        <v>62421845.647261947</v>
      </c>
      <c r="X178" s="2">
        <v>63444236.538074315</v>
      </c>
      <c r="Y178" s="2">
        <v>42902914.370671436</v>
      </c>
      <c r="Z178" s="8">
        <v>50608464.531271212</v>
      </c>
      <c r="AA178" s="12">
        <f t="shared" si="16"/>
        <v>63906963.922277428</v>
      </c>
      <c r="AB178" s="2">
        <f t="shared" si="16"/>
        <v>57810674.524419047</v>
      </c>
      <c r="AC178" s="2">
        <f t="shared" si="17"/>
        <v>60834720.281014174</v>
      </c>
      <c r="AD178" s="2">
        <f t="shared" si="17"/>
        <v>52718470.691167213</v>
      </c>
      <c r="AE178" s="43">
        <v>0.1714285714285714</v>
      </c>
      <c r="AF178" s="74">
        <v>0.46988617281087564</v>
      </c>
      <c r="AG178" s="41">
        <v>9.4736842105263133E-2</v>
      </c>
      <c r="AH178" s="41">
        <v>0.69115259636943538</v>
      </c>
      <c r="AI178" s="43">
        <v>0.94799999999999995</v>
      </c>
      <c r="AJ178" s="41">
        <v>0.625</v>
      </c>
      <c r="AK178" s="41">
        <v>0.83899999999999997</v>
      </c>
      <c r="AL178" s="41">
        <v>0.91800000000000004</v>
      </c>
      <c r="AM178" s="74">
        <v>0.53700000000000003</v>
      </c>
      <c r="AN178" s="41">
        <v>0.86097712343460642</v>
      </c>
      <c r="AO178" s="74">
        <v>0.47821997109760006</v>
      </c>
      <c r="AP178" s="43">
        <v>0.63614340557633375</v>
      </c>
      <c r="AQ178" s="74">
        <v>0.57646053641414052</v>
      </c>
    </row>
    <row r="179" spans="1:43" x14ac:dyDescent="0.2">
      <c r="A179" s="14" t="s">
        <v>203</v>
      </c>
      <c r="B179" s="97" t="s">
        <v>1032</v>
      </c>
      <c r="C179" s="73" t="s">
        <v>667</v>
      </c>
      <c r="D179" s="58"/>
      <c r="E179" s="58" t="s">
        <v>668</v>
      </c>
      <c r="F179" s="58"/>
      <c r="G179" s="12">
        <v>20648718.001032896</v>
      </c>
      <c r="H179" s="2">
        <v>26104764.833398383</v>
      </c>
      <c r="I179" s="2">
        <v>25315246.852349617</v>
      </c>
      <c r="J179" s="2">
        <v>23259605.988668501</v>
      </c>
      <c r="K179" s="2">
        <v>27132239.102374192</v>
      </c>
      <c r="L179" s="2">
        <v>24209576.272430126</v>
      </c>
      <c r="M179" s="2">
        <v>23481812.513855901</v>
      </c>
      <c r="N179" s="2">
        <v>20563709.756428324</v>
      </c>
      <c r="O179" s="2">
        <v>25574924.961151011</v>
      </c>
      <c r="P179" s="2">
        <v>21923576.671968911</v>
      </c>
      <c r="Q179" s="2">
        <v>22526078.238000497</v>
      </c>
      <c r="R179" s="2">
        <v>20122097.323980369</v>
      </c>
      <c r="S179" s="2">
        <v>25354020.526156411</v>
      </c>
      <c r="T179" s="2">
        <v>27931034.947777122</v>
      </c>
      <c r="U179" s="2">
        <v>28676830.289032951</v>
      </c>
      <c r="V179" s="2">
        <v>22060481.818309903</v>
      </c>
      <c r="W179" s="2">
        <v>22387700.073293783</v>
      </c>
      <c r="X179" s="2">
        <v>21918649.372474879</v>
      </c>
      <c r="Y179" s="2">
        <v>22215320.696474995</v>
      </c>
      <c r="Z179" s="8">
        <v>24641295.552370593</v>
      </c>
      <c r="AA179" s="12">
        <f t="shared" si="16"/>
        <v>24492114.955564719</v>
      </c>
      <c r="AB179" s="2">
        <f t="shared" si="16"/>
        <v>23457505.87596634</v>
      </c>
      <c r="AC179" s="2">
        <f t="shared" si="17"/>
        <v>24422272.99948604</v>
      </c>
      <c r="AD179" s="2">
        <f t="shared" si="17"/>
        <v>22644689.50258483</v>
      </c>
      <c r="AE179" s="43">
        <v>5.4135338345864654E-2</v>
      </c>
      <c r="AF179" s="74">
        <v>0.82067451969734462</v>
      </c>
      <c r="AG179" s="41">
        <v>9.4736842105263133E-2</v>
      </c>
      <c r="AH179" s="41">
        <v>0.69115259636943538</v>
      </c>
      <c r="AI179" s="43">
        <v>0.76870000000000005</v>
      </c>
      <c r="AJ179" s="41">
        <v>0.55500000000000005</v>
      </c>
      <c r="AK179" s="41">
        <v>0.56100000000000005</v>
      </c>
      <c r="AL179" s="41">
        <v>0.79100000000000004</v>
      </c>
      <c r="AM179" s="74">
        <v>0.32700000000000001</v>
      </c>
      <c r="AN179" s="41">
        <v>0.97107576756416969</v>
      </c>
      <c r="AO179" s="74">
        <v>0.48067459862370965</v>
      </c>
      <c r="AP179" s="43">
        <v>0.53918302694441334</v>
      </c>
      <c r="AQ179" s="74">
        <v>0.3020650542839356</v>
      </c>
    </row>
    <row r="180" spans="1:43" x14ac:dyDescent="0.2">
      <c r="A180" s="14" t="s">
        <v>181</v>
      </c>
      <c r="B180" s="97" t="s">
        <v>1032</v>
      </c>
      <c r="C180" s="73" t="s">
        <v>288</v>
      </c>
      <c r="D180" s="58"/>
      <c r="E180" s="58" t="s">
        <v>1016</v>
      </c>
      <c r="F180" s="58" t="s">
        <v>1017</v>
      </c>
      <c r="G180" s="12">
        <v>1095352.2240911778</v>
      </c>
      <c r="H180" s="2">
        <v>3605535.1576720835</v>
      </c>
      <c r="I180" s="2">
        <v>7204307.7578274608</v>
      </c>
      <c r="J180" s="2">
        <v>4771755.9781427588</v>
      </c>
      <c r="K180" s="2">
        <v>5151014.0503438143</v>
      </c>
      <c r="L180" s="2">
        <v>0</v>
      </c>
      <c r="M180" s="2">
        <v>2274700.52</v>
      </c>
      <c r="N180" s="2">
        <v>547782.88587012095</v>
      </c>
      <c r="O180" s="2">
        <v>1540348.1538122057</v>
      </c>
      <c r="P180" s="2">
        <v>1251207.0906737747</v>
      </c>
      <c r="Q180" s="2">
        <v>0</v>
      </c>
      <c r="R180" s="2">
        <v>0</v>
      </c>
      <c r="S180" s="2">
        <v>824878.88543699449</v>
      </c>
      <c r="T180" s="2">
        <v>369994.07834994013</v>
      </c>
      <c r="U180" s="2">
        <v>2213918.8550249762</v>
      </c>
      <c r="V180" s="2">
        <v>0</v>
      </c>
      <c r="W180" s="2">
        <v>0</v>
      </c>
      <c r="X180" s="2">
        <v>0</v>
      </c>
      <c r="Y180" s="2">
        <v>0</v>
      </c>
      <c r="Z180" s="8">
        <v>1322043.7600587911</v>
      </c>
      <c r="AA180" s="12">
        <f t="shared" si="16"/>
        <v>4365593.0336154588</v>
      </c>
      <c r="AB180" s="2">
        <f t="shared" si="16"/>
        <v>1090707.8899205816</v>
      </c>
      <c r="AC180" s="2">
        <f t="shared" si="17"/>
        <v>776666.48491428094</v>
      </c>
      <c r="AD180" s="2">
        <f t="shared" si="17"/>
        <v>264408.75201175822</v>
      </c>
      <c r="AE180" s="43">
        <v>0.14749954961771086</v>
      </c>
      <c r="AF180" s="74">
        <v>0.53488015605915962</v>
      </c>
      <c r="AG180" s="41">
        <v>-9.0650764869218137E-2</v>
      </c>
      <c r="AH180" s="41">
        <v>0.70388377707258654</v>
      </c>
      <c r="AI180" s="43">
        <v>1.426E-3</v>
      </c>
      <c r="AJ180" s="41">
        <v>2.7300000000000002E-4</v>
      </c>
      <c r="AK180" s="41">
        <v>0.144734</v>
      </c>
      <c r="AL180" s="41">
        <v>0.447133</v>
      </c>
      <c r="AM180" s="74">
        <v>3.8006999999999999E-2</v>
      </c>
      <c r="AN180" s="41">
        <v>5.347082899515041E-3</v>
      </c>
      <c r="AO180" s="74">
        <v>0.16779844241190955</v>
      </c>
      <c r="AP180" s="43">
        <v>3.1467961314457629E-2</v>
      </c>
      <c r="AQ180" s="74">
        <v>0.2885434424993798</v>
      </c>
    </row>
    <row r="181" spans="1:43" x14ac:dyDescent="0.2">
      <c r="A181" s="14" t="s">
        <v>198</v>
      </c>
      <c r="B181" s="97" t="s">
        <v>1032</v>
      </c>
      <c r="C181" s="73" t="s">
        <v>455</v>
      </c>
      <c r="D181" s="58"/>
      <c r="E181" s="58" t="s">
        <v>975</v>
      </c>
      <c r="F181" s="58" t="s">
        <v>456</v>
      </c>
      <c r="G181" s="12">
        <v>26367212.448636994</v>
      </c>
      <c r="H181" s="2">
        <v>28562524.138991378</v>
      </c>
      <c r="I181" s="2">
        <v>29100924.207427394</v>
      </c>
      <c r="J181" s="2">
        <v>27190386.878599487</v>
      </c>
      <c r="K181" s="2">
        <v>39963265.793717168</v>
      </c>
      <c r="L181" s="2">
        <v>34696983.758281462</v>
      </c>
      <c r="M181" s="2">
        <v>37481362.799999997</v>
      </c>
      <c r="N181" s="2">
        <v>29541754.683859259</v>
      </c>
      <c r="O181" s="2">
        <v>41150714.876610279</v>
      </c>
      <c r="P181" s="2">
        <v>36875669.435380921</v>
      </c>
      <c r="Q181" s="2">
        <v>32232515.247842256</v>
      </c>
      <c r="R181" s="2">
        <v>23826819.64328023</v>
      </c>
      <c r="S181" s="2">
        <v>36448455.109495588</v>
      </c>
      <c r="T181" s="2">
        <v>17225702.350910299</v>
      </c>
      <c r="U181" s="2">
        <v>26586563.660558227</v>
      </c>
      <c r="V181" s="2">
        <v>29312852.602154929</v>
      </c>
      <c r="W181" s="2">
        <v>38732343.196378477</v>
      </c>
      <c r="X181" s="2">
        <v>31143037.603707138</v>
      </c>
      <c r="Y181" s="2">
        <v>35026762.706449009</v>
      </c>
      <c r="Z181" s="8">
        <v>24986965.929257333</v>
      </c>
      <c r="AA181" s="12">
        <f t="shared" si="16"/>
        <v>30236862.693474483</v>
      </c>
      <c r="AB181" s="2">
        <f t="shared" si="16"/>
        <v>35717704.029687747</v>
      </c>
      <c r="AC181" s="2">
        <f t="shared" si="17"/>
        <v>28865954.241244584</v>
      </c>
      <c r="AD181" s="2">
        <f t="shared" si="17"/>
        <v>31840392.407589376</v>
      </c>
      <c r="AE181" s="43">
        <v>-0.20451127819548867</v>
      </c>
      <c r="AF181" s="74">
        <v>0.38709023775567708</v>
      </c>
      <c r="AG181" s="41">
        <v>-9.0225563909774417E-2</v>
      </c>
      <c r="AH181" s="41">
        <v>0.70521303086071319</v>
      </c>
      <c r="AI181" s="43">
        <v>0.54400000000000004</v>
      </c>
      <c r="AJ181" s="41">
        <v>0.69799999999999995</v>
      </c>
      <c r="AK181" s="41">
        <v>0.34200000000000003</v>
      </c>
      <c r="AL181" s="41">
        <v>0.17199999999999999</v>
      </c>
      <c r="AM181" s="74">
        <v>0.85299999999999998</v>
      </c>
      <c r="AN181" s="41">
        <v>0.74849916919804493</v>
      </c>
      <c r="AO181" s="74">
        <v>0.29590544555337178</v>
      </c>
      <c r="AP181" s="43">
        <v>0.16532537201588512</v>
      </c>
      <c r="AQ181" s="74">
        <v>0.48554311274767858</v>
      </c>
    </row>
    <row r="182" spans="1:43" x14ac:dyDescent="0.2">
      <c r="A182" s="14" t="s">
        <v>163</v>
      </c>
      <c r="B182" s="97" t="s">
        <v>1036</v>
      </c>
      <c r="C182" s="73" t="s">
        <v>328</v>
      </c>
      <c r="D182" s="58"/>
      <c r="E182" s="58" t="s">
        <v>329</v>
      </c>
      <c r="F182" s="58" t="s">
        <v>1014</v>
      </c>
      <c r="G182" s="12">
        <v>1316985.1358153266</v>
      </c>
      <c r="H182" s="2">
        <v>2050879.8886211496</v>
      </c>
      <c r="I182" s="2">
        <v>3554442.1696736459</v>
      </c>
      <c r="J182" s="2">
        <v>2526906.0513300374</v>
      </c>
      <c r="K182" s="2">
        <v>2152154.3305576961</v>
      </c>
      <c r="L182" s="2">
        <v>1643538.6673843968</v>
      </c>
      <c r="M182" s="2">
        <v>2352953.2999999998</v>
      </c>
      <c r="N182" s="2">
        <v>2609335.7274287106</v>
      </c>
      <c r="O182" s="2">
        <v>2280623.1919248705</v>
      </c>
      <c r="P182" s="2">
        <v>2196514.1918874038</v>
      </c>
      <c r="Q182" s="2">
        <v>2398895.0830906937</v>
      </c>
      <c r="R182" s="2">
        <v>1852366.7641955102</v>
      </c>
      <c r="S182" s="2">
        <v>1244603.5527230869</v>
      </c>
      <c r="T182" s="2">
        <v>1707945.0486709024</v>
      </c>
      <c r="U182" s="2">
        <v>2837703.9690293767</v>
      </c>
      <c r="V182" s="2">
        <v>1840616.3459020909</v>
      </c>
      <c r="W182" s="2">
        <v>1883863.4942871279</v>
      </c>
      <c r="X182" s="2">
        <v>2000400.0777706499</v>
      </c>
      <c r="Y182" s="2">
        <v>1866849.0438168782</v>
      </c>
      <c r="Z182" s="8">
        <v>1429580.3823328025</v>
      </c>
      <c r="AA182" s="12">
        <f t="shared" si="16"/>
        <v>2320273.5151995709</v>
      </c>
      <c r="AB182" s="2">
        <f t="shared" si="16"/>
        <v>2221612.7216844945</v>
      </c>
      <c r="AC182" s="2">
        <f t="shared" si="17"/>
        <v>2039671.4349328289</v>
      </c>
      <c r="AD182" s="2">
        <f t="shared" si="17"/>
        <v>1804261.8688219101</v>
      </c>
      <c r="AE182" s="43">
        <v>3.308270676691729E-2</v>
      </c>
      <c r="AF182" s="74">
        <v>0.88987596488561915</v>
      </c>
      <c r="AG182" s="41">
        <v>8.5714285714285701E-2</v>
      </c>
      <c r="AH182" s="41">
        <v>0.71936608791909884</v>
      </c>
      <c r="AI182" s="43">
        <v>0.65869999999999995</v>
      </c>
      <c r="AJ182" s="41">
        <v>0.36199999999999999</v>
      </c>
      <c r="AK182" s="41">
        <v>0.83599999999999997</v>
      </c>
      <c r="AL182" s="41">
        <v>0.63500000000000001</v>
      </c>
      <c r="AM182" s="74">
        <v>0.27100000000000002</v>
      </c>
      <c r="AN182" s="41">
        <v>0.51660581116951243</v>
      </c>
      <c r="AO182" s="74">
        <v>8.9026276024345069E-2</v>
      </c>
      <c r="AP182" s="43">
        <v>0.83345287873528417</v>
      </c>
      <c r="AQ182" s="74">
        <v>0.40195965387145816</v>
      </c>
    </row>
    <row r="183" spans="1:43" x14ac:dyDescent="0.2">
      <c r="A183" s="14" t="s">
        <v>180</v>
      </c>
      <c r="B183" s="97" t="s">
        <v>1034</v>
      </c>
      <c r="C183" s="73" t="s">
        <v>348</v>
      </c>
      <c r="D183" s="58" t="s">
        <v>744</v>
      </c>
      <c r="E183" s="58" t="s">
        <v>745</v>
      </c>
      <c r="F183" s="58" t="s">
        <v>349</v>
      </c>
      <c r="G183" s="12">
        <v>1672763.1047952662</v>
      </c>
      <c r="H183" s="2">
        <v>2007684.79963075</v>
      </c>
      <c r="I183" s="2">
        <v>906132.2414573835</v>
      </c>
      <c r="J183" s="2">
        <v>1138331.4700956878</v>
      </c>
      <c r="K183" s="2">
        <v>1803687.0318473612</v>
      </c>
      <c r="L183" s="2">
        <v>434297.71288484207</v>
      </c>
      <c r="M183" s="2">
        <v>1552285.05</v>
      </c>
      <c r="N183" s="2">
        <v>1434138.6209677786</v>
      </c>
      <c r="O183" s="2">
        <v>1893014.7749277577</v>
      </c>
      <c r="P183" s="2">
        <v>2294503.7118207873</v>
      </c>
      <c r="Q183" s="2">
        <v>1503458.164569177</v>
      </c>
      <c r="R183" s="2">
        <v>1635824.0334634783</v>
      </c>
      <c r="S183" s="2">
        <v>384237.58959644398</v>
      </c>
      <c r="T183" s="2">
        <v>1504723.0945019107</v>
      </c>
      <c r="U183" s="2">
        <v>1587598.2698975287</v>
      </c>
      <c r="V183" s="2">
        <v>1719937.8112713278</v>
      </c>
      <c r="W183" s="2">
        <v>2234225.1307151401</v>
      </c>
      <c r="X183" s="2">
        <v>1650927.3335223016</v>
      </c>
      <c r="Y183" s="2">
        <v>1383648.9758887105</v>
      </c>
      <c r="Z183" s="8">
        <v>1518875.5999674359</v>
      </c>
      <c r="AA183" s="12">
        <f t="shared" si="16"/>
        <v>1505719.7295652896</v>
      </c>
      <c r="AB183" s="2">
        <f t="shared" si="16"/>
        <v>1328434.0396950946</v>
      </c>
      <c r="AC183" s="2">
        <f t="shared" si="17"/>
        <v>1485057.4773082209</v>
      </c>
      <c r="AD183" s="2">
        <f t="shared" si="17"/>
        <v>1701522.970272983</v>
      </c>
      <c r="AE183" s="43">
        <v>-3.1578947368421047E-2</v>
      </c>
      <c r="AF183" s="74">
        <v>0.89485438639336379</v>
      </c>
      <c r="AG183" s="41">
        <v>-8.2706766917293215E-2</v>
      </c>
      <c r="AH183" s="41">
        <v>0.72885087635597956</v>
      </c>
      <c r="AI183" s="43">
        <v>0.87870000000000004</v>
      </c>
      <c r="AJ183" s="41">
        <v>0.97499999999999998</v>
      </c>
      <c r="AK183" s="41">
        <v>0.89700000000000002</v>
      </c>
      <c r="AL183" s="41">
        <v>0.49</v>
      </c>
      <c r="AM183" s="74">
        <v>0.43099999999999999</v>
      </c>
      <c r="AN183" s="41">
        <v>0.95224913846966652</v>
      </c>
      <c r="AO183" s="74">
        <v>0.28290191679202914</v>
      </c>
      <c r="AP183" s="43">
        <v>0.63963032282078358</v>
      </c>
      <c r="AQ183" s="74">
        <v>0.49937049253717236</v>
      </c>
    </row>
    <row r="184" spans="1:43" x14ac:dyDescent="0.2">
      <c r="A184" s="14" t="s">
        <v>155</v>
      </c>
      <c r="B184" s="97" t="s">
        <v>1034</v>
      </c>
      <c r="C184" s="73" t="s">
        <v>536</v>
      </c>
      <c r="D184" s="58" t="s">
        <v>829</v>
      </c>
      <c r="E184" s="58" t="s">
        <v>537</v>
      </c>
      <c r="F184" s="58" t="s">
        <v>830</v>
      </c>
      <c r="G184" s="12">
        <v>1521458.6196520741</v>
      </c>
      <c r="H184" s="2">
        <v>1058734.9534141191</v>
      </c>
      <c r="I184" s="2">
        <v>2344172.5555845276</v>
      </c>
      <c r="J184" s="2">
        <v>1205087.282077299</v>
      </c>
      <c r="K184" s="2">
        <v>0</v>
      </c>
      <c r="L184" s="2">
        <v>0</v>
      </c>
      <c r="M184" s="2">
        <v>814212.61</v>
      </c>
      <c r="N184" s="2">
        <v>457536.55196969892</v>
      </c>
      <c r="O184" s="2">
        <v>0</v>
      </c>
      <c r="P184" s="2">
        <v>1574092.5826310671</v>
      </c>
      <c r="Q184" s="2">
        <v>2093642.7642956323</v>
      </c>
      <c r="R184" s="2">
        <v>0</v>
      </c>
      <c r="S184" s="2">
        <v>1852407.9926672324</v>
      </c>
      <c r="T184" s="2">
        <v>0</v>
      </c>
      <c r="U184" s="2">
        <v>0</v>
      </c>
      <c r="V184" s="2">
        <v>1370872.3763858008</v>
      </c>
      <c r="W184" s="2">
        <v>181878.20531191345</v>
      </c>
      <c r="X184" s="2">
        <v>1413368.0063031425</v>
      </c>
      <c r="Y184" s="2">
        <v>0</v>
      </c>
      <c r="Z184" s="8">
        <v>1116662.6013734697</v>
      </c>
      <c r="AA184" s="12">
        <f t="shared" si="16"/>
        <v>1225890.6821456042</v>
      </c>
      <c r="AB184" s="2">
        <f t="shared" si="16"/>
        <v>317937.29049242474</v>
      </c>
      <c r="AC184" s="2">
        <f t="shared" si="17"/>
        <v>920023.88993232197</v>
      </c>
      <c r="AD184" s="2">
        <f t="shared" si="17"/>
        <v>816556.2378748653</v>
      </c>
      <c r="AE184" s="43">
        <v>9.6796579436622746E-2</v>
      </c>
      <c r="AF184" s="74">
        <v>0.68476485901562367</v>
      </c>
      <c r="AG184" s="41">
        <v>7.9895589376260054E-2</v>
      </c>
      <c r="AH184" s="41">
        <v>0.73775092557452271</v>
      </c>
      <c r="AI184" s="43">
        <v>0.58909999999999996</v>
      </c>
      <c r="AJ184" s="41">
        <v>0.312</v>
      </c>
      <c r="AK184" s="41">
        <v>0.83399999999999996</v>
      </c>
      <c r="AL184" s="41">
        <v>0.20499999999999999</v>
      </c>
      <c r="AM184" s="74">
        <v>0.92700000000000005</v>
      </c>
      <c r="AN184" s="41">
        <v>0.60693730039922156</v>
      </c>
      <c r="AO184" s="74">
        <v>0.23500869385586406</v>
      </c>
      <c r="AP184" s="43">
        <v>9.0777780865122212E-2</v>
      </c>
      <c r="AQ184" s="74">
        <v>0.85106136859356618</v>
      </c>
    </row>
    <row r="185" spans="1:43" x14ac:dyDescent="0.2">
      <c r="A185" s="14" t="s">
        <v>189</v>
      </c>
      <c r="B185" s="97" t="s">
        <v>1035</v>
      </c>
      <c r="C185" s="73" t="s">
        <v>313</v>
      </c>
      <c r="D185" s="58"/>
      <c r="E185" s="58" t="s">
        <v>314</v>
      </c>
      <c r="F185" s="58" t="s">
        <v>903</v>
      </c>
      <c r="G185" s="12">
        <v>10841446.983833991</v>
      </c>
      <c r="H185" s="2">
        <v>14076630.159071254</v>
      </c>
      <c r="I185" s="2">
        <v>14894078.305370001</v>
      </c>
      <c r="J185" s="2">
        <v>12971630.246363232</v>
      </c>
      <c r="K185" s="2">
        <v>12029999.466351805</v>
      </c>
      <c r="L185" s="2">
        <v>11372603.65158681</v>
      </c>
      <c r="M185" s="2">
        <v>10855479.074770501</v>
      </c>
      <c r="N185" s="2">
        <v>12330336.32908741</v>
      </c>
      <c r="O185" s="2">
        <v>13814292.318291375</v>
      </c>
      <c r="P185" s="2">
        <v>17345760.896112293</v>
      </c>
      <c r="Q185" s="2">
        <v>12595846.053768072</v>
      </c>
      <c r="R185" s="2">
        <v>14033171.839105573</v>
      </c>
      <c r="S185" s="2">
        <v>13469007.161575692</v>
      </c>
      <c r="T185" s="2">
        <v>13634766.656930154</v>
      </c>
      <c r="U185" s="2">
        <v>13458736.534852058</v>
      </c>
      <c r="V185" s="2">
        <v>11442767.484677935</v>
      </c>
      <c r="W185" s="2">
        <v>14113248.09846819</v>
      </c>
      <c r="X185" s="2">
        <v>14312744.611218886</v>
      </c>
      <c r="Y185" s="2">
        <v>14549030.610184396</v>
      </c>
      <c r="Z185" s="8">
        <v>14636761.591510948</v>
      </c>
      <c r="AA185" s="12">
        <f t="shared" si="16"/>
        <v>12962757.032198057</v>
      </c>
      <c r="AB185" s="2">
        <f t="shared" si="16"/>
        <v>12093177.843434023</v>
      </c>
      <c r="AC185" s="2">
        <f t="shared" si="17"/>
        <v>14089548.190390639</v>
      </c>
      <c r="AD185" s="2">
        <f t="shared" si="17"/>
        <v>13810910.47921207</v>
      </c>
      <c r="AE185" s="43">
        <v>-0.11278195488721802</v>
      </c>
      <c r="AF185" s="74">
        <v>0.63591705790423536</v>
      </c>
      <c r="AG185" s="41">
        <v>-7.8195488721804499E-2</v>
      </c>
      <c r="AH185" s="41">
        <v>0.74314907423322651</v>
      </c>
      <c r="AI185" s="43">
        <v>0.3286</v>
      </c>
      <c r="AJ185" s="41">
        <v>0.58499999999999996</v>
      </c>
      <c r="AK185" s="41">
        <v>0.24099999999999999</v>
      </c>
      <c r="AL185" s="41">
        <v>0.11799999999999999</v>
      </c>
      <c r="AM185" s="74">
        <v>0.49399999999999999</v>
      </c>
      <c r="AN185" s="41">
        <v>0.28547549529519423</v>
      </c>
      <c r="AO185" s="74">
        <v>9.4109840714166518E-2</v>
      </c>
      <c r="AP185" s="43">
        <v>0.41126814104360632</v>
      </c>
      <c r="AQ185" s="74">
        <v>0.77010152422836609</v>
      </c>
    </row>
    <row r="186" spans="1:43" x14ac:dyDescent="0.2">
      <c r="A186" s="14" t="s">
        <v>90</v>
      </c>
      <c r="B186" s="97" t="s">
        <v>1033</v>
      </c>
      <c r="C186" s="73" t="s">
        <v>419</v>
      </c>
      <c r="D186" s="58"/>
      <c r="E186" s="58" t="s">
        <v>983</v>
      </c>
      <c r="F186" s="58" t="s">
        <v>780</v>
      </c>
      <c r="G186" s="12">
        <v>1821843.4664093016</v>
      </c>
      <c r="H186" s="2">
        <v>1889993.512299885</v>
      </c>
      <c r="I186" s="2">
        <v>2172483.1285920809</v>
      </c>
      <c r="J186" s="2">
        <v>1881878.1887440099</v>
      </c>
      <c r="K186" s="2">
        <v>1960534.4551340048</v>
      </c>
      <c r="L186" s="2">
        <v>2193035.1673626625</v>
      </c>
      <c r="M186" s="2">
        <v>3214283.29</v>
      </c>
      <c r="N186" s="2">
        <v>2190149.2541195671</v>
      </c>
      <c r="O186" s="2">
        <v>1105749.462682087</v>
      </c>
      <c r="P186" s="2">
        <v>1615239.3957382631</v>
      </c>
      <c r="Q186" s="2">
        <v>3863074.0567442356</v>
      </c>
      <c r="R186" s="2">
        <v>892881.8627176272</v>
      </c>
      <c r="S186" s="2">
        <v>1658418.1043265786</v>
      </c>
      <c r="T186" s="2">
        <v>792108.89926376904</v>
      </c>
      <c r="U186" s="2">
        <v>5683791.2481552064</v>
      </c>
      <c r="V186" s="2">
        <v>2407841.929778662</v>
      </c>
      <c r="W186" s="2">
        <v>1447495.9514586932</v>
      </c>
      <c r="X186" s="2">
        <v>1426978.5005051582</v>
      </c>
      <c r="Y186" s="2">
        <v>1575254.5585756067</v>
      </c>
      <c r="Z186" s="8">
        <v>1595770.8150878376</v>
      </c>
      <c r="AA186" s="12">
        <f t="shared" si="16"/>
        <v>1945346.5502358563</v>
      </c>
      <c r="AB186" s="2">
        <f t="shared" si="16"/>
        <v>2175804.2935410794</v>
      </c>
      <c r="AC186" s="2">
        <f t="shared" si="17"/>
        <v>2417585.5944909467</v>
      </c>
      <c r="AD186" s="2">
        <f t="shared" si="17"/>
        <v>1690668.3510811913</v>
      </c>
      <c r="AE186" s="43">
        <v>7.5187969924812017E-3</v>
      </c>
      <c r="AF186" s="74">
        <v>0.97490250199333994</v>
      </c>
      <c r="AG186" s="41">
        <v>-7.8195488721804499E-2</v>
      </c>
      <c r="AH186" s="41">
        <v>0.74314907423322651</v>
      </c>
      <c r="AI186" s="43">
        <v>0.88270000000000004</v>
      </c>
      <c r="AJ186" s="41">
        <v>0.81599999999999995</v>
      </c>
      <c r="AK186" s="41">
        <v>0.47699999999999998</v>
      </c>
      <c r="AL186" s="41">
        <v>0.85799999999999998</v>
      </c>
      <c r="AM186" s="74">
        <v>0.48</v>
      </c>
      <c r="AN186" s="41">
        <v>0.57899006842436407</v>
      </c>
      <c r="AO186" s="74">
        <v>0.29741425486182055</v>
      </c>
      <c r="AP186" s="43">
        <v>0.63148898881594939</v>
      </c>
      <c r="AQ186" s="74">
        <v>0.40979034728471614</v>
      </c>
    </row>
    <row r="187" spans="1:43" x14ac:dyDescent="0.2">
      <c r="A187" s="14" t="s">
        <v>200</v>
      </c>
      <c r="B187" s="97" t="s">
        <v>1035</v>
      </c>
      <c r="C187" s="73" t="s">
        <v>346</v>
      </c>
      <c r="D187" s="58"/>
      <c r="E187" s="58" t="s">
        <v>347</v>
      </c>
      <c r="F187" s="58"/>
      <c r="G187" s="12">
        <v>1409429.3768951488</v>
      </c>
      <c r="H187" s="2">
        <v>3574969.7193025383</v>
      </c>
      <c r="I187" s="2">
        <v>2480951.7434521723</v>
      </c>
      <c r="J187" s="2">
        <v>0</v>
      </c>
      <c r="K187" s="2">
        <v>3809486.3998250924</v>
      </c>
      <c r="L187" s="2">
        <v>1922026.7758741707</v>
      </c>
      <c r="M187" s="2">
        <v>3008264.07</v>
      </c>
      <c r="N187" s="2">
        <v>2619244.3938506255</v>
      </c>
      <c r="O187" s="2">
        <v>1373723.8461021793</v>
      </c>
      <c r="P187" s="2">
        <v>3285032.8112192433</v>
      </c>
      <c r="Q187" s="2">
        <v>3871888.1183615252</v>
      </c>
      <c r="R187" s="2">
        <v>3402429.8364966996</v>
      </c>
      <c r="S187" s="2">
        <v>3152041.6116193081</v>
      </c>
      <c r="T187" s="2">
        <v>2752376.4866336384</v>
      </c>
      <c r="U187" s="2">
        <v>3049439.2908818522</v>
      </c>
      <c r="V187" s="2">
        <v>2994409.3406894919</v>
      </c>
      <c r="W187" s="2">
        <v>2367979.7158500664</v>
      </c>
      <c r="X187" s="2">
        <v>3116836.0402414063</v>
      </c>
      <c r="Y187" s="2">
        <v>3512915.68220466</v>
      </c>
      <c r="Z187" s="8">
        <v>2963596.0360701326</v>
      </c>
      <c r="AA187" s="12">
        <f t="shared" si="16"/>
        <v>2254967.4478949904</v>
      </c>
      <c r="AB187" s="2">
        <f t="shared" si="16"/>
        <v>2230814.7714567441</v>
      </c>
      <c r="AC187" s="2">
        <f t="shared" si="17"/>
        <v>3252201.3592020446</v>
      </c>
      <c r="AD187" s="2">
        <f t="shared" si="17"/>
        <v>2991147.3630111511</v>
      </c>
      <c r="AE187" s="43">
        <v>-0.37894736842105253</v>
      </c>
      <c r="AF187" s="74">
        <v>9.9412883221475068E-2</v>
      </c>
      <c r="AG187" s="41">
        <v>7.3684210526315783E-2</v>
      </c>
      <c r="AH187" s="41">
        <v>0.75752869986434301</v>
      </c>
      <c r="AI187" s="43">
        <v>0.32469999999999999</v>
      </c>
      <c r="AJ187" s="41">
        <v>0.252</v>
      </c>
      <c r="AK187" s="41">
        <v>0.17699999999999999</v>
      </c>
      <c r="AL187" s="41">
        <v>0.28100000000000003</v>
      </c>
      <c r="AM187" s="74">
        <v>0.53100000000000003</v>
      </c>
      <c r="AN187" s="41">
        <v>0.23459249981569441</v>
      </c>
      <c r="AO187" s="74">
        <v>8.6417808674258231E-2</v>
      </c>
      <c r="AP187" s="43">
        <v>0.97846288333178522</v>
      </c>
      <c r="AQ187" s="74">
        <v>0.30043012119106033</v>
      </c>
    </row>
    <row r="188" spans="1:43" x14ac:dyDescent="0.2">
      <c r="A188" s="14" t="s">
        <v>225</v>
      </c>
      <c r="B188" s="97" t="s">
        <v>1032</v>
      </c>
      <c r="C188" s="73" t="s">
        <v>665</v>
      </c>
      <c r="D188" s="58"/>
      <c r="E188" s="58" t="s">
        <v>666</v>
      </c>
      <c r="F188" s="58" t="s">
        <v>1020</v>
      </c>
      <c r="G188" s="12">
        <v>296736441.45567185</v>
      </c>
      <c r="H188" s="2">
        <v>188857833.75211453</v>
      </c>
      <c r="I188" s="2">
        <v>267449756.55563313</v>
      </c>
      <c r="J188" s="2">
        <v>282395869.30205113</v>
      </c>
      <c r="K188" s="2">
        <v>279603911.98120892</v>
      </c>
      <c r="L188" s="2">
        <v>159254882.95802939</v>
      </c>
      <c r="M188" s="2">
        <v>395623065.94</v>
      </c>
      <c r="N188" s="2">
        <v>257467291.42791137</v>
      </c>
      <c r="O188" s="2">
        <v>250389500.33618858</v>
      </c>
      <c r="P188" s="2">
        <v>357426574.35632712</v>
      </c>
      <c r="Q188" s="2">
        <v>290493043.5360775</v>
      </c>
      <c r="R188" s="2">
        <v>228373489.50607759</v>
      </c>
      <c r="S188" s="2">
        <v>222442565.72769731</v>
      </c>
      <c r="T188" s="2">
        <v>301990018.11376929</v>
      </c>
      <c r="U188" s="2">
        <v>147385217.9420875</v>
      </c>
      <c r="V188" s="2">
        <v>322769642.68360418</v>
      </c>
      <c r="W188" s="2">
        <v>338328092.43519408</v>
      </c>
      <c r="X188" s="2">
        <v>269290290.22644055</v>
      </c>
      <c r="Y188" s="2">
        <v>309593106.81879824</v>
      </c>
      <c r="Z188" s="8">
        <v>191359242.69173479</v>
      </c>
      <c r="AA188" s="12">
        <f t="shared" ref="AA188:AB207" si="18">AVERAGEIFS($G188:$Z188,$G$3:$Z$3,AA$7,$G$2:$Z$2,"CD")</f>
        <v>263008762.6093359</v>
      </c>
      <c r="AB188" s="2">
        <f t="shared" si="18"/>
        <v>265683685.16553232</v>
      </c>
      <c r="AC188" s="2">
        <f t="shared" ref="AC188:AD207" si="19">AVERAGEIFS($G188:$Z188,$G$3:$Z$3,AC$7,$G$2:$Z$2,"HFD")</f>
        <v>258018484.8636727</v>
      </c>
      <c r="AD188" s="2">
        <f t="shared" si="19"/>
        <v>286268074.97115433</v>
      </c>
      <c r="AE188" s="43">
        <v>9.0225563909774417E-2</v>
      </c>
      <c r="AF188" s="74">
        <v>0.70521303086071319</v>
      </c>
      <c r="AG188" s="41">
        <v>-7.2180451127819525E-2</v>
      </c>
      <c r="AH188" s="41">
        <v>0.76233925753656051</v>
      </c>
      <c r="AI188" s="43">
        <v>0.97119999999999995</v>
      </c>
      <c r="AJ188" s="41">
        <v>0.878</v>
      </c>
      <c r="AK188" s="41">
        <v>0.73299999999999998</v>
      </c>
      <c r="AL188" s="41">
        <v>0.95099999999999996</v>
      </c>
      <c r="AM188" s="74">
        <v>0.56100000000000005</v>
      </c>
      <c r="AN188" s="41">
        <v>0.89712798431528795</v>
      </c>
      <c r="AO188" s="74">
        <v>0.70509960072096312</v>
      </c>
      <c r="AP188" s="43">
        <v>0.95710393778295044</v>
      </c>
      <c r="AQ188" s="74">
        <v>0.50756307378791421</v>
      </c>
    </row>
    <row r="189" spans="1:43" x14ac:dyDescent="0.2">
      <c r="A189" s="14" t="s">
        <v>229</v>
      </c>
      <c r="B189" s="97" t="s">
        <v>1033</v>
      </c>
      <c r="C189" s="73" t="s">
        <v>429</v>
      </c>
      <c r="D189" s="58"/>
      <c r="E189" s="58" t="s">
        <v>978</v>
      </c>
      <c r="F189" s="58" t="s">
        <v>430</v>
      </c>
      <c r="G189" s="12">
        <v>834787.97252534272</v>
      </c>
      <c r="H189" s="2">
        <v>1398878.4685726932</v>
      </c>
      <c r="I189" s="2">
        <v>386206.96004484897</v>
      </c>
      <c r="J189" s="2">
        <v>1366271.7700386525</v>
      </c>
      <c r="K189" s="2">
        <v>28396.661916647688</v>
      </c>
      <c r="L189" s="2">
        <v>1526929.7586199578</v>
      </c>
      <c r="M189" s="2">
        <v>1067234.07</v>
      </c>
      <c r="N189" s="2">
        <v>73879.833721552932</v>
      </c>
      <c r="O189" s="2">
        <v>53569.163561265857</v>
      </c>
      <c r="P189" s="2">
        <v>661727.70794112282</v>
      </c>
      <c r="Q189" s="2">
        <v>1130281.1278048779</v>
      </c>
      <c r="R189" s="2">
        <v>573219.8631849027</v>
      </c>
      <c r="S189" s="2">
        <v>68441.655520721572</v>
      </c>
      <c r="T189" s="2">
        <v>204129.65505439654</v>
      </c>
      <c r="U189" s="2">
        <v>621602.33533659985</v>
      </c>
      <c r="V189" s="2">
        <v>1585052.4486256985</v>
      </c>
      <c r="W189" s="2">
        <v>945021.42137833708</v>
      </c>
      <c r="X189" s="2">
        <v>587606.85665082803</v>
      </c>
      <c r="Y189" s="2">
        <v>172010.93018371399</v>
      </c>
      <c r="Z189" s="8">
        <v>93835.495965983006</v>
      </c>
      <c r="AA189" s="12">
        <f t="shared" si="18"/>
        <v>802908.366619637</v>
      </c>
      <c r="AB189" s="2">
        <f t="shared" si="18"/>
        <v>680403.2064756942</v>
      </c>
      <c r="AC189" s="2">
        <f t="shared" si="19"/>
        <v>543233.72414043685</v>
      </c>
      <c r="AD189" s="2">
        <f t="shared" si="19"/>
        <v>676705.43056091201</v>
      </c>
      <c r="AE189" s="43">
        <v>7.6691729323308255E-2</v>
      </c>
      <c r="AF189" s="74">
        <v>0.74793344754194013</v>
      </c>
      <c r="AG189" s="41">
        <v>-7.2180451127819525E-2</v>
      </c>
      <c r="AH189" s="41">
        <v>0.76233925753656051</v>
      </c>
      <c r="AI189" s="43">
        <v>0.9647</v>
      </c>
      <c r="AJ189" s="41">
        <v>0.60899999999999999</v>
      </c>
      <c r="AK189" s="41">
        <v>0.59899999999999998</v>
      </c>
      <c r="AL189" s="41">
        <v>0.96899999999999997</v>
      </c>
      <c r="AM189" s="74">
        <v>0.97599999999999998</v>
      </c>
      <c r="AN189" s="41">
        <v>0.40342139925712084</v>
      </c>
      <c r="AO189" s="74">
        <v>0.99364920046988114</v>
      </c>
      <c r="AP189" s="43">
        <v>0.79083354040330966</v>
      </c>
      <c r="AQ189" s="74">
        <v>0.66665068675339278</v>
      </c>
    </row>
    <row r="190" spans="1:43" x14ac:dyDescent="0.2">
      <c r="A190" s="14" t="s">
        <v>138</v>
      </c>
      <c r="B190" s="97" t="s">
        <v>1032</v>
      </c>
      <c r="C190" s="73" t="s">
        <v>673</v>
      </c>
      <c r="D190" s="58" t="s">
        <v>138</v>
      </c>
      <c r="E190" s="58" t="s">
        <v>887</v>
      </c>
      <c r="F190" s="58" t="s">
        <v>674</v>
      </c>
      <c r="G190" s="12">
        <v>1515258.3441936143</v>
      </c>
      <c r="H190" s="2">
        <v>1776791.087920577</v>
      </c>
      <c r="I190" s="2">
        <v>1855816.0653794263</v>
      </c>
      <c r="J190" s="2">
        <v>2751560.7496646037</v>
      </c>
      <c r="K190" s="2">
        <v>2925211.6217688522</v>
      </c>
      <c r="L190" s="2">
        <v>2679113.3430575109</v>
      </c>
      <c r="M190" s="2">
        <v>1475691.78</v>
      </c>
      <c r="N190" s="2">
        <v>3696859.6295857639</v>
      </c>
      <c r="O190" s="2">
        <v>2685158.5729918177</v>
      </c>
      <c r="P190" s="2">
        <v>1954963.2810178669</v>
      </c>
      <c r="Q190" s="2">
        <v>3196415.125709204</v>
      </c>
      <c r="R190" s="2">
        <v>2424082.2356865052</v>
      </c>
      <c r="S190" s="2">
        <v>1541143.9818836502</v>
      </c>
      <c r="T190" s="2">
        <v>2311869.1951135127</v>
      </c>
      <c r="U190" s="2">
        <v>7027146.3481358327</v>
      </c>
      <c r="V190" s="2">
        <v>1059504.238577171</v>
      </c>
      <c r="W190" s="2">
        <v>2139012.2246112786</v>
      </c>
      <c r="X190" s="2">
        <v>1987027.6103279134</v>
      </c>
      <c r="Y190" s="2">
        <v>3995502.7383491308</v>
      </c>
      <c r="Z190" s="8">
        <v>2191742.3809527745</v>
      </c>
      <c r="AA190" s="12">
        <f t="shared" si="18"/>
        <v>2164927.5737854145</v>
      </c>
      <c r="AB190" s="2">
        <f t="shared" si="18"/>
        <v>2634205.8314087731</v>
      </c>
      <c r="AC190" s="2">
        <f t="shared" si="19"/>
        <v>3075936.6945910952</v>
      </c>
      <c r="AD190" s="2">
        <f t="shared" si="19"/>
        <v>2274557.8385636536</v>
      </c>
      <c r="AE190" s="43">
        <v>-0.16691729323308266</v>
      </c>
      <c r="AF190" s="74">
        <v>0.48182491843154707</v>
      </c>
      <c r="AG190" s="41">
        <v>6.4661654135338323E-2</v>
      </c>
      <c r="AH190" s="41">
        <v>0.78651486268678572</v>
      </c>
      <c r="AI190" s="43">
        <v>0.81340000000000001</v>
      </c>
      <c r="AJ190" s="41">
        <v>0.52100000000000002</v>
      </c>
      <c r="AK190" s="41">
        <v>0.36</v>
      </c>
      <c r="AL190" s="41">
        <v>0.91300000000000003</v>
      </c>
      <c r="AM190" s="74">
        <v>0.64200000000000002</v>
      </c>
      <c r="AN190" s="41">
        <v>0.33376263359358277</v>
      </c>
      <c r="AO190" s="74">
        <v>0.60902340606226146</v>
      </c>
      <c r="AP190" s="43">
        <v>0.38923275404241076</v>
      </c>
      <c r="AQ190" s="74">
        <v>0.44576658157540594</v>
      </c>
    </row>
    <row r="191" spans="1:43" x14ac:dyDescent="0.2">
      <c r="A191" s="14" t="s">
        <v>70</v>
      </c>
      <c r="B191" s="97" t="s">
        <v>1032</v>
      </c>
      <c r="C191" s="73" t="s">
        <v>279</v>
      </c>
      <c r="D191" s="58" t="s">
        <v>899</v>
      </c>
      <c r="E191" s="58" t="s">
        <v>280</v>
      </c>
      <c r="F191" s="58" t="s">
        <v>900</v>
      </c>
      <c r="G191" s="12">
        <v>159878770.89457655</v>
      </c>
      <c r="H191" s="2">
        <v>120424170.28241572</v>
      </c>
      <c r="I191" s="2">
        <v>189758394.25619045</v>
      </c>
      <c r="J191" s="2">
        <v>168372471.88136053</v>
      </c>
      <c r="K191" s="2">
        <v>116072000.7280115</v>
      </c>
      <c r="L191" s="2">
        <v>148970601.42358315</v>
      </c>
      <c r="M191" s="2">
        <v>204871129.84</v>
      </c>
      <c r="N191" s="2">
        <v>120952982.51101893</v>
      </c>
      <c r="O191" s="2">
        <v>209408911.00488564</v>
      </c>
      <c r="P191" s="2">
        <v>443999480.85853267</v>
      </c>
      <c r="Q191" s="2">
        <v>242476073.84937784</v>
      </c>
      <c r="R191" s="2">
        <v>228780699.80216718</v>
      </c>
      <c r="S191" s="2">
        <v>53539971.339586116</v>
      </c>
      <c r="T191" s="2">
        <v>176440838.44524896</v>
      </c>
      <c r="U191" s="2">
        <v>241578741.59834331</v>
      </c>
      <c r="V191" s="2">
        <v>485348399.51874161</v>
      </c>
      <c r="W191" s="2">
        <v>68656896.256584734</v>
      </c>
      <c r="X191" s="2">
        <v>300982263.75232047</v>
      </c>
      <c r="Y191" s="2">
        <v>226993368.6166904</v>
      </c>
      <c r="Z191" s="8">
        <v>463008239.07233232</v>
      </c>
      <c r="AA191" s="12">
        <f t="shared" si="18"/>
        <v>150901161.60851094</v>
      </c>
      <c r="AB191" s="2">
        <f t="shared" si="18"/>
        <v>171050906.19487193</v>
      </c>
      <c r="AC191" s="2">
        <f t="shared" si="19"/>
        <v>231135967.64887604</v>
      </c>
      <c r="AD191" s="2">
        <f t="shared" si="19"/>
        <v>308997833.44333392</v>
      </c>
      <c r="AE191" s="43">
        <v>-6.7669172932330809E-2</v>
      </c>
      <c r="AF191" s="74">
        <v>0.77682071174414968</v>
      </c>
      <c r="AG191" s="41">
        <v>-6.1654135338345843E-2</v>
      </c>
      <c r="AH191" s="41">
        <v>0.79623935113847755</v>
      </c>
      <c r="AI191" s="43">
        <v>0.2752</v>
      </c>
      <c r="AJ191" s="41">
        <v>0.20449999999999999</v>
      </c>
      <c r="AK191" s="41">
        <v>0.79049999999999998</v>
      </c>
      <c r="AL191" s="41">
        <v>0.41839999999999999</v>
      </c>
      <c r="AM191" s="74">
        <v>9.5799999999999996E-2</v>
      </c>
      <c r="AN191" s="41">
        <v>0.18711522305948192</v>
      </c>
      <c r="AO191" s="74">
        <v>0.15105142673631786</v>
      </c>
      <c r="AP191" s="43">
        <v>0.44514034379778622</v>
      </c>
      <c r="AQ191" s="74">
        <v>0.41015639690914796</v>
      </c>
    </row>
    <row r="192" spans="1:43" x14ac:dyDescent="0.2">
      <c r="A192" s="14" t="s">
        <v>178</v>
      </c>
      <c r="B192" s="97" t="s">
        <v>1033</v>
      </c>
      <c r="C192" s="73" t="s">
        <v>494</v>
      </c>
      <c r="D192" s="58" t="s">
        <v>806</v>
      </c>
      <c r="E192" s="58" t="s">
        <v>807</v>
      </c>
      <c r="F192" s="58" t="s">
        <v>495</v>
      </c>
      <c r="G192" s="12">
        <v>3047352.1060666572</v>
      </c>
      <c r="H192" s="2">
        <v>0</v>
      </c>
      <c r="I192" s="2">
        <v>0</v>
      </c>
      <c r="J192" s="2">
        <v>0</v>
      </c>
      <c r="K192" s="2">
        <v>1851800.8142961445</v>
      </c>
      <c r="L192" s="2">
        <v>0</v>
      </c>
      <c r="M192" s="2">
        <v>4105934.49</v>
      </c>
      <c r="N192" s="2">
        <v>0</v>
      </c>
      <c r="O192" s="2">
        <v>734345.83695292298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2050432.6516117603</v>
      </c>
      <c r="V192" s="2">
        <v>2265885.9259850918</v>
      </c>
      <c r="W192" s="2">
        <v>1400330.5095507833</v>
      </c>
      <c r="X192" s="2">
        <v>0</v>
      </c>
      <c r="Y192" s="2">
        <v>2350050.7117012306</v>
      </c>
      <c r="Z192" s="8">
        <v>2057032.3577758148</v>
      </c>
      <c r="AA192" s="12">
        <f t="shared" si="18"/>
        <v>979830.58407256042</v>
      </c>
      <c r="AB192" s="2">
        <f t="shared" si="18"/>
        <v>1210070.0817382308</v>
      </c>
      <c r="AC192" s="2">
        <f t="shared" si="19"/>
        <v>341738.77526862669</v>
      </c>
      <c r="AD192" s="2">
        <f t="shared" si="19"/>
        <v>1614659.901002584</v>
      </c>
      <c r="AE192" s="43">
        <v>-2.139863338003363E-2</v>
      </c>
      <c r="AF192" s="74">
        <v>0.92864844248118805</v>
      </c>
      <c r="AG192" s="41">
        <v>-6.0903802697018797E-2</v>
      </c>
      <c r="AH192" s="41">
        <v>0.7986700439112443</v>
      </c>
      <c r="AI192" s="43">
        <v>0.60489999999999999</v>
      </c>
      <c r="AJ192" s="41">
        <v>0.98199999999999998</v>
      </c>
      <c r="AK192" s="41">
        <v>0.23499999999999999</v>
      </c>
      <c r="AL192" s="41">
        <v>0.74199999999999999</v>
      </c>
      <c r="AM192" s="74">
        <v>0.29899999999999999</v>
      </c>
      <c r="AN192" s="41">
        <v>0.37393437540239682</v>
      </c>
      <c r="AO192" s="74">
        <v>0.69600437806634097</v>
      </c>
      <c r="AP192" s="43">
        <v>0.84275105435172781</v>
      </c>
      <c r="AQ192" s="74">
        <v>4.4645691277774777E-2</v>
      </c>
    </row>
    <row r="193" spans="1:43" x14ac:dyDescent="0.2">
      <c r="A193" s="14" t="s">
        <v>131</v>
      </c>
      <c r="B193" s="97" t="s">
        <v>1032</v>
      </c>
      <c r="C193" s="73" t="s">
        <v>562</v>
      </c>
      <c r="D193" s="58"/>
      <c r="E193" s="58" t="s">
        <v>563</v>
      </c>
      <c r="F193" s="58"/>
      <c r="G193" s="12">
        <v>17631767.980463665</v>
      </c>
      <c r="H193" s="2">
        <v>17633830.37960846</v>
      </c>
      <c r="I193" s="2">
        <v>37114805.070422165</v>
      </c>
      <c r="J193" s="2">
        <v>14625817.956378011</v>
      </c>
      <c r="K193" s="2">
        <v>17188129.384250253</v>
      </c>
      <c r="L193" s="2">
        <v>13739678.007874379</v>
      </c>
      <c r="M193" s="2">
        <v>21042101.539999999</v>
      </c>
      <c r="N193" s="2">
        <v>19353517.465568535</v>
      </c>
      <c r="O193" s="2">
        <v>17027205.12902718</v>
      </c>
      <c r="P193" s="2">
        <v>19661085.423157785</v>
      </c>
      <c r="Q193" s="2">
        <v>17958928.272370532</v>
      </c>
      <c r="R193" s="2">
        <v>18957640.147016425</v>
      </c>
      <c r="S193" s="2">
        <v>11718593.418659277</v>
      </c>
      <c r="T193" s="2">
        <v>25489281.670405522</v>
      </c>
      <c r="U193" s="2">
        <v>29326009.819485594</v>
      </c>
      <c r="V193" s="2">
        <v>17050874.147424228</v>
      </c>
      <c r="W193" s="2">
        <v>15814003.644665524</v>
      </c>
      <c r="X193" s="2">
        <v>10419367.767559633</v>
      </c>
      <c r="Y193" s="2">
        <v>15886561.083000349</v>
      </c>
      <c r="Z193" s="8">
        <v>18529674.331536658</v>
      </c>
      <c r="AA193" s="12">
        <f t="shared" si="18"/>
        <v>20838870.154224508</v>
      </c>
      <c r="AB193" s="2">
        <f t="shared" si="18"/>
        <v>17790625.535617523</v>
      </c>
      <c r="AC193" s="2">
        <f t="shared" si="19"/>
        <v>20518589.791849185</v>
      </c>
      <c r="AD193" s="2">
        <f t="shared" si="19"/>
        <v>15540096.194837278</v>
      </c>
      <c r="AE193" s="43">
        <v>-0.11278195488721802</v>
      </c>
      <c r="AF193" s="74">
        <v>0.63591705790423536</v>
      </c>
      <c r="AG193" s="41">
        <v>6.0150375939849614E-2</v>
      </c>
      <c r="AH193" s="41">
        <v>0.80111255557609073</v>
      </c>
      <c r="AI193" s="43">
        <v>0.63900000000000001</v>
      </c>
      <c r="AJ193" s="41">
        <v>0.46700000000000003</v>
      </c>
      <c r="AK193" s="41">
        <v>0.502</v>
      </c>
      <c r="AL193" s="41">
        <v>0.74299999999999999</v>
      </c>
      <c r="AM193" s="74">
        <v>0.248</v>
      </c>
      <c r="AN193" s="41">
        <v>0.94639629555108118</v>
      </c>
      <c r="AO193" s="74">
        <v>0.31626562435016448</v>
      </c>
      <c r="AP193" s="43">
        <v>0.55041542367382601</v>
      </c>
      <c r="AQ193" s="74">
        <v>0.13609967055140468</v>
      </c>
    </row>
    <row r="194" spans="1:43" x14ac:dyDescent="0.2">
      <c r="A194" s="14" t="s">
        <v>103</v>
      </c>
      <c r="B194" s="97" t="s">
        <v>1034</v>
      </c>
      <c r="C194" s="73" t="s">
        <v>435</v>
      </c>
      <c r="D194" s="58"/>
      <c r="E194" s="58" t="s">
        <v>436</v>
      </c>
      <c r="F194" s="58" t="s">
        <v>1007</v>
      </c>
      <c r="G194" s="12">
        <v>1208356.8035850448</v>
      </c>
      <c r="H194" s="2">
        <v>2342215.2307096012</v>
      </c>
      <c r="I194" s="2">
        <v>370596.82823997393</v>
      </c>
      <c r="J194" s="2">
        <v>473494.27785130596</v>
      </c>
      <c r="K194" s="2">
        <v>1780986.1350826817</v>
      </c>
      <c r="L194" s="2">
        <v>263366.06379955023</v>
      </c>
      <c r="M194" s="2">
        <v>225785.25</v>
      </c>
      <c r="N194" s="2">
        <v>4524577.7805429827</v>
      </c>
      <c r="O194" s="2">
        <v>547547.21809545462</v>
      </c>
      <c r="P194" s="2">
        <v>948714.23552134144</v>
      </c>
      <c r="Q194" s="2">
        <v>1553254.537398682</v>
      </c>
      <c r="R194" s="2">
        <v>1989284.16273163</v>
      </c>
      <c r="S194" s="2">
        <v>1470044.3670764908</v>
      </c>
      <c r="T194" s="2">
        <v>962922.32424147998</v>
      </c>
      <c r="U194" s="2">
        <v>2096144.7156797245</v>
      </c>
      <c r="V194" s="2">
        <v>1773114.4054428788</v>
      </c>
      <c r="W194" s="2">
        <v>2157878.3574945559</v>
      </c>
      <c r="X194" s="2">
        <v>975351.36185164039</v>
      </c>
      <c r="Y194" s="2">
        <v>305229.27919039805</v>
      </c>
      <c r="Z194" s="8">
        <v>2319457.4668884166</v>
      </c>
      <c r="AA194" s="12">
        <f t="shared" si="18"/>
        <v>1235129.8550937218</v>
      </c>
      <c r="AB194" s="2">
        <f t="shared" si="18"/>
        <v>1390319.0781094967</v>
      </c>
      <c r="AC194" s="2">
        <f t="shared" si="19"/>
        <v>1503394.0571082246</v>
      </c>
      <c r="AD194" s="2">
        <f t="shared" si="19"/>
        <v>1506206.1741735779</v>
      </c>
      <c r="AE194" s="43">
        <v>-7.9699248120300728E-2</v>
      </c>
      <c r="AF194" s="74">
        <v>0.73837374901493025</v>
      </c>
      <c r="AG194" s="41">
        <v>-6.0150375939849614E-2</v>
      </c>
      <c r="AH194" s="41">
        <v>0.80111255557609073</v>
      </c>
      <c r="AI194" s="43">
        <v>0.99480000000000002</v>
      </c>
      <c r="AJ194" s="41">
        <v>0.72499999999999998</v>
      </c>
      <c r="AK194" s="41">
        <v>0.84799999999999998</v>
      </c>
      <c r="AL194" s="41">
        <v>0.96599999999999997</v>
      </c>
      <c r="AM194" s="74">
        <v>0.85699999999999998</v>
      </c>
      <c r="AN194" s="41">
        <v>0.52515642597005519</v>
      </c>
      <c r="AO194" s="74">
        <v>0.91234807277074681</v>
      </c>
      <c r="AP194" s="43">
        <v>0.88274405427245906</v>
      </c>
      <c r="AQ194" s="74">
        <v>0.99464206079620066</v>
      </c>
    </row>
    <row r="195" spans="1:43" x14ac:dyDescent="0.2">
      <c r="A195" s="14" t="s">
        <v>215</v>
      </c>
      <c r="B195" s="97" t="s">
        <v>1032</v>
      </c>
      <c r="C195" s="73" t="s">
        <v>566</v>
      </c>
      <c r="D195" s="58"/>
      <c r="E195" s="58" t="s">
        <v>567</v>
      </c>
      <c r="F195" s="58" t="s">
        <v>845</v>
      </c>
      <c r="G195" s="12">
        <v>30103174.509753402</v>
      </c>
      <c r="H195" s="2">
        <v>27136057.70623764</v>
      </c>
      <c r="I195" s="2">
        <v>27957807.877738569</v>
      </c>
      <c r="J195" s="2">
        <v>31433370.89029038</v>
      </c>
      <c r="K195" s="2">
        <v>17535225.116441581</v>
      </c>
      <c r="L195" s="2">
        <v>21895978.726602949</v>
      </c>
      <c r="M195" s="2">
        <v>30537689.569821998</v>
      </c>
      <c r="N195" s="2">
        <v>13321528.411911197</v>
      </c>
      <c r="O195" s="2">
        <v>15772074.850308705</v>
      </c>
      <c r="P195" s="2">
        <v>9087234.8034970649</v>
      </c>
      <c r="Q195" s="2">
        <v>17014646.772188861</v>
      </c>
      <c r="R195" s="2">
        <v>10950386.798521666</v>
      </c>
      <c r="S195" s="2">
        <v>12669215.816874161</v>
      </c>
      <c r="T195" s="2">
        <v>13604348.481121331</v>
      </c>
      <c r="U195" s="2">
        <v>14041692.49114345</v>
      </c>
      <c r="V195" s="2">
        <v>13085615.409197651</v>
      </c>
      <c r="W195" s="2">
        <v>10746636.220241437</v>
      </c>
      <c r="X195" s="2">
        <v>13108861.330797529</v>
      </c>
      <c r="Y195" s="2">
        <v>8216933.1462368239</v>
      </c>
      <c r="Z195" s="8">
        <v>14037910.575858152</v>
      </c>
      <c r="AA195" s="12">
        <f t="shared" si="18"/>
        <v>26833127.220092315</v>
      </c>
      <c r="AB195" s="2">
        <f t="shared" si="18"/>
        <v>20381817.889661212</v>
      </c>
      <c r="AC195" s="2">
        <f t="shared" si="19"/>
        <v>12894587.527224422</v>
      </c>
      <c r="AD195" s="2">
        <f t="shared" si="19"/>
        <v>11839191.336466318</v>
      </c>
      <c r="AE195" s="43">
        <v>0.33984962406015035</v>
      </c>
      <c r="AF195" s="74">
        <v>0.142636705371367</v>
      </c>
      <c r="AG195" s="41">
        <v>5.7142857142857127E-2</v>
      </c>
      <c r="AH195" s="41">
        <v>0.81088004615683229</v>
      </c>
      <c r="AI195" s="43">
        <v>7.0699999999999995E-4</v>
      </c>
      <c r="AJ195" s="41">
        <v>4.73E-4</v>
      </c>
      <c r="AK195" s="41">
        <v>2.6099000000000001E-2</v>
      </c>
      <c r="AL195" s="41">
        <v>0.25731700000000002</v>
      </c>
      <c r="AM195" s="74">
        <v>1.4578000000000001E-2</v>
      </c>
      <c r="AN195" s="41">
        <v>3.7284660959965355E-4</v>
      </c>
      <c r="AO195" s="74">
        <v>0.10902543412476971</v>
      </c>
      <c r="AP195" s="43">
        <v>0.18282128470149409</v>
      </c>
      <c r="AQ195" s="74">
        <v>0.51468295926738228</v>
      </c>
    </row>
    <row r="196" spans="1:43" x14ac:dyDescent="0.2">
      <c r="A196" s="14" t="s">
        <v>208</v>
      </c>
      <c r="B196" s="97" t="s">
        <v>1032</v>
      </c>
      <c r="C196" s="73" t="s">
        <v>524</v>
      </c>
      <c r="D196" s="58" t="s">
        <v>826</v>
      </c>
      <c r="E196" s="58" t="s">
        <v>938</v>
      </c>
      <c r="F196" s="58" t="s">
        <v>525</v>
      </c>
      <c r="G196" s="12">
        <v>360145078.70101613</v>
      </c>
      <c r="H196" s="2">
        <v>388691871.12896144</v>
      </c>
      <c r="I196" s="2">
        <v>586593944.20672488</v>
      </c>
      <c r="J196" s="2">
        <v>569084871.14080501</v>
      </c>
      <c r="K196" s="2">
        <v>283230754.66431373</v>
      </c>
      <c r="L196" s="2">
        <v>349916091.68055856</v>
      </c>
      <c r="M196" s="2">
        <v>494437298.558056</v>
      </c>
      <c r="N196" s="2">
        <v>455832579.11096048</v>
      </c>
      <c r="O196" s="2">
        <v>345519922.09447026</v>
      </c>
      <c r="P196" s="2">
        <v>397849402.08526838</v>
      </c>
      <c r="Q196" s="2">
        <v>428274078.58869851</v>
      </c>
      <c r="R196" s="2">
        <v>476464507.73425841</v>
      </c>
      <c r="S196" s="2">
        <v>385084065.81704915</v>
      </c>
      <c r="T196" s="2">
        <v>437723343.58656287</v>
      </c>
      <c r="U196" s="2">
        <v>344469019.51739585</v>
      </c>
      <c r="V196" s="2">
        <v>438746911.88699102</v>
      </c>
      <c r="W196" s="2">
        <v>354875600.9679206</v>
      </c>
      <c r="X196" s="2">
        <v>272517519.10690808</v>
      </c>
      <c r="Y196" s="2">
        <v>312946688.36484873</v>
      </c>
      <c r="Z196" s="8">
        <v>435456319.06725842</v>
      </c>
      <c r="AA196" s="12">
        <f t="shared" si="18"/>
        <v>437549303.96836424</v>
      </c>
      <c r="AB196" s="2">
        <f t="shared" si="18"/>
        <v>411426472.86101133</v>
      </c>
      <c r="AC196" s="2">
        <f t="shared" si="19"/>
        <v>411644069.55487221</v>
      </c>
      <c r="AD196" s="2">
        <f t="shared" si="19"/>
        <v>362908607.87878531</v>
      </c>
      <c r="AE196" s="43">
        <v>3.0075187969924807E-2</v>
      </c>
      <c r="AF196" s="74">
        <v>0.89983659568593044</v>
      </c>
      <c r="AG196" s="41">
        <v>-5.7142857142857127E-2</v>
      </c>
      <c r="AH196" s="41">
        <v>0.81088004615683229</v>
      </c>
      <c r="AI196" s="43">
        <v>0.749</v>
      </c>
      <c r="AJ196" s="41">
        <v>0.42799999999999999</v>
      </c>
      <c r="AK196" s="41">
        <v>0.873</v>
      </c>
      <c r="AL196" s="41">
        <v>0.9</v>
      </c>
      <c r="AM196" s="74">
        <v>0.28499999999999998</v>
      </c>
      <c r="AN196" s="41">
        <v>0.69756685469225599</v>
      </c>
      <c r="AO196" s="74">
        <v>0.36330510572638286</v>
      </c>
      <c r="AP196" s="43">
        <v>0.73954965400147021</v>
      </c>
      <c r="AQ196" s="74">
        <v>0.21208944626584325</v>
      </c>
    </row>
    <row r="197" spans="1:43" x14ac:dyDescent="0.2">
      <c r="A197" s="14" t="s">
        <v>152</v>
      </c>
      <c r="B197" s="97" t="s">
        <v>1033</v>
      </c>
      <c r="C197" s="73" t="s">
        <v>439</v>
      </c>
      <c r="D197" s="58"/>
      <c r="E197" s="58" t="s">
        <v>440</v>
      </c>
      <c r="F197" s="58"/>
      <c r="G197" s="12">
        <v>1261728.9000298099</v>
      </c>
      <c r="H197" s="2">
        <v>1001059.7176248971</v>
      </c>
      <c r="I197" s="2">
        <v>958286.59872781544</v>
      </c>
      <c r="J197" s="2">
        <v>856057.8786015159</v>
      </c>
      <c r="K197" s="2">
        <v>1436905.1809171936</v>
      </c>
      <c r="L197" s="2">
        <v>3980967.0366501622</v>
      </c>
      <c r="M197" s="2">
        <v>1597772.56</v>
      </c>
      <c r="N197" s="2">
        <v>523251.81759539625</v>
      </c>
      <c r="O197" s="2">
        <v>1578823.0577587045</v>
      </c>
      <c r="P197" s="2">
        <v>1720588.0622902624</v>
      </c>
      <c r="Q197" s="2">
        <v>763334.70133858884</v>
      </c>
      <c r="R197" s="2">
        <v>720684.50750103337</v>
      </c>
      <c r="S197" s="2">
        <v>812824.21795437881</v>
      </c>
      <c r="T197" s="2">
        <v>1168259.5552784961</v>
      </c>
      <c r="U197" s="2">
        <v>1937617.0438870287</v>
      </c>
      <c r="V197" s="2">
        <v>318460.78757873731</v>
      </c>
      <c r="W197" s="2">
        <v>1809223.9168117137</v>
      </c>
      <c r="X197" s="2">
        <v>655870.75562434248</v>
      </c>
      <c r="Y197" s="2">
        <v>773690.33306909807</v>
      </c>
      <c r="Z197" s="8">
        <v>1395520.6736133331</v>
      </c>
      <c r="AA197" s="12">
        <f t="shared" si="18"/>
        <v>1102807.6551802463</v>
      </c>
      <c r="AB197" s="2">
        <f t="shared" si="18"/>
        <v>1920203.6180010659</v>
      </c>
      <c r="AC197" s="2">
        <f t="shared" si="19"/>
        <v>1187218.014708298</v>
      </c>
      <c r="AD197" s="2">
        <f t="shared" si="19"/>
        <v>990553.29333944491</v>
      </c>
      <c r="AE197" s="43">
        <v>-0.22105263157894731</v>
      </c>
      <c r="AF197" s="74">
        <v>0.3489737543021465</v>
      </c>
      <c r="AG197" s="41">
        <v>-5.2631578947368411E-2</v>
      </c>
      <c r="AH197" s="41">
        <v>0.82558145045593201</v>
      </c>
      <c r="AI197" s="43">
        <v>0.4587</v>
      </c>
      <c r="AJ197" s="41">
        <v>0.64700000000000002</v>
      </c>
      <c r="AK197" s="41">
        <v>0.81100000000000005</v>
      </c>
      <c r="AL197" s="41">
        <v>0.107</v>
      </c>
      <c r="AM197" s="74">
        <v>0.439</v>
      </c>
      <c r="AN197" s="41">
        <v>0.74958607119507303</v>
      </c>
      <c r="AO197" s="74">
        <v>0.23234016341569871</v>
      </c>
      <c r="AP197" s="43">
        <v>0.34649561378297827</v>
      </c>
      <c r="AQ197" s="74">
        <v>0.5766974821140245</v>
      </c>
    </row>
    <row r="198" spans="1:43" x14ac:dyDescent="0.2">
      <c r="A198" s="14" t="s">
        <v>202</v>
      </c>
      <c r="B198" s="97" t="s">
        <v>1032</v>
      </c>
      <c r="C198" s="73" t="s">
        <v>432</v>
      </c>
      <c r="D198" s="58"/>
      <c r="E198" s="58"/>
      <c r="F198" s="58" t="s">
        <v>433</v>
      </c>
      <c r="G198" s="12">
        <v>6302694.565349781</v>
      </c>
      <c r="H198" s="2">
        <v>6622328.4062631568</v>
      </c>
      <c r="I198" s="2">
        <v>9292740.3307139222</v>
      </c>
      <c r="J198" s="2">
        <v>7213647.0215545781</v>
      </c>
      <c r="K198" s="2">
        <v>7562213.9079464646</v>
      </c>
      <c r="L198" s="2">
        <v>9476982.7724582236</v>
      </c>
      <c r="M198" s="2">
        <v>6256201.9199999999</v>
      </c>
      <c r="N198" s="2">
        <v>6307132.1740743043</v>
      </c>
      <c r="O198" s="2">
        <v>8144558.0110009238</v>
      </c>
      <c r="P198" s="2">
        <v>5962083.8021360785</v>
      </c>
      <c r="Q198" s="2">
        <v>3083771.9242483987</v>
      </c>
      <c r="R198" s="2">
        <v>7259732.6781143043</v>
      </c>
      <c r="S198" s="2">
        <v>7572001.8335570628</v>
      </c>
      <c r="T198" s="2">
        <v>12418562.654688869</v>
      </c>
      <c r="U198" s="2">
        <v>4928965.3733190792</v>
      </c>
      <c r="V198" s="2">
        <v>5476431.0355764702</v>
      </c>
      <c r="W198" s="2">
        <v>7317380.2772110458</v>
      </c>
      <c r="X198" s="2">
        <v>4678516.9524232866</v>
      </c>
      <c r="Y198" s="2">
        <v>3878704.0321967197</v>
      </c>
      <c r="Z198" s="8">
        <v>5546444.3111609211</v>
      </c>
      <c r="AA198" s="12">
        <f t="shared" si="18"/>
        <v>7398724.8463655803</v>
      </c>
      <c r="AB198" s="2">
        <f t="shared" si="18"/>
        <v>7546218.7193833627</v>
      </c>
      <c r="AC198" s="2">
        <f t="shared" si="19"/>
        <v>6870853.0443439661</v>
      </c>
      <c r="AD198" s="2">
        <f t="shared" si="19"/>
        <v>5379495.3217136888</v>
      </c>
      <c r="AE198" s="43">
        <v>0.18947368421052627</v>
      </c>
      <c r="AF198" s="74">
        <v>0.42366525592686288</v>
      </c>
      <c r="AG198" s="41">
        <v>5.2631578947368411E-2</v>
      </c>
      <c r="AH198" s="41">
        <v>0.82558145045593201</v>
      </c>
      <c r="AI198" s="43">
        <v>0.53639999999999999</v>
      </c>
      <c r="AJ198" s="41">
        <v>0.50700000000000001</v>
      </c>
      <c r="AK198" s="41">
        <v>0.90300000000000002</v>
      </c>
      <c r="AL198" s="41">
        <v>0.46500000000000002</v>
      </c>
      <c r="AM198" s="74">
        <v>0.157</v>
      </c>
      <c r="AN198" s="41">
        <v>0.73433959008790128</v>
      </c>
      <c r="AO198" s="74">
        <v>5.5104097377440105E-2</v>
      </c>
      <c r="AP198" s="43">
        <v>0.875128960836278</v>
      </c>
      <c r="AQ198" s="74">
        <v>0.35290029622794128</v>
      </c>
    </row>
    <row r="199" spans="1:43" x14ac:dyDescent="0.2">
      <c r="A199" s="14" t="s">
        <v>162</v>
      </c>
      <c r="B199" s="97" t="s">
        <v>1032</v>
      </c>
      <c r="C199" s="73" t="s">
        <v>381</v>
      </c>
      <c r="D199" s="58"/>
      <c r="E199" s="58" t="s">
        <v>916</v>
      </c>
      <c r="F199" s="58" t="s">
        <v>382</v>
      </c>
      <c r="G199" s="12">
        <v>34367985.81833978</v>
      </c>
      <c r="H199" s="2">
        <v>26843195.959617626</v>
      </c>
      <c r="I199" s="2">
        <v>30472726.94015057</v>
      </c>
      <c r="J199" s="2">
        <v>54861412.733232938</v>
      </c>
      <c r="K199" s="2">
        <v>33863260.435947135</v>
      </c>
      <c r="L199" s="2">
        <v>39383104.767686352</v>
      </c>
      <c r="M199" s="2">
        <v>54114793.041063398</v>
      </c>
      <c r="N199" s="2">
        <v>35481593.444037549</v>
      </c>
      <c r="O199" s="2">
        <v>33136320.469873231</v>
      </c>
      <c r="P199" s="2">
        <v>35611790.67306146</v>
      </c>
      <c r="Q199" s="2">
        <v>30203583.418794919</v>
      </c>
      <c r="R199" s="2">
        <v>47150577.803881064</v>
      </c>
      <c r="S199" s="2">
        <v>33093635.238315694</v>
      </c>
      <c r="T199" s="2">
        <v>28013467.729302324</v>
      </c>
      <c r="U199" s="2">
        <v>50978365.141946539</v>
      </c>
      <c r="V199" s="2">
        <v>35608884.523009837</v>
      </c>
      <c r="W199" s="2">
        <v>36351914.335090607</v>
      </c>
      <c r="X199" s="2">
        <v>38965800.035739273</v>
      </c>
      <c r="Y199" s="2">
        <v>28237729.137411203</v>
      </c>
      <c r="Z199" s="8">
        <v>35470140.609260172</v>
      </c>
      <c r="AA199" s="12">
        <f t="shared" si="18"/>
        <v>36081716.377457604</v>
      </c>
      <c r="AB199" s="2">
        <f t="shared" si="18"/>
        <v>40528952.930665128</v>
      </c>
      <c r="AC199" s="2">
        <f t="shared" si="19"/>
        <v>37508570.000883669</v>
      </c>
      <c r="AD199" s="2">
        <f t="shared" si="19"/>
        <v>34926893.728102222</v>
      </c>
      <c r="AE199" s="43">
        <v>-0.10375939849624058</v>
      </c>
      <c r="AF199" s="74">
        <v>0.66332575423624462</v>
      </c>
      <c r="AG199" s="41">
        <v>-5.2631578947368411E-2</v>
      </c>
      <c r="AH199" s="41">
        <v>0.82558145045593201</v>
      </c>
      <c r="AI199" s="43">
        <v>0.90780000000000005</v>
      </c>
      <c r="AJ199" s="41">
        <v>0.79800000000000004</v>
      </c>
      <c r="AK199" s="41">
        <v>0.91300000000000003</v>
      </c>
      <c r="AL199" s="41">
        <v>0.45</v>
      </c>
      <c r="AM199" s="74">
        <v>0.58799999999999997</v>
      </c>
      <c r="AN199" s="41">
        <v>0.82077088821434074</v>
      </c>
      <c r="AO199" s="74">
        <v>0.26320535366135112</v>
      </c>
      <c r="AP199" s="43">
        <v>0.54050522891174757</v>
      </c>
      <c r="AQ199" s="74">
        <v>0.58311372697955122</v>
      </c>
    </row>
    <row r="200" spans="1:43" x14ac:dyDescent="0.2">
      <c r="A200" s="14" t="s">
        <v>213</v>
      </c>
      <c r="B200" s="97" t="s">
        <v>1034</v>
      </c>
      <c r="C200" s="73" t="s">
        <v>365</v>
      </c>
      <c r="D200" s="58" t="s">
        <v>752</v>
      </c>
      <c r="E200" s="58" t="s">
        <v>367</v>
      </c>
      <c r="F200" s="58" t="s">
        <v>366</v>
      </c>
      <c r="G200" s="12">
        <v>702955.65821210318</v>
      </c>
      <c r="H200" s="2">
        <v>89499.491003338568</v>
      </c>
      <c r="I200" s="2">
        <v>145705.90516465009</v>
      </c>
      <c r="J200" s="2">
        <v>301028.38517304114</v>
      </c>
      <c r="K200" s="2">
        <v>1033282.9633631465</v>
      </c>
      <c r="L200" s="2">
        <v>544307.72468030779</v>
      </c>
      <c r="M200" s="2">
        <v>878785.23</v>
      </c>
      <c r="N200" s="2">
        <v>1213269.3438832583</v>
      </c>
      <c r="O200" s="2">
        <v>659368.39960526885</v>
      </c>
      <c r="P200" s="2">
        <v>846676.2618188021</v>
      </c>
      <c r="Q200" s="2">
        <v>876947.19580343016</v>
      </c>
      <c r="R200" s="2">
        <v>795847.65216057678</v>
      </c>
      <c r="S200" s="2">
        <v>1194189.606304588</v>
      </c>
      <c r="T200" s="2">
        <v>620260.02559331129</v>
      </c>
      <c r="U200" s="2">
        <v>740617.19939072302</v>
      </c>
      <c r="V200" s="2">
        <v>514630.79449922551</v>
      </c>
      <c r="W200" s="2">
        <v>628030.18277425889</v>
      </c>
      <c r="X200" s="2">
        <v>388371.25329782092</v>
      </c>
      <c r="Y200" s="2">
        <v>1176819.7556893856</v>
      </c>
      <c r="Z200" s="8">
        <v>722349.26923580549</v>
      </c>
      <c r="AA200" s="12">
        <f t="shared" si="18"/>
        <v>454494.48058325594</v>
      </c>
      <c r="AB200" s="2">
        <f t="shared" si="18"/>
        <v>823932.67454220867</v>
      </c>
      <c r="AC200" s="2">
        <f t="shared" si="19"/>
        <v>845756.32351190539</v>
      </c>
      <c r="AD200" s="2">
        <f t="shared" si="19"/>
        <v>686040.25109929929</v>
      </c>
      <c r="AE200" s="43">
        <v>-0.58496240601503746</v>
      </c>
      <c r="AF200" s="74">
        <v>6.744771529507791E-3</v>
      </c>
      <c r="AG200" s="41">
        <v>5.1127819548872168E-2</v>
      </c>
      <c r="AH200" s="41">
        <v>0.83049461618371723</v>
      </c>
      <c r="AI200" s="43">
        <v>0.29609999999999997</v>
      </c>
      <c r="AJ200" s="41">
        <v>8.3599999999999994E-2</v>
      </c>
      <c r="AK200" s="41">
        <v>0.26600000000000001</v>
      </c>
      <c r="AL200" s="41">
        <v>0.43730000000000002</v>
      </c>
      <c r="AM200" s="74">
        <v>0.89790000000000003</v>
      </c>
      <c r="AN200" s="41">
        <v>6.2981983105277806E-2</v>
      </c>
      <c r="AO200" s="74">
        <v>0.51311769276054564</v>
      </c>
      <c r="AP200" s="43">
        <v>0.17022902709392493</v>
      </c>
      <c r="AQ200" s="74">
        <v>0.31389661589942275</v>
      </c>
    </row>
    <row r="201" spans="1:43" x14ac:dyDescent="0.2">
      <c r="A201" s="14" t="s">
        <v>220</v>
      </c>
      <c r="B201" s="97" t="s">
        <v>1032</v>
      </c>
      <c r="C201" s="73" t="s">
        <v>711</v>
      </c>
      <c r="D201" s="58" t="s">
        <v>802</v>
      </c>
      <c r="E201" s="58" t="s">
        <v>712</v>
      </c>
      <c r="F201" s="58" t="s">
        <v>803</v>
      </c>
      <c r="G201" s="12">
        <v>17366405.520066272</v>
      </c>
      <c r="H201" s="2">
        <v>15264702.565245308</v>
      </c>
      <c r="I201" s="2">
        <v>42918417.905446663</v>
      </c>
      <c r="J201" s="2">
        <v>22416915.975373048</v>
      </c>
      <c r="K201" s="2">
        <v>44601354.601419672</v>
      </c>
      <c r="L201" s="2">
        <v>17471345.181505684</v>
      </c>
      <c r="M201" s="2">
        <v>36574334.946135901</v>
      </c>
      <c r="N201" s="2">
        <v>9529943.9034525342</v>
      </c>
      <c r="O201" s="2">
        <v>58262875.718731195</v>
      </c>
      <c r="P201" s="2">
        <v>1782816.1022333987</v>
      </c>
      <c r="Q201" s="2">
        <v>2076596.4391558587</v>
      </c>
      <c r="R201" s="2">
        <v>698261.54069615202</v>
      </c>
      <c r="S201" s="2">
        <v>1066048.5218620673</v>
      </c>
      <c r="T201" s="2">
        <v>1563322.4055023747</v>
      </c>
      <c r="U201" s="2">
        <v>2059323.2400949509</v>
      </c>
      <c r="V201" s="2">
        <v>928565.26360677066</v>
      </c>
      <c r="W201" s="2">
        <v>2791863.3321372597</v>
      </c>
      <c r="X201" s="2">
        <v>76097.765024518434</v>
      </c>
      <c r="Y201" s="2">
        <v>706559.96327799396</v>
      </c>
      <c r="Z201" s="8">
        <v>1602785.5463808409</v>
      </c>
      <c r="AA201" s="12">
        <f t="shared" si="18"/>
        <v>28513559.313510191</v>
      </c>
      <c r="AB201" s="2">
        <f t="shared" si="18"/>
        <v>30459624.937456328</v>
      </c>
      <c r="AC201" s="2">
        <f t="shared" si="19"/>
        <v>1541061.3749241338</v>
      </c>
      <c r="AD201" s="2">
        <f t="shared" si="19"/>
        <v>1221174.3740854769</v>
      </c>
      <c r="AE201" s="43">
        <v>0.18496240601503758</v>
      </c>
      <c r="AF201" s="74">
        <v>0.43498614362285271</v>
      </c>
      <c r="AG201" s="41">
        <v>-5.1127819548872168E-2</v>
      </c>
      <c r="AH201" s="41">
        <v>0.83049461618371723</v>
      </c>
      <c r="AI201" s="43">
        <v>1.8879999999999999E-3</v>
      </c>
      <c r="AJ201" s="41">
        <v>1.41E-2</v>
      </c>
      <c r="AK201" s="41">
        <v>0.02</v>
      </c>
      <c r="AL201" s="41">
        <v>1.2999999999999999E-2</v>
      </c>
      <c r="AM201" s="74">
        <v>2.7799999999999998E-2</v>
      </c>
      <c r="AN201" s="41">
        <v>1.3051700825362453E-2</v>
      </c>
      <c r="AO201" s="74">
        <v>7.4245280163407423E-2</v>
      </c>
      <c r="AP201" s="43">
        <v>0.87521153011658792</v>
      </c>
      <c r="AQ201" s="74">
        <v>0.5278239761127177</v>
      </c>
    </row>
    <row r="202" spans="1:43" x14ac:dyDescent="0.2">
      <c r="A202" s="14" t="s">
        <v>186</v>
      </c>
      <c r="B202" s="97" t="s">
        <v>1033</v>
      </c>
      <c r="C202" s="73" t="s">
        <v>516</v>
      </c>
      <c r="D202" s="58" t="s">
        <v>937</v>
      </c>
      <c r="E202" s="58" t="s">
        <v>517</v>
      </c>
      <c r="F202" s="58" t="s">
        <v>821</v>
      </c>
      <c r="G202" s="12">
        <v>917685.55168536829</v>
      </c>
      <c r="H202" s="2">
        <v>1077613.834839016</v>
      </c>
      <c r="I202" s="2">
        <v>857889.81415864604</v>
      </c>
      <c r="J202" s="2">
        <v>1043322.1490806621</v>
      </c>
      <c r="K202" s="2">
        <v>1151752.37349543</v>
      </c>
      <c r="L202" s="2">
        <v>832253.76576772507</v>
      </c>
      <c r="M202" s="2">
        <v>739992.22843646305</v>
      </c>
      <c r="N202" s="2">
        <v>1163370.1946833639</v>
      </c>
      <c r="O202" s="2">
        <v>894706.95322132902</v>
      </c>
      <c r="P202" s="2">
        <v>981979.68010977563</v>
      </c>
      <c r="Q202" s="2">
        <v>1318373.5714678669</v>
      </c>
      <c r="R202" s="2">
        <v>1048450.714023001</v>
      </c>
      <c r="S202" s="2">
        <v>864290.45742283587</v>
      </c>
      <c r="T202" s="2">
        <v>761424.48278764612</v>
      </c>
      <c r="U202" s="2">
        <v>623137.3936579295</v>
      </c>
      <c r="V202" s="2">
        <v>721371.44212680683</v>
      </c>
      <c r="W202" s="2">
        <v>1176479.1788299393</v>
      </c>
      <c r="X202" s="2">
        <v>1089721.1448560893</v>
      </c>
      <c r="Y202" s="2">
        <v>584508.90979525889</v>
      </c>
      <c r="Z202" s="8">
        <v>878670.52404308284</v>
      </c>
      <c r="AA202" s="12">
        <f t="shared" si="18"/>
        <v>1009652.7446518245</v>
      </c>
      <c r="AB202" s="2">
        <f t="shared" si="18"/>
        <v>907580.78552722035</v>
      </c>
      <c r="AC202" s="2">
        <f t="shared" si="19"/>
        <v>932942.7165781759</v>
      </c>
      <c r="AD202" s="2">
        <f t="shared" si="19"/>
        <v>890150.23993023555</v>
      </c>
      <c r="AE202" s="43">
        <v>1.0526315789473681E-2</v>
      </c>
      <c r="AF202" s="74">
        <v>0.96486858681949927</v>
      </c>
      <c r="AG202" s="41">
        <v>5.1127819548872168E-2</v>
      </c>
      <c r="AH202" s="41">
        <v>0.83049461618371723</v>
      </c>
      <c r="AI202" s="43">
        <v>0.91420000000000001</v>
      </c>
      <c r="AJ202" s="41">
        <v>0.443</v>
      </c>
      <c r="AK202" s="41">
        <v>0.96899999999999997</v>
      </c>
      <c r="AL202" s="41">
        <v>0.78600000000000003</v>
      </c>
      <c r="AM202" s="74">
        <v>0.627</v>
      </c>
      <c r="AN202" s="41">
        <v>0.53768302627309583</v>
      </c>
      <c r="AO202" s="74">
        <v>0.90987963938313088</v>
      </c>
      <c r="AP202" s="43">
        <v>0.34314290543890263</v>
      </c>
      <c r="AQ202" s="74">
        <v>0.77914833989288468</v>
      </c>
    </row>
    <row r="203" spans="1:43" x14ac:dyDescent="0.2">
      <c r="A203" s="14" t="s">
        <v>216</v>
      </c>
      <c r="B203" s="97" t="s">
        <v>1033</v>
      </c>
      <c r="C203" s="73" t="s">
        <v>507</v>
      </c>
      <c r="D203" s="58"/>
      <c r="E203" s="58" t="s">
        <v>818</v>
      </c>
      <c r="F203" s="58" t="s">
        <v>508</v>
      </c>
      <c r="G203" s="12">
        <v>447641.58091736102</v>
      </c>
      <c r="H203" s="2">
        <v>1344719.1213397309</v>
      </c>
      <c r="I203" s="2">
        <v>12631744.156550717</v>
      </c>
      <c r="J203" s="2">
        <v>2512539.8226554519</v>
      </c>
      <c r="K203" s="2">
        <v>8191272.2496657465</v>
      </c>
      <c r="L203" s="2">
        <v>1318637.018852307</v>
      </c>
      <c r="M203" s="2">
        <v>1146719.1399999999</v>
      </c>
      <c r="N203" s="2">
        <v>0</v>
      </c>
      <c r="O203" s="2">
        <v>4437732.4654258518</v>
      </c>
      <c r="P203" s="2">
        <v>718778.64064308279</v>
      </c>
      <c r="Q203" s="2">
        <v>7640276.3870746577</v>
      </c>
      <c r="R203" s="2">
        <v>0</v>
      </c>
      <c r="S203" s="2">
        <v>1109004.2694215376</v>
      </c>
      <c r="T203" s="2">
        <v>4358678.9089417988</v>
      </c>
      <c r="U203" s="2">
        <v>600392.76990885462</v>
      </c>
      <c r="V203" s="2">
        <v>473255.51162201894</v>
      </c>
      <c r="W203" s="2">
        <v>0</v>
      </c>
      <c r="X203" s="2">
        <v>0</v>
      </c>
      <c r="Y203" s="2">
        <v>23084.472578419358</v>
      </c>
      <c r="Z203" s="8">
        <v>8910379.5390931778</v>
      </c>
      <c r="AA203" s="12">
        <f t="shared" si="18"/>
        <v>5025583.3862258019</v>
      </c>
      <c r="AB203" s="2">
        <f t="shared" si="18"/>
        <v>1725772.1560695397</v>
      </c>
      <c r="AC203" s="2">
        <f t="shared" si="19"/>
        <v>2404521.8293316555</v>
      </c>
      <c r="AD203" s="2">
        <f t="shared" si="19"/>
        <v>1881343.9046587232</v>
      </c>
      <c r="AE203" s="43">
        <v>0.1607558615623628</v>
      </c>
      <c r="AF203" s="74">
        <v>0.49837071134926181</v>
      </c>
      <c r="AG203" s="41">
        <v>-5.056639776844276E-2</v>
      </c>
      <c r="AH203" s="41">
        <v>0.83233048808987342</v>
      </c>
      <c r="AI203" s="43">
        <v>0.66090000000000004</v>
      </c>
      <c r="AJ203" s="41">
        <v>0.20300000000000001</v>
      </c>
      <c r="AK203" s="41">
        <v>0.80300000000000005</v>
      </c>
      <c r="AL203" s="41">
        <v>0.57799999999999996</v>
      </c>
      <c r="AM203" s="74">
        <v>0.59499999999999997</v>
      </c>
      <c r="AN203" s="41">
        <v>0.32189452574487731</v>
      </c>
      <c r="AO203" s="74">
        <v>0.94466602599912497</v>
      </c>
      <c r="AP203" s="43">
        <v>0.27269014177412682</v>
      </c>
      <c r="AQ203" s="74">
        <v>0.80751258058974984</v>
      </c>
    </row>
    <row r="204" spans="1:43" x14ac:dyDescent="0.2">
      <c r="A204" s="14" t="s">
        <v>112</v>
      </c>
      <c r="B204" s="97" t="s">
        <v>1032</v>
      </c>
      <c r="C204" s="73" t="s">
        <v>641</v>
      </c>
      <c r="D204" s="58"/>
      <c r="E204" s="58" t="s">
        <v>642</v>
      </c>
      <c r="F204" s="58" t="s">
        <v>640</v>
      </c>
      <c r="G204" s="12">
        <v>54134979.844877057</v>
      </c>
      <c r="H204" s="2">
        <v>46932128.305652685</v>
      </c>
      <c r="I204" s="2">
        <v>49142358.710925333</v>
      </c>
      <c r="J204" s="2">
        <v>52068457.478391029</v>
      </c>
      <c r="K204" s="2">
        <v>44877001.367083043</v>
      </c>
      <c r="L204" s="2">
        <v>46024648.722399406</v>
      </c>
      <c r="M204" s="2">
        <v>60660751.905009501</v>
      </c>
      <c r="N204" s="2">
        <v>44262897.273894951</v>
      </c>
      <c r="O204" s="2">
        <v>37333250.321853198</v>
      </c>
      <c r="P204" s="2">
        <v>52354322.544770226</v>
      </c>
      <c r="Q204" s="2">
        <v>92888788.281831697</v>
      </c>
      <c r="R204" s="2">
        <v>29907855.710192144</v>
      </c>
      <c r="S204" s="2">
        <v>47633162.653727457</v>
      </c>
      <c r="T204" s="2">
        <v>35633963.135249697</v>
      </c>
      <c r="U204" s="2">
        <v>94998197.765803531</v>
      </c>
      <c r="V204" s="2">
        <v>72332175.912520468</v>
      </c>
      <c r="W204" s="2">
        <v>38062003.306111105</v>
      </c>
      <c r="X204" s="2">
        <v>41659177.806747474</v>
      </c>
      <c r="Y204" s="2">
        <v>38931031.336900569</v>
      </c>
      <c r="Z204" s="8">
        <v>62925343.045764573</v>
      </c>
      <c r="AA204" s="12">
        <f t="shared" si="18"/>
        <v>49430985.141385831</v>
      </c>
      <c r="AB204" s="2">
        <f t="shared" si="18"/>
        <v>47070387.055789262</v>
      </c>
      <c r="AC204" s="2">
        <f t="shared" si="19"/>
        <v>58902715.015262462</v>
      </c>
      <c r="AD204" s="2">
        <f t="shared" si="19"/>
        <v>50781946.281608835</v>
      </c>
      <c r="AE204" s="43">
        <v>-8.2706766917293215E-2</v>
      </c>
      <c r="AF204" s="74">
        <v>0.72885087635597956</v>
      </c>
      <c r="AG204" s="41">
        <v>-4.8120300751879688E-2</v>
      </c>
      <c r="AH204" s="41">
        <v>0.8403389659546906</v>
      </c>
      <c r="AI204" s="43">
        <v>0.8629</v>
      </c>
      <c r="AJ204" s="41">
        <v>0.745</v>
      </c>
      <c r="AK204" s="41">
        <v>0.378</v>
      </c>
      <c r="AL204" s="41">
        <v>0.58699999999999997</v>
      </c>
      <c r="AM204" s="74">
        <v>0.87</v>
      </c>
      <c r="AN204" s="41">
        <v>0.45292416537029956</v>
      </c>
      <c r="AO204" s="74">
        <v>0.69530106296280092</v>
      </c>
      <c r="AP204" s="43">
        <v>0.63139317170264375</v>
      </c>
      <c r="AQ204" s="74">
        <v>0.58355697957700892</v>
      </c>
    </row>
    <row r="205" spans="1:43" x14ac:dyDescent="0.2">
      <c r="A205" s="14" t="s">
        <v>183</v>
      </c>
      <c r="B205" s="97" t="s">
        <v>1032</v>
      </c>
      <c r="C205" s="73" t="s">
        <v>595</v>
      </c>
      <c r="D205" s="58" t="s">
        <v>260</v>
      </c>
      <c r="E205" s="58" t="s">
        <v>990</v>
      </c>
      <c r="F205" s="58" t="s">
        <v>596</v>
      </c>
      <c r="G205" s="12">
        <v>9303033.8332792856</v>
      </c>
      <c r="H205" s="2">
        <v>13962224.807948571</v>
      </c>
      <c r="I205" s="2">
        <v>20223211.977796663</v>
      </c>
      <c r="J205" s="2">
        <v>17676091.888193142</v>
      </c>
      <c r="K205" s="2">
        <v>9529418.5157404728</v>
      </c>
      <c r="L205" s="2">
        <v>10347400.559741555</v>
      </c>
      <c r="M205" s="2">
        <v>14003363.83</v>
      </c>
      <c r="N205" s="2">
        <v>14397538.157311842</v>
      </c>
      <c r="O205" s="2">
        <v>5982543.621059699</v>
      </c>
      <c r="P205" s="2">
        <v>10018245.373033466</v>
      </c>
      <c r="Q205" s="2">
        <v>9292529.3286576718</v>
      </c>
      <c r="R205" s="2">
        <v>10713093.563602179</v>
      </c>
      <c r="S205" s="2">
        <v>9677064.6618885752</v>
      </c>
      <c r="T205" s="2">
        <v>8632940.8165782802</v>
      </c>
      <c r="U205" s="2">
        <v>10797626.462615857</v>
      </c>
      <c r="V205" s="2">
        <v>8316040.270104018</v>
      </c>
      <c r="W205" s="2">
        <v>9172799.6100921985</v>
      </c>
      <c r="X205" s="2">
        <v>8473806.3707666602</v>
      </c>
      <c r="Y205" s="2">
        <v>6903299.231597105</v>
      </c>
      <c r="Z205" s="8">
        <v>9222517.3214616496</v>
      </c>
      <c r="AA205" s="12">
        <f t="shared" si="18"/>
        <v>14138796.204591626</v>
      </c>
      <c r="AB205" s="2">
        <f t="shared" si="18"/>
        <v>11182711.542028274</v>
      </c>
      <c r="AC205" s="2">
        <f t="shared" si="19"/>
        <v>9855250.0343960039</v>
      </c>
      <c r="AD205" s="2">
        <f t="shared" si="19"/>
        <v>8417692.5608043261</v>
      </c>
      <c r="AE205" s="43">
        <v>-6.3157894736842093E-2</v>
      </c>
      <c r="AF205" s="74">
        <v>0.79137339782006189</v>
      </c>
      <c r="AG205" s="41">
        <v>-4.8120300751879688E-2</v>
      </c>
      <c r="AH205" s="41">
        <v>0.8403389659546906</v>
      </c>
      <c r="AI205" s="43">
        <v>8.8739999999999999E-2</v>
      </c>
      <c r="AJ205" s="41">
        <v>2.6800000000000001E-2</v>
      </c>
      <c r="AK205" s="41">
        <v>0.44169999999999998</v>
      </c>
      <c r="AL205" s="41">
        <v>0.82020000000000004</v>
      </c>
      <c r="AM205" s="74">
        <v>9.4100000000000003E-2</v>
      </c>
      <c r="AN205" s="41">
        <v>0.11962276687926712</v>
      </c>
      <c r="AO205" s="74">
        <v>0.25411037175293849</v>
      </c>
      <c r="AP205" s="43">
        <v>0.35763510173688162</v>
      </c>
      <c r="AQ205" s="74">
        <v>2.4857301692858245E-2</v>
      </c>
    </row>
    <row r="206" spans="1:43" x14ac:dyDescent="0.2">
      <c r="A206" s="14" t="s">
        <v>197</v>
      </c>
      <c r="B206" s="97" t="s">
        <v>1032</v>
      </c>
      <c r="C206" s="73" t="s">
        <v>593</v>
      </c>
      <c r="D206" s="58" t="s">
        <v>858</v>
      </c>
      <c r="E206" s="58" t="s">
        <v>859</v>
      </c>
      <c r="F206" s="58" t="s">
        <v>594</v>
      </c>
      <c r="G206" s="12">
        <v>3090872.163809218</v>
      </c>
      <c r="H206" s="2">
        <v>2336085.7668931521</v>
      </c>
      <c r="I206" s="2">
        <v>3161415.7990257544</v>
      </c>
      <c r="J206" s="2">
        <v>4725335.3884508824</v>
      </c>
      <c r="K206" s="2">
        <v>1959087.5590929633</v>
      </c>
      <c r="L206" s="2">
        <v>9926077.0484975222</v>
      </c>
      <c r="M206" s="2">
        <v>5010230.6100000003</v>
      </c>
      <c r="N206" s="2">
        <v>2023394.8422806964</v>
      </c>
      <c r="O206" s="2">
        <v>1215398.233590181</v>
      </c>
      <c r="P206" s="2">
        <v>6594296.9099315433</v>
      </c>
      <c r="Q206" s="2">
        <v>5694225.9247855404</v>
      </c>
      <c r="R206" s="2">
        <v>4024457.58943222</v>
      </c>
      <c r="S206" s="2">
        <v>2488052.3943191618</v>
      </c>
      <c r="T206" s="2">
        <v>5289452.916416903</v>
      </c>
      <c r="U206" s="2">
        <v>5466867.8024346652</v>
      </c>
      <c r="V206" s="2">
        <v>6148354.035838061</v>
      </c>
      <c r="W206" s="2">
        <v>4842842.254600266</v>
      </c>
      <c r="X206" s="2">
        <v>4071174.3959521125</v>
      </c>
      <c r="Y206" s="2">
        <v>1501385.4958142559</v>
      </c>
      <c r="Z206" s="8">
        <v>2088838.3505529237</v>
      </c>
      <c r="AA206" s="12">
        <f t="shared" si="18"/>
        <v>3054559.3354543941</v>
      </c>
      <c r="AB206" s="2">
        <f t="shared" si="18"/>
        <v>4543775.1835921006</v>
      </c>
      <c r="AC206" s="2">
        <f t="shared" si="19"/>
        <v>4926225.5895533385</v>
      </c>
      <c r="AD206" s="2">
        <f t="shared" si="19"/>
        <v>3730518.9065515241</v>
      </c>
      <c r="AE206" s="43">
        <v>-5.2631578947368411E-2</v>
      </c>
      <c r="AF206" s="74">
        <v>0.82558145045593201</v>
      </c>
      <c r="AG206" s="41">
        <v>4.8120300751879688E-2</v>
      </c>
      <c r="AH206" s="41">
        <v>0.8403389659546906</v>
      </c>
      <c r="AI206" s="43">
        <v>0.68410000000000004</v>
      </c>
      <c r="AJ206" s="41">
        <v>0.309</v>
      </c>
      <c r="AK206" s="41">
        <v>0.35899999999999999</v>
      </c>
      <c r="AL206" s="41">
        <v>0.67900000000000005</v>
      </c>
      <c r="AM206" s="74">
        <v>0.72299999999999998</v>
      </c>
      <c r="AN206" s="41">
        <v>4.0671260209463309E-2</v>
      </c>
      <c r="AO206" s="74">
        <v>0.69471213148541877</v>
      </c>
      <c r="AP206" s="43">
        <v>0.51069337030357342</v>
      </c>
      <c r="AQ206" s="74">
        <v>0.27014027627614506</v>
      </c>
    </row>
    <row r="207" spans="1:43" x14ac:dyDescent="0.2">
      <c r="A207" s="14" t="s">
        <v>176</v>
      </c>
      <c r="B207" s="97" t="s">
        <v>1032</v>
      </c>
      <c r="C207" s="73" t="s">
        <v>388</v>
      </c>
      <c r="D207" s="58" t="s">
        <v>762</v>
      </c>
      <c r="E207" s="58" t="s">
        <v>763</v>
      </c>
      <c r="F207" s="58" t="s">
        <v>389</v>
      </c>
      <c r="G207" s="12">
        <v>5268927.9824153921</v>
      </c>
      <c r="H207" s="2">
        <v>5811983.3688544491</v>
      </c>
      <c r="I207" s="2">
        <v>10559018.997103812</v>
      </c>
      <c r="J207" s="2">
        <v>6200707.64420381</v>
      </c>
      <c r="K207" s="2">
        <v>6914474.1243746672</v>
      </c>
      <c r="L207" s="2">
        <v>8088471.0772537971</v>
      </c>
      <c r="M207" s="2">
        <v>5146939.93399595</v>
      </c>
      <c r="N207" s="2">
        <v>5147073.1393455695</v>
      </c>
      <c r="O207" s="2">
        <v>4266264.5846666982</v>
      </c>
      <c r="P207" s="2">
        <v>5127739.9096114524</v>
      </c>
      <c r="Q207" s="2">
        <v>5211122.1588922124</v>
      </c>
      <c r="R207" s="2">
        <v>4627394.2077966584</v>
      </c>
      <c r="S207" s="2">
        <v>6707792.4510340234</v>
      </c>
      <c r="T207" s="2">
        <v>5729898.3357747998</v>
      </c>
      <c r="U207" s="2">
        <v>9356137.8083976414</v>
      </c>
      <c r="V207" s="2">
        <v>4986607.7615565564</v>
      </c>
      <c r="W207" s="2">
        <v>4012497.3438009666</v>
      </c>
      <c r="X207" s="2">
        <v>4335296.8110449612</v>
      </c>
      <c r="Y207" s="2">
        <v>5491556.9171173852</v>
      </c>
      <c r="Z207" s="8">
        <v>5007452.3019775245</v>
      </c>
      <c r="AA207" s="12">
        <f t="shared" si="18"/>
        <v>6951022.4233904257</v>
      </c>
      <c r="AB207" s="2">
        <f t="shared" si="18"/>
        <v>5662187.1838155035</v>
      </c>
      <c r="AC207" s="2">
        <f t="shared" si="19"/>
        <v>6126680.8119177977</v>
      </c>
      <c r="AD207" s="2">
        <f t="shared" si="19"/>
        <v>4766682.2270994782</v>
      </c>
      <c r="AE207" s="43">
        <v>0.13984962406015036</v>
      </c>
      <c r="AF207" s="74">
        <v>0.5564935505662203</v>
      </c>
      <c r="AG207" s="41">
        <v>4.3609022556390965E-2</v>
      </c>
      <c r="AH207" s="41">
        <v>0.8551479470173744</v>
      </c>
      <c r="AI207" s="43">
        <v>0.35870000000000002</v>
      </c>
      <c r="AJ207" s="41">
        <v>0.16800000000000001</v>
      </c>
      <c r="AK207" s="41">
        <v>0.73799999999999999</v>
      </c>
      <c r="AL207" s="41">
        <v>0.77400000000000002</v>
      </c>
      <c r="AM207" s="74">
        <v>0.13900000000000001</v>
      </c>
      <c r="AN207" s="41">
        <v>0.49332151351561493</v>
      </c>
      <c r="AO207" s="74">
        <v>0.29533080951613688</v>
      </c>
      <c r="AP207" s="43">
        <v>0.35266673276028571</v>
      </c>
      <c r="AQ207" s="74">
        <v>0.13046131750660483</v>
      </c>
    </row>
    <row r="208" spans="1:43" x14ac:dyDescent="0.2">
      <c r="A208" s="14" t="s">
        <v>170</v>
      </c>
      <c r="B208" s="97" t="s">
        <v>1032</v>
      </c>
      <c r="C208" s="73" t="s">
        <v>701</v>
      </c>
      <c r="D208" s="58" t="s">
        <v>894</v>
      </c>
      <c r="E208" s="58" t="s">
        <v>702</v>
      </c>
      <c r="F208" s="58" t="s">
        <v>973</v>
      </c>
      <c r="G208" s="12">
        <v>9015431.7572775017</v>
      </c>
      <c r="H208" s="2">
        <v>11310930.443581589</v>
      </c>
      <c r="I208" s="2">
        <v>14526465.25983577</v>
      </c>
      <c r="J208" s="2">
        <v>12635357.156727126</v>
      </c>
      <c r="K208" s="2">
        <v>9889765.7722891793</v>
      </c>
      <c r="L208" s="2">
        <v>11312899.100319713</v>
      </c>
      <c r="M208" s="2">
        <v>10588236.649356</v>
      </c>
      <c r="N208" s="2">
        <v>16118200.214722471</v>
      </c>
      <c r="O208" s="2">
        <v>17745704.031171568</v>
      </c>
      <c r="P208" s="2">
        <v>13649754.248008169</v>
      </c>
      <c r="Q208" s="2">
        <v>11965083.637869347</v>
      </c>
      <c r="R208" s="2">
        <v>14682988.153989976</v>
      </c>
      <c r="S208" s="2">
        <v>10574473.821855981</v>
      </c>
      <c r="T208" s="2">
        <v>14255055.349906543</v>
      </c>
      <c r="U208" s="2">
        <v>14733733.89295114</v>
      </c>
      <c r="V208" s="2">
        <v>11821361.454593863</v>
      </c>
      <c r="W208" s="2">
        <v>12215806.943987289</v>
      </c>
      <c r="X208" s="2">
        <v>9172945.3745544851</v>
      </c>
      <c r="Y208" s="2">
        <v>10614806.047241699</v>
      </c>
      <c r="Z208" s="8">
        <v>17339046.536795199</v>
      </c>
      <c r="AA208" s="12">
        <f t="shared" ref="AA208:AB227" si="20">AVERAGEIFS($G208:$Z208,$G$3:$Z$3,AA$7,$G$2:$Z$2,"CD")</f>
        <v>11475590.077942234</v>
      </c>
      <c r="AB208" s="2">
        <f t="shared" si="20"/>
        <v>13941259.998892438</v>
      </c>
      <c r="AC208" s="2">
        <f t="shared" ref="AC208:AD227" si="21">AVERAGEIFS($G208:$Z208,$G$3:$Z$3,AC$7,$G$2:$Z$2,"HFD")</f>
        <v>13310181.517430192</v>
      </c>
      <c r="AD208" s="2">
        <f t="shared" si="21"/>
        <v>12232793.271434506</v>
      </c>
      <c r="AE208" s="43">
        <v>-0.18345864661654129</v>
      </c>
      <c r="AF208" s="74">
        <v>0.43879488656910315</v>
      </c>
      <c r="AG208" s="41">
        <v>-4.2105263157894722E-2</v>
      </c>
      <c r="AH208" s="41">
        <v>0.86009490151457935</v>
      </c>
      <c r="AI208" s="43">
        <v>0.65280000000000005</v>
      </c>
      <c r="AJ208" s="41">
        <v>0.307</v>
      </c>
      <c r="AK208" s="41">
        <v>0.57999999999999996</v>
      </c>
      <c r="AL208" s="41">
        <v>0.35899999999999999</v>
      </c>
      <c r="AM208" s="74">
        <v>0.68899999999999995</v>
      </c>
      <c r="AN208" s="41">
        <v>0.15055817988855152</v>
      </c>
      <c r="AO208" s="74">
        <v>0.46368876720513419</v>
      </c>
      <c r="AP208" s="43">
        <v>0.23721385948981222</v>
      </c>
      <c r="AQ208" s="74">
        <v>0.47982102589253151</v>
      </c>
    </row>
    <row r="209" spans="1:43" x14ac:dyDescent="0.2">
      <c r="A209" s="14" t="s">
        <v>228</v>
      </c>
      <c r="B209" s="97" t="s">
        <v>1032</v>
      </c>
      <c r="C209" s="73" t="s">
        <v>534</v>
      </c>
      <c r="D209" s="58" t="s">
        <v>941</v>
      </c>
      <c r="E209" s="58" t="s">
        <v>1021</v>
      </c>
      <c r="F209" s="58" t="s">
        <v>535</v>
      </c>
      <c r="G209" s="12">
        <v>15212231.821043823</v>
      </c>
      <c r="H209" s="2">
        <v>0</v>
      </c>
      <c r="I209" s="2">
        <v>16760512.099651763</v>
      </c>
      <c r="J209" s="2">
        <v>15641557.481810695</v>
      </c>
      <c r="K209" s="2">
        <v>15386867.03993685</v>
      </c>
      <c r="L209" s="2">
        <v>3389137.5612555239</v>
      </c>
      <c r="M209" s="2">
        <v>9584326.4900000002</v>
      </c>
      <c r="N209" s="2">
        <v>17025781.924963187</v>
      </c>
      <c r="O209" s="2">
        <v>13347019.937951406</v>
      </c>
      <c r="P209" s="2">
        <v>12375488.347222766</v>
      </c>
      <c r="Q209" s="2">
        <v>10285509.890748899</v>
      </c>
      <c r="R209" s="2">
        <v>10363072.378665682</v>
      </c>
      <c r="S209" s="2">
        <v>9758893.9226348754</v>
      </c>
      <c r="T209" s="2">
        <v>9109388.4189165365</v>
      </c>
      <c r="U209" s="2">
        <v>14620531.985637287</v>
      </c>
      <c r="V209" s="2">
        <v>7337539.8876169743</v>
      </c>
      <c r="W209" s="2">
        <v>8734985.335212376</v>
      </c>
      <c r="X209" s="2">
        <v>7652479.6948706163</v>
      </c>
      <c r="Y209" s="2">
        <v>23934264.65324248</v>
      </c>
      <c r="Z209" s="8">
        <v>12589103.823721066</v>
      </c>
      <c r="AA209" s="12">
        <f t="shared" si="20"/>
        <v>12600233.688488627</v>
      </c>
      <c r="AB209" s="2">
        <f t="shared" si="20"/>
        <v>10836566.478542529</v>
      </c>
      <c r="AC209" s="2">
        <f t="shared" si="21"/>
        <v>11085480.823971007</v>
      </c>
      <c r="AD209" s="2">
        <f t="shared" si="21"/>
        <v>12049674.678932702</v>
      </c>
      <c r="AE209" s="43">
        <v>-1.2030075187969922E-2</v>
      </c>
      <c r="AF209" s="74">
        <v>0.95985344428467845</v>
      </c>
      <c r="AG209" s="41">
        <v>4.2105263157894722E-2</v>
      </c>
      <c r="AH209" s="41">
        <v>0.86009490151457935</v>
      </c>
      <c r="AI209" s="43">
        <v>0.98839999999999995</v>
      </c>
      <c r="AJ209" s="41">
        <v>0.71499999999999997</v>
      </c>
      <c r="AK209" s="41">
        <v>0.80900000000000005</v>
      </c>
      <c r="AL209" s="41">
        <v>0.77700000000000002</v>
      </c>
      <c r="AM209" s="74">
        <v>0.879</v>
      </c>
      <c r="AN209" s="41">
        <v>0.6644854563122311</v>
      </c>
      <c r="AO209" s="74">
        <v>0.78886974279838196</v>
      </c>
      <c r="AP209" s="43">
        <v>0.70068102154572087</v>
      </c>
      <c r="AQ209" s="74">
        <v>0.77806877769981653</v>
      </c>
    </row>
    <row r="210" spans="1:43" x14ac:dyDescent="0.2">
      <c r="A210" s="14" t="s">
        <v>182</v>
      </c>
      <c r="B210" s="97" t="s">
        <v>1032</v>
      </c>
      <c r="C210" s="73" t="s">
        <v>410</v>
      </c>
      <c r="D210" s="58" t="s">
        <v>182</v>
      </c>
      <c r="E210" s="58" t="s">
        <v>773</v>
      </c>
      <c r="F210" s="58" t="s">
        <v>411</v>
      </c>
      <c r="G210" s="12">
        <v>15565548.683867831</v>
      </c>
      <c r="H210" s="2">
        <v>9745798.0701385234</v>
      </c>
      <c r="I210" s="2">
        <v>9198687.2259011958</v>
      </c>
      <c r="J210" s="2">
        <v>5693771.9362059096</v>
      </c>
      <c r="K210" s="2">
        <v>15430455.192853564</v>
      </c>
      <c r="L210" s="2">
        <v>9507911.7186136339</v>
      </c>
      <c r="M210" s="2">
        <v>12651877.380000001</v>
      </c>
      <c r="N210" s="2">
        <v>13107268.7142352</v>
      </c>
      <c r="O210" s="2">
        <v>17791917.177008085</v>
      </c>
      <c r="P210" s="2">
        <v>13881670.85827025</v>
      </c>
      <c r="Q210" s="2">
        <v>12114193.01890374</v>
      </c>
      <c r="R210" s="2">
        <v>9820859.3756431732</v>
      </c>
      <c r="S210" s="2">
        <v>10452663.019027246</v>
      </c>
      <c r="T210" s="2">
        <v>11056297.833877638</v>
      </c>
      <c r="U210" s="2">
        <v>22715035.393762778</v>
      </c>
      <c r="V210" s="2">
        <v>13499225.855699221</v>
      </c>
      <c r="W210" s="2">
        <v>9715339.7067223489</v>
      </c>
      <c r="X210" s="2">
        <v>9548741.293267902</v>
      </c>
      <c r="Y210" s="2">
        <v>8497128.7481519207</v>
      </c>
      <c r="Z210" s="8">
        <v>14836641.809343856</v>
      </c>
      <c r="AA210" s="12">
        <f t="shared" si="20"/>
        <v>11126852.221793404</v>
      </c>
      <c r="AB210" s="2">
        <f t="shared" si="20"/>
        <v>13264743.74746423</v>
      </c>
      <c r="AC210" s="2">
        <f t="shared" si="21"/>
        <v>13340119.916580804</v>
      </c>
      <c r="AD210" s="2">
        <f t="shared" si="21"/>
        <v>11219415.482637051</v>
      </c>
      <c r="AE210" s="43">
        <v>-0.18947368421052627</v>
      </c>
      <c r="AF210" s="74">
        <v>0.42366525592686288</v>
      </c>
      <c r="AG210" s="41">
        <v>4.0601503759398493E-2</v>
      </c>
      <c r="AH210" s="41">
        <v>0.86504687900777233</v>
      </c>
      <c r="AI210" s="43">
        <v>0.83399999999999996</v>
      </c>
      <c r="AJ210" s="41">
        <v>0.54100000000000004</v>
      </c>
      <c r="AK210" s="41">
        <v>0.51</v>
      </c>
      <c r="AL210" s="41">
        <v>0.61499999999999999</v>
      </c>
      <c r="AM210" s="74">
        <v>0.57499999999999996</v>
      </c>
      <c r="AN210" s="41">
        <v>0.44562051063149966</v>
      </c>
      <c r="AO210" s="74">
        <v>0.35296598481803476</v>
      </c>
      <c r="AP210" s="43">
        <v>0.44462243665665802</v>
      </c>
      <c r="AQ210" s="74">
        <v>0.40771413146171498</v>
      </c>
    </row>
    <row r="211" spans="1:43" x14ac:dyDescent="0.2">
      <c r="A211" s="14" t="s">
        <v>188</v>
      </c>
      <c r="B211" s="97" t="s">
        <v>1032</v>
      </c>
      <c r="C211" s="73" t="s">
        <v>416</v>
      </c>
      <c r="D211" s="58" t="s">
        <v>777</v>
      </c>
      <c r="E211" s="58" t="s">
        <v>778</v>
      </c>
      <c r="F211" s="58" t="s">
        <v>417</v>
      </c>
      <c r="G211" s="12">
        <v>4450737.3629023032</v>
      </c>
      <c r="H211" s="2">
        <v>3959576.7740984657</v>
      </c>
      <c r="I211" s="2">
        <v>4104389.3307982353</v>
      </c>
      <c r="J211" s="2">
        <v>5907423.1878982354</v>
      </c>
      <c r="K211" s="2">
        <v>5855945.1397222523</v>
      </c>
      <c r="L211" s="2">
        <v>5795657.1158551639</v>
      </c>
      <c r="M211" s="2">
        <v>6117387.9400000004</v>
      </c>
      <c r="N211" s="2">
        <v>8490742.0949247535</v>
      </c>
      <c r="O211" s="2">
        <v>5929595.6212249342</v>
      </c>
      <c r="P211" s="2">
        <v>8042356.7425622521</v>
      </c>
      <c r="Q211" s="2">
        <v>4278849.5644881269</v>
      </c>
      <c r="R211" s="2">
        <v>11767486.125488214</v>
      </c>
      <c r="S211" s="2">
        <v>6284166.7268789588</v>
      </c>
      <c r="T211" s="2">
        <v>4285290.6703598537</v>
      </c>
      <c r="U211" s="2">
        <v>9345338.6978021134</v>
      </c>
      <c r="V211" s="2">
        <v>6306288.0090029705</v>
      </c>
      <c r="W211" s="2">
        <v>10851645.230891094</v>
      </c>
      <c r="X211" s="2">
        <v>10653022.893935246</v>
      </c>
      <c r="Y211" s="2">
        <v>7943731.3209920144</v>
      </c>
      <c r="Z211" s="8">
        <v>6560958.3730051611</v>
      </c>
      <c r="AA211" s="12">
        <f t="shared" si="20"/>
        <v>4855614.3590838984</v>
      </c>
      <c r="AB211" s="2">
        <f t="shared" si="20"/>
        <v>6583345.6930012126</v>
      </c>
      <c r="AC211" s="2">
        <f t="shared" si="21"/>
        <v>7333914.7545965863</v>
      </c>
      <c r="AD211" s="2">
        <f t="shared" si="21"/>
        <v>8463129.165565297</v>
      </c>
      <c r="AE211" s="43">
        <v>-0.32330827067669166</v>
      </c>
      <c r="AF211" s="74">
        <v>0.16438973703865004</v>
      </c>
      <c r="AG211" s="41">
        <v>-3.4586466165413526E-2</v>
      </c>
      <c r="AH211" s="41">
        <v>0.88490150883058338</v>
      </c>
      <c r="AI211" s="43">
        <v>0.1537</v>
      </c>
      <c r="AJ211" s="41">
        <v>5.1400000000000001E-2</v>
      </c>
      <c r="AK211" s="41">
        <v>0.58009999999999995</v>
      </c>
      <c r="AL211" s="41">
        <v>0.80659999999999998</v>
      </c>
      <c r="AM211" s="74">
        <v>0.1066</v>
      </c>
      <c r="AN211" s="41">
        <v>0.10007649241512648</v>
      </c>
      <c r="AO211" s="74">
        <v>0.17351114373740467</v>
      </c>
      <c r="AP211" s="43">
        <v>5.2488151832080568E-2</v>
      </c>
      <c r="AQ211" s="74">
        <v>0.49865659142943886</v>
      </c>
    </row>
    <row r="212" spans="1:43" x14ac:dyDescent="0.2">
      <c r="A212" s="14" t="s">
        <v>187</v>
      </c>
      <c r="B212" s="97" t="s">
        <v>1033</v>
      </c>
      <c r="C212" s="73" t="s">
        <v>677</v>
      </c>
      <c r="D212" s="58" t="s">
        <v>272</v>
      </c>
      <c r="E212" s="58" t="s">
        <v>964</v>
      </c>
      <c r="F212" s="58" t="s">
        <v>678</v>
      </c>
      <c r="G212" s="12">
        <v>7201012.3827256551</v>
      </c>
      <c r="H212" s="2">
        <v>5916066.6624604762</v>
      </c>
      <c r="I212" s="2">
        <v>5895033.7229681248</v>
      </c>
      <c r="J212" s="2">
        <v>9687124.2120581381</v>
      </c>
      <c r="K212" s="2">
        <v>6144272.7696873751</v>
      </c>
      <c r="L212" s="2">
        <v>7496171.7855192246</v>
      </c>
      <c r="M212" s="2">
        <v>5707489.7400000002</v>
      </c>
      <c r="N212" s="2">
        <v>5975592.7393208491</v>
      </c>
      <c r="O212" s="2">
        <v>3786927.1417516521</v>
      </c>
      <c r="P212" s="2">
        <v>6007117.8113793144</v>
      </c>
      <c r="Q212" s="2">
        <v>4942641.3255342403</v>
      </c>
      <c r="R212" s="2">
        <v>6484243.8819168331</v>
      </c>
      <c r="S212" s="2">
        <v>3601277.6239161254</v>
      </c>
      <c r="T212" s="2">
        <v>5251283.6380545245</v>
      </c>
      <c r="U212" s="2">
        <v>7771953.1411643112</v>
      </c>
      <c r="V212" s="2">
        <v>3977592.2110780641</v>
      </c>
      <c r="W212" s="2">
        <v>6718446.1403142326</v>
      </c>
      <c r="X212" s="2">
        <v>4198504.4069317887</v>
      </c>
      <c r="Y212" s="2">
        <v>6224088.3682883587</v>
      </c>
      <c r="Z212" s="8">
        <v>5170822.8556730133</v>
      </c>
      <c r="AA212" s="12">
        <f t="shared" si="20"/>
        <v>6968701.9499799535</v>
      </c>
      <c r="AB212" s="2">
        <f t="shared" si="20"/>
        <v>5741545.3516479312</v>
      </c>
      <c r="AC212" s="2">
        <f t="shared" si="21"/>
        <v>5676419.5703275586</v>
      </c>
      <c r="AD212" s="2">
        <f t="shared" si="21"/>
        <v>5257890.7964570923</v>
      </c>
      <c r="AE212" s="43">
        <v>-4.8120300751879688E-2</v>
      </c>
      <c r="AF212" s="74">
        <v>0.8403389659546906</v>
      </c>
      <c r="AG212" s="41">
        <v>-3.4586466165413526E-2</v>
      </c>
      <c r="AH212" s="41">
        <v>0.88490150883058338</v>
      </c>
      <c r="AI212" s="43">
        <v>0.44600000000000001</v>
      </c>
      <c r="AJ212" s="41">
        <v>0.12</v>
      </c>
      <c r="AK212" s="41">
        <v>0.7</v>
      </c>
      <c r="AL212" s="41">
        <v>0.82099999999999995</v>
      </c>
      <c r="AM212" s="74">
        <v>0.32900000000000001</v>
      </c>
      <c r="AN212" s="41">
        <v>0.19160897787996239</v>
      </c>
      <c r="AO212" s="74">
        <v>0.61028829236747062</v>
      </c>
      <c r="AP212" s="43">
        <v>0.2831972390082963</v>
      </c>
      <c r="AQ212" s="74">
        <v>0.61684958723947858</v>
      </c>
    </row>
    <row r="213" spans="1:43" x14ac:dyDescent="0.2">
      <c r="A213" s="14" t="s">
        <v>190</v>
      </c>
      <c r="B213" s="97" t="s">
        <v>1032</v>
      </c>
      <c r="C213" s="73" t="s">
        <v>434</v>
      </c>
      <c r="D213" s="58"/>
      <c r="E213" s="58" t="s">
        <v>997</v>
      </c>
      <c r="F213" s="58" t="s">
        <v>996</v>
      </c>
      <c r="G213" s="12">
        <v>1981827.0214281445</v>
      </c>
      <c r="H213" s="2">
        <v>944521.19122618786</v>
      </c>
      <c r="I213" s="2">
        <v>162539.00597367043</v>
      </c>
      <c r="J213" s="2">
        <v>1205837.7836809745</v>
      </c>
      <c r="K213" s="2">
        <v>79243.806260544225</v>
      </c>
      <c r="L213" s="2">
        <v>3162351.5344353844</v>
      </c>
      <c r="M213" s="2">
        <v>1650530.43</v>
      </c>
      <c r="N213" s="2">
        <v>0</v>
      </c>
      <c r="O213" s="2">
        <v>87006.439786751245</v>
      </c>
      <c r="P213" s="2">
        <v>3158463.1852125907</v>
      </c>
      <c r="Q213" s="2">
        <v>805769.09173275961</v>
      </c>
      <c r="R213" s="2">
        <v>2283431.0640406781</v>
      </c>
      <c r="S213" s="2">
        <v>99590.902571398139</v>
      </c>
      <c r="T213" s="2">
        <v>348375.25772011501</v>
      </c>
      <c r="U213" s="2">
        <v>2415741.5977354748</v>
      </c>
      <c r="V213" s="2">
        <v>2517822.7219316033</v>
      </c>
      <c r="W213" s="2">
        <v>4402637.4400628526</v>
      </c>
      <c r="X213" s="2">
        <v>1744465.7936106017</v>
      </c>
      <c r="Y213" s="2">
        <v>500016.52168422035</v>
      </c>
      <c r="Z213" s="8">
        <v>256996.47394368937</v>
      </c>
      <c r="AA213" s="12">
        <f t="shared" si="20"/>
        <v>874793.76171390433</v>
      </c>
      <c r="AB213" s="2">
        <f t="shared" si="20"/>
        <v>1224972.1010555339</v>
      </c>
      <c r="AC213" s="2">
        <f t="shared" si="21"/>
        <v>1518561.8498355027</v>
      </c>
      <c r="AD213" s="2">
        <f t="shared" si="21"/>
        <v>1884387.7902465933</v>
      </c>
      <c r="AE213" s="43">
        <v>-0.14436090225563905</v>
      </c>
      <c r="AF213" s="74">
        <v>0.54370079919901504</v>
      </c>
      <c r="AG213" s="41">
        <v>3.308270676691729E-2</v>
      </c>
      <c r="AH213" s="41">
        <v>0.88987596488561915</v>
      </c>
      <c r="AI213" s="43">
        <v>0.81489999999999996</v>
      </c>
      <c r="AJ213" s="41">
        <v>0.40100000000000002</v>
      </c>
      <c r="AK213" s="41">
        <v>0.81699999999999995</v>
      </c>
      <c r="AL213" s="41">
        <v>0.80700000000000005</v>
      </c>
      <c r="AM213" s="74">
        <v>0.42</v>
      </c>
      <c r="AN213" s="41">
        <v>0.34960832299644218</v>
      </c>
      <c r="AO213" s="74">
        <v>0.55986197983557484</v>
      </c>
      <c r="AP213" s="43">
        <v>0.66282385164583868</v>
      </c>
      <c r="AQ213" s="74">
        <v>0.68956767695636056</v>
      </c>
    </row>
    <row r="214" spans="1:43" x14ac:dyDescent="0.2">
      <c r="A214" s="14" t="s">
        <v>227</v>
      </c>
      <c r="B214" s="97" t="s">
        <v>1032</v>
      </c>
      <c r="C214" s="73" t="s">
        <v>582</v>
      </c>
      <c r="D214" s="58" t="s">
        <v>852</v>
      </c>
      <c r="E214" s="58" t="s">
        <v>583</v>
      </c>
      <c r="F214" s="58" t="s">
        <v>853</v>
      </c>
      <c r="G214" s="12">
        <v>4239879.3963400638</v>
      </c>
      <c r="H214" s="2">
        <v>4805540.3742260383</v>
      </c>
      <c r="I214" s="2">
        <v>6839644.6435771054</v>
      </c>
      <c r="J214" s="2">
        <v>6089489.2422978701</v>
      </c>
      <c r="K214" s="2">
        <v>6793333.6098829918</v>
      </c>
      <c r="L214" s="2">
        <v>5237410.3272699732</v>
      </c>
      <c r="M214" s="2">
        <v>4806292.72</v>
      </c>
      <c r="N214" s="2">
        <v>4803895.104451268</v>
      </c>
      <c r="O214" s="2">
        <v>3364105.3828086527</v>
      </c>
      <c r="P214" s="2">
        <v>3297611.5792340003</v>
      </c>
      <c r="Q214" s="2">
        <v>3401193.2516280985</v>
      </c>
      <c r="R214" s="2">
        <v>2922475.3413316794</v>
      </c>
      <c r="S214" s="2">
        <v>2636299.1854706467</v>
      </c>
      <c r="T214" s="2">
        <v>5297432.9921794925</v>
      </c>
      <c r="U214" s="2">
        <v>8093353.5873680124</v>
      </c>
      <c r="V214" s="2">
        <v>2597179.560381141</v>
      </c>
      <c r="W214" s="2">
        <v>2549178.5630059289</v>
      </c>
      <c r="X214" s="2">
        <v>1521684.2954219894</v>
      </c>
      <c r="Y214" s="2">
        <v>2211417.5449965005</v>
      </c>
      <c r="Z214" s="8">
        <v>2981961.0527239959</v>
      </c>
      <c r="AA214" s="12">
        <f t="shared" si="20"/>
        <v>5753577.4532648139</v>
      </c>
      <c r="AB214" s="2">
        <f t="shared" si="20"/>
        <v>4552925.8836324736</v>
      </c>
      <c r="AC214" s="2">
        <f t="shared" si="21"/>
        <v>4274727.6562019885</v>
      </c>
      <c r="AD214" s="2">
        <f t="shared" si="21"/>
        <v>2372284.2033059113</v>
      </c>
      <c r="AE214" s="43">
        <v>0.21503759398496236</v>
      </c>
      <c r="AF214" s="74">
        <v>0.36257388702455107</v>
      </c>
      <c r="AG214" s="41">
        <v>3.1578947368421047E-2</v>
      </c>
      <c r="AH214" s="41">
        <v>0.89485438639336379</v>
      </c>
      <c r="AI214" s="43">
        <v>1.931E-3</v>
      </c>
      <c r="AJ214" s="41">
        <v>4.1599999999999997E-4</v>
      </c>
      <c r="AK214" s="41">
        <v>0.198355</v>
      </c>
      <c r="AL214" s="41">
        <v>0.56851499999999999</v>
      </c>
      <c r="AM214" s="74">
        <v>2.6461999999999999E-2</v>
      </c>
      <c r="AN214" s="41">
        <v>0.19528055988086176</v>
      </c>
      <c r="AO214" s="74">
        <v>1.9687910420256136E-3</v>
      </c>
      <c r="AP214" s="43">
        <v>0.12895983943209538</v>
      </c>
      <c r="AQ214" s="74">
        <v>7.7426168493478942E-2</v>
      </c>
    </row>
    <row r="215" spans="1:43" x14ac:dyDescent="0.2">
      <c r="A215" s="14" t="s">
        <v>194</v>
      </c>
      <c r="B215" s="97" t="s">
        <v>1032</v>
      </c>
      <c r="C215" s="73" t="s">
        <v>643</v>
      </c>
      <c r="D215" s="58" t="s">
        <v>877</v>
      </c>
      <c r="E215" s="58" t="s">
        <v>878</v>
      </c>
      <c r="F215" s="58" t="s">
        <v>644</v>
      </c>
      <c r="G215" s="12">
        <v>0</v>
      </c>
      <c r="H215" s="2">
        <v>1546234.8500258047</v>
      </c>
      <c r="I215" s="2">
        <v>485774.01668158028</v>
      </c>
      <c r="J215" s="2">
        <v>761975.81759906397</v>
      </c>
      <c r="K215" s="2">
        <v>0</v>
      </c>
      <c r="L215" s="2">
        <v>0</v>
      </c>
      <c r="M215" s="2">
        <v>0</v>
      </c>
      <c r="N215" s="2">
        <v>27081.450763543158</v>
      </c>
      <c r="O215" s="2">
        <v>0</v>
      </c>
      <c r="P215" s="2">
        <v>31603.527234131685</v>
      </c>
      <c r="Q215" s="2">
        <v>0</v>
      </c>
      <c r="R215" s="2">
        <v>805330.29917268292</v>
      </c>
      <c r="S215" s="2">
        <v>0</v>
      </c>
      <c r="T215" s="2">
        <v>21843.921326783635</v>
      </c>
      <c r="U215" s="2">
        <v>463406.25310640171</v>
      </c>
      <c r="V215" s="2">
        <v>0</v>
      </c>
      <c r="W215" s="2">
        <v>0</v>
      </c>
      <c r="X215" s="2">
        <v>0</v>
      </c>
      <c r="Y215" s="2">
        <v>0</v>
      </c>
      <c r="Z215" s="8">
        <v>0</v>
      </c>
      <c r="AA215" s="12">
        <f t="shared" si="20"/>
        <v>558796.9368612899</v>
      </c>
      <c r="AB215" s="2">
        <f t="shared" si="20"/>
        <v>6770.3626908857896</v>
      </c>
      <c r="AC215" s="2">
        <f t="shared" si="21"/>
        <v>220364.00013999999</v>
      </c>
      <c r="AD215" s="2">
        <f t="shared" si="21"/>
        <v>0</v>
      </c>
      <c r="AE215" s="43">
        <v>-4.4129323909436267E-2</v>
      </c>
      <c r="AF215" s="74">
        <v>0.85343750025526677</v>
      </c>
      <c r="AG215" s="41">
        <v>3.1399711243252734E-2</v>
      </c>
      <c r="AH215" s="41">
        <v>0.89544803065137768</v>
      </c>
      <c r="AI215" s="43">
        <v>0.1799</v>
      </c>
      <c r="AJ215" s="41">
        <v>5.0900000000000001E-2</v>
      </c>
      <c r="AK215" s="41">
        <v>0.93189999999999995</v>
      </c>
      <c r="AL215" s="41">
        <v>0.2979</v>
      </c>
      <c r="AM215" s="74">
        <v>0.2316</v>
      </c>
      <c r="AN215" s="41">
        <v>0.28951748677663997</v>
      </c>
      <c r="AO215" s="74">
        <v>0.39100221895577059</v>
      </c>
      <c r="AP215" s="43">
        <v>0.1266635569688585</v>
      </c>
      <c r="AQ215" s="74">
        <v>0.1718360535938224</v>
      </c>
    </row>
    <row r="216" spans="1:43" x14ac:dyDescent="0.2">
      <c r="A216" s="14" t="s">
        <v>193</v>
      </c>
      <c r="B216" s="97" t="s">
        <v>1032</v>
      </c>
      <c r="C216" s="73" t="s">
        <v>546</v>
      </c>
      <c r="D216" s="58"/>
      <c r="E216" s="58" t="s">
        <v>547</v>
      </c>
      <c r="F216" s="58"/>
      <c r="G216" s="12">
        <v>3132137.185309269</v>
      </c>
      <c r="H216" s="2">
        <v>3693155.5550374347</v>
      </c>
      <c r="I216" s="2">
        <v>8201066.8427496785</v>
      </c>
      <c r="J216" s="2">
        <v>3113755.2560707144</v>
      </c>
      <c r="K216" s="2">
        <v>3283641.8274341454</v>
      </c>
      <c r="L216" s="2">
        <v>4434100.5326166907</v>
      </c>
      <c r="M216" s="2">
        <v>4203059.57</v>
      </c>
      <c r="N216" s="2">
        <v>1794677.0021999197</v>
      </c>
      <c r="O216" s="2">
        <v>4801729.4849628732</v>
      </c>
      <c r="P216" s="2">
        <v>4071423.153335528</v>
      </c>
      <c r="Q216" s="2">
        <v>1887498.6601259555</v>
      </c>
      <c r="R216" s="2">
        <v>1904242.6374114589</v>
      </c>
      <c r="S216" s="2">
        <v>2677951.3903513304</v>
      </c>
      <c r="T216" s="2">
        <v>2809783.156262021</v>
      </c>
      <c r="U216" s="2">
        <v>5089637.9958348703</v>
      </c>
      <c r="V216" s="2">
        <v>3347314.6492516212</v>
      </c>
      <c r="W216" s="2">
        <v>2877073.8803069741</v>
      </c>
      <c r="X216" s="2">
        <v>3731354.6516765663</v>
      </c>
      <c r="Y216" s="2">
        <v>1951818.8746852265</v>
      </c>
      <c r="Z216" s="8">
        <v>2773720.5696180295</v>
      </c>
      <c r="AA216" s="12">
        <f t="shared" si="20"/>
        <v>4284751.3333202479</v>
      </c>
      <c r="AB216" s="2">
        <f t="shared" si="20"/>
        <v>3808391.6474448708</v>
      </c>
      <c r="AC216" s="2">
        <f t="shared" si="21"/>
        <v>3073422.8322201944</v>
      </c>
      <c r="AD216" s="2">
        <f t="shared" si="21"/>
        <v>2936256.5251076831</v>
      </c>
      <c r="AE216" s="43">
        <v>0.24360902255639091</v>
      </c>
      <c r="AF216" s="74">
        <v>0.30066819440044457</v>
      </c>
      <c r="AG216" s="41">
        <v>-3.0075187969924807E-2</v>
      </c>
      <c r="AH216" s="41">
        <v>0.89983659568593044</v>
      </c>
      <c r="AI216" s="43">
        <v>0.60019999999999996</v>
      </c>
      <c r="AJ216" s="41">
        <v>0.245</v>
      </c>
      <c r="AK216" s="41">
        <v>0.5</v>
      </c>
      <c r="AL216" s="41">
        <v>0.67100000000000004</v>
      </c>
      <c r="AM216" s="74">
        <v>0.41499999999999998</v>
      </c>
      <c r="AN216" s="41">
        <v>0.28156636104075117</v>
      </c>
      <c r="AO216" s="74">
        <v>0.24621967013047569</v>
      </c>
      <c r="AP216" s="43">
        <v>0.71811063742662529</v>
      </c>
      <c r="AQ216" s="74">
        <v>0.83349244671561296</v>
      </c>
    </row>
    <row r="217" spans="1:43" x14ac:dyDescent="0.2">
      <c r="A217" s="14" t="s">
        <v>136</v>
      </c>
      <c r="B217" s="97" t="s">
        <v>1032</v>
      </c>
      <c r="C217" s="73" t="s">
        <v>375</v>
      </c>
      <c r="D217" s="58"/>
      <c r="E217" s="58" t="s">
        <v>984</v>
      </c>
      <c r="F217" s="58" t="s">
        <v>376</v>
      </c>
      <c r="G217" s="12">
        <v>753833.06418110093</v>
      </c>
      <c r="H217" s="2">
        <v>997482.97356799443</v>
      </c>
      <c r="I217" s="2">
        <v>1732753.4063264821</v>
      </c>
      <c r="J217" s="2">
        <v>688454.75968863617</v>
      </c>
      <c r="K217" s="2">
        <v>1460360.5095573238</v>
      </c>
      <c r="L217" s="2">
        <v>1274245.3001374316</v>
      </c>
      <c r="M217" s="2">
        <v>1116733.29</v>
      </c>
      <c r="N217" s="2">
        <v>1640005.7422209207</v>
      </c>
      <c r="O217" s="2">
        <v>1308902.2925866228</v>
      </c>
      <c r="P217" s="2">
        <v>1175125.6002039639</v>
      </c>
      <c r="Q217" s="2">
        <v>1571363.6506361901</v>
      </c>
      <c r="R217" s="2">
        <v>660383.51132181939</v>
      </c>
      <c r="S217" s="2">
        <v>576505.9063779125</v>
      </c>
      <c r="T217" s="2">
        <v>735719.20501865586</v>
      </c>
      <c r="U217" s="2">
        <v>2941556.7552957553</v>
      </c>
      <c r="V217" s="2">
        <v>446130.72785115219</v>
      </c>
      <c r="W217" s="2">
        <v>830258.89221248869</v>
      </c>
      <c r="X217" s="2">
        <v>739609.91704081593</v>
      </c>
      <c r="Y217" s="2">
        <v>1012527.0794423266</v>
      </c>
      <c r="Z217" s="8">
        <v>847903.02056642133</v>
      </c>
      <c r="AA217" s="12">
        <f t="shared" si="20"/>
        <v>1126576.9426643075</v>
      </c>
      <c r="AB217" s="2">
        <f t="shared" si="20"/>
        <v>1334971.6562362437</v>
      </c>
      <c r="AC217" s="2">
        <f t="shared" si="21"/>
        <v>1276775.7714757163</v>
      </c>
      <c r="AD217" s="2">
        <f t="shared" si="21"/>
        <v>775285.92742264085</v>
      </c>
      <c r="AE217" s="43">
        <v>-7.5187969924812012E-2</v>
      </c>
      <c r="AF217" s="74">
        <v>0.75272670950677179</v>
      </c>
      <c r="AG217" s="41">
        <v>-3.0075187969924807E-2</v>
      </c>
      <c r="AH217" s="41">
        <v>0.89983659568593044</v>
      </c>
      <c r="AI217" s="43">
        <v>0.59350000000000003</v>
      </c>
      <c r="AJ217" s="41">
        <v>0.997</v>
      </c>
      <c r="AK217" s="41">
        <v>0.52400000000000002</v>
      </c>
      <c r="AL217" s="41">
        <v>0.47199999999999998</v>
      </c>
      <c r="AM217" s="74">
        <v>0.188</v>
      </c>
      <c r="AN217" s="41">
        <v>0.74339558344015422</v>
      </c>
      <c r="AO217" s="74">
        <v>5.8467751873133092E-3</v>
      </c>
      <c r="AP217" s="43">
        <v>0.43186563813184708</v>
      </c>
      <c r="AQ217" s="74">
        <v>0.23610579197951351</v>
      </c>
    </row>
    <row r="218" spans="1:43" x14ac:dyDescent="0.2">
      <c r="A218" s="14" t="s">
        <v>52</v>
      </c>
      <c r="B218" s="97" t="s">
        <v>1032</v>
      </c>
      <c r="C218" s="73" t="s">
        <v>657</v>
      </c>
      <c r="D218" s="58" t="s">
        <v>656</v>
      </c>
      <c r="E218" s="58" t="s">
        <v>659</v>
      </c>
      <c r="F218" s="58" t="s">
        <v>658</v>
      </c>
      <c r="G218" s="12">
        <v>2419992.0579345482</v>
      </c>
      <c r="H218" s="2">
        <v>993127.53018961695</v>
      </c>
      <c r="I218" s="2">
        <v>2963514.6547744195</v>
      </c>
      <c r="J218" s="2">
        <v>1069937.2424210671</v>
      </c>
      <c r="K218" s="2">
        <v>1022636.1211861225</v>
      </c>
      <c r="L218" s="2">
        <v>4450565.9938385533</v>
      </c>
      <c r="M218" s="2">
        <v>77028.03</v>
      </c>
      <c r="N218" s="2">
        <v>303949367.05439925</v>
      </c>
      <c r="O218" s="2">
        <v>399535.44235718634</v>
      </c>
      <c r="P218" s="2">
        <v>4356291.6567110214</v>
      </c>
      <c r="Q218" s="2">
        <v>5335711.6803036472</v>
      </c>
      <c r="R218" s="2">
        <v>1194490.1480305996</v>
      </c>
      <c r="S218" s="2">
        <v>1794631.767682723</v>
      </c>
      <c r="T218" s="2">
        <v>5566985.9038459491</v>
      </c>
      <c r="U218" s="2">
        <v>15377957.840993177</v>
      </c>
      <c r="V218" s="2">
        <v>1071474.6176280999</v>
      </c>
      <c r="W218" s="2">
        <v>866519.63379170385</v>
      </c>
      <c r="X218" s="2">
        <v>589772.99276111927</v>
      </c>
      <c r="Y218" s="2">
        <v>1256165.74057046</v>
      </c>
      <c r="Z218" s="8">
        <v>1201588.4958668067</v>
      </c>
      <c r="AA218" s="12">
        <f t="shared" si="20"/>
        <v>1693841.5213011552</v>
      </c>
      <c r="AB218" s="2">
        <f t="shared" si="20"/>
        <v>77219124.130148754</v>
      </c>
      <c r="AC218" s="2">
        <f t="shared" si="21"/>
        <v>5604344.8329278529</v>
      </c>
      <c r="AD218" s="2">
        <f t="shared" si="21"/>
        <v>997104.29612363805</v>
      </c>
      <c r="AE218" s="43">
        <v>-9.4736842105263133E-2</v>
      </c>
      <c r="AF218" s="74">
        <v>0.69115259636943538</v>
      </c>
      <c r="AG218" s="41">
        <v>2.8571428571428564E-2</v>
      </c>
      <c r="AH218" s="41">
        <v>0.90482241473677361</v>
      </c>
      <c r="AI218" s="43">
        <v>0.4209</v>
      </c>
      <c r="AJ218" s="41">
        <v>0.59019999999999995</v>
      </c>
      <c r="AK218" s="41">
        <v>0.65459999999999996</v>
      </c>
      <c r="AL218" s="41">
        <v>8.8499999999999995E-2</v>
      </c>
      <c r="AM218" s="74">
        <v>0.57440000000000002</v>
      </c>
      <c r="AN218" s="41">
        <v>0.12176533400728309</v>
      </c>
      <c r="AO218" s="74">
        <v>0.38752286604828978</v>
      </c>
      <c r="AP218" s="43">
        <v>0.3913219581384409</v>
      </c>
      <c r="AQ218" s="74">
        <v>7.8721056004382575E-2</v>
      </c>
    </row>
    <row r="219" spans="1:43" x14ac:dyDescent="0.2">
      <c r="A219" s="14" t="s">
        <v>114</v>
      </c>
      <c r="B219" s="97" t="s">
        <v>1036</v>
      </c>
      <c r="C219" s="73" t="s">
        <v>518</v>
      </c>
      <c r="D219" s="58" t="s">
        <v>114</v>
      </c>
      <c r="E219" s="58" t="s">
        <v>822</v>
      </c>
      <c r="F219" s="58" t="s">
        <v>519</v>
      </c>
      <c r="G219" s="12">
        <v>2564564.967277023</v>
      </c>
      <c r="H219" s="2">
        <v>6255590.8083710885</v>
      </c>
      <c r="I219" s="2">
        <v>11107638.115187386</v>
      </c>
      <c r="J219" s="2">
        <v>7191439.7236193856</v>
      </c>
      <c r="K219" s="2">
        <v>4135802.4265250391</v>
      </c>
      <c r="L219" s="2">
        <v>2225541.2684569475</v>
      </c>
      <c r="M219" s="2">
        <v>3201461.5368038202</v>
      </c>
      <c r="N219" s="2">
        <v>2589928.2037515929</v>
      </c>
      <c r="O219" s="2">
        <v>3272676.9101700969</v>
      </c>
      <c r="P219" s="2">
        <v>8358389.7393894186</v>
      </c>
      <c r="Q219" s="2">
        <v>18703671.729452882</v>
      </c>
      <c r="R219" s="2">
        <v>3938673.7712079519</v>
      </c>
      <c r="S219" s="2">
        <v>3443932.7080350104</v>
      </c>
      <c r="T219" s="2">
        <v>2745273.7037860081</v>
      </c>
      <c r="U219" s="2">
        <v>4714011.3490312239</v>
      </c>
      <c r="V219" s="2">
        <v>8724868.7823401354</v>
      </c>
      <c r="W219" s="2">
        <v>5232977.2328192648</v>
      </c>
      <c r="X219" s="2">
        <v>3399406.0140310107</v>
      </c>
      <c r="Y219" s="2">
        <v>6432020.7110100938</v>
      </c>
      <c r="Z219" s="8">
        <v>8167307.1187574305</v>
      </c>
      <c r="AA219" s="12">
        <f t="shared" si="20"/>
        <v>6251007.2081959844</v>
      </c>
      <c r="AB219" s="2">
        <f t="shared" si="20"/>
        <v>2822401.9797956143</v>
      </c>
      <c r="AC219" s="2">
        <f t="shared" si="21"/>
        <v>6983992.166817083</v>
      </c>
      <c r="AD219" s="2">
        <f t="shared" si="21"/>
        <v>6391315.9717915868</v>
      </c>
      <c r="AE219" s="43">
        <v>-7.5187969924812012E-2</v>
      </c>
      <c r="AF219" s="74">
        <v>0.75272670950677179</v>
      </c>
      <c r="AG219" s="41">
        <v>-2.8571428571428564E-2</v>
      </c>
      <c r="AH219" s="41">
        <v>0.90482241473677361</v>
      </c>
      <c r="AI219" s="43">
        <v>0.56799999999999995</v>
      </c>
      <c r="AJ219" s="41">
        <v>0.80900000000000005</v>
      </c>
      <c r="AK219" s="41">
        <v>0.47799999999999998</v>
      </c>
      <c r="AL219" s="41">
        <v>0.14599999999999999</v>
      </c>
      <c r="AM219" s="74">
        <v>0.749</v>
      </c>
      <c r="AN219" s="41">
        <v>0.81481506232828882</v>
      </c>
      <c r="AO219" s="74">
        <v>1.9276252660422204E-2</v>
      </c>
      <c r="AP219" s="43">
        <v>7.7751983338269187E-2</v>
      </c>
      <c r="AQ219" s="74">
        <v>0.84133090502397523</v>
      </c>
    </row>
    <row r="220" spans="1:43" x14ac:dyDescent="0.2">
      <c r="A220" s="14" t="s">
        <v>211</v>
      </c>
      <c r="B220" s="97" t="s">
        <v>1032</v>
      </c>
      <c r="C220" s="73" t="s">
        <v>359</v>
      </c>
      <c r="D220" s="58" t="s">
        <v>908</v>
      </c>
      <c r="E220" s="58" t="s">
        <v>360</v>
      </c>
      <c r="F220" s="58" t="s">
        <v>909</v>
      </c>
      <c r="G220" s="12">
        <v>2542419.7274463163</v>
      </c>
      <c r="H220" s="2">
        <v>5321850.5863513732</v>
      </c>
      <c r="I220" s="2">
        <v>2900120.8685793406</v>
      </c>
      <c r="J220" s="2">
        <v>14211629.316115299</v>
      </c>
      <c r="K220" s="2">
        <v>0</v>
      </c>
      <c r="L220" s="2">
        <v>621940.07124498929</v>
      </c>
      <c r="M220" s="2">
        <v>4762282.1900000004</v>
      </c>
      <c r="N220" s="2">
        <v>22975.148574896881</v>
      </c>
      <c r="O220" s="2">
        <v>0</v>
      </c>
      <c r="P220" s="2">
        <v>7921112.5614614272</v>
      </c>
      <c r="Q220" s="2">
        <v>3498005.3772731107</v>
      </c>
      <c r="R220" s="2">
        <v>6407569.8791800337</v>
      </c>
      <c r="S220" s="2">
        <v>0</v>
      </c>
      <c r="T220" s="2">
        <v>247571.82964512313</v>
      </c>
      <c r="U220" s="2">
        <v>3552001.2708049612</v>
      </c>
      <c r="V220" s="2">
        <v>12444579.861346718</v>
      </c>
      <c r="W220" s="2">
        <v>3227495.6687462563</v>
      </c>
      <c r="X220" s="2">
        <v>29017.572616894933</v>
      </c>
      <c r="Y220" s="2">
        <v>0</v>
      </c>
      <c r="Z220" s="8">
        <v>18824.957299355487</v>
      </c>
      <c r="AA220" s="12">
        <f t="shared" si="20"/>
        <v>4995204.0996984662</v>
      </c>
      <c r="AB220" s="2">
        <f t="shared" si="20"/>
        <v>1351799.3524549718</v>
      </c>
      <c r="AC220" s="2">
        <f t="shared" si="21"/>
        <v>3604376.8197274427</v>
      </c>
      <c r="AD220" s="2">
        <f t="shared" si="21"/>
        <v>3143983.6120018447</v>
      </c>
      <c r="AE220" s="43">
        <v>-7.9245847249052079E-2</v>
      </c>
      <c r="AF220" s="74">
        <v>0.73981260261769366</v>
      </c>
      <c r="AG220" s="41">
        <v>2.792472712585645E-2</v>
      </c>
      <c r="AH220" s="41">
        <v>0.90696766402743179</v>
      </c>
      <c r="AI220" s="43">
        <v>0.80759999999999998</v>
      </c>
      <c r="AJ220" s="41">
        <v>0.42</v>
      </c>
      <c r="AK220" s="41">
        <v>0.90400000000000003</v>
      </c>
      <c r="AL220" s="41">
        <v>0.36299999999999999</v>
      </c>
      <c r="AM220" s="74">
        <v>0.90200000000000002</v>
      </c>
      <c r="AN220" s="41">
        <v>0.61115254095619886</v>
      </c>
      <c r="AO220" s="74">
        <v>0.55731109893600228</v>
      </c>
      <c r="AP220" s="43">
        <v>0.25791496272664782</v>
      </c>
      <c r="AQ220" s="74">
        <v>0.86365528811245262</v>
      </c>
    </row>
    <row r="221" spans="1:43" x14ac:dyDescent="0.2">
      <c r="A221" s="14" t="s">
        <v>199</v>
      </c>
      <c r="B221" s="97" t="s">
        <v>1032</v>
      </c>
      <c r="C221" s="73" t="s">
        <v>606</v>
      </c>
      <c r="D221" s="58" t="s">
        <v>199</v>
      </c>
      <c r="E221" s="58" t="s">
        <v>861</v>
      </c>
      <c r="F221" s="58" t="s">
        <v>607</v>
      </c>
      <c r="G221" s="12">
        <v>10236822.058125097</v>
      </c>
      <c r="H221" s="2">
        <v>10495878.345897695</v>
      </c>
      <c r="I221" s="2">
        <v>9760070.4573927093</v>
      </c>
      <c r="J221" s="2">
        <v>11075793.250802958</v>
      </c>
      <c r="K221" s="2">
        <v>11489654.299007975</v>
      </c>
      <c r="L221" s="2">
        <v>7761574.155448352</v>
      </c>
      <c r="M221" s="2">
        <v>12100360.509901401</v>
      </c>
      <c r="N221" s="2">
        <v>10278356.517171299</v>
      </c>
      <c r="O221" s="2">
        <v>8637629.1222820971</v>
      </c>
      <c r="P221" s="2">
        <v>5590953.4426966701</v>
      </c>
      <c r="Q221" s="2">
        <v>9661509.3311722446</v>
      </c>
      <c r="R221" s="2">
        <v>6952464.9823122071</v>
      </c>
      <c r="S221" s="2">
        <v>7072093.8903164733</v>
      </c>
      <c r="T221" s="2">
        <v>6066006.2516596047</v>
      </c>
      <c r="U221" s="2">
        <v>5603659.9755469635</v>
      </c>
      <c r="V221" s="2">
        <v>5275612.5570586892</v>
      </c>
      <c r="W221" s="2">
        <v>8628762.0980458017</v>
      </c>
      <c r="X221" s="2">
        <v>5783808.3821999393</v>
      </c>
      <c r="Y221" s="2">
        <v>5945980.8579254784</v>
      </c>
      <c r="Z221" s="8">
        <v>7690861.2329549575</v>
      </c>
      <c r="AA221" s="12">
        <f t="shared" si="20"/>
        <v>10611643.682245286</v>
      </c>
      <c r="AB221" s="2">
        <f t="shared" si="20"/>
        <v>9694480.076200787</v>
      </c>
      <c r="AC221" s="2">
        <f t="shared" si="21"/>
        <v>6824447.9789506933</v>
      </c>
      <c r="AD221" s="2">
        <f t="shared" si="21"/>
        <v>6665005.0256369729</v>
      </c>
      <c r="AE221" s="43">
        <v>0.14436090225563905</v>
      </c>
      <c r="AF221" s="74">
        <v>0.54370079919901504</v>
      </c>
      <c r="AG221" s="41">
        <v>-2.7067669172932327E-2</v>
      </c>
      <c r="AH221" s="41">
        <v>0.90981166517745116</v>
      </c>
      <c r="AI221" s="43">
        <v>1.3730000000000001E-3</v>
      </c>
      <c r="AJ221" s="41">
        <v>2.3600000000000001E-3</v>
      </c>
      <c r="AK221" s="41">
        <v>2.1940000000000001E-2</v>
      </c>
      <c r="AL221" s="41">
        <v>6.9760000000000003E-2</v>
      </c>
      <c r="AM221" s="74">
        <v>2.0719999999999999E-2</v>
      </c>
      <c r="AN221" s="41">
        <v>6.5237779419216287E-4</v>
      </c>
      <c r="AO221" s="74">
        <v>2.9215888881880966E-2</v>
      </c>
      <c r="AP221" s="43">
        <v>0.34648263020395509</v>
      </c>
      <c r="AQ221" s="74">
        <v>0.86318575451327717</v>
      </c>
    </row>
    <row r="222" spans="1:43" x14ac:dyDescent="0.2">
      <c r="A222" s="14" t="s">
        <v>221</v>
      </c>
      <c r="B222" s="97" t="s">
        <v>1032</v>
      </c>
      <c r="C222" s="73" t="s">
        <v>615</v>
      </c>
      <c r="D222" s="58" t="s">
        <v>866</v>
      </c>
      <c r="E222" s="58" t="s">
        <v>616</v>
      </c>
      <c r="F222" s="58" t="s">
        <v>867</v>
      </c>
      <c r="G222" s="12">
        <v>638519.82707626349</v>
      </c>
      <c r="H222" s="2">
        <v>277930.90381348238</v>
      </c>
      <c r="I222" s="2">
        <v>132806.27615916383</v>
      </c>
      <c r="J222" s="2">
        <v>852038.23034957389</v>
      </c>
      <c r="K222" s="2">
        <v>72825.118238138879</v>
      </c>
      <c r="L222" s="2">
        <v>1186504.7106682418</v>
      </c>
      <c r="M222" s="2">
        <v>568192.68999999994</v>
      </c>
      <c r="N222" s="2">
        <v>28573.774984935757</v>
      </c>
      <c r="O222" s="2">
        <v>18488.764289075651</v>
      </c>
      <c r="P222" s="2">
        <v>763854.90970761061</v>
      </c>
      <c r="Q222" s="2">
        <v>228492.06208757157</v>
      </c>
      <c r="R222" s="2">
        <v>21431.622201266753</v>
      </c>
      <c r="S222" s="2">
        <v>37575.507910090804</v>
      </c>
      <c r="T222" s="2">
        <v>208866.48320959287</v>
      </c>
      <c r="U222" s="2">
        <v>1143790.7493240316</v>
      </c>
      <c r="V222" s="2">
        <v>620835.1594449461</v>
      </c>
      <c r="W222" s="2">
        <v>1036321.5701793416</v>
      </c>
      <c r="X222" s="2">
        <v>274747.27505216812</v>
      </c>
      <c r="Y222" s="2">
        <v>0</v>
      </c>
      <c r="Z222" s="8">
        <v>20242.021027397321</v>
      </c>
      <c r="AA222" s="12">
        <f t="shared" si="20"/>
        <v>394824.07112732454</v>
      </c>
      <c r="AB222" s="2">
        <f t="shared" si="20"/>
        <v>450439.98498556332</v>
      </c>
      <c r="AC222" s="2">
        <f t="shared" si="21"/>
        <v>400668.5557400274</v>
      </c>
      <c r="AD222" s="2">
        <f t="shared" si="21"/>
        <v>390429.20514077065</v>
      </c>
      <c r="AE222" s="43">
        <v>0.11729323308270674</v>
      </c>
      <c r="AF222" s="74">
        <v>0.62237898176302175</v>
      </c>
      <c r="AG222" s="41">
        <v>-2.5563909774436084E-2</v>
      </c>
      <c r="AH222" s="41">
        <v>0.91480416831443168</v>
      </c>
      <c r="AI222" s="43">
        <v>0.99970000000000003</v>
      </c>
      <c r="AJ222" s="41">
        <v>0.95399999999999996</v>
      </c>
      <c r="AK222" s="41">
        <v>0.97399999999999998</v>
      </c>
      <c r="AL222" s="41">
        <v>0.84599999999999997</v>
      </c>
      <c r="AM222" s="74">
        <v>0.93600000000000005</v>
      </c>
      <c r="AN222" s="41">
        <v>0.98153456096818292</v>
      </c>
      <c r="AO222" s="74">
        <v>0.86082654957200722</v>
      </c>
      <c r="AP222" s="43">
        <v>0.8568983956934193</v>
      </c>
      <c r="AQ222" s="74">
        <v>0.97065821246146111</v>
      </c>
    </row>
    <row r="223" spans="1:43" x14ac:dyDescent="0.2">
      <c r="A223" s="14" t="s">
        <v>209</v>
      </c>
      <c r="B223" s="97" t="s">
        <v>1032</v>
      </c>
      <c r="C223" s="73" t="s">
        <v>597</v>
      </c>
      <c r="D223" s="58" t="s">
        <v>209</v>
      </c>
      <c r="E223" s="58" t="s">
        <v>946</v>
      </c>
      <c r="F223" s="58" t="s">
        <v>598</v>
      </c>
      <c r="G223" s="12">
        <v>10018703.321663573</v>
      </c>
      <c r="H223" s="2">
        <v>10727056.280050281</v>
      </c>
      <c r="I223" s="2">
        <v>18035808.013245024</v>
      </c>
      <c r="J223" s="2">
        <v>9756582.5970532503</v>
      </c>
      <c r="K223" s="2">
        <v>15970718.260630034</v>
      </c>
      <c r="L223" s="2">
        <v>10419686.765155291</v>
      </c>
      <c r="M223" s="2">
        <v>14054645.34</v>
      </c>
      <c r="N223" s="2">
        <v>19798499.213822875</v>
      </c>
      <c r="O223" s="2">
        <v>14056803.892566646</v>
      </c>
      <c r="P223" s="2">
        <v>18004002.275173899</v>
      </c>
      <c r="Q223" s="2">
        <v>17719588.44236201</v>
      </c>
      <c r="R223" s="2">
        <v>12892668.923396436</v>
      </c>
      <c r="S223" s="2">
        <v>17896553.430616852</v>
      </c>
      <c r="T223" s="2">
        <v>12298538.929897439</v>
      </c>
      <c r="U223" s="2">
        <v>15710059.55773432</v>
      </c>
      <c r="V223" s="2">
        <v>12370631.895826202</v>
      </c>
      <c r="W223" s="2">
        <v>20442548.709583163</v>
      </c>
      <c r="X223" s="2">
        <v>15399028.974244326</v>
      </c>
      <c r="Y223" s="2">
        <v>18104465.361917995</v>
      </c>
      <c r="Z223" s="8">
        <v>15806841.065686563</v>
      </c>
      <c r="AA223" s="12">
        <f t="shared" si="20"/>
        <v>12901773.694528434</v>
      </c>
      <c r="AB223" s="2">
        <f t="shared" si="20"/>
        <v>14582408.802886201</v>
      </c>
      <c r="AC223" s="2">
        <f t="shared" si="21"/>
        <v>15753568.59319683</v>
      </c>
      <c r="AD223" s="2">
        <f t="shared" si="21"/>
        <v>16424703.20145165</v>
      </c>
      <c r="AE223" s="43">
        <v>-0.2541353383458646</v>
      </c>
      <c r="AF223" s="74">
        <v>0.27959763551527661</v>
      </c>
      <c r="AG223" s="41">
        <v>-2.4060150375939844E-2</v>
      </c>
      <c r="AH223" s="41">
        <v>0.91979974514594565</v>
      </c>
      <c r="AI223" s="43">
        <v>0.52429999999999999</v>
      </c>
      <c r="AJ223" s="41">
        <v>0.17899999999999999</v>
      </c>
      <c r="AK223" s="41">
        <v>0.57099999999999995</v>
      </c>
      <c r="AL223" s="41">
        <v>0.81499999999999995</v>
      </c>
      <c r="AM223" s="74">
        <v>0.34</v>
      </c>
      <c r="AN223" s="41">
        <v>0.17558624422152025</v>
      </c>
      <c r="AO223" s="74">
        <v>0.44849784131994308</v>
      </c>
      <c r="AP223" s="43">
        <v>0.53606605842634458</v>
      </c>
      <c r="AQ223" s="74">
        <v>0.70128527751871927</v>
      </c>
    </row>
    <row r="224" spans="1:43" x14ac:dyDescent="0.2">
      <c r="A224" s="14" t="s">
        <v>204</v>
      </c>
      <c r="B224" s="97" t="s">
        <v>1035</v>
      </c>
      <c r="C224" s="73" t="s">
        <v>623</v>
      </c>
      <c r="D224" s="58" t="s">
        <v>204</v>
      </c>
      <c r="E224" s="58" t="s">
        <v>624</v>
      </c>
      <c r="F224" s="58" t="s">
        <v>247</v>
      </c>
      <c r="G224" s="12">
        <v>24646338.000956446</v>
      </c>
      <c r="H224" s="2">
        <v>30446845.755337857</v>
      </c>
      <c r="I224" s="2">
        <v>36404677.848027319</v>
      </c>
      <c r="J224" s="2">
        <v>28716251.78238875</v>
      </c>
      <c r="K224" s="2">
        <v>24203594.167826243</v>
      </c>
      <c r="L224" s="2">
        <v>25539774.775580321</v>
      </c>
      <c r="M224" s="2">
        <v>29993653.142832302</v>
      </c>
      <c r="N224" s="2">
        <v>19982696.35404538</v>
      </c>
      <c r="O224" s="2">
        <v>21997575.16082577</v>
      </c>
      <c r="P224" s="2">
        <v>28282280.865573328</v>
      </c>
      <c r="Q224" s="2">
        <v>21802071.488426622</v>
      </c>
      <c r="R224" s="2">
        <v>16161160.813711565</v>
      </c>
      <c r="S224" s="2">
        <v>18289804.449062031</v>
      </c>
      <c r="T224" s="2">
        <v>25127147.948049191</v>
      </c>
      <c r="U224" s="2">
        <v>36941772.394768968</v>
      </c>
      <c r="V224" s="2">
        <v>19075123.62572398</v>
      </c>
      <c r="W224" s="2">
        <v>20181822.501194075</v>
      </c>
      <c r="X224" s="2">
        <v>12501102.826244812</v>
      </c>
      <c r="Y224" s="2">
        <v>14546760.739949226</v>
      </c>
      <c r="Z224" s="8">
        <v>20611586.349158239</v>
      </c>
      <c r="AA224" s="12">
        <f t="shared" si="20"/>
        <v>28883541.510907322</v>
      </c>
      <c r="AB224" s="2">
        <f t="shared" si="20"/>
        <v>24378424.858320944</v>
      </c>
      <c r="AC224" s="2">
        <f t="shared" si="21"/>
        <v>24434039.659931947</v>
      </c>
      <c r="AD224" s="2">
        <f t="shared" si="21"/>
        <v>17383279.208454065</v>
      </c>
      <c r="AE224" s="43">
        <v>6.9172932330827053E-2</v>
      </c>
      <c r="AF224" s="74">
        <v>0.77198542652594115</v>
      </c>
      <c r="AG224" s="41">
        <v>-1.9548872180451125E-2</v>
      </c>
      <c r="AH224" s="41">
        <v>0.93480312352146377</v>
      </c>
      <c r="AI224" s="43">
        <v>6.5430000000000002E-2</v>
      </c>
      <c r="AJ224" s="41">
        <v>5.6500000000000002E-2</v>
      </c>
      <c r="AK224" s="41">
        <v>0.77449999999999997</v>
      </c>
      <c r="AL224" s="41">
        <v>0.83020000000000005</v>
      </c>
      <c r="AM224" s="74">
        <v>2.06E-2</v>
      </c>
      <c r="AN224" s="41">
        <v>0.28956880910909955</v>
      </c>
      <c r="AO224" s="74">
        <v>3.439860956590108E-2</v>
      </c>
      <c r="AP224" s="43">
        <v>0.1988178781328214</v>
      </c>
      <c r="AQ224" s="74">
        <v>8.9821401920935531E-2</v>
      </c>
    </row>
    <row r="225" spans="1:43" x14ac:dyDescent="0.2">
      <c r="A225" s="14" t="s">
        <v>124</v>
      </c>
      <c r="B225" s="97" t="s">
        <v>1032</v>
      </c>
      <c r="C225" s="73" t="s">
        <v>422</v>
      </c>
      <c r="D225" s="58" t="s">
        <v>124</v>
      </c>
      <c r="E225" s="58" t="s">
        <v>782</v>
      </c>
      <c r="F225" s="58" t="s">
        <v>423</v>
      </c>
      <c r="G225" s="12">
        <v>3095506.6774978959</v>
      </c>
      <c r="H225" s="2">
        <v>3183348.4634670247</v>
      </c>
      <c r="I225" s="2">
        <v>2641468.0175727597</v>
      </c>
      <c r="J225" s="2">
        <v>6181736.0078332005</v>
      </c>
      <c r="K225" s="2">
        <v>4902798.5985652776</v>
      </c>
      <c r="L225" s="2">
        <v>4605451.1961227311</v>
      </c>
      <c r="M225" s="2">
        <v>2753533.53</v>
      </c>
      <c r="N225" s="2">
        <v>4920122.4484717576</v>
      </c>
      <c r="O225" s="2">
        <v>4815130.4642119389</v>
      </c>
      <c r="P225" s="2">
        <v>4202864.7197717018</v>
      </c>
      <c r="Q225" s="2">
        <v>5307414.9062841767</v>
      </c>
      <c r="R225" s="2">
        <v>3745280.6697418424</v>
      </c>
      <c r="S225" s="2">
        <v>3824843.2408616412</v>
      </c>
      <c r="T225" s="2">
        <v>4640787.8657476185</v>
      </c>
      <c r="U225" s="2">
        <v>10792920.708797755</v>
      </c>
      <c r="V225" s="2">
        <v>2519336.7833752679</v>
      </c>
      <c r="W225" s="2">
        <v>4037524.8605981204</v>
      </c>
      <c r="X225" s="2">
        <v>3384035.7499774052</v>
      </c>
      <c r="Y225" s="2">
        <v>4182075.7078370457</v>
      </c>
      <c r="Z225" s="8">
        <v>4569946.3221367309</v>
      </c>
      <c r="AA225" s="12">
        <f t="shared" si="20"/>
        <v>4000971.5529872314</v>
      </c>
      <c r="AB225" s="2">
        <f t="shared" si="20"/>
        <v>4273559.4097016063</v>
      </c>
      <c r="AC225" s="2">
        <f t="shared" si="21"/>
        <v>5419018.685200789</v>
      </c>
      <c r="AD225" s="2">
        <f t="shared" si="21"/>
        <v>3738583.8847849136</v>
      </c>
      <c r="AE225" s="43">
        <v>-0.18796992481203004</v>
      </c>
      <c r="AF225" s="74">
        <v>0.42742125802266395</v>
      </c>
      <c r="AG225" s="41">
        <v>1.6541353383458645E-2</v>
      </c>
      <c r="AH225" s="41">
        <v>0.94481745021474461</v>
      </c>
      <c r="AI225" s="43">
        <v>0.5857</v>
      </c>
      <c r="AJ225" s="41">
        <v>0.61099999999999999</v>
      </c>
      <c r="AK225" s="41">
        <v>0.187</v>
      </c>
      <c r="AL225" s="41">
        <v>0.876</v>
      </c>
      <c r="AM225" s="74">
        <v>0.40899999999999997</v>
      </c>
      <c r="AN225" s="41">
        <v>0.3234102959197695</v>
      </c>
      <c r="AO225" s="74">
        <v>0.40698571074810042</v>
      </c>
      <c r="AP225" s="43">
        <v>0.76568142729396349</v>
      </c>
      <c r="AQ225" s="74">
        <v>0.19648863894139337</v>
      </c>
    </row>
    <row r="226" spans="1:43" x14ac:dyDescent="0.2">
      <c r="A226" s="14" t="s">
        <v>154</v>
      </c>
      <c r="B226" s="97" t="s">
        <v>1036</v>
      </c>
      <c r="C226" s="73" t="s">
        <v>612</v>
      </c>
      <c r="D226" s="58" t="s">
        <v>865</v>
      </c>
      <c r="E226" s="58" t="s">
        <v>614</v>
      </c>
      <c r="F226" s="58" t="s">
        <v>613</v>
      </c>
      <c r="G226" s="12">
        <v>1334931.3629437946</v>
      </c>
      <c r="H226" s="2">
        <v>1380275.2393657011</v>
      </c>
      <c r="I226" s="2">
        <v>1357671.611515332</v>
      </c>
      <c r="J226" s="2">
        <v>1755616.8743169697</v>
      </c>
      <c r="K226" s="2">
        <v>1198065.5942255189</v>
      </c>
      <c r="L226" s="2">
        <v>2138768.8090145304</v>
      </c>
      <c r="M226" s="2">
        <v>1780133.77</v>
      </c>
      <c r="N226" s="2">
        <v>731869.0707467082</v>
      </c>
      <c r="O226" s="2">
        <v>1547296.3576723407</v>
      </c>
      <c r="P226" s="2">
        <v>3039027.4902017466</v>
      </c>
      <c r="Q226" s="2">
        <v>2137419.4875798123</v>
      </c>
      <c r="R226" s="2">
        <v>1327662.8684760348</v>
      </c>
      <c r="S226" s="2">
        <v>1471287.916799173</v>
      </c>
      <c r="T226" s="2">
        <v>2999264.4824630264</v>
      </c>
      <c r="U226" s="2">
        <v>2965161.0102624437</v>
      </c>
      <c r="V226" s="2">
        <v>2467156.0263172132</v>
      </c>
      <c r="W226" s="2">
        <v>2030325.2557942148</v>
      </c>
      <c r="X226" s="2">
        <v>2978600.5868287203</v>
      </c>
      <c r="Y226" s="2">
        <v>707923.08925042639</v>
      </c>
      <c r="Z226" s="8">
        <v>1687589.1979984199</v>
      </c>
      <c r="AA226" s="12">
        <f t="shared" si="20"/>
        <v>1405312.1364734631</v>
      </c>
      <c r="AB226" s="2">
        <f t="shared" si="20"/>
        <v>1549517.0018583951</v>
      </c>
      <c r="AC226" s="2">
        <f t="shared" si="21"/>
        <v>2323303.8759637061</v>
      </c>
      <c r="AD226" s="2">
        <f t="shared" si="21"/>
        <v>1974318.831237799</v>
      </c>
      <c r="AE226" s="43">
        <v>5.2631578947368411E-2</v>
      </c>
      <c r="AF226" s="74">
        <v>0.82558145045593201</v>
      </c>
      <c r="AG226" s="41">
        <v>-1.3533834586466164E-2</v>
      </c>
      <c r="AH226" s="41">
        <v>0.95483975335713867</v>
      </c>
      <c r="AI226" s="43">
        <v>0.24479999999999999</v>
      </c>
      <c r="AJ226" s="41">
        <v>0.159</v>
      </c>
      <c r="AK226" s="41">
        <v>0.107</v>
      </c>
      <c r="AL226" s="41">
        <v>0.38500000000000001</v>
      </c>
      <c r="AM226" s="74">
        <v>0.69099999999999995</v>
      </c>
      <c r="AN226" s="41">
        <v>3.5311534709301248E-2</v>
      </c>
      <c r="AO226" s="74">
        <v>0.43038256327288194</v>
      </c>
      <c r="AP226" s="43">
        <v>0.62557034394594146</v>
      </c>
      <c r="AQ226" s="74">
        <v>0.50068406371903895</v>
      </c>
    </row>
    <row r="227" spans="1:43" x14ac:dyDescent="0.2">
      <c r="A227" s="14" t="s">
        <v>222</v>
      </c>
      <c r="B227" s="97" t="s">
        <v>1033</v>
      </c>
      <c r="C227" s="73" t="s">
        <v>526</v>
      </c>
      <c r="D227" s="58"/>
      <c r="E227" s="58" t="s">
        <v>527</v>
      </c>
      <c r="F227" s="58" t="s">
        <v>827</v>
      </c>
      <c r="G227" s="12">
        <v>35323440.190882571</v>
      </c>
      <c r="H227" s="2">
        <v>10430377.70606954</v>
      </c>
      <c r="I227" s="2">
        <v>36887748.541792855</v>
      </c>
      <c r="J227" s="2">
        <v>10487874.009243844</v>
      </c>
      <c r="K227" s="2">
        <v>19382267.262153715</v>
      </c>
      <c r="L227" s="2">
        <v>25990194.582166731</v>
      </c>
      <c r="M227" s="2">
        <v>36675347.560000002</v>
      </c>
      <c r="N227" s="2">
        <v>0</v>
      </c>
      <c r="O227" s="2">
        <v>27131204.460592166</v>
      </c>
      <c r="P227" s="2">
        <v>25274457.137589704</v>
      </c>
      <c r="Q227" s="2">
        <v>6550748.1989356531</v>
      </c>
      <c r="R227" s="2">
        <v>0</v>
      </c>
      <c r="S227" s="2">
        <v>12513415.59348966</v>
      </c>
      <c r="T227" s="2">
        <v>16711701.651490245</v>
      </c>
      <c r="U227" s="2">
        <v>11764825.474580014</v>
      </c>
      <c r="V227" s="2">
        <v>11377407.164466066</v>
      </c>
      <c r="W227" s="2">
        <v>12579879.894664537</v>
      </c>
      <c r="X227" s="2">
        <v>0</v>
      </c>
      <c r="Y227" s="2">
        <v>18184609.061007559</v>
      </c>
      <c r="Z227" s="8">
        <v>12243148.144399304</v>
      </c>
      <c r="AA227" s="12">
        <f t="shared" si="20"/>
        <v>22502341.542028505</v>
      </c>
      <c r="AB227" s="2">
        <f t="shared" si="20"/>
        <v>22449186.650689725</v>
      </c>
      <c r="AC227" s="2">
        <f t="shared" si="21"/>
        <v>12135858.009347549</v>
      </c>
      <c r="AD227" s="2">
        <f t="shared" si="21"/>
        <v>10877008.852907494</v>
      </c>
      <c r="AE227" s="43">
        <v>5.5722954759156756E-2</v>
      </c>
      <c r="AF227" s="74">
        <v>0.81550090948453002</v>
      </c>
      <c r="AG227" s="41">
        <v>-1.2048206434412272E-2</v>
      </c>
      <c r="AH227" s="41">
        <v>0.95979298380538247</v>
      </c>
      <c r="AI227" s="43">
        <v>0.34429999999999999</v>
      </c>
      <c r="AJ227" s="41">
        <v>0.24099999999999999</v>
      </c>
      <c r="AK227" s="41">
        <v>0.35099999999999998</v>
      </c>
      <c r="AL227" s="41">
        <v>0.29699999999999999</v>
      </c>
      <c r="AM227" s="74">
        <v>0.27500000000000002</v>
      </c>
      <c r="AN227" s="41">
        <v>0.14631102699712908</v>
      </c>
      <c r="AO227" s="74">
        <v>0.1755970550066723</v>
      </c>
      <c r="AP227" s="43">
        <v>0.99570408530304499</v>
      </c>
      <c r="AQ227" s="74">
        <v>0.7961066668104777</v>
      </c>
    </row>
    <row r="228" spans="1:43" x14ac:dyDescent="0.2">
      <c r="A228" s="14" t="s">
        <v>210</v>
      </c>
      <c r="B228" s="97" t="s">
        <v>1032</v>
      </c>
      <c r="C228" s="73" t="s">
        <v>283</v>
      </c>
      <c r="D228" s="58" t="s">
        <v>713</v>
      </c>
      <c r="E228" s="58" t="s">
        <v>714</v>
      </c>
      <c r="F228" s="58" t="s">
        <v>284</v>
      </c>
      <c r="G228" s="12">
        <v>7768389.2571329847</v>
      </c>
      <c r="H228" s="2">
        <v>3526992.9870767719</v>
      </c>
      <c r="I228" s="2">
        <v>3241367.9049750739</v>
      </c>
      <c r="J228" s="2">
        <v>3793509.9277263093</v>
      </c>
      <c r="K228" s="2">
        <v>2682928.3984065996</v>
      </c>
      <c r="L228" s="2">
        <v>4729648.9019249585</v>
      </c>
      <c r="M228" s="2">
        <v>3552165.57358963</v>
      </c>
      <c r="N228" s="2">
        <v>2440403.9278154816</v>
      </c>
      <c r="O228" s="2">
        <v>3281988.9406082197</v>
      </c>
      <c r="P228" s="2">
        <v>4612858.9751714645</v>
      </c>
      <c r="Q228" s="2">
        <v>4291440.8703611912</v>
      </c>
      <c r="R228" s="2">
        <v>3224714.8282938898</v>
      </c>
      <c r="S228" s="2">
        <v>2695594.0530170011</v>
      </c>
      <c r="T228" s="2">
        <v>1827431.6870388626</v>
      </c>
      <c r="U228" s="2">
        <v>2402940.1027829442</v>
      </c>
      <c r="V228" s="2">
        <v>6334951.7902363613</v>
      </c>
      <c r="W228" s="2">
        <v>3072992.6621357724</v>
      </c>
      <c r="X228" s="2">
        <v>2972852.7953441371</v>
      </c>
      <c r="Y228" s="2">
        <v>2681599.1374109969</v>
      </c>
      <c r="Z228" s="8">
        <v>2618697.9115670561</v>
      </c>
      <c r="AA228" s="12">
        <f t="shared" ref="AA228:AB236" si="22">AVERAGEIFS($G228:$Z228,$G$3:$Z$3,AA$7,$G$2:$Z$2,"CD")</f>
        <v>4202637.6950635482</v>
      </c>
      <c r="AB228" s="2">
        <f t="shared" si="22"/>
        <v>3501051.8359845728</v>
      </c>
      <c r="AC228" s="2">
        <f t="shared" ref="AC228:AD236" si="23">AVERAGEIFS($G228:$Z228,$G$3:$Z$3,AC$7,$G$2:$Z$2,"HFD")</f>
        <v>3175830.0861108922</v>
      </c>
      <c r="AD228" s="2">
        <f t="shared" si="23"/>
        <v>3536218.8593388647</v>
      </c>
      <c r="AE228" s="43">
        <v>1.0526315789473681E-2</v>
      </c>
      <c r="AF228" s="74">
        <v>0.96486858681949927</v>
      </c>
      <c r="AG228" s="41">
        <v>-9.0225563909774407E-3</v>
      </c>
      <c r="AH228" s="41">
        <v>0.96988499981234488</v>
      </c>
      <c r="AI228" s="43">
        <v>0.8498</v>
      </c>
      <c r="AJ228" s="41">
        <v>0.36699999999999999</v>
      </c>
      <c r="AK228" s="41">
        <v>0.50600000000000001</v>
      </c>
      <c r="AL228" s="41">
        <v>0.90800000000000003</v>
      </c>
      <c r="AM228" s="74">
        <v>0.93899999999999995</v>
      </c>
      <c r="AN228" s="41">
        <v>0.31173074377359056</v>
      </c>
      <c r="AO228" s="74">
        <v>0.96994841427912826</v>
      </c>
      <c r="AP228" s="43">
        <v>0.54835114727216394</v>
      </c>
      <c r="AQ228" s="74">
        <v>0.66485430097059872</v>
      </c>
    </row>
    <row r="229" spans="1:43" x14ac:dyDescent="0.2">
      <c r="A229" s="14" t="s">
        <v>224</v>
      </c>
      <c r="B229" s="97" t="s">
        <v>1032</v>
      </c>
      <c r="C229" s="73" t="s">
        <v>368</v>
      </c>
      <c r="D229" s="58" t="s">
        <v>753</v>
      </c>
      <c r="E229" s="58" t="s">
        <v>754</v>
      </c>
      <c r="F229" s="58" t="s">
        <v>911</v>
      </c>
      <c r="G229" s="12">
        <v>239924939.31757516</v>
      </c>
      <c r="H229" s="2">
        <v>121469359.38285075</v>
      </c>
      <c r="I229" s="2">
        <v>123329167.11517186</v>
      </c>
      <c r="J229" s="2">
        <v>123680392.81044315</v>
      </c>
      <c r="K229" s="2">
        <v>260093082.85364345</v>
      </c>
      <c r="L229" s="2">
        <v>232226997.66224968</v>
      </c>
      <c r="M229" s="2">
        <v>250665868.88999999</v>
      </c>
      <c r="N229" s="2">
        <v>203092135.41144589</v>
      </c>
      <c r="O229" s="2">
        <v>203799627.398534</v>
      </c>
      <c r="P229" s="2">
        <v>251212983.03497431</v>
      </c>
      <c r="Q229" s="2">
        <v>216765178.26913276</v>
      </c>
      <c r="R229" s="2">
        <v>169234944.8322961</v>
      </c>
      <c r="S229" s="2">
        <v>212841766.30352601</v>
      </c>
      <c r="T229" s="2">
        <v>212485968.64587399</v>
      </c>
      <c r="U229" s="2">
        <v>181055020.56604564</v>
      </c>
      <c r="V229" s="2">
        <v>178986381.52096412</v>
      </c>
      <c r="W229" s="2">
        <v>185852157.05369139</v>
      </c>
      <c r="X229" s="2">
        <v>133122622.08293961</v>
      </c>
      <c r="Y229" s="2">
        <v>199192915.50687128</v>
      </c>
      <c r="Z229" s="8">
        <v>162160614.64415079</v>
      </c>
      <c r="AA229" s="12">
        <f t="shared" si="22"/>
        <v>173699388.29593688</v>
      </c>
      <c r="AB229" s="2">
        <f t="shared" si="22"/>
        <v>222446157.3405574</v>
      </c>
      <c r="AC229" s="2">
        <f t="shared" si="23"/>
        <v>207265976.94197479</v>
      </c>
      <c r="AD229" s="2">
        <f t="shared" si="23"/>
        <v>171862938.16172343</v>
      </c>
      <c r="AE229" s="43">
        <v>-0.29323308270676685</v>
      </c>
      <c r="AF229" s="74">
        <v>0.20957138880302548</v>
      </c>
      <c r="AG229" s="41">
        <v>6.015037593984961E-3</v>
      </c>
      <c r="AH229" s="41">
        <v>0.97992091198919107</v>
      </c>
      <c r="AI229" s="43">
        <v>0.32850000000000001</v>
      </c>
      <c r="AJ229" s="41">
        <v>0.316</v>
      </c>
      <c r="AK229" s="41">
        <v>0.41799999999999998</v>
      </c>
      <c r="AL229" s="41">
        <v>0.17899999999999999</v>
      </c>
      <c r="AM229" s="74">
        <v>0.27400000000000002</v>
      </c>
      <c r="AN229" s="41">
        <v>0.30937995336453655</v>
      </c>
      <c r="AO229" s="74">
        <v>1.7879502531159424E-2</v>
      </c>
      <c r="AP229" s="43">
        <v>0.22852558729772576</v>
      </c>
      <c r="AQ229" s="74">
        <v>6.2347967244935229E-2</v>
      </c>
    </row>
    <row r="230" spans="1:43" x14ac:dyDescent="0.2">
      <c r="A230" s="14" t="s">
        <v>219</v>
      </c>
      <c r="B230" s="97" t="s">
        <v>1032</v>
      </c>
      <c r="C230" s="73" t="s">
        <v>379</v>
      </c>
      <c r="D230" s="58" t="s">
        <v>244</v>
      </c>
      <c r="E230" s="58" t="s">
        <v>380</v>
      </c>
      <c r="F230" s="58" t="s">
        <v>1019</v>
      </c>
      <c r="G230" s="12">
        <v>5777496.9940416524</v>
      </c>
      <c r="H230" s="2">
        <v>6920513.2761244178</v>
      </c>
      <c r="I230" s="2">
        <v>8235570.1724290755</v>
      </c>
      <c r="J230" s="2">
        <v>7817284.9482796276</v>
      </c>
      <c r="K230" s="2">
        <v>4296469.2459765906</v>
      </c>
      <c r="L230" s="2">
        <v>4583315.7043961082</v>
      </c>
      <c r="M230" s="2">
        <v>8181949.6500000004</v>
      </c>
      <c r="N230" s="2">
        <v>5955836.5804184573</v>
      </c>
      <c r="O230" s="2">
        <v>2657718.9210528685</v>
      </c>
      <c r="P230" s="2">
        <v>2750315.1870270083</v>
      </c>
      <c r="Q230" s="2">
        <v>2681646.2559007769</v>
      </c>
      <c r="R230" s="2">
        <v>3190431.1707821758</v>
      </c>
      <c r="S230" s="2">
        <v>1769638.6664126148</v>
      </c>
      <c r="T230" s="2">
        <v>3242286.5288030603</v>
      </c>
      <c r="U230" s="2">
        <v>6793103.1541082272</v>
      </c>
      <c r="V230" s="2">
        <v>786678.77012702334</v>
      </c>
      <c r="W230" s="2">
        <v>975459.69204382284</v>
      </c>
      <c r="X230" s="2">
        <v>412711.30153696547</v>
      </c>
      <c r="Y230" s="2">
        <v>1671843.3583256693</v>
      </c>
      <c r="Z230" s="8">
        <v>2167508.3924008808</v>
      </c>
      <c r="AA230" s="12">
        <f t="shared" si="22"/>
        <v>6609466.9273702726</v>
      </c>
      <c r="AB230" s="2">
        <f t="shared" si="22"/>
        <v>5344705.2139668586</v>
      </c>
      <c r="AC230" s="2">
        <f t="shared" si="23"/>
        <v>3404570.1605056436</v>
      </c>
      <c r="AD230" s="2">
        <f t="shared" si="23"/>
        <v>1202840.3028868723</v>
      </c>
      <c r="AE230" s="43">
        <v>8.7218045112781931E-2</v>
      </c>
      <c r="AF230" s="74">
        <v>0.7146383646582315</v>
      </c>
      <c r="AG230" s="41">
        <v>6.015037593984961E-3</v>
      </c>
      <c r="AH230" s="41">
        <v>0.97992091198919107</v>
      </c>
      <c r="AI230" s="43">
        <v>1.2800000000000001E-3</v>
      </c>
      <c r="AJ230" s="41">
        <v>3.13E-3</v>
      </c>
      <c r="AK230" s="41">
        <v>0.35749999999999998</v>
      </c>
      <c r="AL230" s="41">
        <v>0.13461999999999999</v>
      </c>
      <c r="AM230" s="74">
        <v>1.4300000000000001E-3</v>
      </c>
      <c r="AN230" s="41">
        <v>1.1751009378985598E-2</v>
      </c>
      <c r="AO230" s="74">
        <v>3.3327319577971484E-2</v>
      </c>
      <c r="AP230" s="43">
        <v>0.36452266005508827</v>
      </c>
      <c r="AQ230" s="74">
        <v>2.7274399164237764E-2</v>
      </c>
    </row>
    <row r="231" spans="1:43" x14ac:dyDescent="0.2">
      <c r="A231" s="14" t="s">
        <v>147</v>
      </c>
      <c r="B231" s="97" t="s">
        <v>1036</v>
      </c>
      <c r="C231" s="73" t="s">
        <v>396</v>
      </c>
      <c r="D231" s="58" t="s">
        <v>147</v>
      </c>
      <c r="E231" s="58" t="s">
        <v>766</v>
      </c>
      <c r="F231" s="58" t="s">
        <v>397</v>
      </c>
      <c r="G231" s="12">
        <v>854471.58987676597</v>
      </c>
      <c r="H231" s="2">
        <v>1067873.9166599789</v>
      </c>
      <c r="I231" s="2">
        <v>1323363.551896617</v>
      </c>
      <c r="J231" s="2">
        <v>981232.21586080512</v>
      </c>
      <c r="K231" s="2">
        <v>1166444.3336368077</v>
      </c>
      <c r="L231" s="2">
        <v>992070.58278791967</v>
      </c>
      <c r="M231" s="2">
        <v>1065070.67</v>
      </c>
      <c r="N231" s="2">
        <v>1363894.5552118458</v>
      </c>
      <c r="O231" s="2">
        <v>854727.2535135604</v>
      </c>
      <c r="P231" s="2">
        <v>986385.9669297837</v>
      </c>
      <c r="Q231" s="2">
        <v>1424226.448053092</v>
      </c>
      <c r="R231" s="2">
        <v>813046.9476021895</v>
      </c>
      <c r="S231" s="2">
        <v>553855.49558262248</v>
      </c>
      <c r="T231" s="2">
        <v>645696.19701730169</v>
      </c>
      <c r="U231" s="2">
        <v>1780283.1625246182</v>
      </c>
      <c r="V231" s="2">
        <v>1009115.6153716184</v>
      </c>
      <c r="W231" s="2">
        <v>1015482.292871282</v>
      </c>
      <c r="X231" s="2">
        <v>827733.28166023223</v>
      </c>
      <c r="Y231" s="2">
        <v>711966.00438287295</v>
      </c>
      <c r="Z231" s="8">
        <v>709204.83765736781</v>
      </c>
      <c r="AA231" s="12">
        <f t="shared" si="22"/>
        <v>1078677.121586195</v>
      </c>
      <c r="AB231" s="2">
        <f t="shared" si="22"/>
        <v>1068940.7653783315</v>
      </c>
      <c r="AC231" s="2">
        <f t="shared" si="23"/>
        <v>1033915.7029516012</v>
      </c>
      <c r="AD231" s="2">
        <f t="shared" si="23"/>
        <v>854700.40638867463</v>
      </c>
      <c r="AE231" s="43">
        <v>6.616541353383458E-2</v>
      </c>
      <c r="AF231" s="74">
        <v>0.78166391210857422</v>
      </c>
      <c r="AG231" s="41">
        <v>6.015037593984961E-3</v>
      </c>
      <c r="AH231" s="41">
        <v>0.97992091198919107</v>
      </c>
      <c r="AI231" s="43">
        <v>0.78469999999999995</v>
      </c>
      <c r="AJ231" s="41">
        <v>0.60899999999999999</v>
      </c>
      <c r="AK231" s="41">
        <v>0.83399999999999996</v>
      </c>
      <c r="AL231" s="41">
        <v>0.69299999999999995</v>
      </c>
      <c r="AM231" s="74">
        <v>0.28199999999999997</v>
      </c>
      <c r="AN231" s="41">
        <v>0.84831498695851815</v>
      </c>
      <c r="AO231" s="74">
        <v>0.1219907856353064</v>
      </c>
      <c r="AP231" s="43">
        <v>0.9427591323048945</v>
      </c>
      <c r="AQ231" s="74">
        <v>0.41799504061591097</v>
      </c>
    </row>
    <row r="232" spans="1:43" x14ac:dyDescent="0.2">
      <c r="A232" s="14" t="s">
        <v>171</v>
      </c>
      <c r="B232" s="97" t="s">
        <v>1032</v>
      </c>
      <c r="C232" s="73" t="s">
        <v>681</v>
      </c>
      <c r="D232" s="58" t="s">
        <v>171</v>
      </c>
      <c r="E232" s="58" t="s">
        <v>965</v>
      </c>
      <c r="F232" s="58" t="s">
        <v>682</v>
      </c>
      <c r="G232" s="12">
        <v>939686.17438836547</v>
      </c>
      <c r="H232" s="2">
        <v>636767.00863406411</v>
      </c>
      <c r="I232" s="2">
        <v>739443.57034535788</v>
      </c>
      <c r="J232" s="2">
        <v>1042929.6201432295</v>
      </c>
      <c r="K232" s="2">
        <v>1300323.9320657016</v>
      </c>
      <c r="L232" s="2">
        <v>2747542.6073616939</v>
      </c>
      <c r="M232" s="2">
        <v>999255.41</v>
      </c>
      <c r="N232" s="2">
        <v>4582124.3362584123</v>
      </c>
      <c r="O232" s="2">
        <v>631518.7139509304</v>
      </c>
      <c r="P232" s="2">
        <v>1575584.1432555444</v>
      </c>
      <c r="Q232" s="2">
        <v>2046721.2850075066</v>
      </c>
      <c r="R232" s="2">
        <v>1488568.2172799669</v>
      </c>
      <c r="S232" s="2">
        <v>2670949.2988620228</v>
      </c>
      <c r="T232" s="2">
        <v>1078079.5034133571</v>
      </c>
      <c r="U232" s="2">
        <v>1502517.7393271951</v>
      </c>
      <c r="V232" s="2">
        <v>1628264.083591724</v>
      </c>
      <c r="W232" s="2">
        <v>2213411.1330973282</v>
      </c>
      <c r="X232" s="2">
        <v>1208797.4231820563</v>
      </c>
      <c r="Y232" s="2">
        <v>1377145.9376521651</v>
      </c>
      <c r="Z232" s="8">
        <v>471404.81240355305</v>
      </c>
      <c r="AA232" s="12">
        <f t="shared" si="22"/>
        <v>931830.06111534382</v>
      </c>
      <c r="AB232" s="2">
        <f t="shared" si="22"/>
        <v>2240110.2668927591</v>
      </c>
      <c r="AC232" s="2">
        <f t="shared" si="23"/>
        <v>1727070.0311909325</v>
      </c>
      <c r="AD232" s="2">
        <f t="shared" si="23"/>
        <v>1379804.6779853653</v>
      </c>
      <c r="AE232" s="43">
        <v>-0.26466165413533832</v>
      </c>
      <c r="AF232" s="74">
        <v>0.2594693699285382</v>
      </c>
      <c r="AG232" s="41">
        <v>-3.0075187969924805E-3</v>
      </c>
      <c r="AH232" s="41">
        <v>0.98995972951849887</v>
      </c>
      <c r="AI232" s="43">
        <v>0.33069999999999999</v>
      </c>
      <c r="AJ232" s="41">
        <v>0.153</v>
      </c>
      <c r="AK232" s="41">
        <v>0.63</v>
      </c>
      <c r="AL232" s="41">
        <v>0.14599999999999999</v>
      </c>
      <c r="AM232" s="74">
        <v>0.69199999999999995</v>
      </c>
      <c r="AN232" s="41">
        <v>1.6948550067657314E-2</v>
      </c>
      <c r="AO232" s="74">
        <v>0.34998482569362771</v>
      </c>
      <c r="AP232" s="43">
        <v>0.24509416511677193</v>
      </c>
      <c r="AQ232" s="74">
        <v>0.35809277090423886</v>
      </c>
    </row>
    <row r="233" spans="1:43" x14ac:dyDescent="0.2">
      <c r="A233" s="14" t="s">
        <v>139</v>
      </c>
      <c r="B233" s="97" t="s">
        <v>1032</v>
      </c>
      <c r="C233" s="73" t="s">
        <v>629</v>
      </c>
      <c r="D233" s="58" t="s">
        <v>872</v>
      </c>
      <c r="E233" s="58" t="s">
        <v>956</v>
      </c>
      <c r="F233" s="58" t="s">
        <v>630</v>
      </c>
      <c r="G233" s="12">
        <v>105372395.20497587</v>
      </c>
      <c r="H233" s="2">
        <v>108733719.99404667</v>
      </c>
      <c r="I233" s="2">
        <v>129694102.12918349</v>
      </c>
      <c r="J233" s="2">
        <v>147406631.99385181</v>
      </c>
      <c r="K233" s="2">
        <v>97910693.389237806</v>
      </c>
      <c r="L233" s="2">
        <v>117999661.17775975</v>
      </c>
      <c r="M233" s="2">
        <v>101179372.95</v>
      </c>
      <c r="N233" s="2">
        <v>192978024.74972096</v>
      </c>
      <c r="O233" s="2">
        <v>101335871.62449341</v>
      </c>
      <c r="P233" s="2">
        <v>102691921.21966001</v>
      </c>
      <c r="Q233" s="2">
        <v>94589884.641705647</v>
      </c>
      <c r="R233" s="2">
        <v>103871552.48456447</v>
      </c>
      <c r="S233" s="2">
        <v>125526841.88096075</v>
      </c>
      <c r="T233" s="2">
        <v>136732946.42703962</v>
      </c>
      <c r="U233" s="2">
        <v>140106142.98638901</v>
      </c>
      <c r="V233" s="2">
        <v>95620647.98922427</v>
      </c>
      <c r="W233" s="2">
        <v>130862711.22705348</v>
      </c>
      <c r="X233" s="2">
        <v>91993823.490777835</v>
      </c>
      <c r="Y233" s="2">
        <v>93311606.243743762</v>
      </c>
      <c r="Z233" s="8">
        <v>105354742.69683042</v>
      </c>
      <c r="AA233" s="12">
        <f t="shared" si="22"/>
        <v>117823508.54225913</v>
      </c>
      <c r="AB233" s="2">
        <f t="shared" si="22"/>
        <v>128373232.62549354</v>
      </c>
      <c r="AC233" s="2">
        <f t="shared" si="23"/>
        <v>117253214.94005327</v>
      </c>
      <c r="AD233" s="2">
        <f t="shared" si="23"/>
        <v>103428706.32952595</v>
      </c>
      <c r="AE233" s="43">
        <v>6.1654135338345843E-2</v>
      </c>
      <c r="AF233" s="74">
        <v>0.79623935113847755</v>
      </c>
      <c r="AG233" s="41">
        <v>3.0075187969924805E-3</v>
      </c>
      <c r="AH233" s="41">
        <v>0.98995972951849887</v>
      </c>
      <c r="AI233" s="43">
        <v>0.6996</v>
      </c>
      <c r="AJ233" s="41">
        <v>0.88600000000000001</v>
      </c>
      <c r="AK233" s="41">
        <v>0.91800000000000004</v>
      </c>
      <c r="AL233" s="41">
        <v>0.35099999999999998</v>
      </c>
      <c r="AM233" s="74">
        <v>0.27900000000000003</v>
      </c>
      <c r="AN233" s="41">
        <v>0.96308402075153854</v>
      </c>
      <c r="AO233" s="74">
        <v>0.27178409849370183</v>
      </c>
      <c r="AP233" s="43">
        <v>0.64341668248107853</v>
      </c>
      <c r="AQ233" s="74">
        <v>0.23718454545522316</v>
      </c>
    </row>
    <row r="234" spans="1:43" x14ac:dyDescent="0.2">
      <c r="A234" s="14" t="s">
        <v>179</v>
      </c>
      <c r="B234" s="97" t="s">
        <v>1032</v>
      </c>
      <c r="C234" s="73" t="s">
        <v>488</v>
      </c>
      <c r="D234" s="58" t="s">
        <v>808</v>
      </c>
      <c r="E234" s="58" t="s">
        <v>489</v>
      </c>
      <c r="F234" s="58" t="s">
        <v>809</v>
      </c>
      <c r="G234" s="12">
        <v>19690871.17489852</v>
      </c>
      <c r="H234" s="2">
        <v>36691214.144428946</v>
      </c>
      <c r="I234" s="2">
        <v>48033645.794100337</v>
      </c>
      <c r="J234" s="2">
        <v>53874424.89412979</v>
      </c>
      <c r="K234" s="2">
        <v>16230460.275882183</v>
      </c>
      <c r="L234" s="2">
        <v>10738517.704870386</v>
      </c>
      <c r="M234" s="2">
        <v>33335532.559999999</v>
      </c>
      <c r="N234" s="2">
        <v>19319006.180480067</v>
      </c>
      <c r="O234" s="2">
        <v>18478783.634945787</v>
      </c>
      <c r="P234" s="2">
        <v>5652274.5704585891</v>
      </c>
      <c r="Q234" s="2">
        <v>6413217.2224601312</v>
      </c>
      <c r="R234" s="2">
        <v>6603498.2191519495</v>
      </c>
      <c r="S234" s="2">
        <v>5329561.5596299488</v>
      </c>
      <c r="T234" s="2">
        <v>4397233.089384743</v>
      </c>
      <c r="U234" s="2">
        <v>4440398.2984504774</v>
      </c>
      <c r="V234" s="2">
        <v>3543032.5470382124</v>
      </c>
      <c r="W234" s="2">
        <v>5380882.0910008745</v>
      </c>
      <c r="X234" s="2">
        <v>6344965.5933628632</v>
      </c>
      <c r="Y234" s="2">
        <v>4675373.7740548113</v>
      </c>
      <c r="Z234" s="8">
        <v>5156993.3491356801</v>
      </c>
      <c r="AA234" s="12">
        <f t="shared" si="22"/>
        <v>34904123.256687954</v>
      </c>
      <c r="AB234" s="2">
        <f t="shared" si="22"/>
        <v>20467960.020074062</v>
      </c>
      <c r="AC234" s="2">
        <f t="shared" si="23"/>
        <v>5472697.1599226398</v>
      </c>
      <c r="AD234" s="2">
        <f t="shared" si="23"/>
        <v>5020249.4709184887</v>
      </c>
      <c r="AE234" s="43">
        <v>0.1714285714285714</v>
      </c>
      <c r="AF234" s="74">
        <v>0.46988617281087564</v>
      </c>
      <c r="AG234" s="41">
        <v>-1.5037593984962403E-3</v>
      </c>
      <c r="AH234" s="41">
        <v>0.99497977394326875</v>
      </c>
      <c r="AI234" s="43">
        <v>5.1999999999999995E-4</v>
      </c>
      <c r="AJ234" s="41">
        <v>2.9399999999999999E-4</v>
      </c>
      <c r="AK234" s="41">
        <v>1.6022000000000002E-2</v>
      </c>
      <c r="AL234" s="41">
        <v>0.323069</v>
      </c>
      <c r="AM234" s="74">
        <v>2.0709000000000002E-2</v>
      </c>
      <c r="AN234" s="41">
        <v>1.6851720140640458E-2</v>
      </c>
      <c r="AO234" s="74">
        <v>4.5577211593191419E-2</v>
      </c>
      <c r="AP234" s="43">
        <v>0.16936551702260869</v>
      </c>
      <c r="AQ234" s="74">
        <v>0.4652942048308254</v>
      </c>
    </row>
    <row r="235" spans="1:43" x14ac:dyDescent="0.2">
      <c r="A235" s="14" t="s">
        <v>205</v>
      </c>
      <c r="B235" s="97" t="s">
        <v>1036</v>
      </c>
      <c r="C235" s="73" t="s">
        <v>398</v>
      </c>
      <c r="D235" s="58" t="s">
        <v>767</v>
      </c>
      <c r="E235" s="58" t="s">
        <v>399</v>
      </c>
      <c r="F235" s="58" t="s">
        <v>1018</v>
      </c>
      <c r="G235" s="12">
        <v>239774.44441825</v>
      </c>
      <c r="H235" s="2">
        <v>483843.32018140948</v>
      </c>
      <c r="I235" s="2">
        <v>525442.31415494427</v>
      </c>
      <c r="J235" s="2">
        <v>383530.26181516779</v>
      </c>
      <c r="K235" s="2">
        <v>250513.82489962541</v>
      </c>
      <c r="L235" s="2">
        <v>961546.90417508106</v>
      </c>
      <c r="M235" s="2">
        <v>631847.36</v>
      </c>
      <c r="N235" s="2">
        <v>347193.46615315654</v>
      </c>
      <c r="O235" s="2">
        <v>1000355.362377653</v>
      </c>
      <c r="P235" s="2">
        <v>226842.18523729109</v>
      </c>
      <c r="Q235" s="2">
        <v>120025.19841746787</v>
      </c>
      <c r="R235" s="2">
        <v>660768.17100722052</v>
      </c>
      <c r="S235" s="2">
        <v>326806.7845006407</v>
      </c>
      <c r="T235" s="2">
        <v>1156561.8140999279</v>
      </c>
      <c r="U235" s="2">
        <v>441785.96758126415</v>
      </c>
      <c r="V235" s="2">
        <v>112891.27889895721</v>
      </c>
      <c r="W235" s="2">
        <v>764364.71022191527</v>
      </c>
      <c r="X235" s="2">
        <v>142156.27983410511</v>
      </c>
      <c r="Y235" s="2">
        <v>565805.7621794102</v>
      </c>
      <c r="Z235" s="8">
        <v>724532.58056552766</v>
      </c>
      <c r="AA235" s="12">
        <f t="shared" si="22"/>
        <v>376620.8330938794</v>
      </c>
      <c r="AB235" s="2">
        <f t="shared" si="22"/>
        <v>735235.77317647263</v>
      </c>
      <c r="AC235" s="2">
        <f t="shared" si="23"/>
        <v>488798.35347396875</v>
      </c>
      <c r="AD235" s="2">
        <f t="shared" si="23"/>
        <v>461950.12233998312</v>
      </c>
      <c r="AE235" s="43">
        <v>-0.11729323308270674</v>
      </c>
      <c r="AF235" s="74">
        <v>0.62237898176302175</v>
      </c>
      <c r="AG235" s="41">
        <v>0</v>
      </c>
      <c r="AH235" s="41">
        <v>1</v>
      </c>
      <c r="AI235" s="43">
        <v>0.52029999999999998</v>
      </c>
      <c r="AJ235" s="41">
        <v>0.36099999999999999</v>
      </c>
      <c r="AK235" s="41">
        <v>0.90800000000000003</v>
      </c>
      <c r="AL235" s="41">
        <v>0.14399999999999999</v>
      </c>
      <c r="AM235" s="74">
        <v>0.76300000000000001</v>
      </c>
      <c r="AN235" s="41">
        <v>0.54401365704045124</v>
      </c>
      <c r="AO235" s="74">
        <v>0.23188302308959521</v>
      </c>
      <c r="AP235" s="43">
        <v>4.8378752354570419E-2</v>
      </c>
      <c r="AQ235" s="74">
        <v>0.90203735906925497</v>
      </c>
    </row>
    <row r="236" spans="1:43" ht="16" thickBot="1" x14ac:dyDescent="0.25">
      <c r="A236" s="15" t="s">
        <v>1022</v>
      </c>
      <c r="B236" s="98" t="s">
        <v>1034</v>
      </c>
      <c r="C236" s="75" t="s">
        <v>581</v>
      </c>
      <c r="D236" s="76" t="s">
        <v>945</v>
      </c>
      <c r="E236" s="76" t="s">
        <v>850</v>
      </c>
      <c r="F236" s="76" t="s">
        <v>851</v>
      </c>
      <c r="G236" s="13">
        <v>1261510.9303358423</v>
      </c>
      <c r="H236" s="9">
        <v>1138575.1501222344</v>
      </c>
      <c r="I236" s="9">
        <v>2234515.9994768659</v>
      </c>
      <c r="J236" s="9">
        <v>1679321.6507479092</v>
      </c>
      <c r="K236" s="9">
        <v>1244194.0562741042</v>
      </c>
      <c r="L236" s="9">
        <v>987951.66010523087</v>
      </c>
      <c r="M236" s="9">
        <v>1958356.16</v>
      </c>
      <c r="N236" s="9">
        <v>1508181.0154264206</v>
      </c>
      <c r="O236" s="9">
        <v>1498038.166752483</v>
      </c>
      <c r="P236" s="9">
        <v>1488746.1482121362</v>
      </c>
      <c r="Q236" s="9">
        <v>1762948.7172888299</v>
      </c>
      <c r="R236" s="9">
        <v>1350759.1563013371</v>
      </c>
      <c r="S236" s="9">
        <v>1293685.2453761988</v>
      </c>
      <c r="T236" s="9">
        <v>1045048.6455382867</v>
      </c>
      <c r="U236" s="9">
        <v>2160329.9609123594</v>
      </c>
      <c r="V236" s="9">
        <v>940317.15379195544</v>
      </c>
      <c r="W236" s="9">
        <v>933382.98840072984</v>
      </c>
      <c r="X236" s="9">
        <v>793284.3818162859</v>
      </c>
      <c r="Y236" s="9">
        <v>1326668.2234189755</v>
      </c>
      <c r="Z236" s="10">
        <v>1152729.8528214414</v>
      </c>
      <c r="AA236" s="13">
        <f t="shared" si="22"/>
        <v>1511623.5573913911</v>
      </c>
      <c r="AB236" s="9">
        <f t="shared" si="22"/>
        <v>1488131.7505710337</v>
      </c>
      <c r="AC236" s="9">
        <f t="shared" si="23"/>
        <v>1516919.6456048579</v>
      </c>
      <c r="AD236" s="9">
        <f t="shared" si="23"/>
        <v>1029276.5200498777</v>
      </c>
      <c r="AE236" s="50" t="e">
        <v>#N/A</v>
      </c>
      <c r="AF236" s="77" t="e">
        <v>#N/A</v>
      </c>
      <c r="AG236" s="42" t="e">
        <v>#N/A</v>
      </c>
      <c r="AH236" s="42" t="e">
        <v>#N/A</v>
      </c>
      <c r="AI236" s="50">
        <v>2.29E-2</v>
      </c>
      <c r="AJ236" s="42">
        <v>2.5100000000000001E-2</v>
      </c>
      <c r="AK236" s="42">
        <v>0.93020000000000003</v>
      </c>
      <c r="AL236" s="42">
        <v>0.64139999999999997</v>
      </c>
      <c r="AM236" s="77">
        <v>8.6E-3</v>
      </c>
      <c r="AN236" s="42">
        <v>0.98389961600257281</v>
      </c>
      <c r="AO236" s="77">
        <v>5.9399153064679834E-2</v>
      </c>
      <c r="AP236" s="50">
        <v>0.9374055505665555</v>
      </c>
      <c r="AQ236" s="77">
        <v>3.5207482585436621E-2</v>
      </c>
    </row>
    <row r="238" spans="1:43" ht="16" thickBot="1" x14ac:dyDescent="0.25"/>
    <row r="239" spans="1:43" ht="19" x14ac:dyDescent="0.25">
      <c r="A239" s="99" t="s">
        <v>1037</v>
      </c>
      <c r="B239" s="130" t="s">
        <v>1043</v>
      </c>
      <c r="C239" s="131"/>
      <c r="D239" s="131"/>
      <c r="E239" s="131"/>
      <c r="F239" s="131"/>
      <c r="G239" s="131"/>
      <c r="H239" s="131"/>
      <c r="I239" s="131"/>
      <c r="J239" s="131"/>
      <c r="K239" s="131"/>
      <c r="L239" s="132"/>
    </row>
    <row r="240" spans="1:43" x14ac:dyDescent="0.2">
      <c r="A240" s="100" t="s">
        <v>1032</v>
      </c>
      <c r="B240" s="133" t="s">
        <v>1038</v>
      </c>
      <c r="C240" s="134"/>
      <c r="D240" s="134"/>
      <c r="E240" s="134"/>
      <c r="F240" s="134"/>
      <c r="G240" s="134"/>
      <c r="H240" s="134"/>
      <c r="I240" s="134"/>
      <c r="J240" s="134"/>
      <c r="K240" s="134"/>
      <c r="L240" s="135"/>
    </row>
    <row r="241" spans="1:12" x14ac:dyDescent="0.2">
      <c r="A241" s="100" t="s">
        <v>1033</v>
      </c>
      <c r="B241" s="133" t="s">
        <v>1039</v>
      </c>
      <c r="C241" s="134"/>
      <c r="D241" s="134"/>
      <c r="E241" s="134"/>
      <c r="F241" s="134"/>
      <c r="G241" s="134"/>
      <c r="H241" s="134"/>
      <c r="I241" s="134"/>
      <c r="J241" s="134"/>
      <c r="K241" s="134"/>
      <c r="L241" s="135"/>
    </row>
    <row r="242" spans="1:12" x14ac:dyDescent="0.2">
      <c r="A242" s="100" t="s">
        <v>1036</v>
      </c>
      <c r="B242" s="133" t="s">
        <v>1040</v>
      </c>
      <c r="C242" s="134"/>
      <c r="D242" s="134"/>
      <c r="E242" s="134"/>
      <c r="F242" s="134"/>
      <c r="G242" s="134"/>
      <c r="H242" s="134"/>
      <c r="I242" s="134"/>
      <c r="J242" s="134"/>
      <c r="K242" s="134"/>
      <c r="L242" s="135"/>
    </row>
    <row r="243" spans="1:12" x14ac:dyDescent="0.2">
      <c r="A243" s="100" t="s">
        <v>1034</v>
      </c>
      <c r="B243" s="136" t="s">
        <v>1041</v>
      </c>
      <c r="C243" s="137"/>
      <c r="D243" s="137"/>
      <c r="E243" s="137"/>
      <c r="F243" s="137"/>
      <c r="G243" s="137"/>
      <c r="H243" s="137"/>
      <c r="I243" s="137"/>
      <c r="J243" s="137"/>
      <c r="K243" s="137"/>
      <c r="L243" s="138"/>
    </row>
    <row r="244" spans="1:12" ht="16" thickBot="1" x14ac:dyDescent="0.25">
      <c r="A244" s="101" t="s">
        <v>1035</v>
      </c>
      <c r="B244" s="127" t="s">
        <v>1042</v>
      </c>
      <c r="C244" s="128"/>
      <c r="D244" s="128"/>
      <c r="E244" s="128"/>
      <c r="F244" s="128"/>
      <c r="G244" s="128"/>
      <c r="H244" s="128"/>
      <c r="I244" s="128"/>
      <c r="J244" s="128"/>
      <c r="K244" s="128"/>
      <c r="L244" s="129"/>
    </row>
  </sheetData>
  <autoFilter ref="A7:AQ236" xr:uid="{00000000-0009-0000-0000-000000000000}">
    <sortState xmlns:xlrd2="http://schemas.microsoft.com/office/spreadsheetml/2017/richdata2" ref="A8:AQ236">
      <sortCondition ref="AH7:AH236"/>
    </sortState>
  </autoFilter>
  <mergeCells count="22">
    <mergeCell ref="AA6:AB6"/>
    <mergeCell ref="AC6:AD6"/>
    <mergeCell ref="AN6:AO6"/>
    <mergeCell ref="AP6:AQ6"/>
    <mergeCell ref="AA5:AD5"/>
    <mergeCell ref="AE5:AH5"/>
    <mergeCell ref="AN5:AQ5"/>
    <mergeCell ref="AG6:AH6"/>
    <mergeCell ref="AE6:AF6"/>
    <mergeCell ref="AI6:AM6"/>
    <mergeCell ref="AI5:AM5"/>
    <mergeCell ref="B244:L244"/>
    <mergeCell ref="B239:L239"/>
    <mergeCell ref="B240:L240"/>
    <mergeCell ref="B241:L241"/>
    <mergeCell ref="B242:L242"/>
    <mergeCell ref="B243:L243"/>
    <mergeCell ref="A5:F5"/>
    <mergeCell ref="A4:F4"/>
    <mergeCell ref="A3:F3"/>
    <mergeCell ref="A2:F2"/>
    <mergeCell ref="A1:F1"/>
  </mergeCells>
  <conditionalFormatting sqref="AF8:AF236 AH8:AM236">
    <cfRule type="cellIs" dxfId="31" priority="90" operator="between">
      <formula>0.05</formula>
      <formula>0.1</formula>
    </cfRule>
  </conditionalFormatting>
  <conditionalFormatting sqref="AF8:AF236 AH8:AM236">
    <cfRule type="cellIs" dxfId="30" priority="89" operator="lessThan">
      <formula>0.05</formula>
    </cfRule>
  </conditionalFormatting>
  <conditionalFormatting sqref="AN8:AN235">
    <cfRule type="cellIs" dxfId="29" priority="62" operator="between">
      <formula>0.05</formula>
      <formula>0.1</formula>
    </cfRule>
  </conditionalFormatting>
  <conditionalFormatting sqref="AN8:AN235">
    <cfRule type="cellIs" dxfId="28" priority="61" operator="lessThan">
      <formula>0.05</formula>
    </cfRule>
  </conditionalFormatting>
  <conditionalFormatting sqref="AO8:AO235">
    <cfRule type="cellIs" dxfId="27" priority="60" operator="between">
      <formula>0.05</formula>
      <formula>0.1</formula>
    </cfRule>
  </conditionalFormatting>
  <conditionalFormatting sqref="AO8:AO235">
    <cfRule type="cellIs" dxfId="26" priority="59" operator="lessThan">
      <formula>0.05</formula>
    </cfRule>
  </conditionalFormatting>
  <conditionalFormatting sqref="AP8:AP235">
    <cfRule type="cellIs" dxfId="25" priority="58" operator="between">
      <formula>0.05</formula>
      <formula>0.1</formula>
    </cfRule>
  </conditionalFormatting>
  <conditionalFormatting sqref="AP8:AP235">
    <cfRule type="cellIs" dxfId="24" priority="57" operator="lessThan">
      <formula>0.05</formula>
    </cfRule>
  </conditionalFormatting>
  <conditionalFormatting sqref="AQ8:AQ235">
    <cfRule type="cellIs" dxfId="23" priority="56" operator="between">
      <formula>0.05</formula>
      <formula>0.1</formula>
    </cfRule>
  </conditionalFormatting>
  <conditionalFormatting sqref="AQ8:AQ235">
    <cfRule type="cellIs" dxfId="22" priority="55" operator="lessThan">
      <formula>0.05</formula>
    </cfRule>
  </conditionalFormatting>
  <conditionalFormatting sqref="AN236">
    <cfRule type="cellIs" dxfId="21" priority="24" operator="between">
      <formula>0.05</formula>
      <formula>0.1</formula>
    </cfRule>
  </conditionalFormatting>
  <conditionalFormatting sqref="AN236">
    <cfRule type="cellIs" dxfId="20" priority="23" operator="lessThan">
      <formula>0.05</formula>
    </cfRule>
  </conditionalFormatting>
  <conditionalFormatting sqref="AO236">
    <cfRule type="cellIs" dxfId="19" priority="22" operator="between">
      <formula>0.05</formula>
      <formula>0.1</formula>
    </cfRule>
  </conditionalFormatting>
  <conditionalFormatting sqref="AO236">
    <cfRule type="cellIs" dxfId="18" priority="21" operator="lessThan">
      <formula>0.05</formula>
    </cfRule>
  </conditionalFormatting>
  <conditionalFormatting sqref="AP236">
    <cfRule type="cellIs" dxfId="17" priority="20" operator="between">
      <formula>0.05</formula>
      <formula>0.1</formula>
    </cfRule>
  </conditionalFormatting>
  <conditionalFormatting sqref="AP236">
    <cfRule type="cellIs" dxfId="16" priority="19" operator="lessThan">
      <formula>0.05</formula>
    </cfRule>
  </conditionalFormatting>
  <conditionalFormatting sqref="AQ236">
    <cfRule type="cellIs" dxfId="15" priority="18" operator="between">
      <formula>0.05</formula>
      <formula>0.1</formula>
    </cfRule>
  </conditionalFormatting>
  <conditionalFormatting sqref="AQ236">
    <cfRule type="cellIs" dxfId="14" priority="17" operator="lessThan">
      <formula>0.05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3"/>
  <sheetViews>
    <sheetView zoomScaleNormal="100" workbookViewId="0">
      <selection activeCell="F27" sqref="F27"/>
    </sheetView>
  </sheetViews>
  <sheetFormatPr baseColWidth="10" defaultColWidth="11.5" defaultRowHeight="15" x14ac:dyDescent="0.2"/>
  <cols>
    <col min="1" max="1" width="40.1640625" customWidth="1"/>
    <col min="2" max="2" width="14.5" bestFit="1" customWidth="1"/>
    <col min="3" max="3" width="21.83203125" bestFit="1" customWidth="1"/>
    <col min="4" max="4" width="22.83203125" bestFit="1" customWidth="1"/>
    <col min="5" max="5" width="22" bestFit="1" customWidth="1"/>
    <col min="6" max="6" width="23" bestFit="1" customWidth="1"/>
    <col min="7" max="7" width="21.83203125" bestFit="1" customWidth="1"/>
    <col min="8" max="8" width="22.83203125" bestFit="1" customWidth="1"/>
    <col min="9" max="9" width="22" bestFit="1" customWidth="1"/>
    <col min="10" max="10" width="23" bestFit="1" customWidth="1"/>
  </cols>
  <sheetData>
    <row r="1" spans="1:10" ht="16" thickBot="1" x14ac:dyDescent="0.25">
      <c r="A1" s="96"/>
      <c r="B1" s="96"/>
      <c r="C1" s="147" t="s">
        <v>1056</v>
      </c>
      <c r="D1" s="145"/>
      <c r="E1" s="145"/>
      <c r="F1" s="146"/>
      <c r="G1" s="148" t="s">
        <v>1023</v>
      </c>
      <c r="H1" s="149"/>
      <c r="I1" s="149"/>
      <c r="J1" s="150"/>
    </row>
    <row r="2" spans="1:10" ht="16" thickBot="1" x14ac:dyDescent="0.25">
      <c r="A2" s="51" t="s">
        <v>1055</v>
      </c>
      <c r="B2" s="114" t="s">
        <v>1057</v>
      </c>
      <c r="C2" s="51" t="s">
        <v>1024</v>
      </c>
      <c r="D2" s="52" t="s">
        <v>1025</v>
      </c>
      <c r="E2" s="52" t="s">
        <v>1026</v>
      </c>
      <c r="F2" s="65" t="s">
        <v>1027</v>
      </c>
      <c r="G2" s="51" t="s">
        <v>1024</v>
      </c>
      <c r="H2" s="52" t="s">
        <v>1025</v>
      </c>
      <c r="I2" s="52" t="s">
        <v>1026</v>
      </c>
      <c r="J2" s="65" t="s">
        <v>1027</v>
      </c>
    </row>
    <row r="3" spans="1:10" x14ac:dyDescent="0.2">
      <c r="A3" s="60" t="s">
        <v>42</v>
      </c>
      <c r="B3" s="115">
        <v>8.8800000000000008E-9</v>
      </c>
      <c r="C3" s="86">
        <v>1.0326</v>
      </c>
      <c r="D3">
        <v>-0.92610000000000003</v>
      </c>
      <c r="E3">
        <v>1.0347</v>
      </c>
      <c r="F3" s="87">
        <v>-0.74909999999999999</v>
      </c>
      <c r="G3" s="94">
        <v>8.9199999999999999E-7</v>
      </c>
      <c r="H3" s="93">
        <v>1.1200000000000001E-6</v>
      </c>
      <c r="I3" s="93">
        <v>3.5099999999999999E-6</v>
      </c>
      <c r="J3" s="95">
        <v>4.0399999999999999E-5</v>
      </c>
    </row>
    <row r="4" spans="1:10" x14ac:dyDescent="0.2">
      <c r="A4" s="60" t="s">
        <v>24</v>
      </c>
      <c r="B4" s="115">
        <v>1.63E-5</v>
      </c>
      <c r="C4" s="86">
        <v>-0.87649999999999995</v>
      </c>
      <c r="D4">
        <v>1.1811</v>
      </c>
      <c r="E4">
        <v>-0.85940000000000005</v>
      </c>
      <c r="F4" s="87">
        <v>0.14660000000000001</v>
      </c>
      <c r="G4" s="94">
        <v>9.0899999999999998E-4</v>
      </c>
      <c r="H4" s="93">
        <v>1.8700000000000001E-5</v>
      </c>
      <c r="I4" s="93">
        <v>2.6059999999999998E-3</v>
      </c>
      <c r="J4" s="95">
        <v>0.50673100000000004</v>
      </c>
    </row>
    <row r="5" spans="1:10" x14ac:dyDescent="0.2">
      <c r="A5" s="60" t="s">
        <v>74</v>
      </c>
      <c r="B5" s="115">
        <v>1.06E-6</v>
      </c>
      <c r="C5" s="86">
        <v>0.91869999999999996</v>
      </c>
      <c r="D5">
        <v>-0.81659999999999999</v>
      </c>
      <c r="E5">
        <v>1.0972</v>
      </c>
      <c r="F5" s="87">
        <v>-0.81659999999999999</v>
      </c>
      <c r="G5" s="94">
        <v>1.1400000000000001E-4</v>
      </c>
      <c r="H5" s="93">
        <v>1.4899999999999999E-4</v>
      </c>
      <c r="I5" s="93">
        <v>5.7399999999999999E-5</v>
      </c>
      <c r="J5" s="95">
        <v>3.6000000000000002E-4</v>
      </c>
    </row>
    <row r="6" spans="1:10" x14ac:dyDescent="0.2">
      <c r="A6" s="60" t="s">
        <v>164</v>
      </c>
      <c r="B6" s="115">
        <v>3.0000000000000001E-6</v>
      </c>
      <c r="C6" s="86">
        <v>0.94530000000000003</v>
      </c>
      <c r="D6">
        <v>-0.81520000000000004</v>
      </c>
      <c r="E6">
        <v>1.0417000000000001</v>
      </c>
      <c r="F6" s="87">
        <v>-0.80030000000000001</v>
      </c>
      <c r="G6" s="94">
        <v>1.6699999999999999E-4</v>
      </c>
      <c r="H6" s="93">
        <v>2.9E-4</v>
      </c>
      <c r="I6" s="93">
        <v>1.93E-4</v>
      </c>
      <c r="J6" s="95">
        <v>7.8299999999999995E-4</v>
      </c>
    </row>
    <row r="7" spans="1:10" x14ac:dyDescent="0.2">
      <c r="A7" s="60" t="s">
        <v>156</v>
      </c>
      <c r="B7" s="115">
        <v>4.6499999999999999E-5</v>
      </c>
      <c r="C7" s="86">
        <v>0.74360000000000004</v>
      </c>
      <c r="D7">
        <v>-0.84960000000000002</v>
      </c>
      <c r="E7">
        <v>1.169</v>
      </c>
      <c r="F7" s="87">
        <v>-0.6593</v>
      </c>
      <c r="G7" s="94">
        <v>5.3489999999999996E-3</v>
      </c>
      <c r="H7" s="93">
        <v>9.6900000000000003E-4</v>
      </c>
      <c r="I7" s="93">
        <v>3.4299999999999999E-4</v>
      </c>
      <c r="J7" s="95">
        <v>1.1464E-2</v>
      </c>
    </row>
    <row r="8" spans="1:10" x14ac:dyDescent="0.2">
      <c r="A8" s="60" t="s">
        <v>159</v>
      </c>
      <c r="B8" s="115">
        <v>1.45E-5</v>
      </c>
      <c r="C8" s="86">
        <v>1.2545999999999999</v>
      </c>
      <c r="D8">
        <v>-0.76060000000000005</v>
      </c>
      <c r="E8">
        <v>0.52329999999999999</v>
      </c>
      <c r="F8" s="87">
        <v>-0.76060000000000005</v>
      </c>
      <c r="G8" s="94">
        <v>2.4300000000000001E-5</v>
      </c>
      <c r="H8" s="93">
        <v>1.2999999999999999E-3</v>
      </c>
      <c r="I8" s="93">
        <v>4.4069999999999998E-2</v>
      </c>
      <c r="J8" s="95">
        <v>2.66E-3</v>
      </c>
    </row>
    <row r="9" spans="1:10" x14ac:dyDescent="0.2">
      <c r="A9" s="60" t="s">
        <v>71</v>
      </c>
      <c r="B9" s="115">
        <v>2.3799999999999999E-5</v>
      </c>
      <c r="C9" s="86">
        <v>0.63749999999999996</v>
      </c>
      <c r="D9">
        <v>-0.77290000000000003</v>
      </c>
      <c r="E9">
        <v>1.2937000000000001</v>
      </c>
      <c r="F9" s="87">
        <v>-0.74490000000000001</v>
      </c>
      <c r="G9" s="94">
        <v>1.0840000000000001E-2</v>
      </c>
      <c r="H9" s="93">
        <v>1.48E-3</v>
      </c>
      <c r="I9" s="93">
        <v>8.2299999999999995E-5</v>
      </c>
      <c r="J9" s="95">
        <v>3.9199999999999999E-3</v>
      </c>
    </row>
    <row r="10" spans="1:10" x14ac:dyDescent="0.2">
      <c r="A10" s="60" t="s">
        <v>68</v>
      </c>
      <c r="B10" s="116">
        <v>5.6800000000000004E-4</v>
      </c>
      <c r="C10" s="86">
        <v>0.9002</v>
      </c>
      <c r="D10">
        <v>-0.89590000000000003</v>
      </c>
      <c r="E10">
        <v>0.85560000000000003</v>
      </c>
      <c r="F10" s="87">
        <v>-0.50960000000000005</v>
      </c>
      <c r="G10" s="86">
        <v>4.4000000000000003E-3</v>
      </c>
      <c r="H10">
        <v>2.3400000000000001E-3</v>
      </c>
      <c r="I10">
        <v>1.2409999999999999E-2</v>
      </c>
      <c r="J10" s="87">
        <v>7.911E-2</v>
      </c>
    </row>
    <row r="11" spans="1:10" x14ac:dyDescent="0.2">
      <c r="A11" s="60" t="s">
        <v>25</v>
      </c>
      <c r="B11" s="116">
        <v>4.5970000000000004E-3</v>
      </c>
      <c r="C11" s="86">
        <v>-0.84333999999999998</v>
      </c>
      <c r="D11">
        <v>1.02902</v>
      </c>
      <c r="E11">
        <v>-0.56469000000000003</v>
      </c>
      <c r="F11" s="87">
        <v>6.0269999999999997E-2</v>
      </c>
      <c r="G11" s="86">
        <v>1.5730000000000001E-2</v>
      </c>
      <c r="H11">
        <v>2.3500000000000001E-3</v>
      </c>
      <c r="I11">
        <v>0.12523000000000001</v>
      </c>
      <c r="J11" s="87">
        <v>0.84935000000000005</v>
      </c>
    </row>
    <row r="12" spans="1:10" s="34" customFormat="1" x14ac:dyDescent="0.2">
      <c r="A12" s="61" t="s">
        <v>1</v>
      </c>
      <c r="B12" s="117">
        <v>2.2169999999999999E-2</v>
      </c>
      <c r="C12" s="88">
        <v>-0.33439999999999998</v>
      </c>
      <c r="D12" s="34">
        <v>1.0371999999999999</v>
      </c>
      <c r="E12" s="34">
        <v>-0.55269999999999997</v>
      </c>
      <c r="F12" s="89">
        <v>-0.46800000000000003</v>
      </c>
      <c r="G12" s="88">
        <v>0.35034999999999999</v>
      </c>
      <c r="H12" s="34">
        <v>4.8300000000000001E-3</v>
      </c>
      <c r="I12" s="34">
        <v>0.17424999999999999</v>
      </c>
      <c r="J12" s="89">
        <v>0.19696</v>
      </c>
    </row>
    <row r="13" spans="1:10" x14ac:dyDescent="0.2">
      <c r="A13" s="60" t="s">
        <v>61</v>
      </c>
      <c r="B13" s="116">
        <v>9.0220000000000005E-3</v>
      </c>
      <c r="C13" s="86">
        <v>-0.71850000000000003</v>
      </c>
      <c r="D13">
        <v>0.93669999999999998</v>
      </c>
      <c r="E13">
        <v>-0.77239999999999998</v>
      </c>
      <c r="F13" s="87">
        <v>0.21240000000000001</v>
      </c>
      <c r="G13" s="86">
        <v>4.2939999999999999E-2</v>
      </c>
      <c r="H13">
        <v>6.3299999999999997E-3</v>
      </c>
      <c r="I13">
        <v>5.0560000000000001E-2</v>
      </c>
      <c r="J13" s="87">
        <v>0.52488999999999997</v>
      </c>
    </row>
    <row r="14" spans="1:10" x14ac:dyDescent="0.2">
      <c r="A14" s="60" t="s">
        <v>137</v>
      </c>
      <c r="B14" s="116">
        <v>5.62E-4</v>
      </c>
      <c r="C14" s="86">
        <v>-0.72570000000000001</v>
      </c>
      <c r="D14">
        <v>0.75849999999999995</v>
      </c>
      <c r="E14">
        <v>-1.0831</v>
      </c>
      <c r="F14" s="87">
        <v>0.68200000000000005</v>
      </c>
      <c r="G14" s="86">
        <v>1.668E-2</v>
      </c>
      <c r="H14">
        <v>7.4799999999999997E-3</v>
      </c>
      <c r="I14">
        <v>2.5699999999999998E-3</v>
      </c>
      <c r="J14" s="87">
        <v>2.3120000000000002E-2</v>
      </c>
    </row>
    <row r="15" spans="1:10" x14ac:dyDescent="0.2">
      <c r="A15" s="60" t="s">
        <v>40</v>
      </c>
      <c r="B15" s="116">
        <v>2.1909999999999999E-2</v>
      </c>
      <c r="C15" s="86">
        <v>-0.65620000000000001</v>
      </c>
      <c r="D15">
        <v>0.91859999999999997</v>
      </c>
      <c r="E15">
        <v>-0.71609999999999996</v>
      </c>
      <c r="F15" s="87">
        <v>0.12670000000000001</v>
      </c>
      <c r="G15" s="86">
        <v>7.7200000000000005E-2</v>
      </c>
      <c r="H15">
        <v>1.0500000000000001E-2</v>
      </c>
      <c r="I15">
        <v>8.3799999999999999E-2</v>
      </c>
      <c r="J15" s="87">
        <v>0.72009999999999996</v>
      </c>
    </row>
    <row r="16" spans="1:10" x14ac:dyDescent="0.2">
      <c r="A16" s="60" t="s">
        <v>33</v>
      </c>
      <c r="B16" s="116">
        <v>4.7010000000000003E-2</v>
      </c>
      <c r="C16" s="86">
        <v>-0.63729999999999998</v>
      </c>
      <c r="D16">
        <v>0.94920000000000004</v>
      </c>
      <c r="E16">
        <v>-0.40379999999999999</v>
      </c>
      <c r="F16" s="87">
        <v>-0.1787</v>
      </c>
      <c r="G16" s="86">
        <v>0.1013</v>
      </c>
      <c r="H16">
        <v>1.1900000000000001E-2</v>
      </c>
      <c r="I16">
        <v>0.3392</v>
      </c>
      <c r="J16" s="87">
        <v>0.63249999999999995</v>
      </c>
    </row>
    <row r="17" spans="1:10" x14ac:dyDescent="0.2">
      <c r="A17" s="60" t="s">
        <v>195</v>
      </c>
      <c r="B17" s="116">
        <v>9.8499999999999998E-4</v>
      </c>
      <c r="C17" s="86">
        <v>0.98660000000000003</v>
      </c>
      <c r="D17">
        <v>-0.71530000000000005</v>
      </c>
      <c r="E17">
        <v>0.7339</v>
      </c>
      <c r="F17" s="87">
        <v>-0.71530000000000005</v>
      </c>
      <c r="G17" s="86">
        <v>2.9499999999999999E-3</v>
      </c>
      <c r="H17">
        <v>1.3339999999999999E-2</v>
      </c>
      <c r="I17">
        <v>3.3230000000000003E-2</v>
      </c>
      <c r="J17" s="87">
        <v>2.188E-2</v>
      </c>
    </row>
    <row r="18" spans="1:10" x14ac:dyDescent="0.2">
      <c r="A18" s="60" t="s">
        <v>160</v>
      </c>
      <c r="B18" s="116">
        <v>1.622E-3</v>
      </c>
      <c r="C18" s="86">
        <v>0.77170000000000005</v>
      </c>
      <c r="D18">
        <v>-0.73370000000000002</v>
      </c>
      <c r="E18">
        <v>0.97150000000000003</v>
      </c>
      <c r="F18" s="87">
        <v>-0.66849999999999998</v>
      </c>
      <c r="G18" s="86">
        <v>1.746E-2</v>
      </c>
      <c r="H18">
        <v>1.3939999999999999E-2</v>
      </c>
      <c r="I18">
        <v>8.77E-3</v>
      </c>
      <c r="J18" s="87">
        <v>3.5540000000000002E-2</v>
      </c>
    </row>
    <row r="19" spans="1:10" x14ac:dyDescent="0.2">
      <c r="A19" s="60" t="s">
        <v>179</v>
      </c>
      <c r="B19" s="116">
        <v>5.1999999999999995E-4</v>
      </c>
      <c r="C19" s="86">
        <v>1.2437</v>
      </c>
      <c r="D19">
        <v>-0.66400000000000003</v>
      </c>
      <c r="E19">
        <v>0.308</v>
      </c>
      <c r="F19" s="87">
        <v>-0.69330000000000003</v>
      </c>
      <c r="G19" s="86">
        <v>2.9399999999999999E-4</v>
      </c>
      <c r="H19">
        <v>1.6022000000000002E-2</v>
      </c>
      <c r="I19">
        <v>0.323069</v>
      </c>
      <c r="J19" s="87">
        <v>2.0709000000000002E-2</v>
      </c>
    </row>
    <row r="20" spans="1:10" x14ac:dyDescent="0.2">
      <c r="A20" s="60" t="s">
        <v>220</v>
      </c>
      <c r="B20" s="116">
        <v>1.8879999999999999E-3</v>
      </c>
      <c r="C20" s="86">
        <v>0.80989999999999995</v>
      </c>
      <c r="D20">
        <v>-0.69399999999999995</v>
      </c>
      <c r="E20">
        <v>0.91849999999999998</v>
      </c>
      <c r="F20" s="87">
        <v>-0.71189999999999998</v>
      </c>
      <c r="G20" s="86">
        <v>1.41E-2</v>
      </c>
      <c r="H20">
        <v>0.02</v>
      </c>
      <c r="I20">
        <v>1.2999999999999999E-2</v>
      </c>
      <c r="J20" s="87">
        <v>2.7799999999999998E-2</v>
      </c>
    </row>
    <row r="21" spans="1:10" x14ac:dyDescent="0.2">
      <c r="A21" s="60" t="s">
        <v>199</v>
      </c>
      <c r="B21" s="116">
        <v>1.3730000000000001E-3</v>
      </c>
      <c r="C21" s="86">
        <v>1.0389999999999999</v>
      </c>
      <c r="D21">
        <v>-0.66720000000000002</v>
      </c>
      <c r="E21">
        <v>0.62580000000000002</v>
      </c>
      <c r="F21" s="87">
        <v>-0.73899999999999999</v>
      </c>
      <c r="G21" s="86">
        <v>2.3600000000000001E-3</v>
      </c>
      <c r="H21">
        <v>2.1940000000000001E-2</v>
      </c>
      <c r="I21">
        <v>6.9760000000000003E-2</v>
      </c>
      <c r="J21" s="87">
        <v>2.0719999999999999E-2</v>
      </c>
    </row>
    <row r="22" spans="1:10" x14ac:dyDescent="0.2">
      <c r="A22" s="60" t="s">
        <v>215</v>
      </c>
      <c r="B22" s="116">
        <v>7.0699999999999995E-4</v>
      </c>
      <c r="C22" s="86">
        <v>1.2054</v>
      </c>
      <c r="D22">
        <v>-0.61680000000000001</v>
      </c>
      <c r="E22">
        <v>0.36199999999999999</v>
      </c>
      <c r="F22" s="87">
        <v>-0.75480000000000003</v>
      </c>
      <c r="G22" s="86">
        <v>4.73E-4</v>
      </c>
      <c r="H22">
        <v>2.6099000000000001E-2</v>
      </c>
      <c r="I22">
        <v>0.25731700000000002</v>
      </c>
      <c r="J22" s="87">
        <v>1.4578000000000001E-2</v>
      </c>
    </row>
    <row r="23" spans="1:10" x14ac:dyDescent="0.2">
      <c r="A23" s="60" t="s">
        <v>64</v>
      </c>
      <c r="B23" s="116">
        <v>1.687E-2</v>
      </c>
      <c r="C23" s="86">
        <v>-0.71809999999999996</v>
      </c>
      <c r="D23">
        <v>0.74160000000000004</v>
      </c>
      <c r="E23">
        <v>-0.81530000000000002</v>
      </c>
      <c r="F23" s="87">
        <v>0.4803</v>
      </c>
      <c r="G23" s="86">
        <v>5.1400000000000001E-2</v>
      </c>
      <c r="H23">
        <v>0.03</v>
      </c>
      <c r="I23">
        <v>4.8300000000000003E-2</v>
      </c>
      <c r="J23" s="87">
        <v>0.1782</v>
      </c>
    </row>
    <row r="24" spans="1:10" x14ac:dyDescent="0.2">
      <c r="A24" s="60" t="s">
        <v>69</v>
      </c>
      <c r="B24" s="116">
        <v>2.1669999999999998E-2</v>
      </c>
      <c r="C24" s="86">
        <v>-0.71579999999999999</v>
      </c>
      <c r="D24">
        <v>0.72150000000000003</v>
      </c>
      <c r="E24">
        <v>-0.79169999999999996</v>
      </c>
      <c r="F24" s="87">
        <v>0.4834</v>
      </c>
      <c r="G24" s="86">
        <v>5.5800000000000002E-2</v>
      </c>
      <c r="H24">
        <v>3.6900000000000002E-2</v>
      </c>
      <c r="I24">
        <v>5.8200000000000002E-2</v>
      </c>
      <c r="J24" s="87">
        <v>0.18279999999999999</v>
      </c>
    </row>
    <row r="25" spans="1:10" x14ac:dyDescent="0.2">
      <c r="A25" s="60" t="s">
        <v>94</v>
      </c>
      <c r="B25" s="116">
        <v>7.5219999999999995E-2</v>
      </c>
      <c r="C25" s="86">
        <v>-0.7248</v>
      </c>
      <c r="D25">
        <v>0.76390000000000002</v>
      </c>
      <c r="E25">
        <v>-0.52529999999999999</v>
      </c>
      <c r="F25" s="87">
        <v>0.22839999999999999</v>
      </c>
      <c r="G25" s="86">
        <v>7.4099999999999999E-2</v>
      </c>
      <c r="H25">
        <v>4.2299999999999997E-2</v>
      </c>
      <c r="I25">
        <v>0.23330000000000001</v>
      </c>
      <c r="J25" s="87">
        <v>0.5554</v>
      </c>
    </row>
    <row r="26" spans="1:10" x14ac:dyDescent="0.2">
      <c r="A26" s="60" t="s">
        <v>174</v>
      </c>
      <c r="B26" s="116">
        <v>0.22489999999999999</v>
      </c>
      <c r="C26" s="86">
        <v>-0.30859999999999999</v>
      </c>
      <c r="D26">
        <v>0.79349999999999998</v>
      </c>
      <c r="E26">
        <v>-0.34329999999999999</v>
      </c>
      <c r="F26" s="87">
        <v>-0.36909999999999998</v>
      </c>
      <c r="G26" s="86">
        <v>0.46500000000000002</v>
      </c>
      <c r="H26">
        <v>5.11E-2</v>
      </c>
      <c r="I26">
        <v>0.4672</v>
      </c>
      <c r="J26" s="87">
        <v>0.38390000000000002</v>
      </c>
    </row>
    <row r="27" spans="1:10" x14ac:dyDescent="0.2">
      <c r="A27" s="60" t="s">
        <v>96</v>
      </c>
      <c r="B27" s="116">
        <v>0.15529999999999999</v>
      </c>
      <c r="C27" s="86">
        <v>-0.61155999999999999</v>
      </c>
      <c r="D27">
        <v>0.76524000000000003</v>
      </c>
      <c r="E27">
        <v>-0.44113999999999998</v>
      </c>
      <c r="F27" s="87">
        <v>4.6190000000000002E-2</v>
      </c>
      <c r="G27" s="86">
        <v>0.1462</v>
      </c>
      <c r="H27">
        <v>5.2600000000000001E-2</v>
      </c>
      <c r="I27">
        <v>0.33910000000000001</v>
      </c>
      <c r="J27" s="87">
        <v>0.90959999999999996</v>
      </c>
    </row>
    <row r="28" spans="1:10" x14ac:dyDescent="0.2">
      <c r="A28" s="60" t="s">
        <v>47</v>
      </c>
      <c r="B28" s="116">
        <v>0.1041</v>
      </c>
      <c r="C28" s="86">
        <v>-0.68879999999999997</v>
      </c>
      <c r="D28">
        <v>0.73580000000000001</v>
      </c>
      <c r="E28">
        <v>-0.51629999999999998</v>
      </c>
      <c r="F28" s="87">
        <v>0.21879999999999999</v>
      </c>
      <c r="G28" s="86">
        <v>9.5200000000000007E-2</v>
      </c>
      <c r="H28">
        <v>5.45E-2</v>
      </c>
      <c r="I28">
        <v>0.25190000000000001</v>
      </c>
      <c r="J28" s="87">
        <v>0.58099999999999996</v>
      </c>
    </row>
    <row r="29" spans="1:10" x14ac:dyDescent="0.2">
      <c r="A29" s="60" t="s">
        <v>82</v>
      </c>
      <c r="B29" s="116">
        <v>0.22289999999999999</v>
      </c>
      <c r="C29" s="86">
        <v>-0.30199999999999999</v>
      </c>
      <c r="D29">
        <v>0.76229999999999998</v>
      </c>
      <c r="E29">
        <v>-0.5877</v>
      </c>
      <c r="F29" s="87">
        <v>-0.14269999999999999</v>
      </c>
      <c r="G29" s="86">
        <v>0.47410000000000002</v>
      </c>
      <c r="H29">
        <v>5.96E-2</v>
      </c>
      <c r="I29">
        <v>0.22020000000000001</v>
      </c>
      <c r="J29" s="87">
        <v>0.73360000000000003</v>
      </c>
    </row>
    <row r="30" spans="1:10" x14ac:dyDescent="0.2">
      <c r="A30" s="60" t="s">
        <v>107</v>
      </c>
      <c r="B30" s="116">
        <v>1.2210000000000001E-3</v>
      </c>
      <c r="C30" s="86">
        <v>1.1004</v>
      </c>
      <c r="D30">
        <v>-0.50800000000000001</v>
      </c>
      <c r="E30">
        <v>0.49070000000000003</v>
      </c>
      <c r="F30" s="87">
        <v>-0.88329999999999997</v>
      </c>
      <c r="G30" s="86">
        <v>1.41E-3</v>
      </c>
      <c r="H30">
        <v>6.9250000000000006E-2</v>
      </c>
      <c r="I30">
        <v>0.14415</v>
      </c>
      <c r="J30" s="87">
        <v>7.0099999999999997E-3</v>
      </c>
    </row>
    <row r="31" spans="1:10" x14ac:dyDescent="0.2">
      <c r="A31" s="60" t="s">
        <v>7</v>
      </c>
      <c r="B31" s="116">
        <v>0.28270000000000001</v>
      </c>
      <c r="C31" s="86">
        <v>-0.18990000000000001</v>
      </c>
      <c r="D31">
        <v>0.74460000000000004</v>
      </c>
      <c r="E31">
        <v>-0.43009999999999998</v>
      </c>
      <c r="F31" s="87">
        <v>-0.35949999999999999</v>
      </c>
      <c r="G31" s="86">
        <v>0.65710000000000002</v>
      </c>
      <c r="H31">
        <v>6.9900000000000004E-2</v>
      </c>
      <c r="I31">
        <v>0.37330000000000002</v>
      </c>
      <c r="J31" s="87">
        <v>0.40460000000000002</v>
      </c>
    </row>
    <row r="32" spans="1:10" x14ac:dyDescent="0.2">
      <c r="A32" s="60" t="s">
        <v>223</v>
      </c>
      <c r="B32" s="116">
        <v>1.9220000000000001E-3</v>
      </c>
      <c r="C32" s="86">
        <v>1.3101</v>
      </c>
      <c r="D32">
        <v>-0.51870000000000005</v>
      </c>
      <c r="E32">
        <v>-0.1053</v>
      </c>
      <c r="F32" s="87">
        <v>-0.60350000000000004</v>
      </c>
      <c r="G32" s="86">
        <v>4.0400000000000001E-4</v>
      </c>
      <c r="H32">
        <v>7.1618000000000001E-2</v>
      </c>
      <c r="I32">
        <v>0.75323399999999996</v>
      </c>
      <c r="J32" s="87">
        <v>5.7217999999999998E-2</v>
      </c>
    </row>
    <row r="33" spans="1:10" x14ac:dyDescent="0.2">
      <c r="A33" s="60" t="s">
        <v>135</v>
      </c>
      <c r="B33" s="116">
        <v>2.4250000000000001E-2</v>
      </c>
      <c r="C33" s="86">
        <v>-0.86609999999999998</v>
      </c>
      <c r="D33">
        <v>0.6099</v>
      </c>
      <c r="E33">
        <v>-0.58960000000000001</v>
      </c>
      <c r="F33" s="87">
        <v>0.60589999999999999</v>
      </c>
      <c r="G33" s="86">
        <v>2.4899999999999999E-2</v>
      </c>
      <c r="H33">
        <v>7.4200000000000002E-2</v>
      </c>
      <c r="I33">
        <v>0.1512</v>
      </c>
      <c r="J33" s="87">
        <v>0.10249999999999999</v>
      </c>
    </row>
    <row r="34" spans="1:10" x14ac:dyDescent="0.2">
      <c r="A34" s="60" t="s">
        <v>99</v>
      </c>
      <c r="B34" s="116">
        <v>6.0600000000000001E-2</v>
      </c>
      <c r="C34" s="86">
        <v>-0.60780000000000001</v>
      </c>
      <c r="D34">
        <v>0.64610000000000001</v>
      </c>
      <c r="E34">
        <v>-0.78220000000000001</v>
      </c>
      <c r="F34" s="87">
        <v>0.45829999999999999</v>
      </c>
      <c r="G34" s="86">
        <v>0.1231</v>
      </c>
      <c r="H34">
        <v>7.6200000000000004E-2</v>
      </c>
      <c r="I34">
        <v>7.9299999999999995E-2</v>
      </c>
      <c r="J34" s="87">
        <v>0.2374</v>
      </c>
    </row>
    <row r="35" spans="1:10" x14ac:dyDescent="0.2">
      <c r="A35" s="60" t="s">
        <v>21</v>
      </c>
      <c r="B35" s="116">
        <v>0.3201</v>
      </c>
      <c r="C35" s="86">
        <v>-0.17269999999999999</v>
      </c>
      <c r="D35">
        <v>0.71809999999999996</v>
      </c>
      <c r="E35">
        <v>-0.45340000000000003</v>
      </c>
      <c r="F35" s="87">
        <v>-0.32619999999999999</v>
      </c>
      <c r="G35" s="86">
        <v>0.68930000000000002</v>
      </c>
      <c r="H35">
        <v>8.2299999999999998E-2</v>
      </c>
      <c r="I35">
        <v>0.35339999999999999</v>
      </c>
      <c r="J35" s="87">
        <v>0.45319999999999999</v>
      </c>
    </row>
    <row r="36" spans="1:10" x14ac:dyDescent="0.2">
      <c r="A36" s="60" t="s">
        <v>8</v>
      </c>
      <c r="B36" s="116">
        <v>0.21229999999999999</v>
      </c>
      <c r="C36" s="86">
        <v>-5.8209999999999998E-2</v>
      </c>
      <c r="D36">
        <v>0.67874999999999996</v>
      </c>
      <c r="E36">
        <v>-0.82171000000000005</v>
      </c>
      <c r="F36" s="87">
        <v>-9.8919999999999994E-2</v>
      </c>
      <c r="G36" s="86">
        <v>0.88900000000000001</v>
      </c>
      <c r="H36">
        <v>8.8800000000000004E-2</v>
      </c>
      <c r="I36">
        <v>9.2200000000000004E-2</v>
      </c>
      <c r="J36" s="87">
        <v>0.81259999999999999</v>
      </c>
    </row>
    <row r="37" spans="1:10" x14ac:dyDescent="0.2">
      <c r="A37" s="60" t="s">
        <v>3</v>
      </c>
      <c r="B37" s="116">
        <v>0.18890000000000001</v>
      </c>
      <c r="C37" s="86">
        <v>3.4279999999999998E-2</v>
      </c>
      <c r="D37">
        <v>0.67161000000000004</v>
      </c>
      <c r="E37">
        <v>-0.85838000000000003</v>
      </c>
      <c r="F37" s="87">
        <v>-0.15351000000000001</v>
      </c>
      <c r="G37" s="86">
        <v>0.93389999999999995</v>
      </c>
      <c r="H37">
        <v>8.9200000000000002E-2</v>
      </c>
      <c r="I37">
        <v>7.7200000000000005E-2</v>
      </c>
      <c r="J37" s="87">
        <v>0.7107</v>
      </c>
    </row>
    <row r="38" spans="1:10" x14ac:dyDescent="0.2">
      <c r="A38" s="60" t="s">
        <v>15</v>
      </c>
      <c r="B38" s="116">
        <v>0.25230000000000002</v>
      </c>
      <c r="C38" s="86">
        <v>0.1108</v>
      </c>
      <c r="D38">
        <v>0.67490000000000006</v>
      </c>
      <c r="E38">
        <v>-0.5343</v>
      </c>
      <c r="F38" s="87">
        <v>-0.49320000000000003</v>
      </c>
      <c r="G38" s="86">
        <v>0.79339999999999999</v>
      </c>
      <c r="H38">
        <v>9.4600000000000004E-2</v>
      </c>
      <c r="I38">
        <v>0.2676</v>
      </c>
      <c r="J38" s="87">
        <v>0.25309999999999999</v>
      </c>
    </row>
    <row r="39" spans="1:10" x14ac:dyDescent="0.2">
      <c r="A39" s="60" t="s">
        <v>185</v>
      </c>
      <c r="B39" s="116">
        <v>6.9529999999999995E-2</v>
      </c>
      <c r="C39" s="86">
        <v>0.68200000000000005</v>
      </c>
      <c r="D39">
        <v>-0.61150000000000004</v>
      </c>
      <c r="E39">
        <v>0.6794</v>
      </c>
      <c r="F39" s="87">
        <v>-0.49170000000000003</v>
      </c>
      <c r="G39" s="86">
        <v>8.9300000000000004E-2</v>
      </c>
      <c r="H39">
        <v>9.4700000000000006E-2</v>
      </c>
      <c r="I39">
        <v>0.12659999999999999</v>
      </c>
      <c r="J39" s="87">
        <v>0.2107</v>
      </c>
    </row>
    <row r="40" spans="1:10" x14ac:dyDescent="0.2">
      <c r="A40" s="60" t="s">
        <v>173</v>
      </c>
      <c r="B40" s="116">
        <v>1.4500000000000001E-2</v>
      </c>
      <c r="C40" s="86">
        <v>1.15358</v>
      </c>
      <c r="D40">
        <v>-0.52888000000000002</v>
      </c>
      <c r="E40">
        <v>4.5830000000000003E-2</v>
      </c>
      <c r="F40" s="87">
        <v>-0.55559000000000003</v>
      </c>
      <c r="G40" s="86">
        <v>3.5300000000000002E-3</v>
      </c>
      <c r="H40">
        <v>0.10541</v>
      </c>
      <c r="I40">
        <v>0.90485000000000004</v>
      </c>
      <c r="J40" s="87">
        <v>0.11928999999999999</v>
      </c>
    </row>
    <row r="41" spans="1:10" x14ac:dyDescent="0.2">
      <c r="A41" s="60" t="s">
        <v>154</v>
      </c>
      <c r="B41" s="116">
        <v>0.24479999999999999</v>
      </c>
      <c r="C41" s="86">
        <v>-0.61280000000000001</v>
      </c>
      <c r="D41">
        <v>0.64710000000000001</v>
      </c>
      <c r="E41">
        <v>-0.41489999999999999</v>
      </c>
      <c r="F41" s="87">
        <v>0.1681</v>
      </c>
      <c r="G41" s="86">
        <v>0.159</v>
      </c>
      <c r="H41">
        <v>0.107</v>
      </c>
      <c r="I41">
        <v>0.38500000000000001</v>
      </c>
      <c r="J41" s="87">
        <v>0.69099999999999995</v>
      </c>
    </row>
    <row r="42" spans="1:10" x14ac:dyDescent="0.2">
      <c r="A42" s="60" t="s">
        <v>106</v>
      </c>
      <c r="B42" s="116">
        <v>4.0239999999999998E-2</v>
      </c>
      <c r="C42" s="86">
        <v>-0.97619999999999996</v>
      </c>
      <c r="D42">
        <v>0.5484</v>
      </c>
      <c r="E42">
        <v>-0.29980000000000001</v>
      </c>
      <c r="F42" s="87">
        <v>0.55789999999999995</v>
      </c>
      <c r="G42" s="86">
        <v>1.6E-2</v>
      </c>
      <c r="H42">
        <v>0.11700000000000001</v>
      </c>
      <c r="I42">
        <v>0.47</v>
      </c>
      <c r="J42" s="87">
        <v>0.14299999999999999</v>
      </c>
    </row>
    <row r="43" spans="1:10" x14ac:dyDescent="0.2">
      <c r="A43" s="60" t="s">
        <v>226</v>
      </c>
      <c r="B43" s="116">
        <v>1.024E-3</v>
      </c>
      <c r="C43" s="86">
        <v>1.3668</v>
      </c>
      <c r="D43">
        <v>-0.4219</v>
      </c>
      <c r="E43">
        <v>-0.33310000000000001</v>
      </c>
      <c r="F43" s="87">
        <v>-0.59399999999999997</v>
      </c>
      <c r="G43" s="86">
        <v>1.8100000000000001E-4</v>
      </c>
      <c r="H43">
        <v>0.121286</v>
      </c>
      <c r="I43">
        <v>0.30721700000000002</v>
      </c>
      <c r="J43" s="87">
        <v>5.1643000000000001E-2</v>
      </c>
    </row>
    <row r="44" spans="1:10" x14ac:dyDescent="0.2">
      <c r="A44" s="60" t="s">
        <v>55</v>
      </c>
      <c r="B44" s="116">
        <v>0.22650000000000001</v>
      </c>
      <c r="C44" s="86">
        <v>2.843E-2</v>
      </c>
      <c r="D44">
        <v>0.60938000000000003</v>
      </c>
      <c r="E44">
        <v>-0.88687000000000005</v>
      </c>
      <c r="F44" s="87">
        <v>-5.0180000000000002E-2</v>
      </c>
      <c r="G44" s="86">
        <v>0.94589999999999996</v>
      </c>
      <c r="H44">
        <v>0.12509999999999999</v>
      </c>
      <c r="I44">
        <v>7.2400000000000006E-2</v>
      </c>
      <c r="J44" s="87">
        <v>0.90469999999999995</v>
      </c>
    </row>
    <row r="45" spans="1:10" x14ac:dyDescent="0.2">
      <c r="A45" s="60" t="s">
        <v>73</v>
      </c>
      <c r="B45" s="116">
        <v>2.1760000000000002E-2</v>
      </c>
      <c r="C45" s="86">
        <v>-0.748</v>
      </c>
      <c r="D45">
        <v>0.50700000000000001</v>
      </c>
      <c r="E45">
        <v>-0.75260000000000005</v>
      </c>
      <c r="F45" s="87">
        <v>0.74170000000000003</v>
      </c>
      <c r="G45" s="86">
        <v>4.6800000000000001E-2</v>
      </c>
      <c r="H45">
        <v>0.1293</v>
      </c>
      <c r="I45">
        <v>7.0400000000000004E-2</v>
      </c>
      <c r="J45" s="87">
        <v>4.8399999999999999E-2</v>
      </c>
    </row>
    <row r="46" spans="1:10" x14ac:dyDescent="0.2">
      <c r="A46" s="60" t="s">
        <v>48</v>
      </c>
      <c r="B46" s="116">
        <v>0.29920000000000002</v>
      </c>
      <c r="C46" s="86">
        <v>0.19359999999999999</v>
      </c>
      <c r="D46">
        <v>0.60580000000000001</v>
      </c>
      <c r="E46">
        <v>-0.46439999999999998</v>
      </c>
      <c r="F46" s="87">
        <v>-0.54900000000000004</v>
      </c>
      <c r="G46" s="86">
        <v>0.65200000000000002</v>
      </c>
      <c r="H46">
        <v>0.13500000000000001</v>
      </c>
      <c r="I46">
        <v>0.33900000000000002</v>
      </c>
      <c r="J46" s="87">
        <v>0.21199999999999999</v>
      </c>
    </row>
    <row r="47" spans="1:10" x14ac:dyDescent="0.2">
      <c r="A47" s="60" t="s">
        <v>60</v>
      </c>
      <c r="B47" s="116">
        <v>8.7730000000000002E-2</v>
      </c>
      <c r="C47" s="86">
        <v>-0.55679999999999996</v>
      </c>
      <c r="D47">
        <v>0.54990000000000006</v>
      </c>
      <c r="E47">
        <v>-0.78710000000000002</v>
      </c>
      <c r="F47" s="87">
        <v>0.52669999999999995</v>
      </c>
      <c r="G47" s="86">
        <v>0.16589999999999999</v>
      </c>
      <c r="H47">
        <v>0.13589999999999999</v>
      </c>
      <c r="I47">
        <v>8.5099999999999995E-2</v>
      </c>
      <c r="J47" s="87">
        <v>0.18870000000000001</v>
      </c>
    </row>
    <row r="48" spans="1:10" x14ac:dyDescent="0.2">
      <c r="A48" s="60" t="s">
        <v>140</v>
      </c>
      <c r="B48" s="116">
        <v>2.019E-2</v>
      </c>
      <c r="C48" s="86">
        <v>1.1639999999999999</v>
      </c>
      <c r="D48">
        <v>-0.49220000000000003</v>
      </c>
      <c r="E48">
        <v>-0.10920000000000001</v>
      </c>
      <c r="F48" s="87">
        <v>-0.48599999999999999</v>
      </c>
      <c r="G48" s="86">
        <v>3.8999999999999998E-3</v>
      </c>
      <c r="H48">
        <v>0.1381</v>
      </c>
      <c r="I48">
        <v>0.78100000000000003</v>
      </c>
      <c r="J48" s="87">
        <v>0.17849999999999999</v>
      </c>
    </row>
    <row r="49" spans="1:10" x14ac:dyDescent="0.2">
      <c r="A49" s="60" t="s">
        <v>10</v>
      </c>
      <c r="B49" s="116">
        <v>0.46479999999999999</v>
      </c>
      <c r="C49" s="86">
        <v>-0.26356000000000002</v>
      </c>
      <c r="D49">
        <v>0.61780000000000002</v>
      </c>
      <c r="E49">
        <v>-0.48635</v>
      </c>
      <c r="F49" s="87">
        <v>-8.8719999999999993E-2</v>
      </c>
      <c r="G49" s="86">
        <v>0.55600000000000005</v>
      </c>
      <c r="H49">
        <v>0.14199999999999999</v>
      </c>
      <c r="I49">
        <v>0.33600000000000002</v>
      </c>
      <c r="J49" s="87">
        <v>0.84199999999999997</v>
      </c>
    </row>
    <row r="50" spans="1:10" x14ac:dyDescent="0.2">
      <c r="A50" s="60" t="s">
        <v>181</v>
      </c>
      <c r="B50" s="116">
        <v>1.426E-3</v>
      </c>
      <c r="C50" s="86">
        <v>1.3391999999999999</v>
      </c>
      <c r="D50">
        <v>-0.40410000000000001</v>
      </c>
      <c r="E50">
        <v>-0.25159999999999999</v>
      </c>
      <c r="F50" s="87">
        <v>-0.65290000000000004</v>
      </c>
      <c r="G50" s="86">
        <v>2.7300000000000002E-4</v>
      </c>
      <c r="H50">
        <v>0.144734</v>
      </c>
      <c r="I50">
        <v>0.447133</v>
      </c>
      <c r="J50" s="87">
        <v>3.8006999999999999E-2</v>
      </c>
    </row>
    <row r="51" spans="1:10" x14ac:dyDescent="0.2">
      <c r="A51" s="60" t="s">
        <v>36</v>
      </c>
      <c r="B51" s="116">
        <v>0.25330000000000003</v>
      </c>
      <c r="C51" s="86">
        <v>-0.69389999999999996</v>
      </c>
      <c r="D51">
        <v>0.57369999999999999</v>
      </c>
      <c r="E51">
        <v>-0.3221</v>
      </c>
      <c r="F51" s="87">
        <v>0.26319999999999999</v>
      </c>
      <c r="G51" s="86">
        <v>0.115</v>
      </c>
      <c r="H51">
        <v>0.151</v>
      </c>
      <c r="I51">
        <v>0.499</v>
      </c>
      <c r="J51" s="87">
        <v>0.53600000000000003</v>
      </c>
    </row>
    <row r="52" spans="1:10" x14ac:dyDescent="0.2">
      <c r="A52" s="60" t="s">
        <v>2</v>
      </c>
      <c r="B52" s="116">
        <v>0.54410000000000003</v>
      </c>
      <c r="C52" s="86">
        <v>-0.32290000000000002</v>
      </c>
      <c r="D52">
        <v>0.59119999999999995</v>
      </c>
      <c r="E52">
        <v>-8.3000000000000004E-2</v>
      </c>
      <c r="F52" s="87">
        <v>-0.3201</v>
      </c>
      <c r="G52" s="86">
        <v>0.47899999999999998</v>
      </c>
      <c r="H52">
        <v>0.16500000000000001</v>
      </c>
      <c r="I52">
        <v>0.87</v>
      </c>
      <c r="J52" s="87">
        <v>0.48199999999999998</v>
      </c>
    </row>
    <row r="53" spans="1:10" x14ac:dyDescent="0.2">
      <c r="A53" s="60" t="s">
        <v>35</v>
      </c>
      <c r="B53" s="116">
        <v>0.4642</v>
      </c>
      <c r="C53" s="86">
        <v>1.303E-2</v>
      </c>
      <c r="D53">
        <v>0.56957000000000002</v>
      </c>
      <c r="E53">
        <v>-0.17233000000000001</v>
      </c>
      <c r="F53" s="87">
        <v>-0.55864999999999998</v>
      </c>
      <c r="G53" s="86">
        <v>0.97699999999999998</v>
      </c>
      <c r="H53">
        <v>0.17399999999999999</v>
      </c>
      <c r="I53">
        <v>0.73</v>
      </c>
      <c r="J53" s="87">
        <v>0.221</v>
      </c>
    </row>
    <row r="54" spans="1:10" x14ac:dyDescent="0.2">
      <c r="A54" s="60" t="s">
        <v>123</v>
      </c>
      <c r="B54" s="116">
        <v>8.0440000000000008E-3</v>
      </c>
      <c r="C54" s="86">
        <v>-0.80389999999999995</v>
      </c>
      <c r="D54">
        <v>0.41830000000000001</v>
      </c>
      <c r="E54">
        <v>-0.74939999999999996</v>
      </c>
      <c r="F54" s="87">
        <v>0.90139999999999998</v>
      </c>
      <c r="G54" s="86">
        <v>2.47E-2</v>
      </c>
      <c r="H54">
        <v>0.1767</v>
      </c>
      <c r="I54">
        <v>5.5300000000000002E-2</v>
      </c>
      <c r="J54" s="87">
        <v>1.34E-2</v>
      </c>
    </row>
    <row r="55" spans="1:10" x14ac:dyDescent="0.2">
      <c r="A55" s="60" t="s">
        <v>200</v>
      </c>
      <c r="B55" s="116">
        <v>0.32469999999999999</v>
      </c>
      <c r="C55" s="86">
        <v>-0.50449999999999995</v>
      </c>
      <c r="D55">
        <v>0.54720000000000002</v>
      </c>
      <c r="E55">
        <v>-0.53</v>
      </c>
      <c r="F55" s="87">
        <v>0.27189999999999998</v>
      </c>
      <c r="G55" s="86">
        <v>0.252</v>
      </c>
      <c r="H55">
        <v>0.17699999999999999</v>
      </c>
      <c r="I55">
        <v>0.28100000000000003</v>
      </c>
      <c r="J55" s="87">
        <v>0.53100000000000003</v>
      </c>
    </row>
    <row r="56" spans="1:10" x14ac:dyDescent="0.2">
      <c r="A56" s="60" t="s">
        <v>214</v>
      </c>
      <c r="B56" s="116">
        <v>0.29430000000000001</v>
      </c>
      <c r="C56" s="86">
        <v>0.73309999999999997</v>
      </c>
      <c r="D56">
        <v>-0.53969999999999996</v>
      </c>
      <c r="E56">
        <v>0.1706</v>
      </c>
      <c r="F56" s="87">
        <v>-0.222</v>
      </c>
      <c r="G56" s="86">
        <v>0.10100000000000001</v>
      </c>
      <c r="H56">
        <v>0.18</v>
      </c>
      <c r="I56">
        <v>0.72199999999999998</v>
      </c>
      <c r="J56" s="87">
        <v>0.60599999999999998</v>
      </c>
    </row>
    <row r="57" spans="1:10" x14ac:dyDescent="0.2">
      <c r="A57" s="60" t="s">
        <v>118</v>
      </c>
      <c r="B57" s="116">
        <v>0.46929999999999999</v>
      </c>
      <c r="C57" s="86">
        <v>-0.59053</v>
      </c>
      <c r="D57">
        <v>0.55335999999999996</v>
      </c>
      <c r="E57">
        <v>-4.3029999999999999E-2</v>
      </c>
      <c r="F57" s="87">
        <v>-3.9070000000000001E-2</v>
      </c>
      <c r="G57" s="86">
        <v>0.19700000000000001</v>
      </c>
      <c r="H57">
        <v>0.186</v>
      </c>
      <c r="I57">
        <v>0.93100000000000005</v>
      </c>
      <c r="J57" s="87">
        <v>0.93</v>
      </c>
    </row>
    <row r="58" spans="1:10" x14ac:dyDescent="0.2">
      <c r="A58" s="60" t="s">
        <v>124</v>
      </c>
      <c r="B58" s="116">
        <v>0.5857</v>
      </c>
      <c r="C58" s="86">
        <v>-0.23272999999999999</v>
      </c>
      <c r="D58">
        <v>0.56379000000000001</v>
      </c>
      <c r="E58">
        <v>-7.9619999999999996E-2</v>
      </c>
      <c r="F58" s="87">
        <v>-0.38012000000000001</v>
      </c>
      <c r="G58" s="86">
        <v>0.61099999999999999</v>
      </c>
      <c r="H58">
        <v>0.187</v>
      </c>
      <c r="I58">
        <v>0.876</v>
      </c>
      <c r="J58" s="87">
        <v>0.40899999999999997</v>
      </c>
    </row>
    <row r="59" spans="1:10" x14ac:dyDescent="0.2">
      <c r="A59" s="60" t="s">
        <v>32</v>
      </c>
      <c r="B59" s="116">
        <v>0.31990000000000002</v>
      </c>
      <c r="C59" s="86">
        <v>-0.75424000000000002</v>
      </c>
      <c r="D59">
        <v>0.53251999999999999</v>
      </c>
      <c r="E59">
        <v>0.11043</v>
      </c>
      <c r="F59" s="87">
        <v>2.6870000000000002E-2</v>
      </c>
      <c r="G59" s="86">
        <v>9.4500000000000001E-2</v>
      </c>
      <c r="H59">
        <v>0.18809999999999999</v>
      </c>
      <c r="I59">
        <v>0.81889999999999996</v>
      </c>
      <c r="J59" s="87">
        <v>0.95030000000000003</v>
      </c>
    </row>
    <row r="60" spans="1:10" x14ac:dyDescent="0.2">
      <c r="A60" s="60" t="s">
        <v>101</v>
      </c>
      <c r="B60" s="116">
        <v>0.21809999999999999</v>
      </c>
      <c r="C60" s="86">
        <v>-0.65580000000000005</v>
      </c>
      <c r="D60">
        <v>0.50670000000000004</v>
      </c>
      <c r="E60">
        <v>-0.47020000000000001</v>
      </c>
      <c r="F60" s="87">
        <v>0.4239</v>
      </c>
      <c r="G60" s="86">
        <v>0.13</v>
      </c>
      <c r="H60">
        <v>0.19600000000000001</v>
      </c>
      <c r="I60">
        <v>0.32200000000000001</v>
      </c>
      <c r="J60" s="87">
        <v>0.318</v>
      </c>
    </row>
    <row r="61" spans="1:10" x14ac:dyDescent="0.2">
      <c r="A61" s="60" t="s">
        <v>116</v>
      </c>
      <c r="B61" s="116">
        <v>0.59299999999999997</v>
      </c>
      <c r="C61" s="86">
        <v>-0.32919999999999999</v>
      </c>
      <c r="D61">
        <v>0.55220000000000002</v>
      </c>
      <c r="E61">
        <v>-1.6199999999999999E-2</v>
      </c>
      <c r="F61" s="87">
        <v>-0.32050000000000001</v>
      </c>
      <c r="G61" s="86">
        <v>0.47399999999999998</v>
      </c>
      <c r="H61">
        <v>0.19700000000000001</v>
      </c>
      <c r="I61">
        <v>0.97499999999999998</v>
      </c>
      <c r="J61" s="87">
        <v>0.48499999999999999</v>
      </c>
    </row>
    <row r="62" spans="1:10" x14ac:dyDescent="0.2">
      <c r="A62" s="60" t="s">
        <v>45</v>
      </c>
      <c r="B62" s="116">
        <v>0.28770000000000001</v>
      </c>
      <c r="C62" s="86">
        <v>-0.30099999999999999</v>
      </c>
      <c r="D62">
        <v>0.51590000000000003</v>
      </c>
      <c r="E62">
        <v>-0.76829999999999998</v>
      </c>
      <c r="F62" s="87">
        <v>0.29670000000000002</v>
      </c>
      <c r="G62" s="86">
        <v>0.48399999999999999</v>
      </c>
      <c r="H62">
        <v>0.19800000000000001</v>
      </c>
      <c r="I62">
        <v>0.122</v>
      </c>
      <c r="J62" s="87">
        <v>0.49099999999999999</v>
      </c>
    </row>
    <row r="63" spans="1:10" x14ac:dyDescent="0.2">
      <c r="A63" s="60" t="s">
        <v>227</v>
      </c>
      <c r="B63" s="116">
        <v>1.931E-3</v>
      </c>
      <c r="C63" s="86">
        <v>1.3066</v>
      </c>
      <c r="D63">
        <v>-0.3609</v>
      </c>
      <c r="E63">
        <v>-0.1918</v>
      </c>
      <c r="F63" s="87">
        <v>-0.72009999999999996</v>
      </c>
      <c r="G63" s="86">
        <v>4.1599999999999997E-4</v>
      </c>
      <c r="H63">
        <v>0.198355</v>
      </c>
      <c r="I63">
        <v>0.56851499999999999</v>
      </c>
      <c r="J63" s="87">
        <v>2.6461999999999999E-2</v>
      </c>
    </row>
    <row r="64" spans="1:10" x14ac:dyDescent="0.2">
      <c r="A64" s="60" t="s">
        <v>76</v>
      </c>
      <c r="B64" s="116">
        <v>0.55049999999999999</v>
      </c>
      <c r="C64" s="86">
        <v>-0.35149000000000002</v>
      </c>
      <c r="D64">
        <v>0.54486000000000001</v>
      </c>
      <c r="E64">
        <v>-0.42326999999999998</v>
      </c>
      <c r="F64" s="87">
        <v>3.628E-2</v>
      </c>
      <c r="G64" s="86">
        <v>0.442</v>
      </c>
      <c r="H64">
        <v>0.19900000000000001</v>
      </c>
      <c r="I64">
        <v>0.40799999999999997</v>
      </c>
      <c r="J64" s="87">
        <v>0.93600000000000005</v>
      </c>
    </row>
    <row r="65" spans="1:10" x14ac:dyDescent="0.2">
      <c r="A65" s="60" t="s">
        <v>84</v>
      </c>
      <c r="B65" s="116">
        <v>0.27760000000000001</v>
      </c>
      <c r="C65" s="86">
        <v>-0.62370000000000003</v>
      </c>
      <c r="D65">
        <v>0.50749999999999995</v>
      </c>
      <c r="E65">
        <v>-0.4395</v>
      </c>
      <c r="F65" s="87">
        <v>0.36630000000000001</v>
      </c>
      <c r="G65" s="86">
        <v>0.156</v>
      </c>
      <c r="H65">
        <v>0.20399999999999999</v>
      </c>
      <c r="I65">
        <v>0.36199999999999999</v>
      </c>
      <c r="J65" s="87">
        <v>0.39500000000000002</v>
      </c>
    </row>
    <row r="66" spans="1:10" x14ac:dyDescent="0.2">
      <c r="A66" s="60" t="s">
        <v>4</v>
      </c>
      <c r="B66" s="116">
        <v>0.1071</v>
      </c>
      <c r="C66" s="86">
        <v>0.60809999999999997</v>
      </c>
      <c r="D66">
        <v>0.4602</v>
      </c>
      <c r="E66">
        <v>-0.69240000000000002</v>
      </c>
      <c r="F66" s="87">
        <v>-0.60640000000000005</v>
      </c>
      <c r="G66" s="86">
        <v>0.13800000000000001</v>
      </c>
      <c r="H66">
        <v>0.214</v>
      </c>
      <c r="I66">
        <v>0.13100000000000001</v>
      </c>
      <c r="J66" s="87">
        <v>0.13900000000000001</v>
      </c>
    </row>
    <row r="67" spans="1:10" x14ac:dyDescent="0.2">
      <c r="A67" s="60" t="s">
        <v>75</v>
      </c>
      <c r="B67" s="116">
        <v>0.49249999999999999</v>
      </c>
      <c r="C67" s="86">
        <v>-7.0870000000000002E-2</v>
      </c>
      <c r="D67">
        <v>0.51727000000000001</v>
      </c>
      <c r="E67">
        <v>6.472E-2</v>
      </c>
      <c r="F67" s="87">
        <v>-0.60162000000000004</v>
      </c>
      <c r="G67" s="86">
        <v>0.874</v>
      </c>
      <c r="H67">
        <v>0.217</v>
      </c>
      <c r="I67">
        <v>0.89700000000000002</v>
      </c>
      <c r="J67" s="87">
        <v>0.191</v>
      </c>
    </row>
    <row r="68" spans="1:10" x14ac:dyDescent="0.2">
      <c r="A68" s="60" t="s">
        <v>89</v>
      </c>
      <c r="B68" s="116">
        <v>0.63249999999999995</v>
      </c>
      <c r="C68" s="86">
        <v>-2.2679999999999999E-2</v>
      </c>
      <c r="D68">
        <v>0.51363999999999999</v>
      </c>
      <c r="E68">
        <v>-0.20882000000000001</v>
      </c>
      <c r="F68" s="87">
        <v>-0.42662</v>
      </c>
      <c r="G68" s="86">
        <v>0.96099999999999997</v>
      </c>
      <c r="H68">
        <v>0.23100000000000001</v>
      </c>
      <c r="I68">
        <v>0.68500000000000005</v>
      </c>
      <c r="J68" s="87">
        <v>0.35899999999999999</v>
      </c>
    </row>
    <row r="69" spans="1:10" x14ac:dyDescent="0.2">
      <c r="A69" s="60" t="s">
        <v>178</v>
      </c>
      <c r="B69" s="116">
        <v>0.60489999999999999</v>
      </c>
      <c r="C69" s="86">
        <v>-1.0359999999999999E-2</v>
      </c>
      <c r="D69">
        <v>-0.50639999999999996</v>
      </c>
      <c r="E69">
        <v>0.16861999999999999</v>
      </c>
      <c r="F69" s="87">
        <v>0.48315000000000002</v>
      </c>
      <c r="G69" s="86">
        <v>0.98199999999999998</v>
      </c>
      <c r="H69">
        <v>0.23499999999999999</v>
      </c>
      <c r="I69">
        <v>0.74199999999999999</v>
      </c>
      <c r="J69" s="87">
        <v>0.29899999999999999</v>
      </c>
    </row>
    <row r="70" spans="1:10" x14ac:dyDescent="0.2">
      <c r="A70" s="60" t="s">
        <v>80</v>
      </c>
      <c r="B70" s="116">
        <v>8.2530000000000006E-2</v>
      </c>
      <c r="C70" s="86">
        <v>-0.73050000000000004</v>
      </c>
      <c r="D70">
        <v>0.42459999999999998</v>
      </c>
      <c r="E70">
        <v>-0.56940000000000002</v>
      </c>
      <c r="F70" s="87">
        <v>0.67649999999999999</v>
      </c>
      <c r="G70" s="86">
        <v>7.3800000000000004E-2</v>
      </c>
      <c r="H70">
        <v>0.24079999999999999</v>
      </c>
      <c r="I70">
        <v>0.20100000000000001</v>
      </c>
      <c r="J70" s="87">
        <v>9.5500000000000002E-2</v>
      </c>
    </row>
    <row r="71" spans="1:10" x14ac:dyDescent="0.2">
      <c r="A71" s="60" t="s">
        <v>51</v>
      </c>
      <c r="B71" s="116">
        <v>0.32779999999999998</v>
      </c>
      <c r="C71" s="86">
        <v>0.33779999999999999</v>
      </c>
      <c r="D71">
        <v>0.47270000000000001</v>
      </c>
      <c r="E71">
        <v>-0.28120000000000001</v>
      </c>
      <c r="F71" s="87">
        <v>-0.68</v>
      </c>
      <c r="G71" s="86">
        <v>0.439</v>
      </c>
      <c r="H71">
        <v>0.24099999999999999</v>
      </c>
      <c r="I71">
        <v>0.56200000000000006</v>
      </c>
      <c r="J71" s="87">
        <v>0.129</v>
      </c>
    </row>
    <row r="72" spans="1:10" x14ac:dyDescent="0.2">
      <c r="A72" s="60" t="s">
        <v>189</v>
      </c>
      <c r="B72" s="116">
        <v>0.3286</v>
      </c>
      <c r="C72" s="86">
        <v>-0.23710000000000001</v>
      </c>
      <c r="D72">
        <v>0.47310000000000002</v>
      </c>
      <c r="E72">
        <v>-0.78520000000000001</v>
      </c>
      <c r="F72" s="87">
        <v>0.29749999999999999</v>
      </c>
      <c r="G72" s="86">
        <v>0.58499999999999996</v>
      </c>
      <c r="H72">
        <v>0.24099999999999999</v>
      </c>
      <c r="I72">
        <v>0.11799999999999999</v>
      </c>
      <c r="J72" s="87">
        <v>0.49399999999999999</v>
      </c>
    </row>
    <row r="73" spans="1:10" x14ac:dyDescent="0.2">
      <c r="A73" s="60" t="s">
        <v>83</v>
      </c>
      <c r="B73" s="116">
        <v>0.73540000000000005</v>
      </c>
      <c r="C73" s="86">
        <v>-0.22140000000000001</v>
      </c>
      <c r="D73">
        <v>0.4924</v>
      </c>
      <c r="E73">
        <v>-0.27610000000000001</v>
      </c>
      <c r="F73" s="87">
        <v>-0.14860000000000001</v>
      </c>
      <c r="G73" s="86">
        <v>0.63600000000000001</v>
      </c>
      <c r="H73">
        <v>0.25800000000000001</v>
      </c>
      <c r="I73">
        <v>0.59799999999999998</v>
      </c>
      <c r="J73" s="87">
        <v>0.751</v>
      </c>
    </row>
    <row r="74" spans="1:10" x14ac:dyDescent="0.2">
      <c r="A74" s="60" t="s">
        <v>20</v>
      </c>
      <c r="B74" s="116">
        <v>0.72360000000000002</v>
      </c>
      <c r="C74" s="86">
        <v>-7.8109999999999999E-2</v>
      </c>
      <c r="D74">
        <v>0.48741000000000001</v>
      </c>
      <c r="E74">
        <v>-0.24443000000000001</v>
      </c>
      <c r="F74" s="87">
        <v>-0.31124000000000002</v>
      </c>
      <c r="G74" s="86">
        <v>0.86699999999999999</v>
      </c>
      <c r="H74">
        <v>0.26100000000000001</v>
      </c>
      <c r="I74">
        <v>0.64</v>
      </c>
      <c r="J74" s="87">
        <v>0.50700000000000001</v>
      </c>
    </row>
    <row r="75" spans="1:10" x14ac:dyDescent="0.2">
      <c r="A75" s="60" t="s">
        <v>38</v>
      </c>
      <c r="B75" s="116">
        <v>0.26989999999999997</v>
      </c>
      <c r="C75" s="86">
        <v>-1.8759999999999999E-2</v>
      </c>
      <c r="D75">
        <v>0.44425999999999999</v>
      </c>
      <c r="E75">
        <v>-0.93967999999999996</v>
      </c>
      <c r="F75" s="87">
        <v>0.23738999999999999</v>
      </c>
      <c r="G75" s="86">
        <v>0.96479999999999999</v>
      </c>
      <c r="H75">
        <v>0.26169999999999999</v>
      </c>
      <c r="I75">
        <v>6.1699999999999998E-2</v>
      </c>
      <c r="J75" s="87">
        <v>0.57830000000000004</v>
      </c>
    </row>
    <row r="76" spans="1:10" x14ac:dyDescent="0.2">
      <c r="A76" s="60" t="s">
        <v>213</v>
      </c>
      <c r="B76" s="116">
        <v>0.29609999999999997</v>
      </c>
      <c r="C76" s="86">
        <v>-0.77771999999999997</v>
      </c>
      <c r="D76">
        <v>0.44358999999999998</v>
      </c>
      <c r="E76">
        <v>0.37547000000000003</v>
      </c>
      <c r="F76" s="87">
        <v>-5.4960000000000002E-2</v>
      </c>
      <c r="G76" s="86">
        <v>8.3599999999999994E-2</v>
      </c>
      <c r="H76">
        <v>0.26600000000000001</v>
      </c>
      <c r="I76">
        <v>0.43730000000000002</v>
      </c>
      <c r="J76" s="87">
        <v>0.89790000000000003</v>
      </c>
    </row>
    <row r="77" spans="1:10" x14ac:dyDescent="0.2">
      <c r="A77" s="60" t="s">
        <v>148</v>
      </c>
      <c r="B77" s="116">
        <v>8.1290000000000008E-3</v>
      </c>
      <c r="C77" s="86">
        <v>1.0653999999999999</v>
      </c>
      <c r="D77">
        <v>-0.33879999999999999</v>
      </c>
      <c r="E77">
        <v>0.28029999999999999</v>
      </c>
      <c r="F77" s="87">
        <v>-0.8831</v>
      </c>
      <c r="G77" s="86">
        <v>4.6800000000000001E-3</v>
      </c>
      <c r="H77">
        <v>0.26950000000000002</v>
      </c>
      <c r="I77">
        <v>0.45101999999999998</v>
      </c>
      <c r="J77" s="87">
        <v>1.5089999999999999E-2</v>
      </c>
    </row>
    <row r="78" spans="1:10" x14ac:dyDescent="0.2">
      <c r="A78" s="60" t="s">
        <v>66</v>
      </c>
      <c r="B78" s="116">
        <v>0.2984</v>
      </c>
      <c r="C78" s="86">
        <v>-0.52029999999999998</v>
      </c>
      <c r="D78">
        <v>0.43469999999999998</v>
      </c>
      <c r="E78">
        <v>-0.56320000000000003</v>
      </c>
      <c r="F78" s="87">
        <v>0.44929999999999998</v>
      </c>
      <c r="G78" s="86">
        <v>0.23499999999999999</v>
      </c>
      <c r="H78">
        <v>0.27600000000000002</v>
      </c>
      <c r="I78">
        <v>0.25</v>
      </c>
      <c r="J78" s="87">
        <v>0.30299999999999999</v>
      </c>
    </row>
    <row r="79" spans="1:10" x14ac:dyDescent="0.2">
      <c r="A79" s="60" t="s">
        <v>168</v>
      </c>
      <c r="B79" s="116">
        <v>0.52700000000000002</v>
      </c>
      <c r="C79" s="86">
        <v>-0.31180000000000002</v>
      </c>
      <c r="D79">
        <v>0.45200000000000001</v>
      </c>
      <c r="E79">
        <v>-0.56850000000000001</v>
      </c>
      <c r="F79" s="87">
        <v>0.22420000000000001</v>
      </c>
      <c r="G79" s="86">
        <v>0.49199999999999999</v>
      </c>
      <c r="H79">
        <v>0.28100000000000003</v>
      </c>
      <c r="I79">
        <v>0.26900000000000002</v>
      </c>
      <c r="J79" s="87">
        <v>0.62</v>
      </c>
    </row>
    <row r="80" spans="1:10" x14ac:dyDescent="0.2">
      <c r="A80" s="60" t="s">
        <v>151</v>
      </c>
      <c r="B80" s="116">
        <v>0.75270000000000004</v>
      </c>
      <c r="C80" s="86">
        <v>0.35580000000000001</v>
      </c>
      <c r="D80">
        <v>-0.4617</v>
      </c>
      <c r="E80">
        <v>0.1162</v>
      </c>
      <c r="F80" s="87">
        <v>0.1053</v>
      </c>
      <c r="G80" s="86">
        <v>0.45100000000000001</v>
      </c>
      <c r="H80">
        <v>0.28899999999999998</v>
      </c>
      <c r="I80">
        <v>0.82399999999999995</v>
      </c>
      <c r="J80" s="87">
        <v>0.82199999999999995</v>
      </c>
    </row>
    <row r="81" spans="1:10" x14ac:dyDescent="0.2">
      <c r="A81" s="60" t="s">
        <v>59</v>
      </c>
      <c r="B81" s="116">
        <v>0.50609999999999999</v>
      </c>
      <c r="C81" s="86">
        <v>0.28899999999999998</v>
      </c>
      <c r="D81">
        <v>0.43380000000000002</v>
      </c>
      <c r="E81">
        <v>-0.4869</v>
      </c>
      <c r="F81" s="87">
        <v>-0.42</v>
      </c>
      <c r="G81" s="86">
        <v>0.52200000000000002</v>
      </c>
      <c r="H81">
        <v>0.29799999999999999</v>
      </c>
      <c r="I81">
        <v>0.33900000000000002</v>
      </c>
      <c r="J81" s="87">
        <v>0.35599999999999998</v>
      </c>
    </row>
    <row r="82" spans="1:10" x14ac:dyDescent="0.2">
      <c r="A82" s="60" t="s">
        <v>111</v>
      </c>
      <c r="B82" s="116">
        <v>0.71250000000000002</v>
      </c>
      <c r="C82" s="86">
        <v>0.34383999999999998</v>
      </c>
      <c r="D82">
        <v>-0.44453999999999999</v>
      </c>
      <c r="E82">
        <v>0.3296</v>
      </c>
      <c r="F82" s="87">
        <v>-7.4069999999999997E-2</v>
      </c>
      <c r="G82" s="86">
        <v>0.46300000000000002</v>
      </c>
      <c r="H82">
        <v>0.30299999999999999</v>
      </c>
      <c r="I82">
        <v>0.52900000000000003</v>
      </c>
      <c r="J82" s="87">
        <v>0.873</v>
      </c>
    </row>
    <row r="83" spans="1:10" x14ac:dyDescent="0.2">
      <c r="A83" s="60" t="s">
        <v>5</v>
      </c>
      <c r="B83" s="116">
        <v>0.66890000000000005</v>
      </c>
      <c r="C83" s="86">
        <v>0.1004</v>
      </c>
      <c r="D83">
        <v>0.44069999999999998</v>
      </c>
      <c r="E83">
        <v>-0.49759999999999999</v>
      </c>
      <c r="F83" s="87">
        <v>-0.23119999999999999</v>
      </c>
      <c r="G83" s="86">
        <v>0.82799999999999996</v>
      </c>
      <c r="H83">
        <v>0.30399999999999999</v>
      </c>
      <c r="I83">
        <v>0.34200000000000003</v>
      </c>
      <c r="J83" s="87">
        <v>0.61799999999999999</v>
      </c>
    </row>
    <row r="84" spans="1:10" x14ac:dyDescent="0.2">
      <c r="A84" s="60" t="s">
        <v>161</v>
      </c>
      <c r="B84" s="116">
        <v>0.79310000000000003</v>
      </c>
      <c r="C84" s="86">
        <v>-0.13669999999999999</v>
      </c>
      <c r="D84">
        <v>0.44740000000000002</v>
      </c>
      <c r="E84">
        <v>-0.313</v>
      </c>
      <c r="F84" s="87">
        <v>-0.14979999999999999</v>
      </c>
      <c r="G84" s="86">
        <v>0.77200000000000002</v>
      </c>
      <c r="H84">
        <v>0.30599999999999999</v>
      </c>
      <c r="I84">
        <v>0.55400000000000005</v>
      </c>
      <c r="J84" s="87">
        <v>0.751</v>
      </c>
    </row>
    <row r="85" spans="1:10" x14ac:dyDescent="0.2">
      <c r="A85" s="60" t="s">
        <v>172</v>
      </c>
      <c r="B85" s="116">
        <v>7.6149999999999995E-2</v>
      </c>
      <c r="C85" s="86">
        <v>1.0545</v>
      </c>
      <c r="D85">
        <v>-0.3518</v>
      </c>
      <c r="E85">
        <v>-0.26140000000000002</v>
      </c>
      <c r="F85" s="87">
        <v>-0.42330000000000001</v>
      </c>
      <c r="G85" s="86">
        <v>1.34E-2</v>
      </c>
      <c r="H85">
        <v>0.3251</v>
      </c>
      <c r="I85">
        <v>0.54659999999999997</v>
      </c>
      <c r="J85" s="87">
        <v>0.28129999999999999</v>
      </c>
    </row>
    <row r="86" spans="1:10" x14ac:dyDescent="0.2">
      <c r="A86" s="60" t="s">
        <v>86</v>
      </c>
      <c r="B86" s="116">
        <v>4.0189999999999997E-2</v>
      </c>
      <c r="C86" s="86">
        <v>-0.60389999999999999</v>
      </c>
      <c r="D86">
        <v>-0.33389999999999997</v>
      </c>
      <c r="E86">
        <v>-0.1077</v>
      </c>
      <c r="F86" s="87">
        <v>1.0907</v>
      </c>
      <c r="G86" s="86">
        <v>0.1152</v>
      </c>
      <c r="H86">
        <v>0.32806999999999997</v>
      </c>
      <c r="I86">
        <v>0.79381000000000002</v>
      </c>
      <c r="J86" s="87">
        <v>8.3300000000000006E-3</v>
      </c>
    </row>
    <row r="87" spans="1:10" x14ac:dyDescent="0.2">
      <c r="A87" s="60" t="s">
        <v>95</v>
      </c>
      <c r="B87" s="116">
        <v>0.44490000000000002</v>
      </c>
      <c r="C87" s="86">
        <v>-0.57820000000000005</v>
      </c>
      <c r="D87">
        <v>0.39879999999999999</v>
      </c>
      <c r="E87">
        <v>-0.33410000000000001</v>
      </c>
      <c r="F87" s="87">
        <v>0.3669</v>
      </c>
      <c r="G87" s="86">
        <v>0.20399999999999999</v>
      </c>
      <c r="H87">
        <v>0.33200000000000002</v>
      </c>
      <c r="I87">
        <v>0.504</v>
      </c>
      <c r="J87" s="87">
        <v>0.41299999999999998</v>
      </c>
    </row>
    <row r="88" spans="1:10" x14ac:dyDescent="0.2">
      <c r="A88" s="60" t="s">
        <v>57</v>
      </c>
      <c r="B88" s="116">
        <v>0.77590000000000003</v>
      </c>
      <c r="C88" s="86">
        <v>-0.2213</v>
      </c>
      <c r="D88">
        <v>0.41615999999999997</v>
      </c>
      <c r="E88">
        <v>-0.38885999999999998</v>
      </c>
      <c r="F88" s="87">
        <v>3.2989999999999998E-2</v>
      </c>
      <c r="G88" s="86">
        <v>0.63900000000000001</v>
      </c>
      <c r="H88">
        <v>0.33900000000000002</v>
      </c>
      <c r="I88">
        <v>0.46300000000000002</v>
      </c>
      <c r="J88" s="87">
        <v>0.94399999999999995</v>
      </c>
    </row>
    <row r="89" spans="1:10" x14ac:dyDescent="0.2">
      <c r="A89" s="60" t="s">
        <v>198</v>
      </c>
      <c r="B89" s="116">
        <v>0.54400000000000004</v>
      </c>
      <c r="C89" s="86">
        <v>-0.17565</v>
      </c>
      <c r="D89">
        <v>-0.39742</v>
      </c>
      <c r="E89">
        <v>0.71099000000000001</v>
      </c>
      <c r="F89" s="87">
        <v>8.3760000000000001E-2</v>
      </c>
      <c r="G89" s="86">
        <v>0.69799999999999995</v>
      </c>
      <c r="H89">
        <v>0.34200000000000003</v>
      </c>
      <c r="I89">
        <v>0.17199999999999999</v>
      </c>
      <c r="J89" s="87">
        <v>0.85299999999999998</v>
      </c>
    </row>
    <row r="90" spans="1:10" x14ac:dyDescent="0.2">
      <c r="A90" s="60" t="s">
        <v>222</v>
      </c>
      <c r="B90" s="116">
        <v>0.34429999999999999</v>
      </c>
      <c r="C90" s="86">
        <v>0.51970000000000005</v>
      </c>
      <c r="D90">
        <v>-0.37419999999999998</v>
      </c>
      <c r="E90">
        <v>0.5151</v>
      </c>
      <c r="F90" s="87">
        <v>-0.48280000000000001</v>
      </c>
      <c r="G90" s="86">
        <v>0.24099999999999999</v>
      </c>
      <c r="H90">
        <v>0.35099999999999998</v>
      </c>
      <c r="I90">
        <v>0.29699999999999999</v>
      </c>
      <c r="J90" s="87">
        <v>0.27500000000000002</v>
      </c>
    </row>
    <row r="91" spans="1:10" x14ac:dyDescent="0.2">
      <c r="A91" s="60" t="s">
        <v>145</v>
      </c>
      <c r="B91" s="116">
        <v>5.2909999999999997E-3</v>
      </c>
      <c r="C91" s="86">
        <v>1.2388999999999999</v>
      </c>
      <c r="D91">
        <v>-0.27589999999999998</v>
      </c>
      <c r="E91">
        <v>-0.20749999999999999</v>
      </c>
      <c r="F91" s="87">
        <v>-0.74180000000000001</v>
      </c>
      <c r="G91" s="86">
        <v>1.1900000000000001E-3</v>
      </c>
      <c r="H91">
        <v>0.35185</v>
      </c>
      <c r="I91">
        <v>0.56411999999999995</v>
      </c>
      <c r="J91" s="87">
        <v>3.1699999999999999E-2</v>
      </c>
    </row>
    <row r="92" spans="1:10" x14ac:dyDescent="0.2">
      <c r="A92" s="60" t="s">
        <v>53</v>
      </c>
      <c r="B92" s="116">
        <v>9.1179999999999997E-2</v>
      </c>
      <c r="C92" s="86">
        <v>0.73419999999999996</v>
      </c>
      <c r="D92">
        <v>0.33600000000000002</v>
      </c>
      <c r="E92">
        <v>-0.46689999999999998</v>
      </c>
      <c r="F92" s="87">
        <v>-0.76390000000000002</v>
      </c>
      <c r="G92" s="86">
        <v>7.4399999999999994E-2</v>
      </c>
      <c r="H92">
        <v>0.35289999999999999</v>
      </c>
      <c r="I92">
        <v>0.29370000000000002</v>
      </c>
      <c r="J92" s="87">
        <v>6.4500000000000002E-2</v>
      </c>
    </row>
    <row r="93" spans="1:10" x14ac:dyDescent="0.2">
      <c r="A93" s="60" t="s">
        <v>219</v>
      </c>
      <c r="B93" s="116">
        <v>1.2800000000000001E-3</v>
      </c>
      <c r="C93" s="86">
        <v>0.99590000000000001</v>
      </c>
      <c r="D93">
        <v>-0.24790000000000001</v>
      </c>
      <c r="E93">
        <v>0.50509999999999999</v>
      </c>
      <c r="F93" s="87">
        <v>-1.1025</v>
      </c>
      <c r="G93" s="86">
        <v>3.13E-3</v>
      </c>
      <c r="H93">
        <v>0.35749999999999998</v>
      </c>
      <c r="I93">
        <v>0.13461999999999999</v>
      </c>
      <c r="J93" s="87">
        <v>1.4300000000000001E-3</v>
      </c>
    </row>
    <row r="94" spans="1:10" x14ac:dyDescent="0.2">
      <c r="A94" s="60" t="s">
        <v>126</v>
      </c>
      <c r="B94" s="116">
        <v>0.35060000000000002</v>
      </c>
      <c r="C94" s="86">
        <v>-0.79959999999999998</v>
      </c>
      <c r="D94">
        <v>0.36969999999999997</v>
      </c>
      <c r="E94">
        <v>0.17380000000000001</v>
      </c>
      <c r="F94" s="87">
        <v>0.217</v>
      </c>
      <c r="G94" s="86">
        <v>7.9899999999999999E-2</v>
      </c>
      <c r="H94">
        <v>0.35770000000000002</v>
      </c>
      <c r="I94">
        <v>0.72089999999999999</v>
      </c>
      <c r="J94" s="87">
        <v>0.61880000000000002</v>
      </c>
    </row>
    <row r="95" spans="1:10" x14ac:dyDescent="0.2">
      <c r="A95" s="60" t="s">
        <v>197</v>
      </c>
      <c r="B95" s="116">
        <v>0.68410000000000004</v>
      </c>
      <c r="C95" s="86">
        <v>-0.47899999999999998</v>
      </c>
      <c r="D95">
        <v>0.39279999999999998</v>
      </c>
      <c r="E95">
        <v>0.2147</v>
      </c>
      <c r="F95" s="87">
        <v>-0.1641</v>
      </c>
      <c r="G95" s="86">
        <v>0.309</v>
      </c>
      <c r="H95">
        <v>0.35899999999999999</v>
      </c>
      <c r="I95">
        <v>0.67900000000000005</v>
      </c>
      <c r="J95" s="87">
        <v>0.72299999999999998</v>
      </c>
    </row>
    <row r="96" spans="1:10" x14ac:dyDescent="0.2">
      <c r="A96" s="60" t="s">
        <v>138</v>
      </c>
      <c r="B96" s="116">
        <v>0.81340000000000001</v>
      </c>
      <c r="C96" s="86">
        <v>-0.30563000000000001</v>
      </c>
      <c r="D96">
        <v>0.40003</v>
      </c>
      <c r="E96">
        <v>5.7869999999999998E-2</v>
      </c>
      <c r="F96" s="87">
        <v>-0.22070999999999999</v>
      </c>
      <c r="G96" s="86">
        <v>0.52100000000000002</v>
      </c>
      <c r="H96">
        <v>0.36</v>
      </c>
      <c r="I96">
        <v>0.91300000000000003</v>
      </c>
      <c r="J96" s="87">
        <v>0.64200000000000002</v>
      </c>
    </row>
    <row r="97" spans="1:10" x14ac:dyDescent="0.2">
      <c r="A97" s="60" t="s">
        <v>54</v>
      </c>
      <c r="B97" s="116">
        <v>0.8165</v>
      </c>
      <c r="C97" s="86">
        <v>-0.15079999999999999</v>
      </c>
      <c r="D97">
        <v>0.39371699999999998</v>
      </c>
      <c r="E97">
        <v>-0.39441999999999999</v>
      </c>
      <c r="F97" s="87">
        <v>-6.1199999999999996E-3</v>
      </c>
      <c r="G97" s="86">
        <v>0.75</v>
      </c>
      <c r="H97">
        <v>0.36799999999999999</v>
      </c>
      <c r="I97">
        <v>0.46</v>
      </c>
      <c r="J97" s="87">
        <v>0.99</v>
      </c>
    </row>
    <row r="98" spans="1:10" x14ac:dyDescent="0.2">
      <c r="A98" s="60" t="s">
        <v>108</v>
      </c>
      <c r="B98" s="116">
        <v>0.58179999999999998</v>
      </c>
      <c r="C98" s="86">
        <v>0.53080000000000005</v>
      </c>
      <c r="D98">
        <v>-0.37809999999999999</v>
      </c>
      <c r="E98">
        <v>-0.34649999999999997</v>
      </c>
      <c r="F98" s="87">
        <v>0.2001</v>
      </c>
      <c r="G98" s="86">
        <v>0.253</v>
      </c>
      <c r="H98">
        <v>0.36899999999999999</v>
      </c>
      <c r="I98">
        <v>0.499</v>
      </c>
      <c r="J98" s="87">
        <v>0.66100000000000003</v>
      </c>
    </row>
    <row r="99" spans="1:10" x14ac:dyDescent="0.2">
      <c r="A99" s="60" t="s">
        <v>119</v>
      </c>
      <c r="B99" s="116">
        <v>0.2422</v>
      </c>
      <c r="C99" s="86">
        <v>0.74160000000000004</v>
      </c>
      <c r="D99">
        <v>-0.3453</v>
      </c>
      <c r="E99">
        <v>0.2717</v>
      </c>
      <c r="F99" s="87">
        <v>-0.54459999999999997</v>
      </c>
      <c r="G99" s="86">
        <v>9.2700000000000005E-2</v>
      </c>
      <c r="H99">
        <v>0.37530000000000002</v>
      </c>
      <c r="I99">
        <v>0.56610000000000005</v>
      </c>
      <c r="J99" s="87">
        <v>0.20760000000000001</v>
      </c>
    </row>
    <row r="100" spans="1:10" x14ac:dyDescent="0.2">
      <c r="A100" s="60" t="s">
        <v>41</v>
      </c>
      <c r="B100" s="116">
        <v>0.41660000000000003</v>
      </c>
      <c r="C100" s="86">
        <v>0.44479999999999997</v>
      </c>
      <c r="D100">
        <v>0.36020000000000002</v>
      </c>
      <c r="E100">
        <v>-0.43369999999999997</v>
      </c>
      <c r="F100" s="87">
        <v>-0.53</v>
      </c>
      <c r="G100" s="86">
        <v>0.32100000000000001</v>
      </c>
      <c r="H100">
        <v>0.377</v>
      </c>
      <c r="I100">
        <v>0.38500000000000001</v>
      </c>
      <c r="J100" s="87">
        <v>0.24</v>
      </c>
    </row>
    <row r="101" spans="1:10" x14ac:dyDescent="0.2">
      <c r="A101" s="60" t="s">
        <v>112</v>
      </c>
      <c r="B101" s="116">
        <v>0.8629</v>
      </c>
      <c r="C101" s="86">
        <v>-0.15528</v>
      </c>
      <c r="D101">
        <v>0.38801000000000002</v>
      </c>
      <c r="E101">
        <v>-0.29067999999999999</v>
      </c>
      <c r="F101" s="87">
        <v>-7.7789999999999998E-2</v>
      </c>
      <c r="G101" s="86">
        <v>0.745</v>
      </c>
      <c r="H101">
        <v>0.378</v>
      </c>
      <c r="I101">
        <v>0.58699999999999997</v>
      </c>
      <c r="J101" s="87">
        <v>0.87</v>
      </c>
    </row>
    <row r="102" spans="1:10" x14ac:dyDescent="0.2">
      <c r="A102" s="60" t="s">
        <v>17</v>
      </c>
      <c r="B102" s="116">
        <v>0.52229999999999999</v>
      </c>
      <c r="C102" s="86">
        <v>0.36990000000000001</v>
      </c>
      <c r="D102">
        <v>0.34960000000000002</v>
      </c>
      <c r="E102">
        <v>-0.57520000000000004</v>
      </c>
      <c r="F102" s="87">
        <v>-0.32929999999999998</v>
      </c>
      <c r="G102" s="86">
        <v>0.41599999999999998</v>
      </c>
      <c r="H102">
        <v>0.4</v>
      </c>
      <c r="I102">
        <v>0.26300000000000001</v>
      </c>
      <c r="J102" s="87">
        <v>0.46800000000000003</v>
      </c>
    </row>
    <row r="103" spans="1:10" x14ac:dyDescent="0.2">
      <c r="A103" s="60" t="s">
        <v>134</v>
      </c>
      <c r="B103" s="116">
        <v>0.88190000000000002</v>
      </c>
      <c r="C103" s="86">
        <v>0.1009</v>
      </c>
      <c r="D103">
        <v>-0.36990000000000001</v>
      </c>
      <c r="E103">
        <v>0.29220000000000002</v>
      </c>
      <c r="F103" s="87">
        <v>0.10920000000000001</v>
      </c>
      <c r="G103" s="86">
        <v>0.83299999999999996</v>
      </c>
      <c r="H103">
        <v>0.40200000000000002</v>
      </c>
      <c r="I103">
        <v>0.58599999999999997</v>
      </c>
      <c r="J103" s="87">
        <v>0.81899999999999995</v>
      </c>
    </row>
    <row r="104" spans="1:10" x14ac:dyDescent="0.2">
      <c r="A104" s="60" t="s">
        <v>79</v>
      </c>
      <c r="B104" s="116">
        <v>0.17860000000000001</v>
      </c>
      <c r="C104" s="86">
        <v>0.58640000000000003</v>
      </c>
      <c r="D104">
        <v>0.313</v>
      </c>
      <c r="E104">
        <v>-0.15909999999999999</v>
      </c>
      <c r="F104" s="87">
        <v>-0.83479999999999999</v>
      </c>
      <c r="G104" s="86">
        <v>0.1668</v>
      </c>
      <c r="H104">
        <v>0.40939999999999999</v>
      </c>
      <c r="I104">
        <v>0.7298</v>
      </c>
      <c r="J104" s="87">
        <v>5.5800000000000002E-2</v>
      </c>
    </row>
    <row r="105" spans="1:10" x14ac:dyDescent="0.2">
      <c r="A105" s="60" t="s">
        <v>65</v>
      </c>
      <c r="B105" s="116">
        <v>0.24079999999999999</v>
      </c>
      <c r="C105" s="86">
        <v>0.30590000000000001</v>
      </c>
      <c r="D105">
        <v>0.31900000000000001</v>
      </c>
      <c r="E105">
        <v>0.24779999999999999</v>
      </c>
      <c r="F105" s="87">
        <v>-0.88690000000000002</v>
      </c>
      <c r="G105" s="86">
        <v>0.47120000000000001</v>
      </c>
      <c r="H105">
        <v>0.41160000000000002</v>
      </c>
      <c r="I105">
        <v>0.60019999999999996</v>
      </c>
      <c r="J105" s="87">
        <v>4.8099999999999997E-2</v>
      </c>
    </row>
    <row r="106" spans="1:10" x14ac:dyDescent="0.2">
      <c r="A106" s="60" t="s">
        <v>98</v>
      </c>
      <c r="B106" s="116">
        <v>2.4670000000000001E-2</v>
      </c>
      <c r="C106" s="86">
        <v>1.1572</v>
      </c>
      <c r="D106">
        <v>-0.26950000000000002</v>
      </c>
      <c r="E106">
        <v>-0.33200000000000002</v>
      </c>
      <c r="F106" s="87">
        <v>-0.56810000000000005</v>
      </c>
      <c r="G106" s="86">
        <v>4.4799999999999996E-3</v>
      </c>
      <c r="H106">
        <v>0.41166000000000003</v>
      </c>
      <c r="I106">
        <v>0.40901999999999999</v>
      </c>
      <c r="J106" s="87">
        <v>0.12434000000000001</v>
      </c>
    </row>
    <row r="107" spans="1:10" x14ac:dyDescent="0.2">
      <c r="A107" s="60" t="s">
        <v>224</v>
      </c>
      <c r="B107" s="116">
        <v>0.32850000000000001</v>
      </c>
      <c r="C107" s="86">
        <v>-0.43980000000000002</v>
      </c>
      <c r="D107">
        <v>0.32269999999999999</v>
      </c>
      <c r="E107">
        <v>0.66759999999999997</v>
      </c>
      <c r="F107" s="87">
        <v>-0.48149999999999998</v>
      </c>
      <c r="G107" s="86">
        <v>0.316</v>
      </c>
      <c r="H107">
        <v>0.41799999999999998</v>
      </c>
      <c r="I107">
        <v>0.17899999999999999</v>
      </c>
      <c r="J107" s="87">
        <v>0.27400000000000002</v>
      </c>
    </row>
    <row r="108" spans="1:10" x14ac:dyDescent="0.2">
      <c r="A108" s="60" t="s">
        <v>11</v>
      </c>
      <c r="B108" s="116">
        <v>0.46870000000000001</v>
      </c>
      <c r="C108" s="86">
        <v>0.42009999999999997</v>
      </c>
      <c r="D108">
        <v>0.32269999999999999</v>
      </c>
      <c r="E108">
        <v>-0.64610000000000001</v>
      </c>
      <c r="F108" s="87">
        <v>-0.29049999999999998</v>
      </c>
      <c r="G108" s="86">
        <v>0.35299999999999998</v>
      </c>
      <c r="H108">
        <v>0.432</v>
      </c>
      <c r="I108">
        <v>0.20599999999999999</v>
      </c>
      <c r="J108" s="87">
        <v>0.51700000000000002</v>
      </c>
    </row>
    <row r="109" spans="1:10" x14ac:dyDescent="0.2">
      <c r="A109" s="60" t="s">
        <v>183</v>
      </c>
      <c r="B109" s="116">
        <v>8.8739999999999999E-2</v>
      </c>
      <c r="C109" s="86">
        <v>0.93567</v>
      </c>
      <c r="D109">
        <v>-0.27645999999999998</v>
      </c>
      <c r="E109">
        <v>9.9169999999999994E-2</v>
      </c>
      <c r="F109" s="87">
        <v>-0.68325999999999998</v>
      </c>
      <c r="G109" s="86">
        <v>2.6800000000000001E-2</v>
      </c>
      <c r="H109">
        <v>0.44169999999999998</v>
      </c>
      <c r="I109">
        <v>0.82020000000000004</v>
      </c>
      <c r="J109" s="87">
        <v>9.4100000000000003E-2</v>
      </c>
    </row>
    <row r="110" spans="1:10" x14ac:dyDescent="0.2">
      <c r="A110" s="60" t="s">
        <v>92</v>
      </c>
      <c r="B110" s="116">
        <v>0.71950000000000003</v>
      </c>
      <c r="C110" s="86">
        <v>0.15090000000000001</v>
      </c>
      <c r="D110">
        <v>0.32847999999999999</v>
      </c>
      <c r="E110">
        <v>-0.59499999999999997</v>
      </c>
      <c r="F110" s="87">
        <v>-6.9070000000000006E-2</v>
      </c>
      <c r="G110" s="86">
        <v>0.746</v>
      </c>
      <c r="H110">
        <v>0.44400000000000001</v>
      </c>
      <c r="I110">
        <v>0.26300000000000001</v>
      </c>
      <c r="J110" s="87">
        <v>0.88200000000000001</v>
      </c>
    </row>
    <row r="111" spans="1:10" x14ac:dyDescent="0.2">
      <c r="A111" s="60" t="s">
        <v>14</v>
      </c>
      <c r="B111" s="116">
        <v>0.76819999999999999</v>
      </c>
      <c r="C111" s="86">
        <v>-0.1885</v>
      </c>
      <c r="D111">
        <v>0.32579999999999998</v>
      </c>
      <c r="E111">
        <v>0.26179999999999998</v>
      </c>
      <c r="F111" s="87">
        <v>-0.41189999999999999</v>
      </c>
      <c r="G111" s="86">
        <v>0.68899999999999995</v>
      </c>
      <c r="H111">
        <v>0.45100000000000001</v>
      </c>
      <c r="I111">
        <v>0.61899999999999999</v>
      </c>
      <c r="J111" s="87">
        <v>0.38600000000000001</v>
      </c>
    </row>
    <row r="112" spans="1:10" x14ac:dyDescent="0.2">
      <c r="A112" s="60" t="s">
        <v>109</v>
      </c>
      <c r="B112" s="116">
        <v>0.36649999999999999</v>
      </c>
      <c r="C112" s="86">
        <v>-0.55459999999999998</v>
      </c>
      <c r="D112">
        <v>0.29880000000000001</v>
      </c>
      <c r="E112">
        <v>-0.42859999999999998</v>
      </c>
      <c r="F112" s="87">
        <v>0.53890000000000005</v>
      </c>
      <c r="G112" s="86">
        <v>0.215</v>
      </c>
      <c r="H112">
        <v>0.45700000000000002</v>
      </c>
      <c r="I112">
        <v>0.38500000000000001</v>
      </c>
      <c r="J112" s="87">
        <v>0.22700000000000001</v>
      </c>
    </row>
    <row r="113" spans="1:10" x14ac:dyDescent="0.2">
      <c r="A113" s="60" t="s">
        <v>158</v>
      </c>
      <c r="B113" s="116">
        <v>0.68689999999999996</v>
      </c>
      <c r="C113" s="86">
        <v>-4.5949999999999998E-2</v>
      </c>
      <c r="D113">
        <v>0.31501000000000001</v>
      </c>
      <c r="E113">
        <v>0.26654</v>
      </c>
      <c r="F113" s="87">
        <v>-0.54530000000000001</v>
      </c>
      <c r="G113" s="86">
        <v>0.92100000000000004</v>
      </c>
      <c r="H113">
        <v>0.46</v>
      </c>
      <c r="I113">
        <v>0.60799999999999998</v>
      </c>
      <c r="J113" s="87">
        <v>0.249</v>
      </c>
    </row>
    <row r="114" spans="1:10" x14ac:dyDescent="0.2">
      <c r="A114" s="60" t="s">
        <v>130</v>
      </c>
      <c r="B114" s="116">
        <v>0.77110000000000001</v>
      </c>
      <c r="C114" s="86">
        <v>-0.22620000000000001</v>
      </c>
      <c r="D114">
        <v>-0.31640000000000001</v>
      </c>
      <c r="E114">
        <v>0.2581</v>
      </c>
      <c r="F114" s="87">
        <v>0.39939999999999998</v>
      </c>
      <c r="G114" s="86">
        <v>0.63100000000000001</v>
      </c>
      <c r="H114">
        <v>0.46400000000000002</v>
      </c>
      <c r="I114">
        <v>0.624</v>
      </c>
      <c r="J114" s="87">
        <v>0.4</v>
      </c>
    </row>
    <row r="115" spans="1:10" x14ac:dyDescent="0.2">
      <c r="A115" s="60" t="s">
        <v>153</v>
      </c>
      <c r="B115" s="116">
        <v>3.7239999999999999E-3</v>
      </c>
      <c r="C115" s="86">
        <v>-0.8357</v>
      </c>
      <c r="D115">
        <v>0.2074</v>
      </c>
      <c r="E115">
        <v>-0.63970000000000005</v>
      </c>
      <c r="F115" s="87">
        <v>1.0985</v>
      </c>
      <c r="G115" s="86">
        <v>1.529E-2</v>
      </c>
      <c r="H115">
        <v>0.47103</v>
      </c>
      <c r="I115">
        <v>8.1549999999999997E-2</v>
      </c>
      <c r="J115" s="87">
        <v>2.5600000000000002E-3</v>
      </c>
    </row>
    <row r="116" spans="1:10" x14ac:dyDescent="0.2">
      <c r="A116" s="60" t="s">
        <v>90</v>
      </c>
      <c r="B116" s="116">
        <v>0.88270000000000004</v>
      </c>
      <c r="C116" s="86">
        <v>-0.11164</v>
      </c>
      <c r="D116">
        <v>0.31320999999999999</v>
      </c>
      <c r="E116">
        <v>9.5689999999999997E-2</v>
      </c>
      <c r="F116" s="87">
        <v>-0.34076000000000001</v>
      </c>
      <c r="G116" s="86">
        <v>0.81599999999999995</v>
      </c>
      <c r="H116">
        <v>0.47699999999999998</v>
      </c>
      <c r="I116">
        <v>0.85799999999999998</v>
      </c>
      <c r="J116" s="87">
        <v>0.48</v>
      </c>
    </row>
    <row r="117" spans="1:10" x14ac:dyDescent="0.2">
      <c r="A117" s="60" t="s">
        <v>114</v>
      </c>
      <c r="B117" s="116">
        <v>0.56799999999999995</v>
      </c>
      <c r="C117" s="86">
        <v>0.10970000000000001</v>
      </c>
      <c r="D117">
        <v>0.2964</v>
      </c>
      <c r="E117">
        <v>-0.76339999999999997</v>
      </c>
      <c r="F117" s="87">
        <v>0.1454</v>
      </c>
      <c r="G117" s="86">
        <v>0.80900000000000005</v>
      </c>
      <c r="H117">
        <v>0.47799999999999998</v>
      </c>
      <c r="I117">
        <v>0.14599999999999999</v>
      </c>
      <c r="J117" s="87">
        <v>0.749</v>
      </c>
    </row>
    <row r="118" spans="1:10" x14ac:dyDescent="0.2">
      <c r="A118" s="60" t="s">
        <v>207</v>
      </c>
      <c r="B118" s="116">
        <v>0.10680000000000001</v>
      </c>
      <c r="C118" s="86">
        <v>1.0104</v>
      </c>
      <c r="D118">
        <v>-0.2545</v>
      </c>
      <c r="E118">
        <v>-0.36109999999999998</v>
      </c>
      <c r="F118" s="87">
        <v>-0.41610000000000003</v>
      </c>
      <c r="G118" s="86">
        <v>1.95E-2</v>
      </c>
      <c r="H118">
        <v>0.48420000000000002</v>
      </c>
      <c r="I118">
        <v>0.41880000000000001</v>
      </c>
      <c r="J118" s="87">
        <v>0.3009</v>
      </c>
    </row>
    <row r="119" spans="1:10" x14ac:dyDescent="0.2">
      <c r="A119" s="60" t="s">
        <v>184</v>
      </c>
      <c r="B119" s="116">
        <v>0.45750000000000002</v>
      </c>
      <c r="C119" s="86">
        <v>-0.67710999999999999</v>
      </c>
      <c r="D119">
        <v>0.28598000000000001</v>
      </c>
      <c r="E119">
        <v>-9.7129999999999994E-2</v>
      </c>
      <c r="F119" s="87">
        <v>0.41163</v>
      </c>
      <c r="G119" s="86">
        <v>0.14099999999999999</v>
      </c>
      <c r="H119">
        <v>0.48499999999999999</v>
      </c>
      <c r="I119">
        <v>0.84499999999999997</v>
      </c>
      <c r="J119" s="87">
        <v>0.36099999999999999</v>
      </c>
    </row>
    <row r="120" spans="1:10" x14ac:dyDescent="0.2">
      <c r="A120" s="60" t="s">
        <v>13</v>
      </c>
      <c r="B120" s="116">
        <v>0.17829999999999999</v>
      </c>
      <c r="C120" s="86">
        <v>-0.19320000000000001</v>
      </c>
      <c r="D120">
        <v>0.26050000000000001</v>
      </c>
      <c r="E120">
        <v>-0.92130000000000001</v>
      </c>
      <c r="F120" s="87">
        <v>0.61760000000000004</v>
      </c>
      <c r="G120" s="86">
        <v>0.63959999999999995</v>
      </c>
      <c r="H120">
        <v>0.49080000000000001</v>
      </c>
      <c r="I120">
        <v>5.8599999999999999E-2</v>
      </c>
      <c r="J120" s="87">
        <v>0.14649999999999999</v>
      </c>
    </row>
    <row r="121" spans="1:10" x14ac:dyDescent="0.2">
      <c r="A121" s="60" t="s">
        <v>27</v>
      </c>
      <c r="B121" s="116">
        <v>1.102E-2</v>
      </c>
      <c r="C121" s="86">
        <v>1.0177</v>
      </c>
      <c r="D121">
        <v>0.20960000000000001</v>
      </c>
      <c r="E121">
        <v>-0.49990000000000001</v>
      </c>
      <c r="F121" s="87">
        <v>-0.86929999999999996</v>
      </c>
      <c r="G121" s="86">
        <v>7.2899999999999996E-3</v>
      </c>
      <c r="H121">
        <v>0.49823000000000001</v>
      </c>
      <c r="I121">
        <v>0.19592999999999999</v>
      </c>
      <c r="J121" s="87">
        <v>1.8409999999999999E-2</v>
      </c>
    </row>
    <row r="122" spans="1:10" x14ac:dyDescent="0.2">
      <c r="A122" s="60" t="s">
        <v>193</v>
      </c>
      <c r="B122" s="116">
        <v>0.60019999999999996</v>
      </c>
      <c r="C122" s="86">
        <v>0.54190000000000005</v>
      </c>
      <c r="D122">
        <v>-0.28299999999999997</v>
      </c>
      <c r="E122">
        <v>0.2175</v>
      </c>
      <c r="F122" s="87">
        <v>-0.37640000000000001</v>
      </c>
      <c r="G122" s="86">
        <v>0.245</v>
      </c>
      <c r="H122">
        <v>0.5</v>
      </c>
      <c r="I122">
        <v>0.67100000000000004</v>
      </c>
      <c r="J122" s="87">
        <v>0.41499999999999998</v>
      </c>
    </row>
    <row r="123" spans="1:10" x14ac:dyDescent="0.2">
      <c r="A123" s="60" t="s">
        <v>97</v>
      </c>
      <c r="B123" s="116">
        <v>0.79369999999999996</v>
      </c>
      <c r="C123" s="86">
        <v>-0.16919999999999999</v>
      </c>
      <c r="D123">
        <v>-0.2918</v>
      </c>
      <c r="E123">
        <v>0.52180000000000004</v>
      </c>
      <c r="F123" s="87">
        <v>0.10199999999999999</v>
      </c>
      <c r="G123" s="86">
        <v>0.72</v>
      </c>
      <c r="H123">
        <v>0.5</v>
      </c>
      <c r="I123">
        <v>0.32900000000000001</v>
      </c>
      <c r="J123" s="87">
        <v>0.82899999999999996</v>
      </c>
    </row>
    <row r="124" spans="1:10" x14ac:dyDescent="0.2">
      <c r="A124" s="60" t="s">
        <v>131</v>
      </c>
      <c r="B124" s="116">
        <v>0.63900000000000001</v>
      </c>
      <c r="C124" s="86">
        <v>0.33689999999999998</v>
      </c>
      <c r="D124">
        <v>0.28370000000000001</v>
      </c>
      <c r="E124">
        <v>-0.16889999999999999</v>
      </c>
      <c r="F124" s="87">
        <v>-0.5423</v>
      </c>
      <c r="G124" s="86">
        <v>0.46700000000000003</v>
      </c>
      <c r="H124">
        <v>0.502</v>
      </c>
      <c r="I124">
        <v>0.74299999999999999</v>
      </c>
      <c r="J124" s="87">
        <v>0.248</v>
      </c>
    </row>
    <row r="125" spans="1:10" x14ac:dyDescent="0.2">
      <c r="A125" s="60" t="s">
        <v>210</v>
      </c>
      <c r="B125" s="116">
        <v>0.8498</v>
      </c>
      <c r="C125" s="86">
        <v>0.43425000000000002</v>
      </c>
      <c r="D125">
        <v>-0.29082000000000002</v>
      </c>
      <c r="E125">
        <v>-6.1170000000000002E-2</v>
      </c>
      <c r="F125" s="87">
        <v>-3.6330000000000001E-2</v>
      </c>
      <c r="G125" s="86">
        <v>0.36699999999999999</v>
      </c>
      <c r="H125">
        <v>0.50600000000000001</v>
      </c>
      <c r="I125">
        <v>0.90800000000000003</v>
      </c>
      <c r="J125" s="87">
        <v>0.93899999999999995</v>
      </c>
    </row>
    <row r="126" spans="1:10" x14ac:dyDescent="0.2">
      <c r="A126" s="60" t="s">
        <v>67</v>
      </c>
      <c r="B126" s="116">
        <v>0.69389999999999996</v>
      </c>
      <c r="C126" s="86">
        <v>0.32269999999999999</v>
      </c>
      <c r="D126">
        <v>0.28239999999999998</v>
      </c>
      <c r="E126">
        <v>-0.23630000000000001</v>
      </c>
      <c r="F126" s="87">
        <v>-0.47249999999999998</v>
      </c>
      <c r="G126" s="86">
        <v>0.49</v>
      </c>
      <c r="H126">
        <v>0.50800000000000001</v>
      </c>
      <c r="I126">
        <v>0.64900000000000002</v>
      </c>
      <c r="J126" s="87">
        <v>0.316</v>
      </c>
    </row>
    <row r="127" spans="1:10" x14ac:dyDescent="0.2">
      <c r="A127" s="60" t="s">
        <v>182</v>
      </c>
      <c r="B127" s="116">
        <v>0.83399999999999996</v>
      </c>
      <c r="C127" s="86">
        <v>-0.29160000000000003</v>
      </c>
      <c r="D127">
        <v>0.28739999999999999</v>
      </c>
      <c r="E127">
        <v>0.26769999999999999</v>
      </c>
      <c r="F127" s="87">
        <v>-0.26740000000000003</v>
      </c>
      <c r="G127" s="86">
        <v>0.54100000000000004</v>
      </c>
      <c r="H127">
        <v>0.51</v>
      </c>
      <c r="I127">
        <v>0.61499999999999999</v>
      </c>
      <c r="J127" s="87">
        <v>0.57499999999999996</v>
      </c>
    </row>
    <row r="128" spans="1:10" x14ac:dyDescent="0.2">
      <c r="A128" s="60" t="s">
        <v>39</v>
      </c>
      <c r="B128" s="116">
        <v>0.62319999999999998</v>
      </c>
      <c r="C128" s="86">
        <v>0.23871999999999999</v>
      </c>
      <c r="D128">
        <v>0.27666000000000002</v>
      </c>
      <c r="E128">
        <v>6.8669999999999995E-2</v>
      </c>
      <c r="F128" s="87">
        <v>-0.62565000000000004</v>
      </c>
      <c r="G128" s="86">
        <v>0.60399999999999998</v>
      </c>
      <c r="H128">
        <v>0.51100000000000001</v>
      </c>
      <c r="I128">
        <v>0.89300000000000002</v>
      </c>
      <c r="J128" s="87">
        <v>0.184</v>
      </c>
    </row>
    <row r="129" spans="1:10" x14ac:dyDescent="0.2">
      <c r="A129" s="60" t="s">
        <v>104</v>
      </c>
      <c r="B129" s="116">
        <v>0.80230000000000001</v>
      </c>
      <c r="C129" s="86">
        <v>-0.45713999999999999</v>
      </c>
      <c r="D129">
        <v>0.28465000000000001</v>
      </c>
      <c r="E129">
        <v>0.22191</v>
      </c>
      <c r="F129" s="87">
        <v>-6.1969999999999997E-2</v>
      </c>
      <c r="G129" s="86">
        <v>0.34</v>
      </c>
      <c r="H129">
        <v>0.51200000000000001</v>
      </c>
      <c r="I129">
        <v>0.67500000000000004</v>
      </c>
      <c r="J129" s="87">
        <v>0.89600000000000002</v>
      </c>
    </row>
    <row r="130" spans="1:10" x14ac:dyDescent="0.2">
      <c r="A130" s="60" t="s">
        <v>192</v>
      </c>
      <c r="B130" s="116">
        <v>0.31940000000000002</v>
      </c>
      <c r="C130" s="86">
        <v>0.2417</v>
      </c>
      <c r="D130">
        <v>0.25900000000000001</v>
      </c>
      <c r="E130">
        <v>-0.95889999999999997</v>
      </c>
      <c r="F130" s="87">
        <v>0.21460000000000001</v>
      </c>
      <c r="G130" s="86">
        <v>0.57679999999999998</v>
      </c>
      <c r="H130">
        <v>0.51319999999999999</v>
      </c>
      <c r="I130">
        <v>6.0299999999999999E-2</v>
      </c>
      <c r="J130" s="87">
        <v>0.61980000000000002</v>
      </c>
    </row>
    <row r="131" spans="1:10" x14ac:dyDescent="0.2">
      <c r="A131" s="60" t="s">
        <v>23</v>
      </c>
      <c r="B131" s="116">
        <v>0.94469999999999998</v>
      </c>
      <c r="C131" s="86">
        <v>0.24807999999999999</v>
      </c>
      <c r="D131">
        <v>-0.28597</v>
      </c>
      <c r="E131">
        <v>4.5690000000000001E-2</v>
      </c>
      <c r="F131" s="87">
        <v>5.8540000000000002E-2</v>
      </c>
      <c r="G131" s="86">
        <v>0.61</v>
      </c>
      <c r="H131">
        <v>0.52</v>
      </c>
      <c r="I131">
        <v>0.93300000000000005</v>
      </c>
      <c r="J131" s="87">
        <v>0.90400000000000003</v>
      </c>
    </row>
    <row r="132" spans="1:10" x14ac:dyDescent="0.2">
      <c r="A132" s="60" t="s">
        <v>136</v>
      </c>
      <c r="B132" s="116">
        <v>0.59350000000000003</v>
      </c>
      <c r="C132" s="86">
        <v>1.913E-3</v>
      </c>
      <c r="D132">
        <v>0.26691999999999999</v>
      </c>
      <c r="E132">
        <v>0.36959900000000001</v>
      </c>
      <c r="F132" s="87">
        <v>-0.6179</v>
      </c>
      <c r="G132" s="86">
        <v>0.997</v>
      </c>
      <c r="H132">
        <v>0.52400000000000002</v>
      </c>
      <c r="I132">
        <v>0.47199999999999998</v>
      </c>
      <c r="J132" s="87">
        <v>0.188</v>
      </c>
    </row>
    <row r="133" spans="1:10" x14ac:dyDescent="0.2">
      <c r="A133" s="60" t="s">
        <v>6</v>
      </c>
      <c r="B133" s="116">
        <v>0.88490000000000002</v>
      </c>
      <c r="C133" s="86">
        <v>5.0840000000000003E-2</v>
      </c>
      <c r="D133">
        <v>0.27600000000000002</v>
      </c>
      <c r="E133">
        <v>1.6990000000000002E-2</v>
      </c>
      <c r="F133" s="87">
        <v>-0.39562999999999998</v>
      </c>
      <c r="G133" s="86">
        <v>0.91500000000000004</v>
      </c>
      <c r="H133">
        <v>0.53</v>
      </c>
      <c r="I133">
        <v>0.97499999999999998</v>
      </c>
      <c r="J133" s="87">
        <v>0.41299999999999998</v>
      </c>
    </row>
    <row r="134" spans="1:10" x14ac:dyDescent="0.2">
      <c r="A134" s="60" t="s">
        <v>16</v>
      </c>
      <c r="B134" s="116">
        <v>0.87929999999999997</v>
      </c>
      <c r="C134" s="86">
        <v>-6.5920000000000006E-2</v>
      </c>
      <c r="D134">
        <v>0.27255000000000001</v>
      </c>
      <c r="E134">
        <v>-0.44166</v>
      </c>
      <c r="F134" s="87">
        <v>9.2179999999999998E-2</v>
      </c>
      <c r="G134" s="86">
        <v>0.89</v>
      </c>
      <c r="H134">
        <v>0.53500000000000003</v>
      </c>
      <c r="I134">
        <v>0.41399999999999998</v>
      </c>
      <c r="J134" s="87">
        <v>0.84699999999999998</v>
      </c>
    </row>
    <row r="135" spans="1:10" x14ac:dyDescent="0.2">
      <c r="A135" s="60" t="s">
        <v>105</v>
      </c>
      <c r="B135" s="116">
        <v>0.31659999999999999</v>
      </c>
      <c r="C135" s="86">
        <v>0.54510000000000003</v>
      </c>
      <c r="D135">
        <v>0.245</v>
      </c>
      <c r="E135">
        <v>-0.12820000000000001</v>
      </c>
      <c r="F135" s="87">
        <v>-0.73650000000000004</v>
      </c>
      <c r="G135" s="86">
        <v>0.217</v>
      </c>
      <c r="H135">
        <v>0.53600000000000003</v>
      </c>
      <c r="I135">
        <v>0.79</v>
      </c>
      <c r="J135" s="87">
        <v>0.10199999999999999</v>
      </c>
    </row>
    <row r="136" spans="1:10" x14ac:dyDescent="0.2">
      <c r="A136" s="60" t="s">
        <v>30</v>
      </c>
      <c r="B136" s="116">
        <v>0.57799999999999996</v>
      </c>
      <c r="C136" s="86">
        <v>0.4345</v>
      </c>
      <c r="D136">
        <v>0.25729999999999997</v>
      </c>
      <c r="E136">
        <v>-0.29930000000000001</v>
      </c>
      <c r="F136" s="87">
        <v>-0.50380000000000003</v>
      </c>
      <c r="G136" s="86">
        <v>0.34599999999999997</v>
      </c>
      <c r="H136">
        <v>0.53800000000000003</v>
      </c>
      <c r="I136">
        <v>0.55800000000000005</v>
      </c>
      <c r="J136" s="87">
        <v>0.27700000000000002</v>
      </c>
    </row>
    <row r="137" spans="1:10" x14ac:dyDescent="0.2">
      <c r="A137" s="60" t="s">
        <v>58</v>
      </c>
      <c r="B137" s="116">
        <v>0.14660000000000001</v>
      </c>
      <c r="C137" s="86">
        <v>0.1701</v>
      </c>
      <c r="D137">
        <v>0.2281</v>
      </c>
      <c r="E137">
        <v>-1.1031</v>
      </c>
      <c r="F137" s="87">
        <v>0.43859999999999999</v>
      </c>
      <c r="G137" s="86">
        <v>0.67520000000000002</v>
      </c>
      <c r="H137">
        <v>0.53949999999999998</v>
      </c>
      <c r="I137">
        <v>2.4899999999999999E-2</v>
      </c>
      <c r="J137" s="87">
        <v>0.28749999999999998</v>
      </c>
    </row>
    <row r="138" spans="1:10" x14ac:dyDescent="0.2">
      <c r="A138" s="60" t="s">
        <v>127</v>
      </c>
      <c r="B138" s="116">
        <v>2.196E-2</v>
      </c>
      <c r="C138" s="86">
        <v>1.1456999999999999</v>
      </c>
      <c r="D138">
        <v>-0.1951</v>
      </c>
      <c r="E138">
        <v>-0.3221</v>
      </c>
      <c r="F138" s="87">
        <v>-0.65380000000000005</v>
      </c>
      <c r="G138" s="86">
        <v>4.5399999999999998E-3</v>
      </c>
      <c r="H138">
        <v>0.54700000000000004</v>
      </c>
      <c r="I138">
        <v>0.41915000000000002</v>
      </c>
      <c r="J138" s="87">
        <v>7.8159999999999993E-2</v>
      </c>
    </row>
    <row r="139" spans="1:10" x14ac:dyDescent="0.2">
      <c r="A139" s="60" t="s">
        <v>110</v>
      </c>
      <c r="B139" s="116">
        <v>0.50800000000000001</v>
      </c>
      <c r="C139" s="86">
        <v>-0.15640000000000001</v>
      </c>
      <c r="D139">
        <v>0.24629999999999999</v>
      </c>
      <c r="E139">
        <v>0.54920000000000002</v>
      </c>
      <c r="F139" s="87">
        <v>-0.57850000000000001</v>
      </c>
      <c r="G139" s="86">
        <v>0.72799999999999998</v>
      </c>
      <c r="H139">
        <v>0.55000000000000004</v>
      </c>
      <c r="I139">
        <v>0.28299999999999997</v>
      </c>
      <c r="J139" s="87">
        <v>0.20899999999999999</v>
      </c>
    </row>
    <row r="140" spans="1:10" x14ac:dyDescent="0.2">
      <c r="A140" s="60" t="s">
        <v>132</v>
      </c>
      <c r="B140" s="116">
        <v>0.4365</v>
      </c>
      <c r="C140" s="86">
        <v>-0.41410000000000002</v>
      </c>
      <c r="D140">
        <v>0.2424</v>
      </c>
      <c r="E140">
        <v>-0.5262</v>
      </c>
      <c r="F140" s="87">
        <v>0.54420000000000002</v>
      </c>
      <c r="G140" s="86">
        <v>0.35599999999999998</v>
      </c>
      <c r="H140">
        <v>0.55100000000000005</v>
      </c>
      <c r="I140">
        <v>0.29599999999999999</v>
      </c>
      <c r="J140" s="87">
        <v>0.23</v>
      </c>
    </row>
    <row r="141" spans="1:10" x14ac:dyDescent="0.2">
      <c r="A141" s="60" t="s">
        <v>203</v>
      </c>
      <c r="B141" s="116">
        <v>0.76870000000000005</v>
      </c>
      <c r="C141" s="86">
        <v>0.27850000000000003</v>
      </c>
      <c r="D141">
        <v>0.25030000000000002</v>
      </c>
      <c r="E141">
        <v>-0.13930000000000001</v>
      </c>
      <c r="F141" s="87">
        <v>-0.46739999999999998</v>
      </c>
      <c r="G141" s="86">
        <v>0.55500000000000005</v>
      </c>
      <c r="H141">
        <v>0.56100000000000005</v>
      </c>
      <c r="I141">
        <v>0.79100000000000004</v>
      </c>
      <c r="J141" s="87">
        <v>0.32700000000000001</v>
      </c>
    </row>
    <row r="142" spans="1:10" x14ac:dyDescent="0.2">
      <c r="A142" s="60" t="s">
        <v>93</v>
      </c>
      <c r="B142" s="116">
        <v>0.70920000000000005</v>
      </c>
      <c r="C142" s="86">
        <v>-0.503</v>
      </c>
      <c r="D142">
        <v>0.24709999999999999</v>
      </c>
      <c r="E142">
        <v>-0.15079999999999999</v>
      </c>
      <c r="F142" s="87">
        <v>0.32700000000000001</v>
      </c>
      <c r="G142" s="86">
        <v>0.28799999999999998</v>
      </c>
      <c r="H142">
        <v>0.56200000000000006</v>
      </c>
      <c r="I142">
        <v>0.77200000000000002</v>
      </c>
      <c r="J142" s="87">
        <v>0.48499999999999999</v>
      </c>
    </row>
    <row r="143" spans="1:10" x14ac:dyDescent="0.2">
      <c r="A143" s="60" t="s">
        <v>18</v>
      </c>
      <c r="B143" s="116">
        <v>0.86650000000000005</v>
      </c>
      <c r="C143" s="86">
        <v>-8.8000000000000003E-4</v>
      </c>
      <c r="D143">
        <v>0.25392500000000001</v>
      </c>
      <c r="E143">
        <v>0.14899000000000001</v>
      </c>
      <c r="F143" s="87">
        <v>-0.42303000000000002</v>
      </c>
      <c r="G143" s="86">
        <v>0.999</v>
      </c>
      <c r="H143">
        <v>0.56200000000000006</v>
      </c>
      <c r="I143">
        <v>0.78</v>
      </c>
      <c r="J143" s="87">
        <v>0.38100000000000001</v>
      </c>
    </row>
    <row r="144" spans="1:10" x14ac:dyDescent="0.2">
      <c r="A144" s="60" t="s">
        <v>209</v>
      </c>
      <c r="B144" s="116">
        <v>0.52429999999999999</v>
      </c>
      <c r="C144" s="86">
        <v>-0.62260000000000004</v>
      </c>
      <c r="D144">
        <v>0.2341</v>
      </c>
      <c r="E144">
        <v>-0.1177</v>
      </c>
      <c r="F144" s="87">
        <v>0.43580000000000002</v>
      </c>
      <c r="G144" s="86">
        <v>0.17899999999999999</v>
      </c>
      <c r="H144">
        <v>0.57099999999999995</v>
      </c>
      <c r="I144">
        <v>0.81499999999999995</v>
      </c>
      <c r="J144" s="87">
        <v>0.34</v>
      </c>
    </row>
    <row r="145" spans="1:10" x14ac:dyDescent="0.2">
      <c r="A145" s="60" t="s">
        <v>133</v>
      </c>
      <c r="B145" s="116">
        <v>0.71899999999999997</v>
      </c>
      <c r="C145" s="86">
        <v>-0.1217</v>
      </c>
      <c r="D145">
        <v>-0.2414</v>
      </c>
      <c r="E145">
        <v>0.65510000000000002</v>
      </c>
      <c r="F145" s="87">
        <v>-0.11269999999999999</v>
      </c>
      <c r="G145" s="86">
        <v>0.79400000000000004</v>
      </c>
      <c r="H145">
        <v>0.57199999999999995</v>
      </c>
      <c r="I145">
        <v>0.219</v>
      </c>
      <c r="J145" s="87">
        <v>0.80900000000000005</v>
      </c>
    </row>
    <row r="146" spans="1:10" x14ac:dyDescent="0.2">
      <c r="A146" s="60" t="s">
        <v>170</v>
      </c>
      <c r="B146" s="116">
        <v>0.65280000000000005</v>
      </c>
      <c r="C146" s="86">
        <v>-0.47870000000000001</v>
      </c>
      <c r="D146">
        <v>0.23369999999999999</v>
      </c>
      <c r="E146">
        <v>0.47870000000000001</v>
      </c>
      <c r="F146" s="87">
        <v>-0.1847</v>
      </c>
      <c r="G146" s="86">
        <v>0.307</v>
      </c>
      <c r="H146">
        <v>0.57999999999999996</v>
      </c>
      <c r="I146">
        <v>0.35899999999999999</v>
      </c>
      <c r="J146" s="87">
        <v>0.68899999999999995</v>
      </c>
    </row>
    <row r="147" spans="1:10" x14ac:dyDescent="0.2">
      <c r="A147" s="60" t="s">
        <v>188</v>
      </c>
      <c r="B147" s="116">
        <v>0.1537</v>
      </c>
      <c r="C147" s="86">
        <v>-0.84250000000000003</v>
      </c>
      <c r="D147">
        <v>0.20619999999999999</v>
      </c>
      <c r="E147">
        <v>-0.1114</v>
      </c>
      <c r="F147" s="87">
        <v>0.68410000000000004</v>
      </c>
      <c r="G147" s="86">
        <v>5.1400000000000001E-2</v>
      </c>
      <c r="H147">
        <v>0.58009999999999995</v>
      </c>
      <c r="I147">
        <v>0.80659999999999998</v>
      </c>
      <c r="J147" s="87">
        <v>0.1066</v>
      </c>
    </row>
    <row r="148" spans="1:10" x14ac:dyDescent="0.2">
      <c r="A148" s="60" t="s">
        <v>117</v>
      </c>
      <c r="B148" s="116">
        <v>0.48380000000000001</v>
      </c>
      <c r="C148" s="86">
        <v>0.56389999999999996</v>
      </c>
      <c r="D148">
        <v>-0.22459999999999999</v>
      </c>
      <c r="E148">
        <v>0.27350000000000002</v>
      </c>
      <c r="F148" s="87">
        <v>-0.51319999999999999</v>
      </c>
      <c r="G148" s="86">
        <v>0.218</v>
      </c>
      <c r="H148">
        <v>0.58399999999999996</v>
      </c>
      <c r="I148">
        <v>0.58599999999999997</v>
      </c>
      <c r="J148" s="87">
        <v>0.26100000000000001</v>
      </c>
    </row>
    <row r="149" spans="1:10" x14ac:dyDescent="0.2">
      <c r="A149" s="60" t="s">
        <v>165</v>
      </c>
      <c r="B149" s="116">
        <v>0.96579999999999999</v>
      </c>
      <c r="C149" s="86">
        <v>-0.21893000000000001</v>
      </c>
      <c r="D149">
        <v>0.24464900000000001</v>
      </c>
      <c r="E149">
        <v>-9.3149999999999997E-2</v>
      </c>
      <c r="F149" s="87">
        <v>-1.2999999999999999E-4</v>
      </c>
      <c r="G149" s="86">
        <v>0.65400000000000003</v>
      </c>
      <c r="H149">
        <v>0.58399999999999996</v>
      </c>
      <c r="I149">
        <v>0.86399999999999999</v>
      </c>
      <c r="J149" s="87">
        <v>1</v>
      </c>
    </row>
    <row r="150" spans="1:10" x14ac:dyDescent="0.2">
      <c r="A150" s="60" t="s">
        <v>12</v>
      </c>
      <c r="B150" s="116">
        <v>0.84019999999999995</v>
      </c>
      <c r="C150" s="86">
        <v>0.2631</v>
      </c>
      <c r="D150">
        <v>0.23719999999999999</v>
      </c>
      <c r="E150">
        <v>-0.34420000000000001</v>
      </c>
      <c r="F150" s="87">
        <v>-0.27239999999999998</v>
      </c>
      <c r="G150" s="86">
        <v>0.58099999999999996</v>
      </c>
      <c r="H150">
        <v>0.58599999999999997</v>
      </c>
      <c r="I150">
        <v>0.51900000000000002</v>
      </c>
      <c r="J150" s="87">
        <v>0.56799999999999995</v>
      </c>
    </row>
    <row r="151" spans="1:10" x14ac:dyDescent="0.2">
      <c r="A151" s="60" t="s">
        <v>19</v>
      </c>
      <c r="B151" s="116">
        <v>0.39500000000000002</v>
      </c>
      <c r="C151" s="86">
        <v>-0.54800000000000004</v>
      </c>
      <c r="D151">
        <v>-0.21540000000000001</v>
      </c>
      <c r="E151">
        <v>0.70620000000000005</v>
      </c>
      <c r="F151" s="87">
        <v>0.24149999999999999</v>
      </c>
      <c r="G151" s="86">
        <v>0.223</v>
      </c>
      <c r="H151">
        <v>0.59199999999999997</v>
      </c>
      <c r="I151">
        <v>0.16300000000000001</v>
      </c>
      <c r="J151" s="87">
        <v>0.58399999999999996</v>
      </c>
    </row>
    <row r="152" spans="1:10" x14ac:dyDescent="0.2">
      <c r="A152" s="60" t="s">
        <v>229</v>
      </c>
      <c r="B152" s="116">
        <v>0.9647</v>
      </c>
      <c r="C152" s="86">
        <v>0.24976999999999999</v>
      </c>
      <c r="D152">
        <v>-0.23441000000000001</v>
      </c>
      <c r="E152">
        <v>2.1350000000000001E-2</v>
      </c>
      <c r="F152" s="87">
        <v>1.4449999999999999E-2</v>
      </c>
      <c r="G152" s="86">
        <v>0.60899999999999999</v>
      </c>
      <c r="H152">
        <v>0.59899999999999998</v>
      </c>
      <c r="I152">
        <v>0.96899999999999997</v>
      </c>
      <c r="J152" s="87">
        <v>0.97599999999999998</v>
      </c>
    </row>
    <row r="153" spans="1:10" x14ac:dyDescent="0.2">
      <c r="A153" s="60" t="s">
        <v>56</v>
      </c>
      <c r="B153" s="116">
        <v>0.38550000000000001</v>
      </c>
      <c r="C153" s="86">
        <v>0.76359999999999995</v>
      </c>
      <c r="D153">
        <v>-0.20730000000000001</v>
      </c>
      <c r="E153">
        <v>-0.46110000000000001</v>
      </c>
      <c r="F153" s="87">
        <v>-0.1459</v>
      </c>
      <c r="G153" s="86">
        <v>9.5600000000000004E-2</v>
      </c>
      <c r="H153">
        <v>0.60560000000000003</v>
      </c>
      <c r="I153">
        <v>0.35299999999999998</v>
      </c>
      <c r="J153" s="87">
        <v>0.73939999999999995</v>
      </c>
    </row>
    <row r="154" spans="1:10" x14ac:dyDescent="0.2">
      <c r="A154" s="60" t="s">
        <v>87</v>
      </c>
      <c r="B154" s="116">
        <v>0.22</v>
      </c>
      <c r="C154" s="86">
        <v>0.72419999999999995</v>
      </c>
      <c r="D154">
        <v>0.1976</v>
      </c>
      <c r="E154">
        <v>-0.46889999999999998</v>
      </c>
      <c r="F154" s="87">
        <v>-0.58620000000000005</v>
      </c>
      <c r="G154" s="86">
        <v>9.7500000000000003E-2</v>
      </c>
      <c r="H154">
        <v>0.60599999999999998</v>
      </c>
      <c r="I154">
        <v>0.32329999999999998</v>
      </c>
      <c r="J154" s="87">
        <v>0.17349999999999999</v>
      </c>
    </row>
    <row r="155" spans="1:10" x14ac:dyDescent="0.2">
      <c r="A155" s="60" t="s">
        <v>142</v>
      </c>
      <c r="B155" s="116">
        <v>0.64200000000000002</v>
      </c>
      <c r="C155" s="86">
        <v>0.26469999999999999</v>
      </c>
      <c r="D155">
        <v>-0.20799999999999999</v>
      </c>
      <c r="E155">
        <v>0.51970000000000005</v>
      </c>
      <c r="F155" s="87">
        <v>-0.43090000000000001</v>
      </c>
      <c r="G155" s="86">
        <v>0.56699999999999995</v>
      </c>
      <c r="H155">
        <v>0.621</v>
      </c>
      <c r="I155">
        <v>0.32</v>
      </c>
      <c r="J155" s="87">
        <v>0.35499999999999998</v>
      </c>
    </row>
    <row r="156" spans="1:10" x14ac:dyDescent="0.2">
      <c r="A156" s="60" t="s">
        <v>77</v>
      </c>
      <c r="B156" s="116">
        <v>0.40660000000000002</v>
      </c>
      <c r="C156" s="86">
        <v>0.59870000000000001</v>
      </c>
      <c r="D156">
        <v>0.19819999999999999</v>
      </c>
      <c r="E156">
        <v>-0.51480000000000004</v>
      </c>
      <c r="F156" s="87">
        <v>-0.42470000000000002</v>
      </c>
      <c r="G156" s="86">
        <v>0.186</v>
      </c>
      <c r="H156">
        <v>0.623</v>
      </c>
      <c r="I156">
        <v>0.30399999999999999</v>
      </c>
      <c r="J156" s="87">
        <v>0.34100000000000003</v>
      </c>
    </row>
    <row r="157" spans="1:10" x14ac:dyDescent="0.2">
      <c r="A157" s="60" t="s">
        <v>171</v>
      </c>
      <c r="B157" s="116">
        <v>0.33069999999999999</v>
      </c>
      <c r="C157" s="86">
        <v>-0.63890000000000002</v>
      </c>
      <c r="D157">
        <v>0.191</v>
      </c>
      <c r="E157">
        <v>0.72640000000000005</v>
      </c>
      <c r="F157" s="87">
        <v>-0.1714</v>
      </c>
      <c r="G157" s="86">
        <v>0.153</v>
      </c>
      <c r="H157">
        <v>0.63</v>
      </c>
      <c r="I157">
        <v>0.14599999999999999</v>
      </c>
      <c r="J157" s="87">
        <v>0.69199999999999995</v>
      </c>
    </row>
    <row r="158" spans="1:10" x14ac:dyDescent="0.2">
      <c r="A158" s="60" t="s">
        <v>102</v>
      </c>
      <c r="B158" s="116">
        <v>0.8306</v>
      </c>
      <c r="C158" s="86">
        <v>-0.35830000000000001</v>
      </c>
      <c r="D158">
        <v>0.20269999999999999</v>
      </c>
      <c r="E158">
        <v>-0.2387</v>
      </c>
      <c r="F158" s="87">
        <v>0.30609999999999998</v>
      </c>
      <c r="G158" s="86">
        <v>0.45400000000000001</v>
      </c>
      <c r="H158">
        <v>0.64100000000000001</v>
      </c>
      <c r="I158">
        <v>0.65300000000000002</v>
      </c>
      <c r="J158" s="87">
        <v>0.52100000000000002</v>
      </c>
    </row>
    <row r="159" spans="1:10" x14ac:dyDescent="0.2">
      <c r="A159" s="60" t="s">
        <v>88</v>
      </c>
      <c r="B159" s="116">
        <v>3.0869999999999999E-3</v>
      </c>
      <c r="C159" s="86">
        <v>0.5968</v>
      </c>
      <c r="D159">
        <v>-0.13059999999999999</v>
      </c>
      <c r="E159">
        <v>0.8851</v>
      </c>
      <c r="F159" s="87">
        <v>-1.1482000000000001</v>
      </c>
      <c r="G159" s="86">
        <v>6.7199999999999996E-2</v>
      </c>
      <c r="H159">
        <v>0.64422999999999997</v>
      </c>
      <c r="I159">
        <v>1.916E-2</v>
      </c>
      <c r="J159" s="87">
        <v>1.65E-3</v>
      </c>
    </row>
    <row r="160" spans="1:10" x14ac:dyDescent="0.2">
      <c r="A160" s="60" t="s">
        <v>28</v>
      </c>
      <c r="B160" s="116">
        <v>0.39700000000000002</v>
      </c>
      <c r="C160" s="86">
        <v>0.58750000000000002</v>
      </c>
      <c r="D160">
        <v>0.18479999999999999</v>
      </c>
      <c r="E160">
        <v>-0.2445</v>
      </c>
      <c r="F160" s="87">
        <v>-0.61370000000000002</v>
      </c>
      <c r="G160" s="86">
        <v>0.193</v>
      </c>
      <c r="H160">
        <v>0.64600000000000002</v>
      </c>
      <c r="I160">
        <v>0.62</v>
      </c>
      <c r="J160" s="87">
        <v>0.17499999999999999</v>
      </c>
    </row>
    <row r="161" spans="1:10" x14ac:dyDescent="0.2">
      <c r="A161" s="60" t="s">
        <v>52</v>
      </c>
      <c r="B161" s="116">
        <v>0.4209</v>
      </c>
      <c r="C161" s="86">
        <v>-0.23880000000000001</v>
      </c>
      <c r="D161">
        <v>-0.18079999999999999</v>
      </c>
      <c r="E161">
        <v>0.88109999999999999</v>
      </c>
      <c r="F161" s="87">
        <v>-0.24909999999999999</v>
      </c>
      <c r="G161" s="86">
        <v>0.59019999999999995</v>
      </c>
      <c r="H161">
        <v>0.65459999999999996</v>
      </c>
      <c r="I161">
        <v>8.8499999999999995E-2</v>
      </c>
      <c r="J161" s="87">
        <v>0.57440000000000002</v>
      </c>
    </row>
    <row r="162" spans="1:10" x14ac:dyDescent="0.2">
      <c r="A162" s="60" t="s">
        <v>37</v>
      </c>
      <c r="B162" s="116">
        <v>0.36730000000000002</v>
      </c>
      <c r="C162" s="86">
        <v>0.61370000000000002</v>
      </c>
      <c r="D162">
        <v>0.17860000000000001</v>
      </c>
      <c r="E162">
        <v>-0.26419999999999999</v>
      </c>
      <c r="F162" s="87">
        <v>-0.61660000000000004</v>
      </c>
      <c r="G162" s="86">
        <v>0.17199999999999999</v>
      </c>
      <c r="H162">
        <v>0.65500000000000003</v>
      </c>
      <c r="I162">
        <v>0.59</v>
      </c>
      <c r="J162" s="87">
        <v>0.17</v>
      </c>
    </row>
    <row r="163" spans="1:10" x14ac:dyDescent="0.2">
      <c r="A163" s="60" t="s">
        <v>157</v>
      </c>
      <c r="B163" s="116">
        <v>0.96509999999999996</v>
      </c>
      <c r="C163" s="86">
        <v>-6.225E-2</v>
      </c>
      <c r="D163">
        <v>-0.19753000000000001</v>
      </c>
      <c r="E163">
        <v>0.30471999999999999</v>
      </c>
      <c r="F163" s="87">
        <v>5.552E-2</v>
      </c>
      <c r="G163" s="86">
        <v>0.89800000000000002</v>
      </c>
      <c r="H163">
        <v>0.65800000000000003</v>
      </c>
      <c r="I163">
        <v>0.57699999999999996</v>
      </c>
      <c r="J163" s="87">
        <v>0.90900000000000003</v>
      </c>
    </row>
    <row r="164" spans="1:10" x14ac:dyDescent="0.2">
      <c r="A164" s="60" t="s">
        <v>125</v>
      </c>
      <c r="B164" s="116">
        <v>0.95169999999999999</v>
      </c>
      <c r="C164" s="86">
        <v>-1.6809999999999999E-2</v>
      </c>
      <c r="D164">
        <v>0.19423000000000001</v>
      </c>
      <c r="E164">
        <v>-0.35793999999999998</v>
      </c>
      <c r="F164" s="87">
        <v>7.0080000000000003E-2</v>
      </c>
      <c r="G164" s="86">
        <v>0.97199999999999998</v>
      </c>
      <c r="H164">
        <v>0.66200000000000003</v>
      </c>
      <c r="I164">
        <v>0.51200000000000001</v>
      </c>
      <c r="J164" s="87">
        <v>0.88500000000000001</v>
      </c>
    </row>
    <row r="165" spans="1:10" x14ac:dyDescent="0.2">
      <c r="A165" s="60" t="s">
        <v>85</v>
      </c>
      <c r="B165" s="116">
        <v>0.98540000000000005</v>
      </c>
      <c r="C165" s="86">
        <v>-1.6719999999999999E-2</v>
      </c>
      <c r="D165">
        <v>-0.18873000000000001</v>
      </c>
      <c r="E165">
        <v>7.9079999999999998E-2</v>
      </c>
      <c r="F165" s="87">
        <v>0.17993999999999999</v>
      </c>
      <c r="G165" s="86">
        <v>0.97299999999999998</v>
      </c>
      <c r="H165">
        <v>0.67400000000000004</v>
      </c>
      <c r="I165">
        <v>0.88500000000000001</v>
      </c>
      <c r="J165" s="87">
        <v>0.71399999999999997</v>
      </c>
    </row>
    <row r="166" spans="1:10" x14ac:dyDescent="0.2">
      <c r="A166" s="60" t="s">
        <v>91</v>
      </c>
      <c r="B166" s="116">
        <v>0.98360000000000003</v>
      </c>
      <c r="C166" s="86">
        <v>-0.18390999999999999</v>
      </c>
      <c r="D166">
        <v>0.18390000000000001</v>
      </c>
      <c r="E166">
        <v>-0.10566</v>
      </c>
      <c r="F166" s="87">
        <v>4.7750000000000001E-2</v>
      </c>
      <c r="G166" s="86">
        <v>0.70799999999999996</v>
      </c>
      <c r="H166">
        <v>0.68100000000000005</v>
      </c>
      <c r="I166">
        <v>0.84699999999999998</v>
      </c>
      <c r="J166" s="87">
        <v>0.92200000000000004</v>
      </c>
    </row>
    <row r="167" spans="1:10" x14ac:dyDescent="0.2">
      <c r="A167" s="60" t="s">
        <v>187</v>
      </c>
      <c r="B167" s="116">
        <v>0.44600000000000001</v>
      </c>
      <c r="C167" s="86">
        <v>0.71760000000000002</v>
      </c>
      <c r="D167">
        <v>-0.15659999999999999</v>
      </c>
      <c r="E167">
        <v>-0.1125</v>
      </c>
      <c r="F167" s="87">
        <v>-0.43969999999999998</v>
      </c>
      <c r="G167" s="86">
        <v>0.12</v>
      </c>
      <c r="H167">
        <v>0.7</v>
      </c>
      <c r="I167">
        <v>0.82099999999999995</v>
      </c>
      <c r="J167" s="87">
        <v>0.32900000000000001</v>
      </c>
    </row>
    <row r="168" spans="1:10" x14ac:dyDescent="0.2">
      <c r="A168" s="60" t="s">
        <v>218</v>
      </c>
      <c r="B168" s="116">
        <v>0.96389999999999998</v>
      </c>
      <c r="C168" s="86">
        <v>0.15659999999999999</v>
      </c>
      <c r="D168">
        <v>0.1668</v>
      </c>
      <c r="E168">
        <v>-0.16389999999999999</v>
      </c>
      <c r="F168" s="87">
        <v>-0.22570000000000001</v>
      </c>
      <c r="G168" s="86">
        <v>0.748</v>
      </c>
      <c r="H168">
        <v>0.70799999999999996</v>
      </c>
      <c r="I168">
        <v>0.76300000000000001</v>
      </c>
      <c r="J168" s="87">
        <v>0.64400000000000002</v>
      </c>
    </row>
    <row r="169" spans="1:10" x14ac:dyDescent="0.2">
      <c r="A169" s="60" t="s">
        <v>34</v>
      </c>
      <c r="B169" s="116">
        <v>0.15409999999999999</v>
      </c>
      <c r="C169" s="86">
        <v>0.8</v>
      </c>
      <c r="D169">
        <v>0.13439999999999999</v>
      </c>
      <c r="E169">
        <v>-0.32569999999999999</v>
      </c>
      <c r="F169" s="87">
        <v>-0.70079999999999998</v>
      </c>
      <c r="G169" s="86">
        <v>6.2899999999999998E-2</v>
      </c>
      <c r="H169">
        <v>0.71779999999999999</v>
      </c>
      <c r="I169">
        <v>0.47720000000000001</v>
      </c>
      <c r="J169" s="87">
        <v>9.9099999999999994E-2</v>
      </c>
    </row>
    <row r="170" spans="1:10" x14ac:dyDescent="0.2">
      <c r="A170" s="60" t="s">
        <v>225</v>
      </c>
      <c r="B170" s="116">
        <v>0.97119999999999995</v>
      </c>
      <c r="C170" s="86">
        <v>-7.5079999999999994E-2</v>
      </c>
      <c r="D170">
        <v>-0.15229000000000001</v>
      </c>
      <c r="E170">
        <v>-3.3700000000000001E-2</v>
      </c>
      <c r="F170" s="87">
        <v>0.28478999999999999</v>
      </c>
      <c r="G170" s="86">
        <v>0.878</v>
      </c>
      <c r="H170">
        <v>0.73299999999999998</v>
      </c>
      <c r="I170">
        <v>0.95099999999999996</v>
      </c>
      <c r="J170" s="87">
        <v>0.56100000000000005</v>
      </c>
    </row>
    <row r="171" spans="1:10" x14ac:dyDescent="0.2">
      <c r="A171" s="60" t="s">
        <v>176</v>
      </c>
      <c r="B171" s="116">
        <v>0.35870000000000002</v>
      </c>
      <c r="C171" s="86">
        <v>0.61809999999999998</v>
      </c>
      <c r="D171">
        <v>0.13339999999999999</v>
      </c>
      <c r="E171">
        <v>-0.13980000000000001</v>
      </c>
      <c r="F171" s="87">
        <v>-0.6663</v>
      </c>
      <c r="G171" s="86">
        <v>0.16800000000000001</v>
      </c>
      <c r="H171">
        <v>0.73799999999999999</v>
      </c>
      <c r="I171">
        <v>0.77400000000000002</v>
      </c>
      <c r="J171" s="87">
        <v>0.13900000000000001</v>
      </c>
    </row>
    <row r="172" spans="1:10" x14ac:dyDescent="0.2">
      <c r="A172" s="60" t="s">
        <v>78</v>
      </c>
      <c r="B172" s="116">
        <v>0.27210000000000001</v>
      </c>
      <c r="C172" s="86">
        <v>0.82389999999999997</v>
      </c>
      <c r="D172">
        <v>-0.1201</v>
      </c>
      <c r="E172">
        <v>-0.20399999999999999</v>
      </c>
      <c r="F172" s="87">
        <v>-0.51649999999999996</v>
      </c>
      <c r="G172" s="86">
        <v>6.6600000000000006E-2</v>
      </c>
      <c r="H172">
        <v>0.75729999999999997</v>
      </c>
      <c r="I172">
        <v>0.66869999999999996</v>
      </c>
      <c r="J172" s="87">
        <v>0.2351</v>
      </c>
    </row>
    <row r="173" spans="1:10" x14ac:dyDescent="0.2">
      <c r="A173" s="60" t="s">
        <v>115</v>
      </c>
      <c r="B173" s="116">
        <v>0.79669999999999996</v>
      </c>
      <c r="C173" s="86">
        <v>0.26729999999999998</v>
      </c>
      <c r="D173">
        <v>-0.1258</v>
      </c>
      <c r="E173">
        <v>0.3584</v>
      </c>
      <c r="F173" s="87">
        <v>-0.40300000000000002</v>
      </c>
      <c r="G173" s="86">
        <v>0.57299999999999995</v>
      </c>
      <c r="H173">
        <v>0.77</v>
      </c>
      <c r="I173">
        <v>0.5</v>
      </c>
      <c r="J173" s="87">
        <v>0.39800000000000002</v>
      </c>
    </row>
    <row r="174" spans="1:10" x14ac:dyDescent="0.2">
      <c r="A174" s="60" t="s">
        <v>204</v>
      </c>
      <c r="B174" s="116">
        <v>6.5430000000000002E-2</v>
      </c>
      <c r="C174" s="86">
        <v>0.77168999999999999</v>
      </c>
      <c r="D174">
        <v>9.987E-2</v>
      </c>
      <c r="E174">
        <v>9.1469999999999996E-2</v>
      </c>
      <c r="F174" s="87">
        <v>-0.96470999999999996</v>
      </c>
      <c r="G174" s="86">
        <v>5.6500000000000002E-2</v>
      </c>
      <c r="H174">
        <v>0.77449999999999997</v>
      </c>
      <c r="I174">
        <v>0.83020000000000005</v>
      </c>
      <c r="J174" s="87">
        <v>2.06E-2</v>
      </c>
    </row>
    <row r="175" spans="1:10" x14ac:dyDescent="0.2">
      <c r="A175" s="60" t="s">
        <v>50</v>
      </c>
      <c r="B175" s="116">
        <v>0.12759999999999999</v>
      </c>
      <c r="C175" s="86">
        <v>0.94799999999999995</v>
      </c>
      <c r="D175">
        <v>-0.1045</v>
      </c>
      <c r="E175">
        <v>-0.33150000000000002</v>
      </c>
      <c r="F175" s="87">
        <v>-0.55740000000000001</v>
      </c>
      <c r="G175" s="86">
        <v>2.87E-2</v>
      </c>
      <c r="H175">
        <v>0.77539999999999998</v>
      </c>
      <c r="I175">
        <v>0.46310000000000001</v>
      </c>
      <c r="J175" s="87">
        <v>0.17680000000000001</v>
      </c>
    </row>
    <row r="176" spans="1:10" x14ac:dyDescent="0.2">
      <c r="A176" s="60" t="s">
        <v>143</v>
      </c>
      <c r="B176" s="116">
        <v>0.13769999999999999</v>
      </c>
      <c r="C176" s="86">
        <v>0.72860000000000003</v>
      </c>
      <c r="D176">
        <v>-0.10440000000000001</v>
      </c>
      <c r="E176">
        <v>-0.94489999999999996</v>
      </c>
      <c r="F176" s="87">
        <v>0.1525</v>
      </c>
      <c r="G176" s="86">
        <v>8.4900000000000003E-2</v>
      </c>
      <c r="H176">
        <v>0.77690000000000003</v>
      </c>
      <c r="I176">
        <v>4.9000000000000002E-2</v>
      </c>
      <c r="J176" s="87">
        <v>0.70569999999999999</v>
      </c>
    </row>
    <row r="177" spans="1:10" x14ac:dyDescent="0.2">
      <c r="A177" s="60" t="s">
        <v>46</v>
      </c>
      <c r="B177" s="116">
        <v>5.1389999999999998E-2</v>
      </c>
      <c r="C177" s="86">
        <v>0.96702999999999995</v>
      </c>
      <c r="D177">
        <v>9.1829999999999995E-2</v>
      </c>
      <c r="E177">
        <v>-0.44890999999999998</v>
      </c>
      <c r="F177" s="87">
        <v>-0.71809999999999996</v>
      </c>
      <c r="G177" s="86">
        <v>1.8499999999999999E-2</v>
      </c>
      <c r="H177">
        <v>0.78859999999999997</v>
      </c>
      <c r="I177">
        <v>0.29260000000000003</v>
      </c>
      <c r="J177" s="87">
        <v>6.9400000000000003E-2</v>
      </c>
    </row>
    <row r="178" spans="1:10" x14ac:dyDescent="0.2">
      <c r="A178" s="60" t="s">
        <v>100</v>
      </c>
      <c r="B178" s="116">
        <v>0.47920000000000001</v>
      </c>
      <c r="C178" s="86">
        <v>0.55574999999999997</v>
      </c>
      <c r="D178">
        <v>0.10944</v>
      </c>
      <c r="E178">
        <v>-9.0920000000000001E-2</v>
      </c>
      <c r="F178" s="87">
        <v>-0.61434</v>
      </c>
      <c r="G178" s="86">
        <v>0.224</v>
      </c>
      <c r="H178">
        <v>0.78900000000000003</v>
      </c>
      <c r="I178">
        <v>0.85599999999999998</v>
      </c>
      <c r="J178" s="87">
        <v>0.18099999999999999</v>
      </c>
    </row>
    <row r="179" spans="1:10" x14ac:dyDescent="0.2">
      <c r="A179" s="60" t="s">
        <v>70</v>
      </c>
      <c r="B179" s="116">
        <v>0.2752</v>
      </c>
      <c r="C179" s="86">
        <v>-0.55420000000000003</v>
      </c>
      <c r="D179">
        <v>0.1033</v>
      </c>
      <c r="E179">
        <v>-0.3891</v>
      </c>
      <c r="F179" s="87">
        <v>0.74150000000000005</v>
      </c>
      <c r="G179" s="86">
        <v>0.20449999999999999</v>
      </c>
      <c r="H179">
        <v>0.79049999999999998</v>
      </c>
      <c r="I179">
        <v>0.41839999999999999</v>
      </c>
      <c r="J179" s="87">
        <v>9.5799999999999996E-2</v>
      </c>
    </row>
    <row r="180" spans="1:10" x14ac:dyDescent="0.2">
      <c r="A180" s="60" t="s">
        <v>216</v>
      </c>
      <c r="B180" s="116">
        <v>0.66090000000000004</v>
      </c>
      <c r="C180" s="86">
        <v>0.60260000000000002</v>
      </c>
      <c r="D180">
        <v>-0.10489999999999999</v>
      </c>
      <c r="E180">
        <v>-0.28810000000000002</v>
      </c>
      <c r="F180" s="87">
        <v>-0.24610000000000001</v>
      </c>
      <c r="G180" s="86">
        <v>0.20300000000000001</v>
      </c>
      <c r="H180">
        <v>0.80300000000000005</v>
      </c>
      <c r="I180">
        <v>0.57799999999999996</v>
      </c>
      <c r="J180" s="87">
        <v>0.59499999999999997</v>
      </c>
    </row>
    <row r="181" spans="1:10" x14ac:dyDescent="0.2">
      <c r="A181" s="60" t="s">
        <v>144</v>
      </c>
      <c r="B181" s="116">
        <v>0.68979999999999997</v>
      </c>
      <c r="C181" s="86">
        <v>-0.37209999999999999</v>
      </c>
      <c r="D181">
        <v>0.10390000000000001</v>
      </c>
      <c r="E181">
        <v>-0.30869999999999997</v>
      </c>
      <c r="F181" s="87">
        <v>0.4945</v>
      </c>
      <c r="G181" s="86">
        <v>0.42599999999999999</v>
      </c>
      <c r="H181">
        <v>0.80600000000000005</v>
      </c>
      <c r="I181">
        <v>0.55300000000000005</v>
      </c>
      <c r="J181" s="87">
        <v>0.29399999999999998</v>
      </c>
    </row>
    <row r="182" spans="1:10" x14ac:dyDescent="0.2">
      <c r="A182" s="60" t="s">
        <v>120</v>
      </c>
      <c r="B182" s="116">
        <v>0.37019999999999997</v>
      </c>
      <c r="C182" s="86">
        <v>-0.72387999999999997</v>
      </c>
      <c r="D182">
        <v>9.7369999999999998E-2</v>
      </c>
      <c r="E182">
        <v>6.479E-2</v>
      </c>
      <c r="F182" s="87">
        <v>0.55520000000000003</v>
      </c>
      <c r="G182" s="86">
        <v>0.111</v>
      </c>
      <c r="H182">
        <v>0.80700000000000005</v>
      </c>
      <c r="I182">
        <v>0.89400000000000002</v>
      </c>
      <c r="J182" s="87">
        <v>0.215</v>
      </c>
    </row>
    <row r="183" spans="1:10" x14ac:dyDescent="0.2">
      <c r="A183" s="60" t="s">
        <v>201</v>
      </c>
      <c r="B183" s="116">
        <v>0.3251</v>
      </c>
      <c r="C183" s="86">
        <v>0.79920000000000002</v>
      </c>
      <c r="D183">
        <v>-9.6290000000000001E-2</v>
      </c>
      <c r="E183">
        <v>-0.33926000000000001</v>
      </c>
      <c r="F183" s="87">
        <v>-0.41225000000000001</v>
      </c>
      <c r="G183" s="86">
        <v>7.8299999999999995E-2</v>
      </c>
      <c r="H183">
        <v>0.80710000000000004</v>
      </c>
      <c r="I183">
        <v>0.4854</v>
      </c>
      <c r="J183" s="87">
        <v>0.3463</v>
      </c>
    </row>
    <row r="184" spans="1:10" x14ac:dyDescent="0.2">
      <c r="A184" s="60" t="s">
        <v>228</v>
      </c>
      <c r="B184" s="116">
        <v>0.98839999999999995</v>
      </c>
      <c r="C184" s="86">
        <v>0.17949000000000001</v>
      </c>
      <c r="D184">
        <v>-0.10828</v>
      </c>
      <c r="E184">
        <v>-0.15556</v>
      </c>
      <c r="F184" s="87">
        <v>7.4889999999999998E-2</v>
      </c>
      <c r="G184" s="86">
        <v>0.71499999999999997</v>
      </c>
      <c r="H184">
        <v>0.80900000000000005</v>
      </c>
      <c r="I184">
        <v>0.77700000000000002</v>
      </c>
      <c r="J184" s="87">
        <v>0.879</v>
      </c>
    </row>
    <row r="185" spans="1:10" x14ac:dyDescent="0.2">
      <c r="A185" s="60" t="s">
        <v>152</v>
      </c>
      <c r="B185" s="116">
        <v>0.4587</v>
      </c>
      <c r="C185" s="86">
        <v>-0.20449999999999999</v>
      </c>
      <c r="D185">
        <v>-9.7100000000000006E-2</v>
      </c>
      <c r="E185">
        <v>0.83540000000000003</v>
      </c>
      <c r="F185" s="87">
        <v>-0.3473</v>
      </c>
      <c r="G185" s="86">
        <v>0.64700000000000002</v>
      </c>
      <c r="H185">
        <v>0.81100000000000005</v>
      </c>
      <c r="I185">
        <v>0.107</v>
      </c>
      <c r="J185" s="87">
        <v>0.439</v>
      </c>
    </row>
    <row r="186" spans="1:10" x14ac:dyDescent="0.2">
      <c r="A186" s="60" t="s">
        <v>190</v>
      </c>
      <c r="B186" s="116">
        <v>0.81489999999999996</v>
      </c>
      <c r="C186" s="86">
        <v>-0.40190999999999999</v>
      </c>
      <c r="D186">
        <v>9.9940000000000001E-2</v>
      </c>
      <c r="E186">
        <v>-0.12892999999999999</v>
      </c>
      <c r="F186" s="87">
        <v>0.38512000000000002</v>
      </c>
      <c r="G186" s="86">
        <v>0.40100000000000002</v>
      </c>
      <c r="H186">
        <v>0.81699999999999995</v>
      </c>
      <c r="I186">
        <v>0.80700000000000005</v>
      </c>
      <c r="J186" s="87">
        <v>0.42</v>
      </c>
    </row>
    <row r="187" spans="1:10" x14ac:dyDescent="0.2">
      <c r="A187" s="60" t="s">
        <v>177</v>
      </c>
      <c r="B187" s="116">
        <v>0.1258</v>
      </c>
      <c r="C187" s="86">
        <v>0.39873999999999998</v>
      </c>
      <c r="D187">
        <v>-8.2210000000000005E-2</v>
      </c>
      <c r="E187">
        <v>0.70672000000000001</v>
      </c>
      <c r="F187" s="87">
        <v>-0.86546000000000001</v>
      </c>
      <c r="G187" s="86">
        <v>0.3266</v>
      </c>
      <c r="H187">
        <v>0.82210000000000005</v>
      </c>
      <c r="I187">
        <v>0.12820000000000001</v>
      </c>
      <c r="J187" s="87">
        <v>4.3099999999999999E-2</v>
      </c>
    </row>
    <row r="188" spans="1:10" x14ac:dyDescent="0.2">
      <c r="A188" s="60" t="s">
        <v>9</v>
      </c>
      <c r="B188" s="116">
        <v>0.66090000000000004</v>
      </c>
      <c r="C188" s="86">
        <v>-0.45640999999999998</v>
      </c>
      <c r="D188">
        <v>-9.2789999999999997E-2</v>
      </c>
      <c r="E188">
        <v>4.4609999999999997E-2</v>
      </c>
      <c r="F188" s="87">
        <v>0.53207000000000004</v>
      </c>
      <c r="G188" s="86">
        <v>0.33</v>
      </c>
      <c r="H188">
        <v>0.82599999999999996</v>
      </c>
      <c r="I188">
        <v>0.93100000000000005</v>
      </c>
      <c r="J188" s="87">
        <v>0.25800000000000001</v>
      </c>
    </row>
    <row r="189" spans="1:10" x14ac:dyDescent="0.2">
      <c r="A189" s="60" t="s">
        <v>26</v>
      </c>
      <c r="B189" s="116">
        <v>0.96230000000000004</v>
      </c>
      <c r="C189" s="86">
        <v>-1.1E-4</v>
      </c>
      <c r="D189">
        <v>9.6743999999999997E-2</v>
      </c>
      <c r="E189">
        <v>0.21797800000000001</v>
      </c>
      <c r="F189" s="87">
        <v>-0.29036000000000001</v>
      </c>
      <c r="G189" s="86">
        <v>1</v>
      </c>
      <c r="H189">
        <v>0.82799999999999996</v>
      </c>
      <c r="I189">
        <v>0.68899999999999995</v>
      </c>
      <c r="J189" s="87">
        <v>0.55300000000000005</v>
      </c>
    </row>
    <row r="190" spans="1:10" x14ac:dyDescent="0.2">
      <c r="A190" s="60" t="s">
        <v>217</v>
      </c>
      <c r="B190" s="116">
        <v>0.43080000000000002</v>
      </c>
      <c r="C190" s="86">
        <v>0.73275000000000001</v>
      </c>
      <c r="D190">
        <v>-8.4839999999999999E-2</v>
      </c>
      <c r="E190">
        <v>-0.33972999999999998</v>
      </c>
      <c r="F190" s="87">
        <v>-0.35915000000000002</v>
      </c>
      <c r="G190" s="86">
        <v>0.112</v>
      </c>
      <c r="H190">
        <v>0.83399999999999996</v>
      </c>
      <c r="I190">
        <v>0.495</v>
      </c>
      <c r="J190" s="87">
        <v>0.42199999999999999</v>
      </c>
    </row>
    <row r="191" spans="1:10" x14ac:dyDescent="0.2">
      <c r="A191" s="60" t="s">
        <v>155</v>
      </c>
      <c r="B191" s="116">
        <v>0.58909999999999996</v>
      </c>
      <c r="C191" s="86">
        <v>0.46792</v>
      </c>
      <c r="D191">
        <v>8.6959999999999996E-2</v>
      </c>
      <c r="E191">
        <v>-0.66295000000000004</v>
      </c>
      <c r="F191" s="87">
        <v>-4.1910000000000003E-2</v>
      </c>
      <c r="G191" s="86">
        <v>0.312</v>
      </c>
      <c r="H191">
        <v>0.83399999999999996</v>
      </c>
      <c r="I191">
        <v>0.20499999999999999</v>
      </c>
      <c r="J191" s="87">
        <v>0.92700000000000005</v>
      </c>
    </row>
    <row r="192" spans="1:10" x14ac:dyDescent="0.2">
      <c r="A192" s="60" t="s">
        <v>147</v>
      </c>
      <c r="B192" s="116">
        <v>0.78469999999999995</v>
      </c>
      <c r="C192" s="86">
        <v>0.24137</v>
      </c>
      <c r="D192">
        <v>8.9990000000000001E-2</v>
      </c>
      <c r="E192">
        <v>0.20843999999999999</v>
      </c>
      <c r="F192" s="87">
        <v>-0.51610999999999996</v>
      </c>
      <c r="G192" s="86">
        <v>0.60899999999999999</v>
      </c>
      <c r="H192">
        <v>0.83399999999999996</v>
      </c>
      <c r="I192">
        <v>0.69299999999999995</v>
      </c>
      <c r="J192" s="87">
        <v>0.28199999999999997</v>
      </c>
    </row>
    <row r="193" spans="1:10" x14ac:dyDescent="0.2">
      <c r="A193" s="60" t="s">
        <v>163</v>
      </c>
      <c r="B193" s="116">
        <v>0.65869999999999995</v>
      </c>
      <c r="C193" s="86">
        <v>0.42544999999999999</v>
      </c>
      <c r="D193">
        <v>-8.7110000000000007E-2</v>
      </c>
      <c r="E193">
        <v>0.24523</v>
      </c>
      <c r="F193" s="87">
        <v>-0.51710999999999996</v>
      </c>
      <c r="G193" s="86">
        <v>0.36199999999999999</v>
      </c>
      <c r="H193">
        <v>0.83599999999999997</v>
      </c>
      <c r="I193">
        <v>0.63500000000000001</v>
      </c>
      <c r="J193" s="87">
        <v>0.27100000000000002</v>
      </c>
    </row>
    <row r="194" spans="1:10" x14ac:dyDescent="0.2">
      <c r="A194" s="60" t="s">
        <v>146</v>
      </c>
      <c r="B194" s="116">
        <v>0.94799999999999995</v>
      </c>
      <c r="C194" s="86">
        <v>0.23776</v>
      </c>
      <c r="D194">
        <v>8.9829999999999993E-2</v>
      </c>
      <c r="E194">
        <v>-5.577E-2</v>
      </c>
      <c r="F194" s="87">
        <v>-0.30095</v>
      </c>
      <c r="G194" s="86">
        <v>0.625</v>
      </c>
      <c r="H194">
        <v>0.83899999999999997</v>
      </c>
      <c r="I194">
        <v>0.91800000000000004</v>
      </c>
      <c r="J194" s="87">
        <v>0.53700000000000003</v>
      </c>
    </row>
    <row r="195" spans="1:10" x14ac:dyDescent="0.2">
      <c r="A195" s="60" t="s">
        <v>72</v>
      </c>
      <c r="B195" s="116">
        <v>3.074E-2</v>
      </c>
      <c r="C195" s="86">
        <v>1.03647</v>
      </c>
      <c r="D195">
        <v>6.6220000000000001E-2</v>
      </c>
      <c r="E195">
        <v>-0.56601000000000001</v>
      </c>
      <c r="F195" s="87">
        <v>-0.66312000000000004</v>
      </c>
      <c r="G195" s="86">
        <v>1.01E-2</v>
      </c>
      <c r="H195">
        <v>0.84099999999999997</v>
      </c>
      <c r="I195">
        <v>0.1739</v>
      </c>
      <c r="J195" s="87">
        <v>8.0699999999999994E-2</v>
      </c>
    </row>
    <row r="196" spans="1:10" x14ac:dyDescent="0.2">
      <c r="A196" s="60" t="s">
        <v>150</v>
      </c>
      <c r="B196" s="116">
        <v>0.74580000000000002</v>
      </c>
      <c r="C196" s="86">
        <v>6.4679999999999998E-3</v>
      </c>
      <c r="D196">
        <v>8.2802000000000001E-2</v>
      </c>
      <c r="E196">
        <v>-0.58404999999999996</v>
      </c>
      <c r="F196" s="87">
        <v>0.36141099999999998</v>
      </c>
      <c r="G196" s="86">
        <v>0.98899999999999999</v>
      </c>
      <c r="H196">
        <v>0.84599999999999997</v>
      </c>
      <c r="I196">
        <v>0.27300000000000002</v>
      </c>
      <c r="J196" s="87">
        <v>0.44400000000000001</v>
      </c>
    </row>
    <row r="197" spans="1:10" x14ac:dyDescent="0.2">
      <c r="A197" s="60" t="s">
        <v>149</v>
      </c>
      <c r="B197" s="116">
        <v>0.86119999999999997</v>
      </c>
      <c r="C197" s="86">
        <v>-0.44706000000000001</v>
      </c>
      <c r="D197">
        <v>8.4059999999999996E-2</v>
      </c>
      <c r="E197">
        <v>0.25472</v>
      </c>
      <c r="F197" s="87">
        <v>0.14241000000000001</v>
      </c>
      <c r="G197" s="86">
        <v>0.35499999999999998</v>
      </c>
      <c r="H197">
        <v>0.84699999999999998</v>
      </c>
      <c r="I197">
        <v>0.63400000000000001</v>
      </c>
      <c r="J197" s="87">
        <v>0.76500000000000001</v>
      </c>
    </row>
    <row r="198" spans="1:10" x14ac:dyDescent="0.2">
      <c r="A198" s="60" t="s">
        <v>103</v>
      </c>
      <c r="B198" s="116">
        <v>0.99480000000000002</v>
      </c>
      <c r="C198" s="86">
        <v>-0.17329</v>
      </c>
      <c r="D198">
        <v>8.5999999999999993E-2</v>
      </c>
      <c r="E198">
        <v>-2.3290000000000002E-2</v>
      </c>
      <c r="F198" s="87">
        <v>8.8719999999999993E-2</v>
      </c>
      <c r="G198" s="86">
        <v>0.72499999999999998</v>
      </c>
      <c r="H198">
        <v>0.84799999999999998</v>
      </c>
      <c r="I198">
        <v>0.96599999999999997</v>
      </c>
      <c r="J198" s="87">
        <v>0.85699999999999998</v>
      </c>
    </row>
    <row r="199" spans="1:10" x14ac:dyDescent="0.2">
      <c r="A199" s="60" t="s">
        <v>122</v>
      </c>
      <c r="B199" s="116">
        <v>0.96140000000000003</v>
      </c>
      <c r="C199" s="86">
        <v>0.18897</v>
      </c>
      <c r="D199">
        <v>7.8939999999999996E-2</v>
      </c>
      <c r="E199">
        <v>-0.33881</v>
      </c>
      <c r="F199" s="87">
        <v>-1.265E-2</v>
      </c>
      <c r="G199" s="86">
        <v>0.69799999999999995</v>
      </c>
      <c r="H199">
        <v>0.85899999999999999</v>
      </c>
      <c r="I199">
        <v>0.53600000000000003</v>
      </c>
      <c r="J199" s="87">
        <v>0.97899999999999998</v>
      </c>
    </row>
    <row r="200" spans="1:10" x14ac:dyDescent="0.2">
      <c r="A200" s="60" t="s">
        <v>208</v>
      </c>
      <c r="B200" s="116">
        <v>0.749</v>
      </c>
      <c r="C200" s="86">
        <v>0.37475000000000003</v>
      </c>
      <c r="D200">
        <v>6.8080000000000002E-2</v>
      </c>
      <c r="E200">
        <v>6.5509999999999999E-2</v>
      </c>
      <c r="F200" s="87">
        <v>-0.50885000000000002</v>
      </c>
      <c r="G200" s="86">
        <v>0.42799999999999999</v>
      </c>
      <c r="H200">
        <v>0.873</v>
      </c>
      <c r="I200">
        <v>0.9</v>
      </c>
      <c r="J200" s="87">
        <v>0.28499999999999998</v>
      </c>
    </row>
    <row r="201" spans="1:10" x14ac:dyDescent="0.2">
      <c r="A201" s="60" t="s">
        <v>169</v>
      </c>
      <c r="B201" s="116">
        <v>0.50360000000000005</v>
      </c>
      <c r="C201" s="86">
        <v>0.62985999999999998</v>
      </c>
      <c r="D201">
        <v>6.3289999999999999E-2</v>
      </c>
      <c r="E201">
        <v>-0.39574999999999999</v>
      </c>
      <c r="F201" s="87">
        <v>-0.38921</v>
      </c>
      <c r="G201" s="86">
        <v>0.17299999999999999</v>
      </c>
      <c r="H201">
        <v>0.877</v>
      </c>
      <c r="I201">
        <v>0.435</v>
      </c>
      <c r="J201" s="87">
        <v>0.39100000000000001</v>
      </c>
    </row>
    <row r="202" spans="1:10" x14ac:dyDescent="0.2">
      <c r="A202" s="60" t="s">
        <v>129</v>
      </c>
      <c r="B202" s="116">
        <v>0.97070000000000001</v>
      </c>
      <c r="C202" s="86">
        <v>-0.11386</v>
      </c>
      <c r="D202">
        <v>-6.8099999999999994E-2</v>
      </c>
      <c r="E202">
        <v>0.33927000000000002</v>
      </c>
      <c r="F202" s="87">
        <v>-7.5829999999999995E-2</v>
      </c>
      <c r="G202" s="86">
        <v>0.81499999999999995</v>
      </c>
      <c r="H202">
        <v>0.878</v>
      </c>
      <c r="I202">
        <v>0.53600000000000003</v>
      </c>
      <c r="J202" s="87">
        <v>0.876</v>
      </c>
    </row>
    <row r="203" spans="1:10" x14ac:dyDescent="0.2">
      <c r="A203" s="60" t="s">
        <v>191</v>
      </c>
      <c r="B203" s="116">
        <v>0.6129</v>
      </c>
      <c r="C203" s="86">
        <v>0.38571</v>
      </c>
      <c r="D203">
        <v>-6.053E-2</v>
      </c>
      <c r="E203">
        <v>0.31742999999999999</v>
      </c>
      <c r="F203" s="87">
        <v>-0.56701000000000001</v>
      </c>
      <c r="G203" s="86">
        <v>0.40400000000000003</v>
      </c>
      <c r="H203">
        <v>0.88500000000000001</v>
      </c>
      <c r="I203">
        <v>0.53700000000000003</v>
      </c>
      <c r="J203" s="87">
        <v>0.22600000000000001</v>
      </c>
    </row>
    <row r="204" spans="1:10" x14ac:dyDescent="0.2">
      <c r="A204" s="60" t="s">
        <v>62</v>
      </c>
      <c r="B204" s="116">
        <v>2.1950000000000001E-2</v>
      </c>
      <c r="C204" s="86">
        <v>1.0709900000000001</v>
      </c>
      <c r="D204">
        <v>4.4769999999999997E-2</v>
      </c>
      <c r="E204">
        <v>-0.73233999999999999</v>
      </c>
      <c r="F204" s="87">
        <v>-0.53883999999999999</v>
      </c>
      <c r="G204" s="86">
        <v>7.1300000000000001E-3</v>
      </c>
      <c r="H204">
        <v>0.88951000000000002</v>
      </c>
      <c r="I204">
        <v>7.7670000000000003E-2</v>
      </c>
      <c r="J204" s="87">
        <v>0.14046</v>
      </c>
    </row>
    <row r="205" spans="1:10" x14ac:dyDescent="0.2">
      <c r="A205" s="60" t="s">
        <v>22</v>
      </c>
      <c r="B205" s="116">
        <v>0.78910000000000002</v>
      </c>
      <c r="C205" s="86">
        <v>0.23946000000000001</v>
      </c>
      <c r="D205">
        <v>5.5509999999999997E-2</v>
      </c>
      <c r="E205">
        <v>0.2475</v>
      </c>
      <c r="F205" s="87">
        <v>-0.50407999999999997</v>
      </c>
      <c r="G205" s="86">
        <v>0.61199999999999999</v>
      </c>
      <c r="H205">
        <v>0.89700000000000002</v>
      </c>
      <c r="I205">
        <v>0.63900000000000001</v>
      </c>
      <c r="J205" s="87">
        <v>0.29299999999999998</v>
      </c>
    </row>
    <row r="206" spans="1:10" x14ac:dyDescent="0.2">
      <c r="A206" s="60" t="s">
        <v>180</v>
      </c>
      <c r="B206" s="116">
        <v>0.87870000000000004</v>
      </c>
      <c r="C206" s="86">
        <v>-1.469E-2</v>
      </c>
      <c r="D206">
        <v>-5.6309999999999999E-2</v>
      </c>
      <c r="E206">
        <v>-0.37176999999999999</v>
      </c>
      <c r="F206" s="87">
        <v>0.37968000000000002</v>
      </c>
      <c r="G206" s="86">
        <v>0.97499999999999998</v>
      </c>
      <c r="H206">
        <v>0.89700000000000002</v>
      </c>
      <c r="I206">
        <v>0.49</v>
      </c>
      <c r="J206" s="87">
        <v>0.43099999999999999</v>
      </c>
    </row>
    <row r="207" spans="1:10" x14ac:dyDescent="0.2">
      <c r="A207" s="60" t="s">
        <v>141</v>
      </c>
      <c r="B207" s="116">
        <v>0.17829999999999999</v>
      </c>
      <c r="C207" s="86">
        <v>0.72130000000000005</v>
      </c>
      <c r="D207">
        <v>-4.6240000000000003E-2</v>
      </c>
      <c r="E207">
        <v>0.16369</v>
      </c>
      <c r="F207" s="87">
        <v>-0.79676000000000002</v>
      </c>
      <c r="G207" s="86">
        <v>9.3700000000000006E-2</v>
      </c>
      <c r="H207">
        <v>0.90200000000000002</v>
      </c>
      <c r="I207">
        <v>0.72230000000000005</v>
      </c>
      <c r="J207" s="87">
        <v>6.6600000000000006E-2</v>
      </c>
    </row>
    <row r="208" spans="1:10" x14ac:dyDescent="0.2">
      <c r="A208" s="60" t="s">
        <v>206</v>
      </c>
      <c r="B208" s="116">
        <v>0.87929999999999997</v>
      </c>
      <c r="C208" s="86">
        <v>-0.39129999999999998</v>
      </c>
      <c r="D208">
        <v>5.3879999999999997E-2</v>
      </c>
      <c r="E208">
        <v>0.35249000000000003</v>
      </c>
      <c r="F208" s="87">
        <v>4.4650000000000002E-2</v>
      </c>
      <c r="G208" s="86">
        <v>0.41799999999999998</v>
      </c>
      <c r="H208">
        <v>0.90200000000000002</v>
      </c>
      <c r="I208">
        <v>0.51200000000000001</v>
      </c>
      <c r="J208" s="87">
        <v>0.92600000000000005</v>
      </c>
    </row>
    <row r="209" spans="1:10" x14ac:dyDescent="0.2">
      <c r="A209" s="60" t="s">
        <v>202</v>
      </c>
      <c r="B209" s="116">
        <v>0.53639999999999999</v>
      </c>
      <c r="C209" s="86">
        <v>0.30181999999999998</v>
      </c>
      <c r="D209">
        <v>5.0389999999999997E-2</v>
      </c>
      <c r="E209">
        <v>0.37208000000000002</v>
      </c>
      <c r="F209" s="87">
        <v>-0.65995999999999999</v>
      </c>
      <c r="G209" s="86">
        <v>0.50700000000000001</v>
      </c>
      <c r="H209">
        <v>0.90300000000000002</v>
      </c>
      <c r="I209">
        <v>0.46500000000000002</v>
      </c>
      <c r="J209" s="87">
        <v>0.157</v>
      </c>
    </row>
    <row r="210" spans="1:10" x14ac:dyDescent="0.2">
      <c r="A210" s="60" t="s">
        <v>211</v>
      </c>
      <c r="B210" s="116">
        <v>0.80759999999999998</v>
      </c>
      <c r="C210" s="86">
        <v>0.38435000000000002</v>
      </c>
      <c r="D210">
        <v>5.2060000000000002E-2</v>
      </c>
      <c r="E210">
        <v>-0.48610999999999999</v>
      </c>
      <c r="F210" s="87">
        <v>-5.7930000000000002E-2</v>
      </c>
      <c r="G210" s="86">
        <v>0.42</v>
      </c>
      <c r="H210">
        <v>0.90400000000000003</v>
      </c>
      <c r="I210">
        <v>0.36299999999999999</v>
      </c>
      <c r="J210" s="87">
        <v>0.90200000000000002</v>
      </c>
    </row>
    <row r="211" spans="1:10" x14ac:dyDescent="0.2">
      <c r="A211" s="60" t="s">
        <v>175</v>
      </c>
      <c r="B211" s="116">
        <v>0.90280000000000005</v>
      </c>
      <c r="C211" s="86">
        <v>7.374E-2</v>
      </c>
      <c r="D211">
        <v>5.1069999999999997E-2</v>
      </c>
      <c r="E211">
        <v>-0.45545999999999998</v>
      </c>
      <c r="F211" s="87">
        <v>0.22935</v>
      </c>
      <c r="G211" s="86">
        <v>0.878</v>
      </c>
      <c r="H211">
        <v>0.90700000000000003</v>
      </c>
      <c r="I211">
        <v>0.40100000000000002</v>
      </c>
      <c r="J211" s="87">
        <v>0.63400000000000001</v>
      </c>
    </row>
    <row r="212" spans="1:10" x14ac:dyDescent="0.2">
      <c r="A212" s="60" t="s">
        <v>205</v>
      </c>
      <c r="B212" s="116">
        <v>0.52029999999999998</v>
      </c>
      <c r="C212" s="86">
        <v>-0.4163</v>
      </c>
      <c r="D212">
        <v>-4.7739999999999998E-2</v>
      </c>
      <c r="E212">
        <v>0.76193</v>
      </c>
      <c r="F212" s="87">
        <v>-0.13594999999999999</v>
      </c>
      <c r="G212" s="86">
        <v>0.36099999999999999</v>
      </c>
      <c r="H212">
        <v>0.90800000000000003</v>
      </c>
      <c r="I212">
        <v>0.14399999999999999</v>
      </c>
      <c r="J212" s="87">
        <v>0.76300000000000001</v>
      </c>
    </row>
    <row r="213" spans="1:10" x14ac:dyDescent="0.2">
      <c r="A213" s="60" t="s">
        <v>43</v>
      </c>
      <c r="B213" s="116">
        <v>0.79369999999999996</v>
      </c>
      <c r="C213" s="86">
        <v>0.33387</v>
      </c>
      <c r="D213">
        <v>4.8120000000000003E-2</v>
      </c>
      <c r="E213">
        <v>0.1153</v>
      </c>
      <c r="F213" s="87">
        <v>-0.48385</v>
      </c>
      <c r="G213" s="86">
        <v>0.48199999999999998</v>
      </c>
      <c r="H213">
        <v>0.91100000000000003</v>
      </c>
      <c r="I213">
        <v>0.82699999999999996</v>
      </c>
      <c r="J213" s="87">
        <v>0.312</v>
      </c>
    </row>
    <row r="214" spans="1:10" x14ac:dyDescent="0.2">
      <c r="A214" s="60" t="s">
        <v>162</v>
      </c>
      <c r="B214" s="116">
        <v>0.90780000000000005</v>
      </c>
      <c r="C214" s="86">
        <v>-0.12318999999999999</v>
      </c>
      <c r="D214">
        <v>4.7669999999999997E-2</v>
      </c>
      <c r="E214">
        <v>0.40933999999999998</v>
      </c>
      <c r="F214" s="87">
        <v>-0.26147999999999999</v>
      </c>
      <c r="G214" s="86">
        <v>0.79800000000000004</v>
      </c>
      <c r="H214">
        <v>0.91300000000000003</v>
      </c>
      <c r="I214">
        <v>0.45</v>
      </c>
      <c r="J214" s="87">
        <v>0.58799999999999997</v>
      </c>
    </row>
    <row r="215" spans="1:10" x14ac:dyDescent="0.2">
      <c r="A215" s="60" t="s">
        <v>139</v>
      </c>
      <c r="B215" s="116">
        <v>0.6996</v>
      </c>
      <c r="C215" s="86">
        <v>6.6729999999999998E-2</v>
      </c>
      <c r="D215">
        <v>4.3799999999999999E-2</v>
      </c>
      <c r="E215">
        <v>0.49086000000000002</v>
      </c>
      <c r="F215" s="87">
        <v>-0.51197999999999999</v>
      </c>
      <c r="G215" s="86">
        <v>0.88600000000000001</v>
      </c>
      <c r="H215">
        <v>0.91800000000000004</v>
      </c>
      <c r="I215">
        <v>0.35099999999999998</v>
      </c>
      <c r="J215" s="87">
        <v>0.27900000000000003</v>
      </c>
    </row>
    <row r="216" spans="1:10" x14ac:dyDescent="0.2">
      <c r="A216" s="60" t="s">
        <v>121</v>
      </c>
      <c r="B216" s="116">
        <v>0.92749999999999999</v>
      </c>
      <c r="C216" s="86">
        <v>-0.36720000000000003</v>
      </c>
      <c r="D216">
        <v>4.5280000000000001E-2</v>
      </c>
      <c r="E216">
        <v>0.18604999999999999</v>
      </c>
      <c r="F216" s="87">
        <v>0.16402</v>
      </c>
      <c r="G216" s="86">
        <v>0.45100000000000001</v>
      </c>
      <c r="H216">
        <v>0.91800000000000004</v>
      </c>
      <c r="I216">
        <v>0.73099999999999998</v>
      </c>
      <c r="J216" s="87">
        <v>0.73399999999999999</v>
      </c>
    </row>
    <row r="217" spans="1:10" x14ac:dyDescent="0.2">
      <c r="A217" s="60" t="s">
        <v>167</v>
      </c>
      <c r="B217" s="116">
        <v>2.7959999999999999E-3</v>
      </c>
      <c r="C217" s="86">
        <v>-1.0291300000000001</v>
      </c>
      <c r="D217">
        <v>2.4850000000000001E-2</v>
      </c>
      <c r="E217">
        <v>-0.15515000000000001</v>
      </c>
      <c r="F217" s="87">
        <v>1.12344</v>
      </c>
      <c r="G217" s="86">
        <v>3.5999999999999999E-3</v>
      </c>
      <c r="H217">
        <v>0.92928999999999995</v>
      </c>
      <c r="I217">
        <v>0.65200999999999998</v>
      </c>
      <c r="J217" s="87">
        <v>1.8600000000000001E-3</v>
      </c>
    </row>
    <row r="218" spans="1:10" x14ac:dyDescent="0.2">
      <c r="A218" s="60" t="s">
        <v>1022</v>
      </c>
      <c r="B218" s="116">
        <v>2.29E-2</v>
      </c>
      <c r="C218" s="86">
        <v>0.86099999999999999</v>
      </c>
      <c r="D218">
        <v>2.8299999999999999E-2</v>
      </c>
      <c r="E218">
        <v>0.185</v>
      </c>
      <c r="F218" s="87">
        <v>-1.0428999999999999</v>
      </c>
      <c r="G218" s="86">
        <v>2.5100000000000001E-2</v>
      </c>
      <c r="H218">
        <v>0.93020000000000003</v>
      </c>
      <c r="I218">
        <v>0.64139999999999997</v>
      </c>
      <c r="J218" s="87">
        <v>8.6E-3</v>
      </c>
    </row>
    <row r="219" spans="1:10" x14ac:dyDescent="0.2">
      <c r="A219" s="60" t="s">
        <v>194</v>
      </c>
      <c r="B219" s="116">
        <v>0.1799</v>
      </c>
      <c r="C219" s="86">
        <v>0.85487999999999997</v>
      </c>
      <c r="D219">
        <v>3.209E-2</v>
      </c>
      <c r="E219">
        <v>-0.48718</v>
      </c>
      <c r="F219" s="87">
        <v>-0.50363999999999998</v>
      </c>
      <c r="G219" s="86">
        <v>5.0900000000000001E-2</v>
      </c>
      <c r="H219">
        <v>0.93189999999999995</v>
      </c>
      <c r="I219">
        <v>0.2979</v>
      </c>
      <c r="J219" s="87">
        <v>0.2316</v>
      </c>
    </row>
    <row r="220" spans="1:10" x14ac:dyDescent="0.2">
      <c r="A220" s="60" t="s">
        <v>81</v>
      </c>
      <c r="B220" s="116">
        <v>0.99129999999999996</v>
      </c>
      <c r="C220" s="86">
        <v>0.12156</v>
      </c>
      <c r="D220">
        <v>3.6549999999999999E-2</v>
      </c>
      <c r="E220">
        <v>5.2010000000000001E-2</v>
      </c>
      <c r="F220" s="87">
        <v>-0.20702999999999999</v>
      </c>
      <c r="G220" s="86">
        <v>0.80500000000000005</v>
      </c>
      <c r="H220">
        <v>0.93500000000000005</v>
      </c>
      <c r="I220">
        <v>0.92500000000000004</v>
      </c>
      <c r="J220" s="87">
        <v>0.67400000000000004</v>
      </c>
    </row>
    <row r="221" spans="1:10" x14ac:dyDescent="0.2">
      <c r="A221" s="60" t="s">
        <v>31</v>
      </c>
      <c r="B221" s="116">
        <v>0.87670000000000003</v>
      </c>
      <c r="C221" s="86">
        <v>0.41771999999999998</v>
      </c>
      <c r="D221">
        <v>-2.376E-2</v>
      </c>
      <c r="E221">
        <v>-0.17957000000000001</v>
      </c>
      <c r="F221" s="87">
        <v>-0.24554999999999999</v>
      </c>
      <c r="G221" s="86">
        <v>0.38800000000000001</v>
      </c>
      <c r="H221">
        <v>0.95699999999999996</v>
      </c>
      <c r="I221">
        <v>0.73699999999999999</v>
      </c>
      <c r="J221" s="87">
        <v>0.60899999999999999</v>
      </c>
    </row>
    <row r="222" spans="1:10" x14ac:dyDescent="0.2">
      <c r="A222" s="60" t="s">
        <v>63</v>
      </c>
      <c r="B222" s="116">
        <v>0.95930000000000004</v>
      </c>
      <c r="C222" s="86">
        <v>1.746E-2</v>
      </c>
      <c r="D222">
        <v>2.0400000000000001E-2</v>
      </c>
      <c r="E222">
        <v>-0.33223000000000003</v>
      </c>
      <c r="F222" s="87">
        <v>0.22384000000000001</v>
      </c>
      <c r="G222" s="86">
        <v>0.97099999999999997</v>
      </c>
      <c r="H222">
        <v>0.96299999999999997</v>
      </c>
      <c r="I222">
        <v>0.54300000000000004</v>
      </c>
      <c r="J222" s="87">
        <v>0.64600000000000002</v>
      </c>
    </row>
    <row r="223" spans="1:10" x14ac:dyDescent="0.2">
      <c r="A223" s="60" t="s">
        <v>29</v>
      </c>
      <c r="B223" s="116">
        <v>0.1016</v>
      </c>
      <c r="C223" s="86">
        <v>0.95062999999999998</v>
      </c>
      <c r="D223">
        <v>-1.417E-2</v>
      </c>
      <c r="E223">
        <v>-0.45394000000000001</v>
      </c>
      <c r="F223" s="87">
        <v>-0.57047999999999999</v>
      </c>
      <c r="G223" s="86">
        <v>2.6100000000000002E-2</v>
      </c>
      <c r="H223">
        <v>0.96860000000000002</v>
      </c>
      <c r="I223">
        <v>0.31059999999999999</v>
      </c>
      <c r="J223" s="87">
        <v>0.16059999999999999</v>
      </c>
    </row>
    <row r="224" spans="1:10" x14ac:dyDescent="0.2">
      <c r="A224" s="60" t="s">
        <v>186</v>
      </c>
      <c r="B224" s="116">
        <v>0.91420000000000001</v>
      </c>
      <c r="C224" s="86">
        <v>0.37245</v>
      </c>
      <c r="D224">
        <v>-1.7309999999999999E-2</v>
      </c>
      <c r="E224">
        <v>-0.14616999999999999</v>
      </c>
      <c r="F224" s="87">
        <v>-0.23474</v>
      </c>
      <c r="G224" s="86">
        <v>0.443</v>
      </c>
      <c r="H224">
        <v>0.96899999999999997</v>
      </c>
      <c r="I224">
        <v>0.78600000000000003</v>
      </c>
      <c r="J224" s="87">
        <v>0.627</v>
      </c>
    </row>
    <row r="225" spans="1:10" x14ac:dyDescent="0.2">
      <c r="A225" s="60" t="s">
        <v>221</v>
      </c>
      <c r="B225" s="116">
        <v>0.99970000000000003</v>
      </c>
      <c r="C225" s="86">
        <v>-2.877E-2</v>
      </c>
      <c r="D225">
        <v>-1.4489999999999999E-2</v>
      </c>
      <c r="E225">
        <v>0.10709</v>
      </c>
      <c r="F225" s="87">
        <v>-3.9510000000000003E-2</v>
      </c>
      <c r="G225" s="86">
        <v>0.95399999999999996</v>
      </c>
      <c r="H225">
        <v>0.97399999999999998</v>
      </c>
      <c r="I225">
        <v>0.84599999999999997</v>
      </c>
      <c r="J225" s="87">
        <v>0.93600000000000005</v>
      </c>
    </row>
    <row r="226" spans="1:10" x14ac:dyDescent="0.2">
      <c r="A226" s="60" t="s">
        <v>166</v>
      </c>
      <c r="B226" s="116">
        <v>0.33679999999999999</v>
      </c>
      <c r="C226" s="86">
        <v>0.16404299999999999</v>
      </c>
      <c r="D226">
        <v>-8.8199999999999997E-3</v>
      </c>
      <c r="E226">
        <v>-0.85550999999999999</v>
      </c>
      <c r="F226" s="87">
        <v>0.53095000000000003</v>
      </c>
      <c r="G226" s="86">
        <v>0.70530000000000004</v>
      </c>
      <c r="H226">
        <v>0.98219999999999996</v>
      </c>
      <c r="I226">
        <v>9.1499999999999998E-2</v>
      </c>
      <c r="J226" s="87">
        <v>0.23069999999999999</v>
      </c>
    </row>
    <row r="227" spans="1:10" x14ac:dyDescent="0.2">
      <c r="A227" s="60" t="s">
        <v>113</v>
      </c>
      <c r="B227" s="116">
        <v>0.92279999999999995</v>
      </c>
      <c r="C227" s="86">
        <v>-7.1459999999999996E-2</v>
      </c>
      <c r="D227">
        <v>8.4980000000000003E-3</v>
      </c>
      <c r="E227">
        <v>0.39880100000000002</v>
      </c>
      <c r="F227" s="87">
        <v>-0.25778000000000001</v>
      </c>
      <c r="G227" s="86">
        <v>0.88200000000000001</v>
      </c>
      <c r="H227">
        <v>0.98499999999999999</v>
      </c>
      <c r="I227">
        <v>0.46300000000000002</v>
      </c>
      <c r="J227" s="87">
        <v>0.59399999999999997</v>
      </c>
    </row>
    <row r="228" spans="1:10" x14ac:dyDescent="0.2">
      <c r="A228" s="60" t="s">
        <v>196</v>
      </c>
      <c r="B228" s="116">
        <v>0.99850000000000005</v>
      </c>
      <c r="C228" s="86">
        <v>-7.4109999999999995E-2</v>
      </c>
      <c r="D228">
        <v>-6.1000000000000004E-3</v>
      </c>
      <c r="E228">
        <v>0.149036</v>
      </c>
      <c r="F228" s="87">
        <v>-3.78E-2</v>
      </c>
      <c r="G228" s="86">
        <v>0.88100000000000001</v>
      </c>
      <c r="H228">
        <v>0.98899999999999999</v>
      </c>
      <c r="I228">
        <v>0.78700000000000003</v>
      </c>
      <c r="J228" s="87">
        <v>0.93899999999999995</v>
      </c>
    </row>
    <row r="229" spans="1:10" x14ac:dyDescent="0.2">
      <c r="A229" s="60" t="s">
        <v>49</v>
      </c>
      <c r="B229" s="116">
        <v>0.78979999999999995</v>
      </c>
      <c r="C229" s="86">
        <v>0.24690000000000001</v>
      </c>
      <c r="D229">
        <v>2.7529999999999998E-3</v>
      </c>
      <c r="E229">
        <v>-0.57016</v>
      </c>
      <c r="F229" s="87">
        <v>0.20592199999999999</v>
      </c>
      <c r="G229" s="86">
        <v>0.60199999999999998</v>
      </c>
      <c r="H229">
        <v>0.995</v>
      </c>
      <c r="I229">
        <v>0.28699999999999998</v>
      </c>
      <c r="J229" s="87">
        <v>0.66300000000000003</v>
      </c>
    </row>
    <row r="230" spans="1:10" x14ac:dyDescent="0.2">
      <c r="A230" s="60" t="s">
        <v>212</v>
      </c>
      <c r="B230" s="116">
        <v>6.5680000000000002E-2</v>
      </c>
      <c r="C230" s="86">
        <v>0.96879300000000002</v>
      </c>
      <c r="D230">
        <v>-7.6000000000000004E-4</v>
      </c>
      <c r="E230">
        <v>-0.29533999999999999</v>
      </c>
      <c r="F230" s="87">
        <v>-0.73160000000000003</v>
      </c>
      <c r="G230" s="86">
        <v>2.0199999999999999E-2</v>
      </c>
      <c r="H230">
        <v>0.99829999999999997</v>
      </c>
      <c r="I230">
        <v>0.4919</v>
      </c>
      <c r="J230" s="87">
        <v>6.9199999999999998E-2</v>
      </c>
    </row>
    <row r="231" spans="1:10" ht="16" thickBot="1" x14ac:dyDescent="0.25">
      <c r="A231" s="62" t="s">
        <v>128</v>
      </c>
      <c r="B231" s="118">
        <v>0.95820000000000005</v>
      </c>
      <c r="C231" s="90">
        <v>0.18576200000000001</v>
      </c>
      <c r="D231" s="91">
        <v>8.0199999999999998E-4</v>
      </c>
      <c r="E231" s="91">
        <v>0.142678</v>
      </c>
      <c r="F231" s="92">
        <v>-0.30087000000000003</v>
      </c>
      <c r="G231" s="90">
        <v>0.70299999999999996</v>
      </c>
      <c r="H231" s="91">
        <v>0.999</v>
      </c>
      <c r="I231" s="91">
        <v>0.79300000000000004</v>
      </c>
      <c r="J231" s="92">
        <v>0.53800000000000003</v>
      </c>
    </row>
    <row r="234" spans="1:10" x14ac:dyDescent="0.2">
      <c r="B234" s="93"/>
    </row>
    <row r="235" spans="1:10" x14ac:dyDescent="0.2">
      <c r="B235" s="93"/>
    </row>
    <row r="236" spans="1:10" x14ac:dyDescent="0.2">
      <c r="B236" s="93"/>
    </row>
    <row r="237" spans="1:10" x14ac:dyDescent="0.2">
      <c r="B237" s="93"/>
    </row>
    <row r="238" spans="1:10" x14ac:dyDescent="0.2">
      <c r="B238" s="93"/>
    </row>
    <row r="239" spans="1:10" x14ac:dyDescent="0.2">
      <c r="B239" s="93"/>
    </row>
    <row r="240" spans="1:10" x14ac:dyDescent="0.2">
      <c r="B240" s="93"/>
    </row>
    <row r="243" spans="2:2" x14ac:dyDescent="0.2">
      <c r="B243" s="34"/>
    </row>
  </sheetData>
  <autoFilter ref="A2:J231" xr:uid="{00000000-0009-0000-0000-000003000000}">
    <sortState xmlns:xlrd2="http://schemas.microsoft.com/office/spreadsheetml/2017/richdata2" ref="A3:J231">
      <sortCondition ref="H2:H231"/>
    </sortState>
  </autoFilter>
  <mergeCells count="2">
    <mergeCell ref="C1:F1"/>
    <mergeCell ref="G1:J1"/>
  </mergeCells>
  <conditionalFormatting sqref="B3:B231">
    <cfRule type="cellIs" dxfId="11" priority="13" operator="lessThan">
      <formula>0.05</formula>
    </cfRule>
  </conditionalFormatting>
  <conditionalFormatting sqref="B1:B231">
    <cfRule type="cellIs" dxfId="10" priority="12" operator="between">
      <formula>0.05</formula>
      <formula>0.06</formula>
    </cfRule>
  </conditionalFormatting>
  <conditionalFormatting sqref="G3:J231">
    <cfRule type="cellIs" dxfId="9" priority="11" operator="lessThan">
      <formula>0.05</formula>
    </cfRule>
  </conditionalFormatting>
  <conditionalFormatting sqref="G2:J231 G1">
    <cfRule type="cellIs" dxfId="8" priority="10" operator="between">
      <formula>0.05</formula>
      <formula>0.06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37"/>
  <sheetViews>
    <sheetView tabSelected="1" topLeftCell="Q1" zoomScaleNormal="100" workbookViewId="0">
      <selection activeCell="V8" sqref="V8"/>
    </sheetView>
  </sheetViews>
  <sheetFormatPr baseColWidth="10" defaultColWidth="11.5" defaultRowHeight="15" x14ac:dyDescent="0.2"/>
  <cols>
    <col min="1" max="1" width="40.5" bestFit="1" customWidth="1"/>
    <col min="2" max="21" width="9.1640625" customWidth="1"/>
    <col min="22" max="22" width="17.5" customWidth="1"/>
    <col min="23" max="23" width="16.5" customWidth="1"/>
    <col min="24" max="24" width="17.5" customWidth="1"/>
    <col min="25" max="25" width="16.5" customWidth="1"/>
  </cols>
  <sheetData>
    <row r="1" spans="1:25" ht="16" thickBot="1" x14ac:dyDescent="0.25">
      <c r="B1" s="151" t="s">
        <v>1053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3"/>
    </row>
    <row r="2" spans="1:25" x14ac:dyDescent="0.2">
      <c r="A2" s="54" t="s">
        <v>1051</v>
      </c>
      <c r="B2" s="11">
        <v>29</v>
      </c>
      <c r="C2" s="5">
        <v>30</v>
      </c>
      <c r="D2" s="5">
        <v>31</v>
      </c>
      <c r="E2" s="5">
        <v>32</v>
      </c>
      <c r="F2" s="5">
        <v>59</v>
      </c>
      <c r="G2" s="5">
        <v>23</v>
      </c>
      <c r="H2" s="5">
        <v>24</v>
      </c>
      <c r="I2" s="5">
        <v>69</v>
      </c>
      <c r="J2" s="5">
        <v>83</v>
      </c>
      <c r="K2" s="5">
        <v>18</v>
      </c>
      <c r="L2" s="5">
        <v>39</v>
      </c>
      <c r="M2" s="5">
        <v>43</v>
      </c>
      <c r="N2" s="5">
        <v>76</v>
      </c>
      <c r="O2" s="5">
        <v>88</v>
      </c>
      <c r="P2" s="5">
        <v>4</v>
      </c>
      <c r="Q2" s="5">
        <v>40</v>
      </c>
      <c r="R2" s="5">
        <v>44</v>
      </c>
      <c r="S2" s="5">
        <v>45</v>
      </c>
      <c r="T2" s="5">
        <v>75</v>
      </c>
      <c r="U2" s="6">
        <v>85</v>
      </c>
    </row>
    <row r="3" spans="1:25" x14ac:dyDescent="0.2">
      <c r="A3" s="55" t="s">
        <v>1052</v>
      </c>
      <c r="B3" s="102" t="s">
        <v>230</v>
      </c>
      <c r="C3" s="3" t="s">
        <v>230</v>
      </c>
      <c r="D3" s="3" t="s">
        <v>230</v>
      </c>
      <c r="E3" s="3" t="s">
        <v>230</v>
      </c>
      <c r="F3" s="3" t="s">
        <v>230</v>
      </c>
      <c r="G3" s="3" t="s">
        <v>230</v>
      </c>
      <c r="H3" s="3" t="s">
        <v>230</v>
      </c>
      <c r="I3" s="3" t="s">
        <v>230</v>
      </c>
      <c r="J3" s="3" t="s">
        <v>230</v>
      </c>
      <c r="K3" s="1" t="s">
        <v>231</v>
      </c>
      <c r="L3" s="1" t="s">
        <v>231</v>
      </c>
      <c r="M3" s="1" t="s">
        <v>231</v>
      </c>
      <c r="N3" s="1" t="s">
        <v>231</v>
      </c>
      <c r="O3" s="1" t="s">
        <v>231</v>
      </c>
      <c r="P3" s="1" t="s">
        <v>231</v>
      </c>
      <c r="Q3" s="1" t="s">
        <v>231</v>
      </c>
      <c r="R3" s="1" t="s">
        <v>231</v>
      </c>
      <c r="S3" s="1" t="s">
        <v>231</v>
      </c>
      <c r="T3" s="1" t="s">
        <v>231</v>
      </c>
      <c r="U3" s="7" t="s">
        <v>231</v>
      </c>
    </row>
    <row r="4" spans="1:25" x14ac:dyDescent="0.2">
      <c r="A4" s="55" t="s">
        <v>1054</v>
      </c>
      <c r="B4" s="103" t="s">
        <v>232</v>
      </c>
      <c r="C4" s="104" t="s">
        <v>232</v>
      </c>
      <c r="D4" s="104" t="s">
        <v>232</v>
      </c>
      <c r="E4" s="104" t="s">
        <v>232</v>
      </c>
      <c r="F4" s="104" t="s">
        <v>232</v>
      </c>
      <c r="G4" s="105" t="s">
        <v>233</v>
      </c>
      <c r="H4" s="105" t="s">
        <v>233</v>
      </c>
      <c r="I4" s="105" t="s">
        <v>233</v>
      </c>
      <c r="J4" s="105" t="s">
        <v>233</v>
      </c>
      <c r="K4" s="104" t="s">
        <v>232</v>
      </c>
      <c r="L4" s="104" t="s">
        <v>232</v>
      </c>
      <c r="M4" s="104" t="s">
        <v>232</v>
      </c>
      <c r="N4" s="104" t="s">
        <v>232</v>
      </c>
      <c r="O4" s="104" t="s">
        <v>232</v>
      </c>
      <c r="P4" s="105" t="s">
        <v>233</v>
      </c>
      <c r="Q4" s="105" t="s">
        <v>233</v>
      </c>
      <c r="R4" s="105" t="s">
        <v>233</v>
      </c>
      <c r="S4" s="105" t="s">
        <v>233</v>
      </c>
      <c r="T4" s="105" t="s">
        <v>233</v>
      </c>
      <c r="U4" s="107" t="s">
        <v>232</v>
      </c>
    </row>
    <row r="5" spans="1:25" x14ac:dyDescent="0.2">
      <c r="A5" s="55" t="s">
        <v>234</v>
      </c>
      <c r="B5" s="12">
        <v>7</v>
      </c>
      <c r="C5" s="2">
        <v>10</v>
      </c>
      <c r="D5" s="2">
        <v>2</v>
      </c>
      <c r="E5" s="2">
        <v>6</v>
      </c>
      <c r="F5" s="2">
        <v>5</v>
      </c>
      <c r="G5" s="2">
        <v>9</v>
      </c>
      <c r="H5" s="2">
        <v>15</v>
      </c>
      <c r="I5" s="2">
        <v>8</v>
      </c>
      <c r="J5" s="2">
        <v>13</v>
      </c>
      <c r="K5" s="2">
        <v>18</v>
      </c>
      <c r="L5" s="2">
        <v>17</v>
      </c>
      <c r="M5" s="2">
        <v>20</v>
      </c>
      <c r="N5" s="2">
        <v>19</v>
      </c>
      <c r="O5" s="2">
        <v>16</v>
      </c>
      <c r="P5" s="2">
        <v>3</v>
      </c>
      <c r="Q5" s="2">
        <v>12</v>
      </c>
      <c r="R5" s="2">
        <v>1</v>
      </c>
      <c r="S5" s="2">
        <v>14</v>
      </c>
      <c r="T5" s="2">
        <v>11</v>
      </c>
      <c r="U5" s="8">
        <v>4</v>
      </c>
    </row>
    <row r="6" spans="1:25" ht="16" thickBot="1" x14ac:dyDescent="0.25">
      <c r="A6" s="112" t="s">
        <v>0</v>
      </c>
      <c r="B6" s="13">
        <v>5</v>
      </c>
      <c r="C6" s="9">
        <v>15</v>
      </c>
      <c r="D6" s="9">
        <v>7</v>
      </c>
      <c r="E6" s="9">
        <v>12</v>
      </c>
      <c r="F6" s="9">
        <v>14</v>
      </c>
      <c r="G6" s="9">
        <v>17</v>
      </c>
      <c r="H6" s="9">
        <v>11</v>
      </c>
      <c r="I6" s="9">
        <v>19</v>
      </c>
      <c r="J6" s="9">
        <v>6</v>
      </c>
      <c r="K6" s="9">
        <v>18</v>
      </c>
      <c r="L6" s="9">
        <v>1</v>
      </c>
      <c r="M6" s="9">
        <v>2</v>
      </c>
      <c r="N6" s="9">
        <v>4</v>
      </c>
      <c r="O6" s="9">
        <v>3</v>
      </c>
      <c r="P6" s="9">
        <v>16</v>
      </c>
      <c r="Q6" s="9">
        <v>8</v>
      </c>
      <c r="R6" s="9">
        <v>10</v>
      </c>
      <c r="S6" s="9">
        <v>13</v>
      </c>
      <c r="T6" s="9">
        <v>20</v>
      </c>
      <c r="U6" s="10">
        <v>9</v>
      </c>
    </row>
    <row r="7" spans="1:25" ht="16" thickBot="1" x14ac:dyDescent="0.25">
      <c r="A7" s="16"/>
      <c r="B7" s="7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79"/>
      <c r="V7" s="147" t="s">
        <v>236</v>
      </c>
      <c r="W7" s="145"/>
      <c r="X7" s="147" t="s">
        <v>237</v>
      </c>
      <c r="Y7" s="146"/>
    </row>
    <row r="8" spans="1:25" ht="16" thickBot="1" x14ac:dyDescent="0.25">
      <c r="A8" s="59" t="s">
        <v>238</v>
      </c>
      <c r="B8" s="6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64"/>
      <c r="V8" s="81" t="s">
        <v>1029</v>
      </c>
      <c r="W8" s="82" t="s">
        <v>1023</v>
      </c>
      <c r="X8" s="81" t="s">
        <v>1029</v>
      </c>
      <c r="Y8" s="83" t="s">
        <v>1023</v>
      </c>
    </row>
    <row r="9" spans="1:25" x14ac:dyDescent="0.2">
      <c r="A9" s="60" t="s">
        <v>2</v>
      </c>
      <c r="B9" s="37">
        <v>10</v>
      </c>
      <c r="C9" s="38">
        <v>18</v>
      </c>
      <c r="D9" s="38">
        <v>7</v>
      </c>
      <c r="E9" s="38">
        <v>19</v>
      </c>
      <c r="F9" s="38">
        <v>8</v>
      </c>
      <c r="G9" s="38">
        <v>17</v>
      </c>
      <c r="H9" s="38">
        <v>12</v>
      </c>
      <c r="I9" s="38">
        <v>13</v>
      </c>
      <c r="J9" s="38">
        <v>3</v>
      </c>
      <c r="K9" s="38">
        <v>9</v>
      </c>
      <c r="L9" s="38">
        <v>5</v>
      </c>
      <c r="M9" s="38">
        <v>2</v>
      </c>
      <c r="N9" s="38">
        <v>4</v>
      </c>
      <c r="O9" s="38">
        <v>1</v>
      </c>
      <c r="P9" s="38">
        <v>15</v>
      </c>
      <c r="Q9" s="38">
        <v>6</v>
      </c>
      <c r="R9" s="38">
        <v>11</v>
      </c>
      <c r="S9" s="38">
        <v>14</v>
      </c>
      <c r="T9" s="38">
        <v>16</v>
      </c>
      <c r="U9" s="39">
        <v>20</v>
      </c>
      <c r="V9" s="70">
        <f t="shared" ref="V9:V72" si="0">CORREL($B$5:$U$5,$B9:$U9)</f>
        <v>-0.52932330827067664</v>
      </c>
      <c r="W9" s="71">
        <f t="shared" ref="W9:W72" si="1">_xlfn.T.DIST.2T(ABS(V9)*SQRT(COUNT($B$5:$U$5)-2)/SQRT(1-V9^2),COUNT($B$5:$U$5)-2)</f>
        <v>1.6394084731294393E-2</v>
      </c>
      <c r="X9" s="70">
        <f t="shared" ref="X9:X72" si="2">CORREL($B$6:$U$6,$B9:$U9)</f>
        <v>0.69172932330827053</v>
      </c>
      <c r="Y9" s="72">
        <f t="shared" ref="Y9:Y72" si="3">_xlfn.T.DIST.2T(ABS(X9)*SQRT(COUNT($B$6:$U$6)-2)/SQRT(1-X9^2),COUNT($B$6:$U$6)-2)</f>
        <v>7.2848452983145654E-4</v>
      </c>
    </row>
    <row r="10" spans="1:25" s="34" customFormat="1" x14ac:dyDescent="0.2">
      <c r="A10" s="61" t="s">
        <v>1</v>
      </c>
      <c r="B10" s="22">
        <v>6</v>
      </c>
      <c r="C10" s="23">
        <v>16</v>
      </c>
      <c r="D10" s="23">
        <v>8</v>
      </c>
      <c r="E10" s="23">
        <v>20</v>
      </c>
      <c r="F10" s="23">
        <v>11</v>
      </c>
      <c r="G10" s="23">
        <v>19</v>
      </c>
      <c r="H10" s="23">
        <v>7</v>
      </c>
      <c r="I10" s="23">
        <v>15</v>
      </c>
      <c r="J10" s="23">
        <v>14</v>
      </c>
      <c r="K10" s="23">
        <v>5</v>
      </c>
      <c r="L10" s="23">
        <v>4</v>
      </c>
      <c r="M10" s="23">
        <v>1</v>
      </c>
      <c r="N10" s="23">
        <v>3</v>
      </c>
      <c r="O10" s="23">
        <v>2</v>
      </c>
      <c r="P10" s="23">
        <v>17</v>
      </c>
      <c r="Q10" s="23">
        <v>9</v>
      </c>
      <c r="R10" s="23">
        <v>10</v>
      </c>
      <c r="S10" s="23">
        <v>18</v>
      </c>
      <c r="T10" s="23">
        <v>12</v>
      </c>
      <c r="U10" s="40">
        <v>13</v>
      </c>
      <c r="V10" s="44">
        <f t="shared" si="0"/>
        <v>-0.54436090225563905</v>
      </c>
      <c r="W10" s="45">
        <f t="shared" si="1"/>
        <v>1.3082608661519567E-2</v>
      </c>
      <c r="X10" s="44">
        <f t="shared" si="2"/>
        <v>0.651127819548872</v>
      </c>
      <c r="Y10" s="74">
        <f t="shared" si="3"/>
        <v>1.8736439667456704E-3</v>
      </c>
    </row>
    <row r="11" spans="1:25" x14ac:dyDescent="0.2">
      <c r="A11" s="60" t="s">
        <v>4</v>
      </c>
      <c r="B11" s="12">
        <v>6</v>
      </c>
      <c r="C11" s="2">
        <v>10</v>
      </c>
      <c r="D11" s="2">
        <v>3</v>
      </c>
      <c r="E11" s="2">
        <v>2</v>
      </c>
      <c r="F11" s="2">
        <v>14</v>
      </c>
      <c r="G11" s="2">
        <v>16</v>
      </c>
      <c r="H11" s="2">
        <v>7</v>
      </c>
      <c r="I11" s="2">
        <v>19</v>
      </c>
      <c r="J11" s="2">
        <v>20</v>
      </c>
      <c r="K11" s="2">
        <v>13</v>
      </c>
      <c r="L11" s="2">
        <v>5</v>
      </c>
      <c r="M11" s="2">
        <v>1</v>
      </c>
      <c r="N11" s="2">
        <v>9</v>
      </c>
      <c r="O11" s="2">
        <v>4</v>
      </c>
      <c r="P11" s="2">
        <v>17</v>
      </c>
      <c r="Q11" s="2">
        <v>8</v>
      </c>
      <c r="R11" s="2">
        <v>18</v>
      </c>
      <c r="S11" s="2">
        <v>15</v>
      </c>
      <c r="T11" s="2">
        <v>12</v>
      </c>
      <c r="U11" s="8">
        <v>11</v>
      </c>
      <c r="V11" s="43">
        <f t="shared" si="0"/>
        <v>-0.28421052631578941</v>
      </c>
      <c r="W11" s="41">
        <f t="shared" si="1"/>
        <v>0.22458459821120455</v>
      </c>
      <c r="X11" s="43">
        <f t="shared" si="2"/>
        <v>0.57894736842105254</v>
      </c>
      <c r="Y11" s="74">
        <f t="shared" si="3"/>
        <v>7.4796602096687615E-3</v>
      </c>
    </row>
    <row r="12" spans="1:25" x14ac:dyDescent="0.2">
      <c r="A12" s="60" t="s">
        <v>3</v>
      </c>
      <c r="B12" s="12">
        <v>17</v>
      </c>
      <c r="C12" s="2">
        <v>12</v>
      </c>
      <c r="D12" s="2">
        <v>3</v>
      </c>
      <c r="E12" s="2">
        <v>4</v>
      </c>
      <c r="F12" s="2">
        <v>18</v>
      </c>
      <c r="G12" s="2">
        <v>19</v>
      </c>
      <c r="H12" s="2">
        <v>8</v>
      </c>
      <c r="I12" s="2">
        <v>16</v>
      </c>
      <c r="J12" s="2">
        <v>20</v>
      </c>
      <c r="K12" s="2">
        <v>15</v>
      </c>
      <c r="L12" s="2">
        <v>1</v>
      </c>
      <c r="M12" s="2">
        <v>2</v>
      </c>
      <c r="N12" s="2">
        <v>7</v>
      </c>
      <c r="O12" s="2">
        <v>9</v>
      </c>
      <c r="P12" s="2">
        <v>13</v>
      </c>
      <c r="Q12" s="2">
        <v>5</v>
      </c>
      <c r="R12" s="2">
        <v>11</v>
      </c>
      <c r="S12" s="2">
        <v>10</v>
      </c>
      <c r="T12" s="2">
        <v>14</v>
      </c>
      <c r="U12" s="8">
        <v>6</v>
      </c>
      <c r="V12" s="43">
        <f t="shared" si="0"/>
        <v>-0.20300751879699244</v>
      </c>
      <c r="W12" s="41">
        <f t="shared" si="1"/>
        <v>0.39066623935419653</v>
      </c>
      <c r="X12" s="43">
        <f t="shared" si="2"/>
        <v>0.55338345864661642</v>
      </c>
      <c r="Y12" s="74">
        <f t="shared" si="3"/>
        <v>1.1370353471172333E-2</v>
      </c>
    </row>
    <row r="13" spans="1:25" x14ac:dyDescent="0.2">
      <c r="A13" s="60" t="s">
        <v>11</v>
      </c>
      <c r="B13" s="12">
        <v>6</v>
      </c>
      <c r="C13" s="2">
        <v>10</v>
      </c>
      <c r="D13" s="2">
        <v>2</v>
      </c>
      <c r="E13" s="2">
        <v>9</v>
      </c>
      <c r="F13" s="2">
        <v>11</v>
      </c>
      <c r="G13" s="2">
        <v>20</v>
      </c>
      <c r="H13" s="2">
        <v>13</v>
      </c>
      <c r="I13" s="2">
        <v>16</v>
      </c>
      <c r="J13" s="2">
        <v>5</v>
      </c>
      <c r="K13" s="2">
        <v>18</v>
      </c>
      <c r="L13" s="2">
        <v>4</v>
      </c>
      <c r="M13" s="2">
        <v>3</v>
      </c>
      <c r="N13" s="2">
        <v>15</v>
      </c>
      <c r="O13" s="2">
        <v>1</v>
      </c>
      <c r="P13" s="2">
        <v>12</v>
      </c>
      <c r="Q13" s="2">
        <v>17</v>
      </c>
      <c r="R13" s="2">
        <v>19</v>
      </c>
      <c r="S13" s="2">
        <v>7</v>
      </c>
      <c r="T13" s="2">
        <v>8</v>
      </c>
      <c r="U13" s="8">
        <v>14</v>
      </c>
      <c r="V13" s="43">
        <f t="shared" si="0"/>
        <v>-0.19248120300751875</v>
      </c>
      <c r="W13" s="41">
        <f t="shared" si="1"/>
        <v>0.41620647341979899</v>
      </c>
      <c r="X13" s="43">
        <f t="shared" si="2"/>
        <v>0.54135338345864648</v>
      </c>
      <c r="Y13" s="74">
        <f t="shared" si="3"/>
        <v>1.3697495397047744E-2</v>
      </c>
    </row>
    <row r="14" spans="1:25" x14ac:dyDescent="0.2">
      <c r="A14" s="60" t="s">
        <v>31</v>
      </c>
      <c r="B14" s="12">
        <v>4</v>
      </c>
      <c r="C14" s="2">
        <v>17</v>
      </c>
      <c r="D14" s="2">
        <v>2</v>
      </c>
      <c r="E14" s="2">
        <v>1</v>
      </c>
      <c r="F14" s="2">
        <v>20</v>
      </c>
      <c r="G14" s="2">
        <v>14</v>
      </c>
      <c r="H14" s="2">
        <v>3</v>
      </c>
      <c r="I14" s="2">
        <v>19</v>
      </c>
      <c r="J14" s="2">
        <v>7</v>
      </c>
      <c r="K14" s="2">
        <v>16</v>
      </c>
      <c r="L14" s="2">
        <v>9</v>
      </c>
      <c r="M14" s="2">
        <v>6</v>
      </c>
      <c r="N14" s="2">
        <v>8</v>
      </c>
      <c r="O14" s="2">
        <v>12</v>
      </c>
      <c r="P14" s="2">
        <v>13</v>
      </c>
      <c r="Q14" s="2">
        <v>5</v>
      </c>
      <c r="R14" s="2">
        <v>18</v>
      </c>
      <c r="S14" s="2">
        <v>15</v>
      </c>
      <c r="T14" s="2">
        <v>11</v>
      </c>
      <c r="U14" s="8">
        <v>10</v>
      </c>
      <c r="V14" s="43">
        <f t="shared" si="0"/>
        <v>-0.13533834586466162</v>
      </c>
      <c r="W14" s="41">
        <f t="shared" si="1"/>
        <v>0.56941869115076993</v>
      </c>
      <c r="X14" s="43">
        <f t="shared" si="2"/>
        <v>0.54135338345864648</v>
      </c>
      <c r="Y14" s="74">
        <f t="shared" si="3"/>
        <v>1.3697495397047744E-2</v>
      </c>
    </row>
    <row r="15" spans="1:25" x14ac:dyDescent="0.2">
      <c r="A15" s="60" t="s">
        <v>50</v>
      </c>
      <c r="B15" s="12">
        <v>1</v>
      </c>
      <c r="C15" s="2">
        <v>3</v>
      </c>
      <c r="D15" s="2">
        <v>2</v>
      </c>
      <c r="E15" s="2">
        <v>14.5</v>
      </c>
      <c r="F15" s="2">
        <v>14.5</v>
      </c>
      <c r="G15" s="2">
        <v>14.5</v>
      </c>
      <c r="H15" s="2">
        <v>14.5</v>
      </c>
      <c r="I15" s="2">
        <v>14.5</v>
      </c>
      <c r="J15" s="2">
        <v>6</v>
      </c>
      <c r="K15" s="2">
        <v>14.5</v>
      </c>
      <c r="L15" s="2">
        <v>14.5</v>
      </c>
      <c r="M15" s="2">
        <v>7</v>
      </c>
      <c r="N15" s="2">
        <v>5</v>
      </c>
      <c r="O15" s="2">
        <v>4</v>
      </c>
      <c r="P15" s="2">
        <v>14.5</v>
      </c>
      <c r="Q15" s="2">
        <v>14.5</v>
      </c>
      <c r="R15" s="2">
        <v>8</v>
      </c>
      <c r="S15" s="2">
        <v>14.5</v>
      </c>
      <c r="T15" s="2">
        <v>14.5</v>
      </c>
      <c r="U15" s="8">
        <v>14.5</v>
      </c>
      <c r="V15" s="43">
        <f t="shared" si="0"/>
        <v>-1.6972816888244719E-2</v>
      </c>
      <c r="W15" s="41">
        <f t="shared" si="1"/>
        <v>0.94338025482596954</v>
      </c>
      <c r="X15" s="43">
        <f t="shared" si="2"/>
        <v>0.52955188691323518</v>
      </c>
      <c r="Y15" s="74">
        <f t="shared" si="3"/>
        <v>1.6339159085421762E-2</v>
      </c>
    </row>
    <row r="16" spans="1:25" x14ac:dyDescent="0.2">
      <c r="A16" s="60" t="s">
        <v>5</v>
      </c>
      <c r="B16" s="12">
        <v>9</v>
      </c>
      <c r="C16" s="2">
        <v>12</v>
      </c>
      <c r="D16" s="2">
        <v>5</v>
      </c>
      <c r="E16" s="2">
        <v>13</v>
      </c>
      <c r="F16" s="2">
        <v>10</v>
      </c>
      <c r="G16" s="2">
        <v>16</v>
      </c>
      <c r="H16" s="2">
        <v>14</v>
      </c>
      <c r="I16" s="2">
        <v>19</v>
      </c>
      <c r="J16" s="2">
        <v>4</v>
      </c>
      <c r="K16" s="2">
        <v>6</v>
      </c>
      <c r="L16" s="2">
        <v>8</v>
      </c>
      <c r="M16" s="2">
        <v>7</v>
      </c>
      <c r="N16" s="2">
        <v>15</v>
      </c>
      <c r="O16" s="2">
        <v>1</v>
      </c>
      <c r="P16" s="2">
        <v>20</v>
      </c>
      <c r="Q16" s="2">
        <v>3</v>
      </c>
      <c r="R16" s="2">
        <v>11</v>
      </c>
      <c r="S16" s="2">
        <v>2</v>
      </c>
      <c r="T16" s="2">
        <v>18</v>
      </c>
      <c r="U16" s="8">
        <v>17</v>
      </c>
      <c r="V16" s="43">
        <f t="shared" si="0"/>
        <v>-0.36090225563909767</v>
      </c>
      <c r="W16" s="41">
        <f t="shared" si="1"/>
        <v>0.11798037156435789</v>
      </c>
      <c r="X16" s="43">
        <f t="shared" si="2"/>
        <v>0.52330827067669161</v>
      </c>
      <c r="Y16" s="74">
        <f t="shared" si="3"/>
        <v>1.7893477980418224E-2</v>
      </c>
    </row>
    <row r="17" spans="1:25" x14ac:dyDescent="0.2">
      <c r="A17" s="60" t="s">
        <v>17</v>
      </c>
      <c r="B17" s="12">
        <v>9</v>
      </c>
      <c r="C17" s="2">
        <v>18</v>
      </c>
      <c r="D17" s="2">
        <v>2</v>
      </c>
      <c r="E17" s="2">
        <v>1</v>
      </c>
      <c r="F17" s="2">
        <v>14</v>
      </c>
      <c r="G17" s="2">
        <v>15</v>
      </c>
      <c r="H17" s="2">
        <v>6</v>
      </c>
      <c r="I17" s="2">
        <v>12</v>
      </c>
      <c r="J17" s="2">
        <v>20</v>
      </c>
      <c r="K17" s="2">
        <v>17</v>
      </c>
      <c r="L17" s="2">
        <v>3</v>
      </c>
      <c r="M17" s="2">
        <v>4</v>
      </c>
      <c r="N17" s="2">
        <v>7</v>
      </c>
      <c r="O17" s="2">
        <v>10</v>
      </c>
      <c r="P17" s="2">
        <v>19</v>
      </c>
      <c r="Q17" s="2">
        <v>5</v>
      </c>
      <c r="R17" s="2">
        <v>16</v>
      </c>
      <c r="S17" s="2">
        <v>13</v>
      </c>
      <c r="T17" s="2">
        <v>11</v>
      </c>
      <c r="U17" s="8">
        <v>8</v>
      </c>
      <c r="V17" s="43">
        <f t="shared" si="0"/>
        <v>-0.15488721804511277</v>
      </c>
      <c r="W17" s="41">
        <f t="shared" si="1"/>
        <v>0.51438268007528265</v>
      </c>
      <c r="X17" s="43">
        <f t="shared" si="2"/>
        <v>0.51278195488721801</v>
      </c>
      <c r="Y17" s="74">
        <f t="shared" si="3"/>
        <v>2.0779726667045834E-2</v>
      </c>
    </row>
    <row r="18" spans="1:25" x14ac:dyDescent="0.2">
      <c r="A18" s="60" t="s">
        <v>18</v>
      </c>
      <c r="B18" s="12">
        <v>8</v>
      </c>
      <c r="C18" s="2">
        <v>14</v>
      </c>
      <c r="D18" s="2">
        <v>3</v>
      </c>
      <c r="E18" s="2">
        <v>18</v>
      </c>
      <c r="F18" s="2">
        <v>12</v>
      </c>
      <c r="G18" s="2">
        <v>17</v>
      </c>
      <c r="H18" s="2">
        <v>9</v>
      </c>
      <c r="I18" s="2">
        <v>7</v>
      </c>
      <c r="J18" s="2">
        <v>10</v>
      </c>
      <c r="K18" s="2">
        <v>4</v>
      </c>
      <c r="L18" s="2">
        <v>6</v>
      </c>
      <c r="M18" s="2">
        <v>2</v>
      </c>
      <c r="N18" s="2">
        <v>11</v>
      </c>
      <c r="O18" s="2">
        <v>1</v>
      </c>
      <c r="P18" s="2">
        <v>15</v>
      </c>
      <c r="Q18" s="2">
        <v>5</v>
      </c>
      <c r="R18" s="2">
        <v>13</v>
      </c>
      <c r="S18" s="2">
        <v>16</v>
      </c>
      <c r="T18" s="2">
        <v>19</v>
      </c>
      <c r="U18" s="8">
        <v>20</v>
      </c>
      <c r="V18" s="43">
        <f t="shared" si="0"/>
        <v>-0.43759398496240592</v>
      </c>
      <c r="W18" s="41">
        <f t="shared" si="1"/>
        <v>5.3661440004291926E-2</v>
      </c>
      <c r="X18" s="43">
        <f t="shared" si="2"/>
        <v>0.50827067669172921</v>
      </c>
      <c r="Y18" s="74">
        <f t="shared" si="3"/>
        <v>2.2124780463792404E-2</v>
      </c>
    </row>
    <row r="19" spans="1:25" x14ac:dyDescent="0.2">
      <c r="A19" s="60" t="s">
        <v>10</v>
      </c>
      <c r="B19" s="12">
        <v>9</v>
      </c>
      <c r="C19" s="2">
        <v>15</v>
      </c>
      <c r="D19" s="2">
        <v>5</v>
      </c>
      <c r="E19" s="2">
        <v>6</v>
      </c>
      <c r="F19" s="2">
        <v>20</v>
      </c>
      <c r="G19" s="2">
        <v>16</v>
      </c>
      <c r="H19" s="2">
        <v>10</v>
      </c>
      <c r="I19" s="2">
        <v>14</v>
      </c>
      <c r="J19" s="2">
        <v>18</v>
      </c>
      <c r="K19" s="2">
        <v>7</v>
      </c>
      <c r="L19" s="2">
        <v>8</v>
      </c>
      <c r="M19" s="2">
        <v>1</v>
      </c>
      <c r="N19" s="2">
        <v>13</v>
      </c>
      <c r="O19" s="2">
        <v>2</v>
      </c>
      <c r="P19" s="2">
        <v>11</v>
      </c>
      <c r="Q19" s="2">
        <v>3</v>
      </c>
      <c r="R19" s="2">
        <v>4</v>
      </c>
      <c r="S19" s="2">
        <v>19</v>
      </c>
      <c r="T19" s="2">
        <v>17</v>
      </c>
      <c r="U19" s="8">
        <v>12</v>
      </c>
      <c r="V19" s="43">
        <f t="shared" si="0"/>
        <v>-0.10676691729323305</v>
      </c>
      <c r="W19" s="41">
        <f t="shared" si="1"/>
        <v>0.65414154500948485</v>
      </c>
      <c r="X19" s="43">
        <f t="shared" si="2"/>
        <v>0.50676691729323298</v>
      </c>
      <c r="Y19" s="74">
        <f t="shared" si="3"/>
        <v>2.2588172380591888E-2</v>
      </c>
    </row>
    <row r="20" spans="1:25" x14ac:dyDescent="0.2">
      <c r="A20" s="60" t="s">
        <v>22</v>
      </c>
      <c r="B20" s="12">
        <v>2</v>
      </c>
      <c r="C20" s="2">
        <v>15.5</v>
      </c>
      <c r="D20" s="2">
        <v>7</v>
      </c>
      <c r="E20" s="2">
        <v>15.5</v>
      </c>
      <c r="F20" s="2">
        <v>4</v>
      </c>
      <c r="G20" s="2">
        <v>15.5</v>
      </c>
      <c r="H20" s="2">
        <v>15.5</v>
      </c>
      <c r="I20" s="2">
        <v>9</v>
      </c>
      <c r="J20" s="2">
        <v>1</v>
      </c>
      <c r="K20" s="2">
        <v>15.5</v>
      </c>
      <c r="L20" s="2">
        <v>5</v>
      </c>
      <c r="M20" s="2">
        <v>15.5</v>
      </c>
      <c r="N20" s="2">
        <v>10</v>
      </c>
      <c r="O20" s="2">
        <v>8</v>
      </c>
      <c r="P20" s="2">
        <v>15.5</v>
      </c>
      <c r="Q20" s="2">
        <v>6</v>
      </c>
      <c r="R20" s="2">
        <v>15.5</v>
      </c>
      <c r="S20" s="2">
        <v>15.5</v>
      </c>
      <c r="T20" s="2">
        <v>15.5</v>
      </c>
      <c r="U20" s="8">
        <v>3</v>
      </c>
      <c r="V20" s="43">
        <f t="shared" si="0"/>
        <v>0.11809419540361842</v>
      </c>
      <c r="W20" s="41">
        <f t="shared" si="1"/>
        <v>0.61998733560300279</v>
      </c>
      <c r="X20" s="43">
        <f t="shared" si="2"/>
        <v>0.49487091407230577</v>
      </c>
      <c r="Y20" s="74">
        <f t="shared" si="3"/>
        <v>2.6531306197509989E-2</v>
      </c>
    </row>
    <row r="21" spans="1:25" x14ac:dyDescent="0.2">
      <c r="A21" s="60" t="s">
        <v>35</v>
      </c>
      <c r="B21" s="12">
        <v>3</v>
      </c>
      <c r="C21" s="2">
        <v>12</v>
      </c>
      <c r="D21" s="2">
        <v>2</v>
      </c>
      <c r="E21" s="2">
        <v>10</v>
      </c>
      <c r="F21" s="2">
        <v>14</v>
      </c>
      <c r="G21" s="2">
        <v>7</v>
      </c>
      <c r="H21" s="2">
        <v>6</v>
      </c>
      <c r="I21" s="2">
        <v>13</v>
      </c>
      <c r="J21" s="2">
        <v>17</v>
      </c>
      <c r="K21" s="2">
        <v>15</v>
      </c>
      <c r="L21" s="2">
        <v>16</v>
      </c>
      <c r="M21" s="2">
        <v>8</v>
      </c>
      <c r="N21" s="2">
        <v>5</v>
      </c>
      <c r="O21" s="2">
        <v>1</v>
      </c>
      <c r="P21" s="2">
        <v>19.5</v>
      </c>
      <c r="Q21" s="2">
        <v>11</v>
      </c>
      <c r="R21" s="2">
        <v>9</v>
      </c>
      <c r="S21" s="2">
        <v>19.5</v>
      </c>
      <c r="T21" s="2">
        <v>18</v>
      </c>
      <c r="U21" s="8">
        <v>4</v>
      </c>
      <c r="V21" s="43">
        <f t="shared" si="0"/>
        <v>7.145543942704978E-2</v>
      </c>
      <c r="W21" s="41">
        <f t="shared" si="1"/>
        <v>0.76466159829815228</v>
      </c>
      <c r="X21" s="43">
        <f t="shared" si="2"/>
        <v>0.47912752542137588</v>
      </c>
      <c r="Y21" s="74">
        <f t="shared" si="3"/>
        <v>3.2562331096781687E-2</v>
      </c>
    </row>
    <row r="22" spans="1:25" x14ac:dyDescent="0.2">
      <c r="A22" s="60" t="s">
        <v>14</v>
      </c>
      <c r="B22" s="12">
        <v>12</v>
      </c>
      <c r="C22" s="2">
        <v>17</v>
      </c>
      <c r="D22" s="2">
        <v>2</v>
      </c>
      <c r="E22" s="2">
        <v>16</v>
      </c>
      <c r="F22" s="2">
        <v>15</v>
      </c>
      <c r="G22" s="2">
        <v>18</v>
      </c>
      <c r="H22" s="2">
        <v>4</v>
      </c>
      <c r="I22" s="2">
        <v>6</v>
      </c>
      <c r="J22" s="2">
        <v>7</v>
      </c>
      <c r="K22" s="2">
        <v>5</v>
      </c>
      <c r="L22" s="2">
        <v>8</v>
      </c>
      <c r="M22" s="2">
        <v>3</v>
      </c>
      <c r="N22" s="2">
        <v>10</v>
      </c>
      <c r="O22" s="2">
        <v>1</v>
      </c>
      <c r="P22" s="2">
        <v>14</v>
      </c>
      <c r="Q22" s="2">
        <v>9</v>
      </c>
      <c r="R22" s="2">
        <v>11</v>
      </c>
      <c r="S22" s="2">
        <v>13</v>
      </c>
      <c r="T22" s="2">
        <v>19</v>
      </c>
      <c r="U22" s="8">
        <v>20</v>
      </c>
      <c r="V22" s="43">
        <f t="shared" si="0"/>
        <v>-0.43759398496240592</v>
      </c>
      <c r="W22" s="41">
        <f t="shared" si="1"/>
        <v>5.3661440004291926E-2</v>
      </c>
      <c r="X22" s="43">
        <f t="shared" si="2"/>
        <v>0.47218045112781942</v>
      </c>
      <c r="Y22" s="74">
        <f t="shared" si="3"/>
        <v>3.554239367193212E-2</v>
      </c>
    </row>
    <row r="23" spans="1:25" x14ac:dyDescent="0.2">
      <c r="A23" s="60" t="s">
        <v>12</v>
      </c>
      <c r="B23" s="12">
        <v>2</v>
      </c>
      <c r="C23" s="2">
        <v>13</v>
      </c>
      <c r="D23" s="2">
        <v>4</v>
      </c>
      <c r="E23" s="2">
        <v>9</v>
      </c>
      <c r="F23" s="2">
        <v>17</v>
      </c>
      <c r="G23" s="2">
        <v>14</v>
      </c>
      <c r="H23" s="2">
        <v>1</v>
      </c>
      <c r="I23" s="2">
        <v>18</v>
      </c>
      <c r="J23" s="2">
        <v>19</v>
      </c>
      <c r="K23" s="2">
        <v>6</v>
      </c>
      <c r="L23" s="2">
        <v>7</v>
      </c>
      <c r="M23" s="2">
        <v>5</v>
      </c>
      <c r="N23" s="2">
        <v>15</v>
      </c>
      <c r="O23" s="2">
        <v>3</v>
      </c>
      <c r="P23" s="2">
        <v>10</v>
      </c>
      <c r="Q23" s="2">
        <v>11</v>
      </c>
      <c r="R23" s="2">
        <v>8</v>
      </c>
      <c r="S23" s="2">
        <v>12</v>
      </c>
      <c r="T23" s="2">
        <v>20</v>
      </c>
      <c r="U23" s="8">
        <v>16</v>
      </c>
      <c r="V23" s="43">
        <f t="shared" si="0"/>
        <v>-0.15037593984962402</v>
      </c>
      <c r="W23" s="41">
        <f t="shared" si="1"/>
        <v>0.5268549482529814</v>
      </c>
      <c r="X23" s="43">
        <f t="shared" si="2"/>
        <v>0.45263157894736833</v>
      </c>
      <c r="Y23" s="74">
        <f t="shared" si="3"/>
        <v>4.5075688783048393E-2</v>
      </c>
    </row>
    <row r="24" spans="1:25" x14ac:dyDescent="0.2">
      <c r="A24" s="60" t="s">
        <v>15</v>
      </c>
      <c r="B24" s="12">
        <v>10</v>
      </c>
      <c r="C24" s="2">
        <v>8</v>
      </c>
      <c r="D24" s="2">
        <v>5</v>
      </c>
      <c r="E24" s="2">
        <v>3</v>
      </c>
      <c r="F24" s="2">
        <v>19</v>
      </c>
      <c r="G24" s="2">
        <v>17</v>
      </c>
      <c r="H24" s="2">
        <v>6</v>
      </c>
      <c r="I24" s="2">
        <v>18</v>
      </c>
      <c r="J24" s="2">
        <v>15</v>
      </c>
      <c r="K24" s="2">
        <v>9</v>
      </c>
      <c r="L24" s="2">
        <v>4</v>
      </c>
      <c r="M24" s="2">
        <v>2</v>
      </c>
      <c r="N24" s="2">
        <v>12</v>
      </c>
      <c r="O24" s="2">
        <v>1</v>
      </c>
      <c r="P24" s="2">
        <v>7</v>
      </c>
      <c r="Q24" s="2">
        <v>14</v>
      </c>
      <c r="R24" s="2">
        <v>16</v>
      </c>
      <c r="S24" s="2">
        <v>20</v>
      </c>
      <c r="T24" s="2">
        <v>11</v>
      </c>
      <c r="U24" s="8">
        <v>13</v>
      </c>
      <c r="V24" s="43">
        <f t="shared" si="0"/>
        <v>-0.26766917293233078</v>
      </c>
      <c r="W24" s="41">
        <f t="shared" si="1"/>
        <v>0.25389154265821051</v>
      </c>
      <c r="X24" s="43">
        <f t="shared" si="2"/>
        <v>0.43759398496240592</v>
      </c>
      <c r="Y24" s="74">
        <f t="shared" si="3"/>
        <v>5.3661440004291926E-2</v>
      </c>
    </row>
    <row r="25" spans="1:25" x14ac:dyDescent="0.2">
      <c r="A25" s="60" t="s">
        <v>6</v>
      </c>
      <c r="B25" s="12">
        <v>10</v>
      </c>
      <c r="C25" s="2">
        <v>16</v>
      </c>
      <c r="D25" s="2">
        <v>5</v>
      </c>
      <c r="E25" s="2">
        <v>11</v>
      </c>
      <c r="F25" s="2">
        <v>8</v>
      </c>
      <c r="G25" s="2">
        <v>15</v>
      </c>
      <c r="H25" s="2">
        <v>6</v>
      </c>
      <c r="I25" s="2">
        <v>18</v>
      </c>
      <c r="J25" s="2">
        <v>4</v>
      </c>
      <c r="K25" s="2">
        <v>7</v>
      </c>
      <c r="L25" s="2">
        <v>2</v>
      </c>
      <c r="M25" s="2">
        <v>17</v>
      </c>
      <c r="N25" s="2">
        <v>9</v>
      </c>
      <c r="O25" s="2">
        <v>3</v>
      </c>
      <c r="P25" s="2">
        <v>13</v>
      </c>
      <c r="Q25" s="2">
        <v>1</v>
      </c>
      <c r="R25" s="2">
        <v>19</v>
      </c>
      <c r="S25" s="2">
        <v>20</v>
      </c>
      <c r="T25" s="2">
        <v>12</v>
      </c>
      <c r="U25" s="8">
        <v>14</v>
      </c>
      <c r="V25" s="43">
        <f t="shared" si="0"/>
        <v>-0.27218045112781952</v>
      </c>
      <c r="W25" s="41">
        <f t="shared" si="1"/>
        <v>0.24566887828037728</v>
      </c>
      <c r="X25" s="43">
        <f t="shared" si="2"/>
        <v>0.43609022556390969</v>
      </c>
      <c r="Y25" s="74">
        <f t="shared" si="3"/>
        <v>5.4584099673222058E-2</v>
      </c>
    </row>
    <row r="26" spans="1:25" x14ac:dyDescent="0.2">
      <c r="A26" s="60" t="s">
        <v>7</v>
      </c>
      <c r="B26" s="12">
        <v>5</v>
      </c>
      <c r="C26" s="2">
        <v>4</v>
      </c>
      <c r="D26" s="2">
        <v>3</v>
      </c>
      <c r="E26" s="2">
        <v>15</v>
      </c>
      <c r="F26" s="2">
        <v>19</v>
      </c>
      <c r="G26" s="2">
        <v>18</v>
      </c>
      <c r="H26" s="2">
        <v>10</v>
      </c>
      <c r="I26" s="2">
        <v>13</v>
      </c>
      <c r="J26" s="2">
        <v>20</v>
      </c>
      <c r="K26" s="2">
        <v>8</v>
      </c>
      <c r="L26" s="2">
        <v>2</v>
      </c>
      <c r="M26" s="2">
        <v>11</v>
      </c>
      <c r="N26" s="2">
        <v>7</v>
      </c>
      <c r="O26" s="2">
        <v>1</v>
      </c>
      <c r="P26" s="2">
        <v>9</v>
      </c>
      <c r="Q26" s="2">
        <v>6</v>
      </c>
      <c r="R26" s="2">
        <v>16</v>
      </c>
      <c r="S26" s="2">
        <v>17</v>
      </c>
      <c r="T26" s="2">
        <v>14</v>
      </c>
      <c r="U26" s="8">
        <v>12</v>
      </c>
      <c r="V26" s="43">
        <f t="shared" si="0"/>
        <v>-0.24210526315789471</v>
      </c>
      <c r="W26" s="41">
        <f t="shared" si="1"/>
        <v>0.30375506301143479</v>
      </c>
      <c r="X26" s="43">
        <f t="shared" si="2"/>
        <v>0.43609022556390969</v>
      </c>
      <c r="Y26" s="74">
        <f t="shared" si="3"/>
        <v>5.4584099673222058E-2</v>
      </c>
    </row>
    <row r="27" spans="1:25" x14ac:dyDescent="0.2">
      <c r="A27" s="60" t="s">
        <v>27</v>
      </c>
      <c r="B27" s="12">
        <v>3</v>
      </c>
      <c r="C27" s="2">
        <v>6</v>
      </c>
      <c r="D27" s="2">
        <v>1</v>
      </c>
      <c r="E27" s="2">
        <v>5</v>
      </c>
      <c r="F27" s="2">
        <v>4</v>
      </c>
      <c r="G27" s="2">
        <v>19</v>
      </c>
      <c r="H27" s="2">
        <v>13</v>
      </c>
      <c r="I27" s="2">
        <v>12</v>
      </c>
      <c r="J27" s="2">
        <v>11</v>
      </c>
      <c r="K27" s="2">
        <v>10</v>
      </c>
      <c r="L27" s="2">
        <v>7</v>
      </c>
      <c r="M27" s="2">
        <v>8</v>
      </c>
      <c r="N27" s="2">
        <v>9</v>
      </c>
      <c r="O27" s="2">
        <v>2</v>
      </c>
      <c r="P27" s="2">
        <v>14</v>
      </c>
      <c r="Q27" s="2">
        <v>15</v>
      </c>
      <c r="R27" s="2">
        <v>20</v>
      </c>
      <c r="S27" s="2">
        <v>18</v>
      </c>
      <c r="T27" s="2">
        <v>17</v>
      </c>
      <c r="U27" s="8">
        <v>16</v>
      </c>
      <c r="V27" s="43">
        <f t="shared" si="0"/>
        <v>-9.0225563909774417E-2</v>
      </c>
      <c r="W27" s="41">
        <f t="shared" si="1"/>
        <v>0.70521303086071319</v>
      </c>
      <c r="X27" s="43">
        <f t="shared" si="2"/>
        <v>0.43609022556390969</v>
      </c>
      <c r="Y27" s="74">
        <f t="shared" si="3"/>
        <v>5.4584099673222058E-2</v>
      </c>
    </row>
    <row r="28" spans="1:25" x14ac:dyDescent="0.2">
      <c r="A28" s="60" t="s">
        <v>8</v>
      </c>
      <c r="B28" s="12">
        <v>11</v>
      </c>
      <c r="C28" s="2">
        <v>17</v>
      </c>
      <c r="D28" s="2">
        <v>6</v>
      </c>
      <c r="E28" s="2">
        <v>14</v>
      </c>
      <c r="F28" s="2">
        <v>5</v>
      </c>
      <c r="G28" s="2">
        <v>20</v>
      </c>
      <c r="H28" s="2">
        <v>9</v>
      </c>
      <c r="I28" s="2">
        <v>18</v>
      </c>
      <c r="J28" s="2">
        <v>15</v>
      </c>
      <c r="K28" s="2">
        <v>4</v>
      </c>
      <c r="L28" s="2">
        <v>1</v>
      </c>
      <c r="M28" s="2">
        <v>2</v>
      </c>
      <c r="N28" s="2">
        <v>7</v>
      </c>
      <c r="O28" s="2">
        <v>8</v>
      </c>
      <c r="P28" s="2">
        <v>12</v>
      </c>
      <c r="Q28" s="2">
        <v>10</v>
      </c>
      <c r="R28" s="2">
        <v>16</v>
      </c>
      <c r="S28" s="2">
        <v>3</v>
      </c>
      <c r="T28" s="2">
        <v>13</v>
      </c>
      <c r="U28" s="8">
        <v>19</v>
      </c>
      <c r="V28" s="43">
        <f t="shared" si="0"/>
        <v>-0.54135338345864648</v>
      </c>
      <c r="W28" s="41">
        <f t="shared" si="1"/>
        <v>1.3697495397047744E-2</v>
      </c>
      <c r="X28" s="43">
        <f t="shared" si="2"/>
        <v>0.43157894736842095</v>
      </c>
      <c r="Y28" s="74">
        <f t="shared" si="3"/>
        <v>5.7424650384352044E-2</v>
      </c>
    </row>
    <row r="29" spans="1:25" x14ac:dyDescent="0.2">
      <c r="A29" s="60" t="s">
        <v>30</v>
      </c>
      <c r="B29" s="12">
        <v>6</v>
      </c>
      <c r="C29" s="2">
        <v>8</v>
      </c>
      <c r="D29" s="2">
        <v>3</v>
      </c>
      <c r="E29" s="2">
        <v>4</v>
      </c>
      <c r="F29" s="2">
        <v>15</v>
      </c>
      <c r="G29" s="2">
        <v>19</v>
      </c>
      <c r="H29" s="2">
        <v>9</v>
      </c>
      <c r="I29" s="2">
        <v>10</v>
      </c>
      <c r="J29" s="2">
        <v>12</v>
      </c>
      <c r="K29" s="2">
        <v>17</v>
      </c>
      <c r="L29" s="2">
        <v>7</v>
      </c>
      <c r="M29" s="2">
        <v>2</v>
      </c>
      <c r="N29" s="2">
        <v>18</v>
      </c>
      <c r="O29" s="2">
        <v>1</v>
      </c>
      <c r="P29" s="2">
        <v>13</v>
      </c>
      <c r="Q29" s="2">
        <v>11</v>
      </c>
      <c r="R29" s="2">
        <v>20</v>
      </c>
      <c r="S29" s="2">
        <v>5</v>
      </c>
      <c r="T29" s="2">
        <v>14</v>
      </c>
      <c r="U29" s="8">
        <v>16</v>
      </c>
      <c r="V29" s="43">
        <f t="shared" si="0"/>
        <v>-0.20150375939849621</v>
      </c>
      <c r="W29" s="41">
        <f t="shared" si="1"/>
        <v>0.39426050476127372</v>
      </c>
      <c r="X29" s="43">
        <f t="shared" si="2"/>
        <v>0.42857142857142849</v>
      </c>
      <c r="Y29" s="74">
        <f t="shared" si="3"/>
        <v>5.9379774686065777E-2</v>
      </c>
    </row>
    <row r="30" spans="1:25" x14ac:dyDescent="0.2">
      <c r="A30" s="60" t="s">
        <v>9</v>
      </c>
      <c r="B30" s="12">
        <v>15</v>
      </c>
      <c r="C30" s="2">
        <v>14</v>
      </c>
      <c r="D30" s="2">
        <v>11</v>
      </c>
      <c r="E30" s="2">
        <v>8</v>
      </c>
      <c r="F30" s="2">
        <v>16</v>
      </c>
      <c r="G30" s="2">
        <v>18</v>
      </c>
      <c r="H30" s="2">
        <v>4</v>
      </c>
      <c r="I30" s="2">
        <v>10</v>
      </c>
      <c r="J30" s="2">
        <v>6</v>
      </c>
      <c r="K30" s="2">
        <v>2</v>
      </c>
      <c r="L30" s="2">
        <v>19</v>
      </c>
      <c r="M30" s="2">
        <v>20</v>
      </c>
      <c r="N30" s="2">
        <v>9</v>
      </c>
      <c r="O30" s="2">
        <v>13</v>
      </c>
      <c r="P30" s="2">
        <v>3</v>
      </c>
      <c r="Q30" s="2">
        <v>7</v>
      </c>
      <c r="R30" s="2">
        <v>17</v>
      </c>
      <c r="S30" s="2">
        <v>12</v>
      </c>
      <c r="T30" s="2">
        <v>1</v>
      </c>
      <c r="U30" s="8">
        <v>5</v>
      </c>
      <c r="V30" s="43">
        <f t="shared" si="0"/>
        <v>2.5563909774436084E-2</v>
      </c>
      <c r="W30" s="41">
        <f t="shared" si="1"/>
        <v>0.91480416831443168</v>
      </c>
      <c r="X30" s="43">
        <f t="shared" si="2"/>
        <v>-0.42406015037593975</v>
      </c>
      <c r="Y30" s="74">
        <f t="shared" si="3"/>
        <v>6.2406486231345516E-2</v>
      </c>
    </row>
    <row r="31" spans="1:25" x14ac:dyDescent="0.2">
      <c r="A31" s="60" t="s">
        <v>42</v>
      </c>
      <c r="B31" s="12">
        <v>7</v>
      </c>
      <c r="C31" s="2">
        <v>1</v>
      </c>
      <c r="D31" s="2">
        <v>9</v>
      </c>
      <c r="E31" s="2">
        <v>8</v>
      </c>
      <c r="F31" s="2">
        <v>2</v>
      </c>
      <c r="G31" s="2">
        <v>4</v>
      </c>
      <c r="H31" s="2">
        <v>6</v>
      </c>
      <c r="I31" s="2">
        <v>3</v>
      </c>
      <c r="J31" s="2">
        <v>5</v>
      </c>
      <c r="K31" s="2">
        <v>13</v>
      </c>
      <c r="L31" s="2">
        <v>18</v>
      </c>
      <c r="M31" s="2">
        <v>11</v>
      </c>
      <c r="N31" s="2">
        <v>20</v>
      </c>
      <c r="O31" s="2">
        <v>15</v>
      </c>
      <c r="P31" s="2">
        <v>10</v>
      </c>
      <c r="Q31" s="2">
        <v>17</v>
      </c>
      <c r="R31" s="2">
        <v>14</v>
      </c>
      <c r="S31" s="2">
        <v>19</v>
      </c>
      <c r="T31" s="2">
        <v>12</v>
      </c>
      <c r="U31" s="8">
        <v>16</v>
      </c>
      <c r="V31" s="43">
        <f t="shared" si="0"/>
        <v>0.35338345864661647</v>
      </c>
      <c r="W31" s="41">
        <f t="shared" si="1"/>
        <v>0.12640665077932209</v>
      </c>
      <c r="X31" s="43">
        <f t="shared" si="2"/>
        <v>-0.42255639097744352</v>
      </c>
      <c r="Y31" s="74">
        <f t="shared" si="3"/>
        <v>6.3440839998208626E-2</v>
      </c>
    </row>
    <row r="32" spans="1:25" x14ac:dyDescent="0.2">
      <c r="A32" s="60" t="s">
        <v>26</v>
      </c>
      <c r="B32" s="12">
        <v>19</v>
      </c>
      <c r="C32" s="2">
        <v>10</v>
      </c>
      <c r="D32" s="2">
        <v>2</v>
      </c>
      <c r="E32" s="2">
        <v>9</v>
      </c>
      <c r="F32" s="2">
        <v>17</v>
      </c>
      <c r="G32" s="2">
        <v>16</v>
      </c>
      <c r="H32" s="2">
        <v>6</v>
      </c>
      <c r="I32" s="2">
        <v>4</v>
      </c>
      <c r="J32" s="2">
        <v>8</v>
      </c>
      <c r="K32" s="2">
        <v>15</v>
      </c>
      <c r="L32" s="2">
        <v>11</v>
      </c>
      <c r="M32" s="2">
        <v>5</v>
      </c>
      <c r="N32" s="2">
        <v>12</v>
      </c>
      <c r="O32" s="2">
        <v>1</v>
      </c>
      <c r="P32" s="2">
        <v>18</v>
      </c>
      <c r="Q32" s="2">
        <v>3</v>
      </c>
      <c r="R32" s="2">
        <v>7</v>
      </c>
      <c r="S32" s="2">
        <v>13</v>
      </c>
      <c r="T32" s="2">
        <v>20</v>
      </c>
      <c r="U32" s="8">
        <v>14</v>
      </c>
      <c r="V32" s="43">
        <f t="shared" si="0"/>
        <v>-0.15488721804511277</v>
      </c>
      <c r="W32" s="41">
        <f t="shared" si="1"/>
        <v>0.51438268007528265</v>
      </c>
      <c r="X32" s="43">
        <f t="shared" si="2"/>
        <v>0.42255639097744352</v>
      </c>
      <c r="Y32" s="74">
        <f t="shared" si="3"/>
        <v>6.3440839998208626E-2</v>
      </c>
    </row>
    <row r="33" spans="1:25" x14ac:dyDescent="0.2">
      <c r="A33" s="60" t="s">
        <v>29</v>
      </c>
      <c r="B33" s="12">
        <v>4</v>
      </c>
      <c r="C33" s="2">
        <v>5</v>
      </c>
      <c r="D33" s="2">
        <v>1</v>
      </c>
      <c r="E33" s="2">
        <v>6</v>
      </c>
      <c r="F33" s="2">
        <v>9</v>
      </c>
      <c r="G33" s="2">
        <v>19</v>
      </c>
      <c r="H33" s="2">
        <v>7</v>
      </c>
      <c r="I33" s="2">
        <v>12</v>
      </c>
      <c r="J33" s="2">
        <v>16</v>
      </c>
      <c r="K33" s="2">
        <v>14</v>
      </c>
      <c r="L33" s="2">
        <v>3</v>
      </c>
      <c r="M33" s="2">
        <v>11</v>
      </c>
      <c r="N33" s="2">
        <v>2</v>
      </c>
      <c r="O33" s="2">
        <v>10</v>
      </c>
      <c r="P33" s="2">
        <v>15</v>
      </c>
      <c r="Q33" s="2">
        <v>8</v>
      </c>
      <c r="R33" s="2">
        <v>18</v>
      </c>
      <c r="S33" s="2">
        <v>17</v>
      </c>
      <c r="T33" s="2">
        <v>13</v>
      </c>
      <c r="U33" s="8">
        <v>20</v>
      </c>
      <c r="V33" s="43">
        <f t="shared" si="0"/>
        <v>-0.18496240601503758</v>
      </c>
      <c r="W33" s="41">
        <f t="shared" si="1"/>
        <v>0.43498614362285271</v>
      </c>
      <c r="X33" s="43">
        <f t="shared" si="2"/>
        <v>0.419548872180451</v>
      </c>
      <c r="Y33" s="74">
        <f t="shared" si="3"/>
        <v>6.5548285182184959E-2</v>
      </c>
    </row>
    <row r="34" spans="1:25" x14ac:dyDescent="0.2">
      <c r="A34" s="60" t="s">
        <v>23</v>
      </c>
      <c r="B34" s="12">
        <v>3</v>
      </c>
      <c r="C34" s="2">
        <v>2</v>
      </c>
      <c r="D34" s="2">
        <v>17</v>
      </c>
      <c r="E34" s="2">
        <v>16</v>
      </c>
      <c r="F34" s="2">
        <v>11</v>
      </c>
      <c r="G34" s="2">
        <v>5</v>
      </c>
      <c r="H34" s="2">
        <v>14</v>
      </c>
      <c r="I34" s="2">
        <v>9</v>
      </c>
      <c r="J34" s="2">
        <v>8</v>
      </c>
      <c r="K34" s="2">
        <v>1</v>
      </c>
      <c r="L34" s="2">
        <v>10</v>
      </c>
      <c r="M34" s="2">
        <v>18</v>
      </c>
      <c r="N34" s="2">
        <v>20</v>
      </c>
      <c r="O34" s="2">
        <v>19</v>
      </c>
      <c r="P34" s="2">
        <v>4</v>
      </c>
      <c r="Q34" s="2">
        <v>7</v>
      </c>
      <c r="R34" s="2">
        <v>13</v>
      </c>
      <c r="S34" s="2">
        <v>12</v>
      </c>
      <c r="T34" s="2">
        <v>15</v>
      </c>
      <c r="U34" s="8">
        <v>6</v>
      </c>
      <c r="V34" s="43">
        <f t="shared" si="0"/>
        <v>0.22556390977443605</v>
      </c>
      <c r="W34" s="41">
        <f t="shared" si="1"/>
        <v>0.33897093917086696</v>
      </c>
      <c r="X34" s="43">
        <f t="shared" si="2"/>
        <v>-0.41503759398496232</v>
      </c>
      <c r="Y34" s="74">
        <f t="shared" si="3"/>
        <v>6.8807697285941161E-2</v>
      </c>
    </row>
    <row r="35" spans="1:25" x14ac:dyDescent="0.2">
      <c r="A35" s="60" t="s">
        <v>13</v>
      </c>
      <c r="B35" s="12">
        <v>14</v>
      </c>
      <c r="C35" s="2">
        <v>12</v>
      </c>
      <c r="D35" s="2">
        <v>4</v>
      </c>
      <c r="E35" s="2">
        <v>11</v>
      </c>
      <c r="F35" s="2">
        <v>18</v>
      </c>
      <c r="G35" s="2">
        <v>19</v>
      </c>
      <c r="H35" s="2">
        <v>8</v>
      </c>
      <c r="I35" s="2">
        <v>20</v>
      </c>
      <c r="J35" s="2">
        <v>16</v>
      </c>
      <c r="K35" s="2">
        <v>15</v>
      </c>
      <c r="L35" s="2">
        <v>1</v>
      </c>
      <c r="M35" s="2">
        <v>10</v>
      </c>
      <c r="N35" s="2">
        <v>13</v>
      </c>
      <c r="O35" s="2">
        <v>2</v>
      </c>
      <c r="P35" s="2">
        <v>9</v>
      </c>
      <c r="Q35" s="2">
        <v>6</v>
      </c>
      <c r="R35" s="2">
        <v>3</v>
      </c>
      <c r="S35" s="2">
        <v>5</v>
      </c>
      <c r="T35" s="2">
        <v>7</v>
      </c>
      <c r="U35" s="8">
        <v>17</v>
      </c>
      <c r="V35" s="43">
        <f t="shared" si="0"/>
        <v>-0.12180451127819546</v>
      </c>
      <c r="W35" s="41">
        <f t="shared" si="1"/>
        <v>0.60895662216490121</v>
      </c>
      <c r="X35" s="43">
        <f t="shared" si="2"/>
        <v>0.41052631578947363</v>
      </c>
      <c r="Y35" s="74">
        <f t="shared" si="3"/>
        <v>7.2187230531420746E-2</v>
      </c>
    </row>
    <row r="36" spans="1:25" x14ac:dyDescent="0.2">
      <c r="A36" s="60" t="s">
        <v>19</v>
      </c>
      <c r="B36" s="12">
        <v>12</v>
      </c>
      <c r="C36" s="2">
        <v>18</v>
      </c>
      <c r="D36" s="2">
        <v>15</v>
      </c>
      <c r="E36" s="2">
        <v>8</v>
      </c>
      <c r="F36" s="2">
        <v>16</v>
      </c>
      <c r="G36" s="2">
        <v>1</v>
      </c>
      <c r="H36" s="2">
        <v>13</v>
      </c>
      <c r="I36" s="2">
        <v>2</v>
      </c>
      <c r="J36" s="2">
        <v>17</v>
      </c>
      <c r="K36" s="2">
        <v>4</v>
      </c>
      <c r="L36" s="2">
        <v>6</v>
      </c>
      <c r="M36" s="2">
        <v>9</v>
      </c>
      <c r="N36" s="2">
        <v>10</v>
      </c>
      <c r="O36" s="2">
        <v>20</v>
      </c>
      <c r="P36" s="2">
        <v>3</v>
      </c>
      <c r="Q36" s="2">
        <v>5</v>
      </c>
      <c r="R36" s="2">
        <v>14</v>
      </c>
      <c r="S36" s="2">
        <v>11</v>
      </c>
      <c r="T36" s="2">
        <v>7</v>
      </c>
      <c r="U36" s="8">
        <v>19</v>
      </c>
      <c r="V36" s="43">
        <f t="shared" si="0"/>
        <v>-0.13233082706766916</v>
      </c>
      <c r="W36" s="41">
        <f t="shared" si="1"/>
        <v>0.57810745936229413</v>
      </c>
      <c r="X36" s="43">
        <f t="shared" si="2"/>
        <v>-0.40902255639097734</v>
      </c>
      <c r="Y36" s="74">
        <f t="shared" si="3"/>
        <v>7.3340865743648176E-2</v>
      </c>
    </row>
    <row r="37" spans="1:25" x14ac:dyDescent="0.2">
      <c r="A37" s="60" t="s">
        <v>20</v>
      </c>
      <c r="B37" s="12">
        <v>4</v>
      </c>
      <c r="C37" s="2">
        <v>14</v>
      </c>
      <c r="D37" s="2">
        <v>12</v>
      </c>
      <c r="E37" s="2">
        <v>20</v>
      </c>
      <c r="F37" s="2">
        <v>3</v>
      </c>
      <c r="G37" s="2">
        <v>19</v>
      </c>
      <c r="H37" s="2">
        <v>18</v>
      </c>
      <c r="I37" s="2">
        <v>13</v>
      </c>
      <c r="J37" s="2">
        <v>2</v>
      </c>
      <c r="K37" s="2">
        <v>10</v>
      </c>
      <c r="L37" s="2">
        <v>6</v>
      </c>
      <c r="M37" s="2">
        <v>16</v>
      </c>
      <c r="N37" s="2">
        <v>9</v>
      </c>
      <c r="O37" s="2">
        <v>1</v>
      </c>
      <c r="P37" s="2">
        <v>8</v>
      </c>
      <c r="Q37" s="2">
        <v>7</v>
      </c>
      <c r="R37" s="2">
        <v>17</v>
      </c>
      <c r="S37" s="2">
        <v>11</v>
      </c>
      <c r="T37" s="2">
        <v>15</v>
      </c>
      <c r="U37" s="8">
        <v>5</v>
      </c>
      <c r="V37" s="43">
        <f t="shared" si="0"/>
        <v>-8.1203007518796985E-2</v>
      </c>
      <c r="W37" s="41">
        <f t="shared" si="1"/>
        <v>0.73360763047801703</v>
      </c>
      <c r="X37" s="43">
        <f t="shared" si="2"/>
        <v>0.40601503759398488</v>
      </c>
      <c r="Y37" s="74">
        <f t="shared" si="3"/>
        <v>7.5689372114397815E-2</v>
      </c>
    </row>
    <row r="38" spans="1:25" x14ac:dyDescent="0.2">
      <c r="A38" s="60" t="s">
        <v>28</v>
      </c>
      <c r="B38" s="12">
        <v>11</v>
      </c>
      <c r="C38" s="2">
        <v>15</v>
      </c>
      <c r="D38" s="2">
        <v>1</v>
      </c>
      <c r="E38" s="2">
        <v>5</v>
      </c>
      <c r="F38" s="2">
        <v>4</v>
      </c>
      <c r="G38" s="2">
        <v>20</v>
      </c>
      <c r="H38" s="2">
        <v>6</v>
      </c>
      <c r="I38" s="2">
        <v>10</v>
      </c>
      <c r="J38" s="2">
        <v>7</v>
      </c>
      <c r="K38" s="2">
        <v>17</v>
      </c>
      <c r="L38" s="2">
        <v>3</v>
      </c>
      <c r="M38" s="2">
        <v>12</v>
      </c>
      <c r="N38" s="2">
        <v>18</v>
      </c>
      <c r="O38" s="2">
        <v>2</v>
      </c>
      <c r="P38" s="2">
        <v>16</v>
      </c>
      <c r="Q38" s="2">
        <v>19</v>
      </c>
      <c r="R38" s="2">
        <v>9</v>
      </c>
      <c r="S38" s="2">
        <v>14</v>
      </c>
      <c r="T38" s="2">
        <v>13</v>
      </c>
      <c r="U38" s="8">
        <v>8</v>
      </c>
      <c r="V38" s="43">
        <f t="shared" si="0"/>
        <v>0.2135338345864661</v>
      </c>
      <c r="W38" s="41">
        <f t="shared" si="1"/>
        <v>0.36602063833951437</v>
      </c>
      <c r="X38" s="43">
        <f t="shared" si="2"/>
        <v>0.38947368421052619</v>
      </c>
      <c r="Y38" s="74">
        <f t="shared" si="3"/>
        <v>8.9619047698371465E-2</v>
      </c>
    </row>
    <row r="39" spans="1:25" x14ac:dyDescent="0.2">
      <c r="A39" s="60" t="s">
        <v>63</v>
      </c>
      <c r="B39" s="12">
        <v>7</v>
      </c>
      <c r="C39" s="2">
        <v>15</v>
      </c>
      <c r="D39" s="2">
        <v>3</v>
      </c>
      <c r="E39" s="2">
        <v>5</v>
      </c>
      <c r="F39" s="2">
        <v>12</v>
      </c>
      <c r="G39" s="2">
        <v>4</v>
      </c>
      <c r="H39" s="2">
        <v>11</v>
      </c>
      <c r="I39" s="2">
        <v>19</v>
      </c>
      <c r="J39" s="2">
        <v>14</v>
      </c>
      <c r="K39" s="2">
        <v>8</v>
      </c>
      <c r="L39" s="2">
        <v>2</v>
      </c>
      <c r="M39" s="2">
        <v>10</v>
      </c>
      <c r="N39" s="2">
        <v>16</v>
      </c>
      <c r="O39" s="2">
        <v>6</v>
      </c>
      <c r="P39" s="2">
        <v>9</v>
      </c>
      <c r="Q39" s="2">
        <v>1</v>
      </c>
      <c r="R39" s="2">
        <v>18</v>
      </c>
      <c r="S39" s="2">
        <v>17</v>
      </c>
      <c r="T39" s="2">
        <v>20</v>
      </c>
      <c r="U39" s="8">
        <v>13</v>
      </c>
      <c r="V39" s="43">
        <f t="shared" si="0"/>
        <v>-4.5112781954887209E-2</v>
      </c>
      <c r="W39" s="41">
        <f t="shared" si="1"/>
        <v>0.8502061902084872</v>
      </c>
      <c r="X39" s="43">
        <f t="shared" si="2"/>
        <v>0.38496240601503751</v>
      </c>
      <c r="Y39" s="74">
        <f t="shared" si="3"/>
        <v>9.3725463387680008E-2</v>
      </c>
    </row>
    <row r="40" spans="1:25" x14ac:dyDescent="0.2">
      <c r="A40" s="60" t="s">
        <v>41</v>
      </c>
      <c r="B40" s="12">
        <v>2</v>
      </c>
      <c r="C40" s="2">
        <v>3</v>
      </c>
      <c r="D40" s="2">
        <v>10</v>
      </c>
      <c r="E40" s="2">
        <v>8</v>
      </c>
      <c r="F40" s="2">
        <v>16</v>
      </c>
      <c r="G40" s="2">
        <v>11</v>
      </c>
      <c r="H40" s="2">
        <v>9</v>
      </c>
      <c r="I40" s="2">
        <v>18.5</v>
      </c>
      <c r="J40" s="2">
        <v>12</v>
      </c>
      <c r="K40" s="2">
        <v>5</v>
      </c>
      <c r="L40" s="2">
        <v>15</v>
      </c>
      <c r="M40" s="2">
        <v>7</v>
      </c>
      <c r="N40" s="2">
        <v>4</v>
      </c>
      <c r="O40" s="2">
        <v>1</v>
      </c>
      <c r="P40" s="2">
        <v>14</v>
      </c>
      <c r="Q40" s="2">
        <v>13</v>
      </c>
      <c r="R40" s="2">
        <v>6</v>
      </c>
      <c r="S40" s="2">
        <v>18.5</v>
      </c>
      <c r="T40" s="2">
        <v>18.5</v>
      </c>
      <c r="U40" s="8">
        <v>18.5</v>
      </c>
      <c r="V40" s="43">
        <f t="shared" si="0"/>
        <v>-0.23773754174715625</v>
      </c>
      <c r="W40" s="41">
        <f t="shared" si="1"/>
        <v>0.31282956708478321</v>
      </c>
      <c r="X40" s="43">
        <f t="shared" si="2"/>
        <v>0.38113478915020288</v>
      </c>
      <c r="Y40" s="74">
        <f t="shared" si="3"/>
        <v>9.7316254690655274E-2</v>
      </c>
    </row>
    <row r="41" spans="1:25" x14ac:dyDescent="0.2">
      <c r="A41" s="60" t="s">
        <v>34</v>
      </c>
      <c r="B41" s="12">
        <v>1</v>
      </c>
      <c r="C41" s="2">
        <v>9</v>
      </c>
      <c r="D41" s="2">
        <v>2</v>
      </c>
      <c r="E41" s="2">
        <v>6</v>
      </c>
      <c r="F41" s="2">
        <v>19</v>
      </c>
      <c r="G41" s="2">
        <v>20</v>
      </c>
      <c r="H41" s="2">
        <v>7</v>
      </c>
      <c r="I41" s="2">
        <v>10</v>
      </c>
      <c r="J41" s="2">
        <v>16</v>
      </c>
      <c r="K41" s="2">
        <v>11</v>
      </c>
      <c r="L41" s="2">
        <v>4</v>
      </c>
      <c r="M41" s="2">
        <v>8</v>
      </c>
      <c r="N41" s="2">
        <v>18</v>
      </c>
      <c r="O41" s="2">
        <v>3</v>
      </c>
      <c r="P41" s="2">
        <v>17</v>
      </c>
      <c r="Q41" s="2">
        <v>14</v>
      </c>
      <c r="R41" s="2">
        <v>12</v>
      </c>
      <c r="S41" s="2">
        <v>5</v>
      </c>
      <c r="T41" s="2">
        <v>13</v>
      </c>
      <c r="U41" s="8">
        <v>15</v>
      </c>
      <c r="V41" s="43">
        <f t="shared" si="0"/>
        <v>-0.12030075187969923</v>
      </c>
      <c r="W41" s="41">
        <f t="shared" si="1"/>
        <v>0.61341766453078217</v>
      </c>
      <c r="X41" s="43">
        <f t="shared" si="2"/>
        <v>0.38045112781954882</v>
      </c>
      <c r="Y41" s="74">
        <f t="shared" si="3"/>
        <v>9.7968039705912988E-2</v>
      </c>
    </row>
    <row r="42" spans="1:25" x14ac:dyDescent="0.2">
      <c r="A42" s="60" t="s">
        <v>36</v>
      </c>
      <c r="B42" s="12">
        <v>4</v>
      </c>
      <c r="C42" s="2">
        <v>16</v>
      </c>
      <c r="D42" s="2">
        <v>15</v>
      </c>
      <c r="E42" s="2">
        <v>18.5</v>
      </c>
      <c r="F42" s="2">
        <v>18.5</v>
      </c>
      <c r="G42" s="2">
        <v>18.5</v>
      </c>
      <c r="H42" s="2">
        <v>10</v>
      </c>
      <c r="I42" s="2">
        <v>13</v>
      </c>
      <c r="J42" s="2">
        <v>11</v>
      </c>
      <c r="K42" s="2">
        <v>6</v>
      </c>
      <c r="L42" s="2">
        <v>7</v>
      </c>
      <c r="M42" s="2">
        <v>3</v>
      </c>
      <c r="N42" s="2">
        <v>1</v>
      </c>
      <c r="O42" s="2">
        <v>14</v>
      </c>
      <c r="P42" s="2">
        <v>5</v>
      </c>
      <c r="Q42" s="2">
        <v>2</v>
      </c>
      <c r="R42" s="2">
        <v>8</v>
      </c>
      <c r="S42" s="2">
        <v>18.5</v>
      </c>
      <c r="T42" s="2">
        <v>9</v>
      </c>
      <c r="U42" s="8">
        <v>12</v>
      </c>
      <c r="V42" s="43">
        <f t="shared" si="0"/>
        <v>-0.35773839615286368</v>
      </c>
      <c r="W42" s="41">
        <f t="shared" si="1"/>
        <v>0.12147555810756366</v>
      </c>
      <c r="X42" s="43">
        <f t="shared" si="2"/>
        <v>0.37736117737643848</v>
      </c>
      <c r="Y42" s="74">
        <f t="shared" si="3"/>
        <v>0.10095368968098065</v>
      </c>
    </row>
    <row r="43" spans="1:25" x14ac:dyDescent="0.2">
      <c r="A43" s="60" t="s">
        <v>48</v>
      </c>
      <c r="B43" s="12">
        <v>16</v>
      </c>
      <c r="C43" s="2">
        <v>6</v>
      </c>
      <c r="D43" s="2">
        <v>2</v>
      </c>
      <c r="E43" s="2">
        <v>9</v>
      </c>
      <c r="F43" s="2">
        <v>15</v>
      </c>
      <c r="G43" s="2">
        <v>20</v>
      </c>
      <c r="H43" s="2">
        <v>11</v>
      </c>
      <c r="I43" s="2">
        <v>10</v>
      </c>
      <c r="J43" s="2">
        <v>12</v>
      </c>
      <c r="K43" s="2">
        <v>14</v>
      </c>
      <c r="L43" s="2">
        <v>3</v>
      </c>
      <c r="M43" s="2">
        <v>4</v>
      </c>
      <c r="N43" s="2">
        <v>13</v>
      </c>
      <c r="O43" s="2">
        <v>1</v>
      </c>
      <c r="P43" s="2">
        <v>19</v>
      </c>
      <c r="Q43" s="2">
        <v>17</v>
      </c>
      <c r="R43" s="2">
        <v>18</v>
      </c>
      <c r="S43" s="2">
        <v>5</v>
      </c>
      <c r="T43" s="2">
        <v>8</v>
      </c>
      <c r="U43" s="8">
        <v>7</v>
      </c>
      <c r="V43" s="43">
        <f t="shared" si="0"/>
        <v>-0.31278195488721799</v>
      </c>
      <c r="W43" s="41">
        <f t="shared" si="1"/>
        <v>0.1793635305275913</v>
      </c>
      <c r="X43" s="43">
        <f t="shared" si="2"/>
        <v>0.36992481203007516</v>
      </c>
      <c r="Y43" s="74">
        <f t="shared" si="3"/>
        <v>0.10840956155377555</v>
      </c>
    </row>
    <row r="44" spans="1:25" x14ac:dyDescent="0.2">
      <c r="A44" s="60" t="s">
        <v>56</v>
      </c>
      <c r="B44" s="12">
        <v>9</v>
      </c>
      <c r="C44" s="2">
        <v>7</v>
      </c>
      <c r="D44" s="2">
        <v>1</v>
      </c>
      <c r="E44" s="2">
        <v>2</v>
      </c>
      <c r="F44" s="2">
        <v>12</v>
      </c>
      <c r="G44" s="2">
        <v>20</v>
      </c>
      <c r="H44" s="2">
        <v>10</v>
      </c>
      <c r="I44" s="2">
        <v>8</v>
      </c>
      <c r="J44" s="2">
        <v>17</v>
      </c>
      <c r="K44" s="2">
        <v>18</v>
      </c>
      <c r="L44" s="2">
        <v>6</v>
      </c>
      <c r="M44" s="2">
        <v>3</v>
      </c>
      <c r="N44" s="2">
        <v>13</v>
      </c>
      <c r="O44" s="2">
        <v>14</v>
      </c>
      <c r="P44" s="2">
        <v>16</v>
      </c>
      <c r="Q44" s="2">
        <v>11</v>
      </c>
      <c r="R44" s="2">
        <v>5</v>
      </c>
      <c r="S44" s="2">
        <v>4</v>
      </c>
      <c r="T44" s="2">
        <v>19</v>
      </c>
      <c r="U44" s="8">
        <v>15</v>
      </c>
      <c r="V44" s="43">
        <f t="shared" si="0"/>
        <v>0.12631578947368419</v>
      </c>
      <c r="W44" s="41">
        <f t="shared" si="1"/>
        <v>0.59565351281489853</v>
      </c>
      <c r="X44" s="43">
        <f t="shared" si="2"/>
        <v>0.35939849624060138</v>
      </c>
      <c r="Y44" s="74">
        <f t="shared" si="3"/>
        <v>0.11963250632903902</v>
      </c>
    </row>
    <row r="45" spans="1:25" x14ac:dyDescent="0.2">
      <c r="A45" s="60" t="s">
        <v>46</v>
      </c>
      <c r="B45" s="12">
        <v>5</v>
      </c>
      <c r="C45" s="2">
        <v>6</v>
      </c>
      <c r="D45" s="2">
        <v>2</v>
      </c>
      <c r="E45" s="2">
        <v>1</v>
      </c>
      <c r="F45" s="2">
        <v>14</v>
      </c>
      <c r="G45" s="2">
        <v>9</v>
      </c>
      <c r="H45" s="2">
        <v>8</v>
      </c>
      <c r="I45" s="2">
        <v>16</v>
      </c>
      <c r="J45" s="2">
        <v>19</v>
      </c>
      <c r="K45" s="2">
        <v>17</v>
      </c>
      <c r="L45" s="2">
        <v>7</v>
      </c>
      <c r="M45" s="2">
        <v>4</v>
      </c>
      <c r="N45" s="2">
        <v>11</v>
      </c>
      <c r="O45" s="2">
        <v>3</v>
      </c>
      <c r="P45" s="2">
        <v>13</v>
      </c>
      <c r="Q45" s="2">
        <v>15</v>
      </c>
      <c r="R45" s="2">
        <v>20</v>
      </c>
      <c r="S45" s="2">
        <v>18</v>
      </c>
      <c r="T45" s="2">
        <v>10</v>
      </c>
      <c r="U45" s="8">
        <v>12</v>
      </c>
      <c r="V45" s="43">
        <f t="shared" si="0"/>
        <v>-6.4661654135338323E-2</v>
      </c>
      <c r="W45" s="41">
        <f t="shared" si="1"/>
        <v>0.78651486268678572</v>
      </c>
      <c r="X45" s="43">
        <f t="shared" si="2"/>
        <v>0.35338345864661647</v>
      </c>
      <c r="Y45" s="74">
        <f t="shared" si="3"/>
        <v>0.12640665077932209</v>
      </c>
    </row>
    <row r="46" spans="1:25" x14ac:dyDescent="0.2">
      <c r="A46" s="60" t="s">
        <v>98</v>
      </c>
      <c r="B46" s="12">
        <v>3</v>
      </c>
      <c r="C46" s="2">
        <v>6</v>
      </c>
      <c r="D46" s="2">
        <v>1</v>
      </c>
      <c r="E46" s="2">
        <v>2</v>
      </c>
      <c r="F46" s="2">
        <v>13</v>
      </c>
      <c r="G46" s="2">
        <v>15</v>
      </c>
      <c r="H46" s="2">
        <v>4</v>
      </c>
      <c r="I46" s="2">
        <v>11</v>
      </c>
      <c r="J46" s="2">
        <v>18</v>
      </c>
      <c r="K46" s="2">
        <v>17</v>
      </c>
      <c r="L46" s="2">
        <v>9</v>
      </c>
      <c r="M46" s="2">
        <v>5</v>
      </c>
      <c r="N46" s="2">
        <v>10</v>
      </c>
      <c r="O46" s="2">
        <v>7</v>
      </c>
      <c r="P46" s="2">
        <v>16</v>
      </c>
      <c r="Q46" s="2">
        <v>14</v>
      </c>
      <c r="R46" s="2">
        <v>8</v>
      </c>
      <c r="S46" s="2">
        <v>20</v>
      </c>
      <c r="T46" s="2">
        <v>12</v>
      </c>
      <c r="U46" s="8">
        <v>19</v>
      </c>
      <c r="V46" s="43">
        <f t="shared" si="0"/>
        <v>6.7669172932330809E-2</v>
      </c>
      <c r="W46" s="41">
        <f t="shared" si="1"/>
        <v>0.77682071174414968</v>
      </c>
      <c r="X46" s="43">
        <f t="shared" si="2"/>
        <v>0.35187969924812018</v>
      </c>
      <c r="Y46" s="74">
        <f t="shared" si="3"/>
        <v>0.12814195208704143</v>
      </c>
    </row>
    <row r="47" spans="1:25" x14ac:dyDescent="0.2">
      <c r="A47" s="60" t="s">
        <v>25</v>
      </c>
      <c r="B47" s="12">
        <v>12</v>
      </c>
      <c r="C47" s="2">
        <v>19</v>
      </c>
      <c r="D47" s="2">
        <v>16</v>
      </c>
      <c r="E47" s="2">
        <v>18</v>
      </c>
      <c r="F47" s="2">
        <v>13</v>
      </c>
      <c r="G47" s="2">
        <v>17</v>
      </c>
      <c r="H47" s="2">
        <v>14</v>
      </c>
      <c r="I47" s="2">
        <v>15</v>
      </c>
      <c r="J47" s="2">
        <v>9</v>
      </c>
      <c r="K47" s="2">
        <v>3</v>
      </c>
      <c r="L47" s="2">
        <v>4</v>
      </c>
      <c r="M47" s="2">
        <v>8</v>
      </c>
      <c r="N47" s="2">
        <v>2</v>
      </c>
      <c r="O47" s="2">
        <v>1</v>
      </c>
      <c r="P47" s="2">
        <v>5</v>
      </c>
      <c r="Q47" s="2">
        <v>7</v>
      </c>
      <c r="R47" s="2">
        <v>10</v>
      </c>
      <c r="S47" s="2">
        <v>20</v>
      </c>
      <c r="T47" s="2">
        <v>6</v>
      </c>
      <c r="U47" s="8">
        <v>11</v>
      </c>
      <c r="V47" s="43">
        <f t="shared" si="0"/>
        <v>-0.43759398496240592</v>
      </c>
      <c r="W47" s="41">
        <f t="shared" si="1"/>
        <v>5.3661440004291926E-2</v>
      </c>
      <c r="X47" s="43">
        <f t="shared" si="2"/>
        <v>0.34887218045112772</v>
      </c>
      <c r="Y47" s="74">
        <f t="shared" si="3"/>
        <v>0.13166317155695242</v>
      </c>
    </row>
    <row r="48" spans="1:25" x14ac:dyDescent="0.2">
      <c r="A48" s="60" t="s">
        <v>39</v>
      </c>
      <c r="B48" s="12">
        <v>9</v>
      </c>
      <c r="C48" s="2">
        <v>12</v>
      </c>
      <c r="D48" s="2">
        <v>2</v>
      </c>
      <c r="E48" s="2">
        <v>18</v>
      </c>
      <c r="F48" s="2">
        <v>3</v>
      </c>
      <c r="G48" s="2">
        <v>14</v>
      </c>
      <c r="H48" s="2">
        <v>4</v>
      </c>
      <c r="I48" s="2">
        <v>17</v>
      </c>
      <c r="J48" s="2">
        <v>5</v>
      </c>
      <c r="K48" s="2">
        <v>6</v>
      </c>
      <c r="L48" s="2">
        <v>7</v>
      </c>
      <c r="M48" s="2">
        <v>16</v>
      </c>
      <c r="N48" s="2">
        <v>15</v>
      </c>
      <c r="O48" s="2">
        <v>1</v>
      </c>
      <c r="P48" s="2">
        <v>13</v>
      </c>
      <c r="Q48" s="2">
        <v>8</v>
      </c>
      <c r="R48" s="2">
        <v>19</v>
      </c>
      <c r="S48" s="2">
        <v>10</v>
      </c>
      <c r="T48" s="2">
        <v>20</v>
      </c>
      <c r="U48" s="8">
        <v>11</v>
      </c>
      <c r="V48" s="43">
        <f t="shared" si="0"/>
        <v>-0.15338345864661651</v>
      </c>
      <c r="W48" s="41">
        <f t="shared" si="1"/>
        <v>0.5185244542213634</v>
      </c>
      <c r="X48" s="43">
        <f t="shared" si="2"/>
        <v>0.3428571428571428</v>
      </c>
      <c r="Y48" s="74">
        <f t="shared" si="3"/>
        <v>0.1389100108810134</v>
      </c>
    </row>
    <row r="49" spans="1:25" x14ac:dyDescent="0.2">
      <c r="A49" s="60" t="s">
        <v>133</v>
      </c>
      <c r="B49" s="12">
        <v>20</v>
      </c>
      <c r="C49" s="2">
        <v>13</v>
      </c>
      <c r="D49" s="2">
        <v>7</v>
      </c>
      <c r="E49" s="2">
        <v>3</v>
      </c>
      <c r="F49" s="2">
        <v>9</v>
      </c>
      <c r="G49" s="2">
        <v>2</v>
      </c>
      <c r="H49" s="2">
        <v>17</v>
      </c>
      <c r="I49" s="2">
        <v>12</v>
      </c>
      <c r="J49" s="2">
        <v>1</v>
      </c>
      <c r="K49" s="2">
        <v>6</v>
      </c>
      <c r="L49" s="2">
        <v>5</v>
      </c>
      <c r="M49" s="2">
        <v>15</v>
      </c>
      <c r="N49" s="2">
        <v>11</v>
      </c>
      <c r="O49" s="2">
        <v>19</v>
      </c>
      <c r="P49" s="2">
        <v>8</v>
      </c>
      <c r="Q49" s="2">
        <v>14</v>
      </c>
      <c r="R49" s="2">
        <v>18</v>
      </c>
      <c r="S49" s="2">
        <v>10</v>
      </c>
      <c r="T49" s="2">
        <v>4</v>
      </c>
      <c r="U49" s="8">
        <v>16</v>
      </c>
      <c r="V49" s="43">
        <f t="shared" si="0"/>
        <v>-1.8045112781954881E-2</v>
      </c>
      <c r="W49" s="41">
        <f t="shared" si="1"/>
        <v>0.9398091995407436</v>
      </c>
      <c r="X49" s="43">
        <f t="shared" si="2"/>
        <v>-0.33984962406015035</v>
      </c>
      <c r="Y49" s="74">
        <f t="shared" si="3"/>
        <v>0.142636705371367</v>
      </c>
    </row>
    <row r="50" spans="1:25" x14ac:dyDescent="0.2">
      <c r="A50" s="60" t="s">
        <v>44</v>
      </c>
      <c r="B50" s="12">
        <v>12</v>
      </c>
      <c r="C50" s="2">
        <v>15</v>
      </c>
      <c r="D50" s="2">
        <v>1</v>
      </c>
      <c r="E50" s="2">
        <v>5</v>
      </c>
      <c r="F50" s="2">
        <v>13</v>
      </c>
      <c r="G50" s="2">
        <v>17</v>
      </c>
      <c r="H50" s="2">
        <v>3</v>
      </c>
      <c r="I50" s="2">
        <v>6</v>
      </c>
      <c r="J50" s="2">
        <v>7</v>
      </c>
      <c r="K50" s="2">
        <v>8</v>
      </c>
      <c r="L50" s="2">
        <v>4</v>
      </c>
      <c r="M50" s="2">
        <v>9</v>
      </c>
      <c r="N50" s="2">
        <v>11</v>
      </c>
      <c r="O50" s="2">
        <v>2</v>
      </c>
      <c r="P50" s="2">
        <v>18</v>
      </c>
      <c r="Q50" s="2">
        <v>19</v>
      </c>
      <c r="R50" s="2">
        <v>20</v>
      </c>
      <c r="S50" s="2">
        <v>10</v>
      </c>
      <c r="T50" s="2">
        <v>14</v>
      </c>
      <c r="U50" s="8">
        <v>16</v>
      </c>
      <c r="V50" s="43">
        <f t="shared" si="0"/>
        <v>-0.36691729323308259</v>
      </c>
      <c r="W50" s="41">
        <f t="shared" si="1"/>
        <v>0.11153519940239204</v>
      </c>
      <c r="X50" s="43">
        <f t="shared" si="2"/>
        <v>0.32631578947368411</v>
      </c>
      <c r="Y50" s="74">
        <f t="shared" si="3"/>
        <v>0.16027455107910052</v>
      </c>
    </row>
    <row r="51" spans="1:25" x14ac:dyDescent="0.2">
      <c r="A51" s="60" t="s">
        <v>57</v>
      </c>
      <c r="B51" s="12">
        <v>4</v>
      </c>
      <c r="C51" s="2">
        <v>13</v>
      </c>
      <c r="D51" s="2">
        <v>14</v>
      </c>
      <c r="E51" s="2">
        <v>7</v>
      </c>
      <c r="F51" s="2">
        <v>17</v>
      </c>
      <c r="G51" s="2">
        <v>12</v>
      </c>
      <c r="H51" s="2">
        <v>9</v>
      </c>
      <c r="I51" s="2">
        <v>11</v>
      </c>
      <c r="J51" s="2">
        <v>19</v>
      </c>
      <c r="K51" s="2">
        <v>10</v>
      </c>
      <c r="L51" s="2">
        <v>5</v>
      </c>
      <c r="M51" s="2">
        <v>1</v>
      </c>
      <c r="N51" s="2">
        <v>18</v>
      </c>
      <c r="O51" s="2">
        <v>6</v>
      </c>
      <c r="P51" s="2">
        <v>2</v>
      </c>
      <c r="Q51" s="2">
        <v>3</v>
      </c>
      <c r="R51" s="2">
        <v>16</v>
      </c>
      <c r="S51" s="2">
        <v>15</v>
      </c>
      <c r="T51" s="2">
        <v>20</v>
      </c>
      <c r="U51" s="8">
        <v>8</v>
      </c>
      <c r="V51" s="43">
        <f t="shared" si="0"/>
        <v>-0.10676691729323305</v>
      </c>
      <c r="W51" s="41">
        <f t="shared" si="1"/>
        <v>0.65414154500948485</v>
      </c>
      <c r="X51" s="43">
        <f t="shared" si="2"/>
        <v>0.32481203007518794</v>
      </c>
      <c r="Y51" s="74">
        <f t="shared" si="3"/>
        <v>0.16232315576999926</v>
      </c>
    </row>
    <row r="52" spans="1:25" x14ac:dyDescent="0.2">
      <c r="A52" s="60" t="s">
        <v>16</v>
      </c>
      <c r="B52" s="12">
        <v>15</v>
      </c>
      <c r="C52" s="2">
        <v>6</v>
      </c>
      <c r="D52" s="2">
        <v>3</v>
      </c>
      <c r="E52" s="2">
        <v>8</v>
      </c>
      <c r="F52" s="2">
        <v>18</v>
      </c>
      <c r="G52" s="2">
        <v>19</v>
      </c>
      <c r="H52" s="2">
        <v>9</v>
      </c>
      <c r="I52" s="2">
        <v>14</v>
      </c>
      <c r="J52" s="2">
        <v>12</v>
      </c>
      <c r="K52" s="2">
        <v>13</v>
      </c>
      <c r="L52" s="2">
        <v>2</v>
      </c>
      <c r="M52" s="2">
        <v>11</v>
      </c>
      <c r="N52" s="2">
        <v>17</v>
      </c>
      <c r="O52" s="2">
        <v>1</v>
      </c>
      <c r="P52" s="2">
        <v>7</v>
      </c>
      <c r="Q52" s="2">
        <v>10</v>
      </c>
      <c r="R52" s="2">
        <v>4</v>
      </c>
      <c r="S52" s="2">
        <v>5</v>
      </c>
      <c r="T52" s="2">
        <v>16</v>
      </c>
      <c r="U52" s="8">
        <v>20</v>
      </c>
      <c r="V52" s="43">
        <f t="shared" si="0"/>
        <v>-3.6090225563909763E-2</v>
      </c>
      <c r="W52" s="41">
        <f t="shared" si="1"/>
        <v>0.87993119552077292</v>
      </c>
      <c r="X52" s="43">
        <f t="shared" si="2"/>
        <v>0.32330827067669166</v>
      </c>
      <c r="Y52" s="74">
        <f t="shared" si="3"/>
        <v>0.16438973703865004</v>
      </c>
    </row>
    <row r="53" spans="1:25" x14ac:dyDescent="0.2">
      <c r="A53" s="60" t="s">
        <v>21</v>
      </c>
      <c r="B53" s="12">
        <v>20</v>
      </c>
      <c r="C53" s="2">
        <v>12</v>
      </c>
      <c r="D53" s="2">
        <v>2</v>
      </c>
      <c r="E53" s="2">
        <v>15</v>
      </c>
      <c r="F53" s="2">
        <v>17</v>
      </c>
      <c r="G53" s="2">
        <v>14</v>
      </c>
      <c r="H53" s="2">
        <v>18</v>
      </c>
      <c r="I53" s="2">
        <v>16</v>
      </c>
      <c r="J53" s="2">
        <v>9</v>
      </c>
      <c r="K53" s="2">
        <v>6</v>
      </c>
      <c r="L53" s="2">
        <v>5</v>
      </c>
      <c r="M53" s="2">
        <v>3</v>
      </c>
      <c r="N53" s="2">
        <v>10</v>
      </c>
      <c r="O53" s="2">
        <v>1</v>
      </c>
      <c r="P53" s="2">
        <v>8</v>
      </c>
      <c r="Q53" s="2">
        <v>19</v>
      </c>
      <c r="R53" s="2">
        <v>13</v>
      </c>
      <c r="S53" s="2">
        <v>4</v>
      </c>
      <c r="T53" s="2">
        <v>11</v>
      </c>
      <c r="U53" s="8">
        <v>7</v>
      </c>
      <c r="V53" s="43">
        <f t="shared" si="0"/>
        <v>-0.29473684210526313</v>
      </c>
      <c r="W53" s="41">
        <f t="shared" si="1"/>
        <v>0.20713542085215361</v>
      </c>
      <c r="X53" s="43">
        <f t="shared" si="2"/>
        <v>0.31278195488721799</v>
      </c>
      <c r="Y53" s="74">
        <f t="shared" si="3"/>
        <v>0.1793635305275913</v>
      </c>
    </row>
    <row r="54" spans="1:25" x14ac:dyDescent="0.2">
      <c r="A54" s="60" t="s">
        <v>84</v>
      </c>
      <c r="B54" s="12">
        <v>12</v>
      </c>
      <c r="C54" s="2">
        <v>19.5</v>
      </c>
      <c r="D54" s="2">
        <v>9</v>
      </c>
      <c r="E54" s="2">
        <v>16</v>
      </c>
      <c r="F54" s="2">
        <v>14</v>
      </c>
      <c r="G54" s="2">
        <v>13</v>
      </c>
      <c r="H54" s="2">
        <v>7</v>
      </c>
      <c r="I54" s="2">
        <v>19.5</v>
      </c>
      <c r="J54" s="2">
        <v>8</v>
      </c>
      <c r="K54" s="2">
        <v>10</v>
      </c>
      <c r="L54" s="2">
        <v>2</v>
      </c>
      <c r="M54" s="2">
        <v>5</v>
      </c>
      <c r="N54" s="2">
        <v>17</v>
      </c>
      <c r="O54" s="2">
        <v>3</v>
      </c>
      <c r="P54" s="2">
        <v>11</v>
      </c>
      <c r="Q54" s="2">
        <v>15</v>
      </c>
      <c r="R54" s="2">
        <v>18</v>
      </c>
      <c r="S54" s="2">
        <v>1</v>
      </c>
      <c r="T54" s="2">
        <v>4</v>
      </c>
      <c r="U54" s="8">
        <v>6</v>
      </c>
      <c r="V54" s="43">
        <f t="shared" si="0"/>
        <v>-0.39413316062920084</v>
      </c>
      <c r="W54" s="41">
        <f t="shared" si="1"/>
        <v>8.5518224370600651E-2</v>
      </c>
      <c r="X54" s="43">
        <f t="shared" si="2"/>
        <v>0.31139528339788003</v>
      </c>
      <c r="Y54" s="74">
        <f t="shared" si="3"/>
        <v>0.1814028569356059</v>
      </c>
    </row>
    <row r="55" spans="1:25" x14ac:dyDescent="0.2">
      <c r="A55" s="60" t="s">
        <v>83</v>
      </c>
      <c r="B55" s="12">
        <v>9</v>
      </c>
      <c r="C55" s="2">
        <v>4</v>
      </c>
      <c r="D55" s="2">
        <v>18</v>
      </c>
      <c r="E55" s="2">
        <v>6</v>
      </c>
      <c r="F55" s="2">
        <v>13</v>
      </c>
      <c r="G55" s="2">
        <v>7</v>
      </c>
      <c r="H55" s="2">
        <v>19</v>
      </c>
      <c r="I55" s="2">
        <v>20</v>
      </c>
      <c r="J55" s="2">
        <v>8</v>
      </c>
      <c r="K55" s="2">
        <v>12</v>
      </c>
      <c r="L55" s="2">
        <v>5</v>
      </c>
      <c r="M55" s="2">
        <v>15</v>
      </c>
      <c r="N55" s="2">
        <v>11</v>
      </c>
      <c r="O55" s="2">
        <v>1</v>
      </c>
      <c r="P55" s="2">
        <v>17</v>
      </c>
      <c r="Q55" s="2">
        <v>3</v>
      </c>
      <c r="R55" s="2">
        <v>14</v>
      </c>
      <c r="S55" s="2">
        <v>2</v>
      </c>
      <c r="T55" s="2">
        <v>16</v>
      </c>
      <c r="U55" s="8">
        <v>10</v>
      </c>
      <c r="V55" s="43">
        <f t="shared" si="0"/>
        <v>-0.2736842105263157</v>
      </c>
      <c r="W55" s="41">
        <f t="shared" si="1"/>
        <v>0.24296636906130703</v>
      </c>
      <c r="X55" s="43">
        <f t="shared" si="2"/>
        <v>0.30977443609022554</v>
      </c>
      <c r="Y55" s="74">
        <f t="shared" si="3"/>
        <v>0.18380643241191022</v>
      </c>
    </row>
    <row r="56" spans="1:25" x14ac:dyDescent="0.2">
      <c r="A56" s="60" t="s">
        <v>59</v>
      </c>
      <c r="B56" s="12">
        <v>14</v>
      </c>
      <c r="C56" s="2">
        <v>19</v>
      </c>
      <c r="D56" s="2">
        <v>4</v>
      </c>
      <c r="E56" s="2">
        <v>5</v>
      </c>
      <c r="F56" s="2">
        <v>3</v>
      </c>
      <c r="G56" s="2">
        <v>15</v>
      </c>
      <c r="H56" s="2">
        <v>6</v>
      </c>
      <c r="I56" s="2">
        <v>20</v>
      </c>
      <c r="J56" s="2">
        <v>12</v>
      </c>
      <c r="K56" s="2">
        <v>7</v>
      </c>
      <c r="L56" s="2">
        <v>11</v>
      </c>
      <c r="M56" s="2">
        <v>10</v>
      </c>
      <c r="N56" s="2">
        <v>1</v>
      </c>
      <c r="O56" s="2">
        <v>2</v>
      </c>
      <c r="P56" s="2">
        <v>13</v>
      </c>
      <c r="Q56" s="2">
        <v>9</v>
      </c>
      <c r="R56" s="2">
        <v>18</v>
      </c>
      <c r="S56" s="2">
        <v>17</v>
      </c>
      <c r="T56" s="2">
        <v>8</v>
      </c>
      <c r="U56" s="8">
        <v>16</v>
      </c>
      <c r="V56" s="43">
        <f t="shared" si="0"/>
        <v>-0.30676691729323302</v>
      </c>
      <c r="W56" s="41">
        <f t="shared" si="1"/>
        <v>0.18832319847855744</v>
      </c>
      <c r="X56" s="43">
        <f t="shared" si="2"/>
        <v>0.30827067669172925</v>
      </c>
      <c r="Y56" s="74">
        <f t="shared" si="3"/>
        <v>0.18605556077810209</v>
      </c>
    </row>
    <row r="57" spans="1:25" x14ac:dyDescent="0.2">
      <c r="A57" s="60" t="s">
        <v>95</v>
      </c>
      <c r="B57" s="12">
        <v>8</v>
      </c>
      <c r="C57" s="2">
        <v>19</v>
      </c>
      <c r="D57" s="2">
        <v>11</v>
      </c>
      <c r="E57" s="2">
        <v>20</v>
      </c>
      <c r="F57" s="2">
        <v>12</v>
      </c>
      <c r="G57" s="2">
        <v>10</v>
      </c>
      <c r="H57" s="2">
        <v>6</v>
      </c>
      <c r="I57" s="2">
        <v>17</v>
      </c>
      <c r="J57" s="2">
        <v>15</v>
      </c>
      <c r="K57" s="2">
        <v>5</v>
      </c>
      <c r="L57" s="2">
        <v>7</v>
      </c>
      <c r="M57" s="2">
        <v>4</v>
      </c>
      <c r="N57" s="2">
        <v>18</v>
      </c>
      <c r="O57" s="2">
        <v>2</v>
      </c>
      <c r="P57" s="2">
        <v>16</v>
      </c>
      <c r="Q57" s="2">
        <v>13</v>
      </c>
      <c r="R57" s="2">
        <v>3</v>
      </c>
      <c r="S57" s="2">
        <v>1</v>
      </c>
      <c r="T57" s="2">
        <v>14</v>
      </c>
      <c r="U57" s="8">
        <v>9</v>
      </c>
      <c r="V57" s="43">
        <f t="shared" si="0"/>
        <v>-0.25864661654135329</v>
      </c>
      <c r="W57" s="41">
        <f t="shared" si="1"/>
        <v>0.2708557980141586</v>
      </c>
      <c r="X57" s="43">
        <f t="shared" si="2"/>
        <v>0.30225563909774433</v>
      </c>
      <c r="Y57" s="74">
        <f t="shared" si="3"/>
        <v>0.19523758072220346</v>
      </c>
    </row>
    <row r="58" spans="1:25" x14ac:dyDescent="0.2">
      <c r="A58" s="60" t="s">
        <v>47</v>
      </c>
      <c r="B58" s="12">
        <v>12</v>
      </c>
      <c r="C58" s="2">
        <v>16</v>
      </c>
      <c r="D58" s="2">
        <v>8</v>
      </c>
      <c r="E58" s="2">
        <v>19</v>
      </c>
      <c r="F58" s="2">
        <v>17</v>
      </c>
      <c r="G58" s="2">
        <v>15</v>
      </c>
      <c r="H58" s="2">
        <v>5</v>
      </c>
      <c r="I58" s="2">
        <v>20</v>
      </c>
      <c r="J58" s="2">
        <v>14</v>
      </c>
      <c r="K58" s="2">
        <v>4</v>
      </c>
      <c r="L58" s="2">
        <v>3</v>
      </c>
      <c r="M58" s="2">
        <v>13</v>
      </c>
      <c r="N58" s="2">
        <v>9</v>
      </c>
      <c r="O58" s="2">
        <v>7</v>
      </c>
      <c r="P58" s="2">
        <v>6</v>
      </c>
      <c r="Q58" s="2">
        <v>2</v>
      </c>
      <c r="R58" s="2">
        <v>18</v>
      </c>
      <c r="S58" s="2">
        <v>10</v>
      </c>
      <c r="T58" s="2">
        <v>11</v>
      </c>
      <c r="U58" s="8">
        <v>1</v>
      </c>
      <c r="V58" s="43">
        <f t="shared" si="0"/>
        <v>-0.30526315789473679</v>
      </c>
      <c r="W58" s="41">
        <f t="shared" si="1"/>
        <v>0.19060938739632324</v>
      </c>
      <c r="X58" s="43">
        <f t="shared" si="2"/>
        <v>0.30075187969924805</v>
      </c>
      <c r="Y58" s="74">
        <f t="shared" si="3"/>
        <v>0.19757966317255518</v>
      </c>
    </row>
    <row r="59" spans="1:25" x14ac:dyDescent="0.2">
      <c r="A59" s="60" t="s">
        <v>51</v>
      </c>
      <c r="B59" s="12">
        <v>4</v>
      </c>
      <c r="C59" s="2">
        <v>14</v>
      </c>
      <c r="D59" s="2">
        <v>3</v>
      </c>
      <c r="E59" s="2">
        <v>15</v>
      </c>
      <c r="F59" s="2">
        <v>2</v>
      </c>
      <c r="G59" s="2">
        <v>8</v>
      </c>
      <c r="H59" s="2">
        <v>7</v>
      </c>
      <c r="I59" s="2">
        <v>17</v>
      </c>
      <c r="J59" s="2">
        <v>13</v>
      </c>
      <c r="K59" s="2">
        <v>6</v>
      </c>
      <c r="L59" s="2">
        <v>5</v>
      </c>
      <c r="M59" s="2">
        <v>10</v>
      </c>
      <c r="N59" s="2">
        <v>16</v>
      </c>
      <c r="O59" s="2">
        <v>1</v>
      </c>
      <c r="P59" s="2">
        <v>18</v>
      </c>
      <c r="Q59" s="2">
        <v>12</v>
      </c>
      <c r="R59" s="2">
        <v>20</v>
      </c>
      <c r="S59" s="2">
        <v>19</v>
      </c>
      <c r="T59" s="2">
        <v>11</v>
      </c>
      <c r="U59" s="8">
        <v>9</v>
      </c>
      <c r="V59" s="43">
        <f t="shared" si="0"/>
        <v>-0.14285714285714282</v>
      </c>
      <c r="W59" s="41">
        <f t="shared" si="1"/>
        <v>0.54795015083360887</v>
      </c>
      <c r="X59" s="43">
        <f t="shared" si="2"/>
        <v>0.30075187969924805</v>
      </c>
      <c r="Y59" s="74">
        <f t="shared" si="3"/>
        <v>0.19757966317255518</v>
      </c>
    </row>
    <row r="60" spans="1:25" x14ac:dyDescent="0.2">
      <c r="A60" s="60" t="s">
        <v>73</v>
      </c>
      <c r="B60" s="12">
        <v>7</v>
      </c>
      <c r="C60" s="2">
        <v>19</v>
      </c>
      <c r="D60" s="2">
        <v>13</v>
      </c>
      <c r="E60" s="2">
        <v>20</v>
      </c>
      <c r="F60" s="2">
        <v>16</v>
      </c>
      <c r="G60" s="2">
        <v>15</v>
      </c>
      <c r="H60" s="2">
        <v>18</v>
      </c>
      <c r="I60" s="2">
        <v>14</v>
      </c>
      <c r="J60" s="2">
        <v>17</v>
      </c>
      <c r="K60" s="2">
        <v>10</v>
      </c>
      <c r="L60" s="2">
        <v>9</v>
      </c>
      <c r="M60" s="2">
        <v>1</v>
      </c>
      <c r="N60" s="2">
        <v>8</v>
      </c>
      <c r="O60" s="2">
        <v>3</v>
      </c>
      <c r="P60" s="2">
        <v>2</v>
      </c>
      <c r="Q60" s="2">
        <v>6</v>
      </c>
      <c r="R60" s="2">
        <v>4</v>
      </c>
      <c r="S60" s="2">
        <v>12</v>
      </c>
      <c r="T60" s="2">
        <v>5</v>
      </c>
      <c r="U60" s="8">
        <v>11</v>
      </c>
      <c r="V60" s="43">
        <f t="shared" si="0"/>
        <v>-0.15037593984962402</v>
      </c>
      <c r="W60" s="41">
        <f t="shared" si="1"/>
        <v>0.5268549482529814</v>
      </c>
      <c r="X60" s="43">
        <f t="shared" si="2"/>
        <v>0.29774436090225559</v>
      </c>
      <c r="Y60" s="74">
        <f t="shared" si="3"/>
        <v>0.20231998601897416</v>
      </c>
    </row>
    <row r="61" spans="1:25" x14ac:dyDescent="0.2">
      <c r="A61" s="60" t="s">
        <v>68</v>
      </c>
      <c r="B61" s="12">
        <v>8</v>
      </c>
      <c r="C61" s="2">
        <v>12</v>
      </c>
      <c r="D61" s="2">
        <v>2</v>
      </c>
      <c r="E61" s="2">
        <v>1</v>
      </c>
      <c r="F61" s="2">
        <v>7</v>
      </c>
      <c r="G61" s="2">
        <v>6</v>
      </c>
      <c r="H61" s="2">
        <v>3</v>
      </c>
      <c r="I61" s="2">
        <v>5</v>
      </c>
      <c r="J61" s="2">
        <v>4</v>
      </c>
      <c r="K61" s="2">
        <v>14</v>
      </c>
      <c r="L61" s="2">
        <v>15</v>
      </c>
      <c r="M61" s="2">
        <v>11</v>
      </c>
      <c r="N61" s="2">
        <v>18</v>
      </c>
      <c r="O61" s="2">
        <v>20</v>
      </c>
      <c r="P61" s="2">
        <v>9</v>
      </c>
      <c r="Q61" s="2">
        <v>19</v>
      </c>
      <c r="R61" s="2">
        <v>13</v>
      </c>
      <c r="S61" s="2">
        <v>17</v>
      </c>
      <c r="T61" s="2">
        <v>10</v>
      </c>
      <c r="U61" s="8">
        <v>16</v>
      </c>
      <c r="V61" s="43">
        <f t="shared" si="0"/>
        <v>0.41503759398496232</v>
      </c>
      <c r="W61" s="41">
        <f t="shared" si="1"/>
        <v>6.8807697285941161E-2</v>
      </c>
      <c r="X61" s="43">
        <f t="shared" si="2"/>
        <v>-0.29323308270676685</v>
      </c>
      <c r="Y61" s="74">
        <f t="shared" si="3"/>
        <v>0.20957138880302548</v>
      </c>
    </row>
    <row r="62" spans="1:25" x14ac:dyDescent="0.2">
      <c r="A62" s="60" t="s">
        <v>88</v>
      </c>
      <c r="B62" s="12">
        <v>2</v>
      </c>
      <c r="C62" s="2">
        <v>6</v>
      </c>
      <c r="D62" s="2">
        <v>13</v>
      </c>
      <c r="E62" s="2">
        <v>11</v>
      </c>
      <c r="F62" s="2">
        <v>4</v>
      </c>
      <c r="G62" s="2">
        <v>3</v>
      </c>
      <c r="H62" s="2">
        <v>9</v>
      </c>
      <c r="I62" s="2">
        <v>1</v>
      </c>
      <c r="J62" s="2">
        <v>7</v>
      </c>
      <c r="K62" s="2">
        <v>5</v>
      </c>
      <c r="L62" s="2">
        <v>18</v>
      </c>
      <c r="M62" s="2">
        <v>8</v>
      </c>
      <c r="N62" s="2">
        <v>14</v>
      </c>
      <c r="O62" s="2">
        <v>15</v>
      </c>
      <c r="P62" s="2">
        <v>20</v>
      </c>
      <c r="Q62" s="2">
        <v>16</v>
      </c>
      <c r="R62" s="2">
        <v>17</v>
      </c>
      <c r="S62" s="2">
        <v>19</v>
      </c>
      <c r="T62" s="2">
        <v>12</v>
      </c>
      <c r="U62" s="8">
        <v>10</v>
      </c>
      <c r="V62" s="43">
        <f t="shared" si="0"/>
        <v>1.6541353383458645E-2</v>
      </c>
      <c r="W62" s="41">
        <f t="shared" si="1"/>
        <v>0.94481745021474461</v>
      </c>
      <c r="X62" s="43">
        <f t="shared" si="2"/>
        <v>-0.29323308270676685</v>
      </c>
      <c r="Y62" s="74">
        <f t="shared" si="3"/>
        <v>0.20957138880302548</v>
      </c>
    </row>
    <row r="63" spans="1:25" x14ac:dyDescent="0.2">
      <c r="A63" s="60" t="s">
        <v>24</v>
      </c>
      <c r="B63" s="12">
        <v>17</v>
      </c>
      <c r="C63" s="2">
        <v>20</v>
      </c>
      <c r="D63" s="2">
        <v>13</v>
      </c>
      <c r="E63" s="2">
        <v>16</v>
      </c>
      <c r="F63" s="2">
        <v>18</v>
      </c>
      <c r="G63" s="2">
        <v>12</v>
      </c>
      <c r="H63" s="2">
        <v>15</v>
      </c>
      <c r="I63" s="2">
        <v>14</v>
      </c>
      <c r="J63" s="2">
        <v>19</v>
      </c>
      <c r="K63" s="2">
        <v>6</v>
      </c>
      <c r="L63" s="2">
        <v>2</v>
      </c>
      <c r="M63" s="2">
        <v>5</v>
      </c>
      <c r="N63" s="2">
        <v>3</v>
      </c>
      <c r="O63" s="2">
        <v>1</v>
      </c>
      <c r="P63" s="2">
        <v>11</v>
      </c>
      <c r="Q63" s="2">
        <v>10</v>
      </c>
      <c r="R63" s="2">
        <v>9</v>
      </c>
      <c r="S63" s="2">
        <v>8</v>
      </c>
      <c r="T63" s="2">
        <v>4</v>
      </c>
      <c r="U63" s="8">
        <v>7</v>
      </c>
      <c r="V63" s="43">
        <f t="shared" si="0"/>
        <v>-0.48270676691729314</v>
      </c>
      <c r="W63" s="41">
        <f t="shared" si="1"/>
        <v>3.1105216869543383E-2</v>
      </c>
      <c r="X63" s="43">
        <f t="shared" si="2"/>
        <v>0.2887218045112781</v>
      </c>
      <c r="Y63" s="74">
        <f t="shared" si="3"/>
        <v>0.21699266668730455</v>
      </c>
    </row>
    <row r="64" spans="1:25" x14ac:dyDescent="0.2">
      <c r="A64" s="60" t="s">
        <v>86</v>
      </c>
      <c r="B64" s="12">
        <v>20</v>
      </c>
      <c r="C64" s="2">
        <v>19</v>
      </c>
      <c r="D64" s="2">
        <v>16</v>
      </c>
      <c r="E64" s="2">
        <v>15</v>
      </c>
      <c r="F64" s="2">
        <v>6</v>
      </c>
      <c r="G64" s="2">
        <v>4</v>
      </c>
      <c r="H64" s="2">
        <v>8</v>
      </c>
      <c r="I64" s="2">
        <v>11</v>
      </c>
      <c r="J64" s="2">
        <v>18</v>
      </c>
      <c r="K64" s="2">
        <v>14</v>
      </c>
      <c r="L64" s="2">
        <v>17</v>
      </c>
      <c r="M64" s="2">
        <v>7</v>
      </c>
      <c r="N64" s="2">
        <v>9</v>
      </c>
      <c r="O64" s="2">
        <v>13</v>
      </c>
      <c r="P64" s="2">
        <v>12</v>
      </c>
      <c r="Q64" s="2">
        <v>2</v>
      </c>
      <c r="R64" s="2">
        <v>5</v>
      </c>
      <c r="S64" s="2">
        <v>1</v>
      </c>
      <c r="T64" s="2">
        <v>3</v>
      </c>
      <c r="U64" s="8">
        <v>10</v>
      </c>
      <c r="V64" s="43">
        <f t="shared" si="0"/>
        <v>-4.9624060150375925E-2</v>
      </c>
      <c r="W64" s="41">
        <f t="shared" si="1"/>
        <v>0.83541384537548291</v>
      </c>
      <c r="X64" s="43">
        <f t="shared" si="2"/>
        <v>-0.2887218045112781</v>
      </c>
      <c r="Y64" s="74">
        <f t="shared" si="3"/>
        <v>0.21699266668730455</v>
      </c>
    </row>
    <row r="65" spans="1:25" x14ac:dyDescent="0.2">
      <c r="A65" s="60" t="s">
        <v>54</v>
      </c>
      <c r="B65" s="12">
        <v>5</v>
      </c>
      <c r="C65" s="2">
        <v>10</v>
      </c>
      <c r="D65" s="2">
        <v>14</v>
      </c>
      <c r="E65" s="2">
        <v>7</v>
      </c>
      <c r="F65" s="2">
        <v>16</v>
      </c>
      <c r="G65" s="2">
        <v>13</v>
      </c>
      <c r="H65" s="2">
        <v>8</v>
      </c>
      <c r="I65" s="2">
        <v>12</v>
      </c>
      <c r="J65" s="2">
        <v>18</v>
      </c>
      <c r="K65" s="2">
        <v>9</v>
      </c>
      <c r="L65" s="2">
        <v>4</v>
      </c>
      <c r="M65" s="2">
        <v>1</v>
      </c>
      <c r="N65" s="2">
        <v>20</v>
      </c>
      <c r="O65" s="2">
        <v>6</v>
      </c>
      <c r="P65" s="2">
        <v>2</v>
      </c>
      <c r="Q65" s="2">
        <v>3</v>
      </c>
      <c r="R65" s="2">
        <v>17</v>
      </c>
      <c r="S65" s="2">
        <v>15</v>
      </c>
      <c r="T65" s="2">
        <v>19</v>
      </c>
      <c r="U65" s="8">
        <v>11</v>
      </c>
      <c r="V65" s="43">
        <f t="shared" si="0"/>
        <v>-0.15789473684210523</v>
      </c>
      <c r="W65" s="41">
        <f t="shared" si="1"/>
        <v>0.50614658352016284</v>
      </c>
      <c r="X65" s="43">
        <f t="shared" si="2"/>
        <v>0.2812030075187969</v>
      </c>
      <c r="Y65" s="74">
        <f t="shared" si="3"/>
        <v>0.22974103217104458</v>
      </c>
    </row>
    <row r="66" spans="1:25" x14ac:dyDescent="0.2">
      <c r="A66" s="60" t="s">
        <v>79</v>
      </c>
      <c r="B66" s="12">
        <v>6</v>
      </c>
      <c r="C66" s="2">
        <v>9</v>
      </c>
      <c r="D66" s="2">
        <v>3</v>
      </c>
      <c r="E66" s="2">
        <v>1</v>
      </c>
      <c r="F66" s="2">
        <v>16</v>
      </c>
      <c r="G66" s="2">
        <v>11</v>
      </c>
      <c r="H66" s="2">
        <v>7</v>
      </c>
      <c r="I66" s="2">
        <v>8</v>
      </c>
      <c r="J66" s="2">
        <v>18</v>
      </c>
      <c r="K66" s="2">
        <v>19</v>
      </c>
      <c r="L66" s="2">
        <v>10</v>
      </c>
      <c r="M66" s="2">
        <v>4</v>
      </c>
      <c r="N66" s="2">
        <v>14</v>
      </c>
      <c r="O66" s="2">
        <v>2</v>
      </c>
      <c r="P66" s="2">
        <v>13</v>
      </c>
      <c r="Q66" s="2">
        <v>17</v>
      </c>
      <c r="R66" s="2">
        <v>20</v>
      </c>
      <c r="S66" s="2">
        <v>15</v>
      </c>
      <c r="T66" s="2">
        <v>12</v>
      </c>
      <c r="U66" s="8">
        <v>5</v>
      </c>
      <c r="V66" s="43">
        <f t="shared" si="0"/>
        <v>5.4135338345864654E-2</v>
      </c>
      <c r="W66" s="41">
        <f t="shared" si="1"/>
        <v>0.82067451969734462</v>
      </c>
      <c r="X66" s="43">
        <f t="shared" si="2"/>
        <v>0.2812030075187969</v>
      </c>
      <c r="Y66" s="74">
        <f t="shared" si="3"/>
        <v>0.22974103217104458</v>
      </c>
    </row>
    <row r="67" spans="1:25" x14ac:dyDescent="0.2">
      <c r="A67" s="60" t="s">
        <v>153</v>
      </c>
      <c r="B67" s="12">
        <v>15</v>
      </c>
      <c r="C67" s="2">
        <v>18</v>
      </c>
      <c r="D67" s="2">
        <v>12</v>
      </c>
      <c r="E67" s="2">
        <v>17</v>
      </c>
      <c r="F67" s="2">
        <v>19</v>
      </c>
      <c r="G67" s="2">
        <v>20</v>
      </c>
      <c r="H67" s="2">
        <v>7</v>
      </c>
      <c r="I67" s="2">
        <v>14</v>
      </c>
      <c r="J67" s="2">
        <v>16</v>
      </c>
      <c r="K67" s="2">
        <v>11</v>
      </c>
      <c r="L67" s="2">
        <v>5</v>
      </c>
      <c r="M67" s="2">
        <v>4</v>
      </c>
      <c r="N67" s="2">
        <v>13</v>
      </c>
      <c r="O67" s="2">
        <v>6</v>
      </c>
      <c r="P67" s="2">
        <v>2</v>
      </c>
      <c r="Q67" s="2">
        <v>3</v>
      </c>
      <c r="R67" s="2">
        <v>8</v>
      </c>
      <c r="S67" s="2">
        <v>1</v>
      </c>
      <c r="T67" s="2">
        <v>10</v>
      </c>
      <c r="U67" s="8">
        <v>9</v>
      </c>
      <c r="V67" s="43">
        <f t="shared" si="0"/>
        <v>-0.26766917293233078</v>
      </c>
      <c r="W67" s="41">
        <f t="shared" si="1"/>
        <v>0.25389154265821051</v>
      </c>
      <c r="X67" s="43">
        <f t="shared" si="2"/>
        <v>0.27669172932330821</v>
      </c>
      <c r="Y67" s="74">
        <f t="shared" si="3"/>
        <v>0.2376188406109912</v>
      </c>
    </row>
    <row r="68" spans="1:25" x14ac:dyDescent="0.2">
      <c r="A68" s="60" t="s">
        <v>111</v>
      </c>
      <c r="B68" s="12">
        <v>16</v>
      </c>
      <c r="C68" s="2">
        <v>17</v>
      </c>
      <c r="D68" s="2">
        <v>6</v>
      </c>
      <c r="E68" s="2">
        <v>1</v>
      </c>
      <c r="F68" s="2">
        <v>11</v>
      </c>
      <c r="G68" s="2">
        <v>2</v>
      </c>
      <c r="H68" s="2">
        <v>4</v>
      </c>
      <c r="I68" s="2">
        <v>7</v>
      </c>
      <c r="J68" s="2">
        <v>19</v>
      </c>
      <c r="K68" s="2">
        <v>10</v>
      </c>
      <c r="L68" s="2">
        <v>18</v>
      </c>
      <c r="M68" s="2">
        <v>5</v>
      </c>
      <c r="N68" s="2">
        <v>9</v>
      </c>
      <c r="O68" s="2">
        <v>20</v>
      </c>
      <c r="P68" s="2">
        <v>8</v>
      </c>
      <c r="Q68" s="2">
        <v>3</v>
      </c>
      <c r="R68" s="2">
        <v>12</v>
      </c>
      <c r="S68" s="2">
        <v>14</v>
      </c>
      <c r="T68" s="2">
        <v>13</v>
      </c>
      <c r="U68" s="8">
        <v>15</v>
      </c>
      <c r="V68" s="43">
        <f t="shared" si="0"/>
        <v>0.11879699248120298</v>
      </c>
      <c r="W68" s="41">
        <f t="shared" si="1"/>
        <v>0.61789182802629361</v>
      </c>
      <c r="X68" s="43">
        <f t="shared" si="2"/>
        <v>-0.27669172932330821</v>
      </c>
      <c r="Y68" s="74">
        <f t="shared" si="3"/>
        <v>0.2376188406109912</v>
      </c>
    </row>
    <row r="69" spans="1:25" x14ac:dyDescent="0.2">
      <c r="A69" s="60" t="s">
        <v>96</v>
      </c>
      <c r="B69" s="12">
        <v>20</v>
      </c>
      <c r="C69" s="2">
        <v>19</v>
      </c>
      <c r="D69" s="2">
        <v>3</v>
      </c>
      <c r="E69" s="2">
        <v>16</v>
      </c>
      <c r="F69" s="2">
        <v>18</v>
      </c>
      <c r="G69" s="2">
        <v>14</v>
      </c>
      <c r="H69" s="2">
        <v>11</v>
      </c>
      <c r="I69" s="2">
        <v>15</v>
      </c>
      <c r="J69" s="2">
        <v>8</v>
      </c>
      <c r="K69" s="2">
        <v>10</v>
      </c>
      <c r="L69" s="2">
        <v>4</v>
      </c>
      <c r="M69" s="2">
        <v>9</v>
      </c>
      <c r="N69" s="2">
        <v>6</v>
      </c>
      <c r="O69" s="2">
        <v>2</v>
      </c>
      <c r="P69" s="2">
        <v>12</v>
      </c>
      <c r="Q69" s="2">
        <v>17</v>
      </c>
      <c r="R69" s="2">
        <v>13</v>
      </c>
      <c r="S69" s="2">
        <v>7</v>
      </c>
      <c r="T69" s="2">
        <v>1</v>
      </c>
      <c r="U69" s="8">
        <v>5</v>
      </c>
      <c r="V69" s="43">
        <f t="shared" si="0"/>
        <v>-0.31879699248120291</v>
      </c>
      <c r="W69" s="41">
        <f t="shared" si="1"/>
        <v>0.17069787214002474</v>
      </c>
      <c r="X69" s="43">
        <f t="shared" si="2"/>
        <v>0.27518796992481198</v>
      </c>
      <c r="Y69" s="74">
        <f t="shared" si="3"/>
        <v>0.24028302808113777</v>
      </c>
    </row>
    <row r="70" spans="1:25" x14ac:dyDescent="0.2">
      <c r="A70" s="60" t="s">
        <v>81</v>
      </c>
      <c r="B70" s="12">
        <v>10</v>
      </c>
      <c r="C70" s="2">
        <v>15</v>
      </c>
      <c r="D70" s="2">
        <v>19</v>
      </c>
      <c r="E70" s="2">
        <v>19</v>
      </c>
      <c r="F70" s="2">
        <v>1</v>
      </c>
      <c r="G70" s="2">
        <v>3</v>
      </c>
      <c r="H70" s="2">
        <v>5</v>
      </c>
      <c r="I70" s="2">
        <v>13</v>
      </c>
      <c r="J70" s="2">
        <v>17</v>
      </c>
      <c r="K70" s="2">
        <v>4</v>
      </c>
      <c r="L70" s="2">
        <v>9</v>
      </c>
      <c r="M70" s="2">
        <v>14</v>
      </c>
      <c r="N70" s="2">
        <v>12</v>
      </c>
      <c r="O70" s="2">
        <v>2</v>
      </c>
      <c r="P70" s="2">
        <v>8</v>
      </c>
      <c r="Q70" s="2">
        <v>16</v>
      </c>
      <c r="R70" s="2">
        <v>19</v>
      </c>
      <c r="S70" s="2">
        <v>7</v>
      </c>
      <c r="T70" s="2">
        <v>6</v>
      </c>
      <c r="U70" s="8">
        <v>11</v>
      </c>
      <c r="V70" s="43">
        <f t="shared" si="0"/>
        <v>-0.29066298023019604</v>
      </c>
      <c r="W70" s="41">
        <f t="shared" si="1"/>
        <v>0.21377846179499932</v>
      </c>
      <c r="X70" s="43">
        <f t="shared" si="2"/>
        <v>-0.27259067057857767</v>
      </c>
      <c r="Y70" s="74">
        <f t="shared" si="3"/>
        <v>0.24492974268094903</v>
      </c>
    </row>
    <row r="71" spans="1:25" x14ac:dyDescent="0.2">
      <c r="A71" s="60" t="s">
        <v>82</v>
      </c>
      <c r="B71" s="12">
        <v>16</v>
      </c>
      <c r="C71" s="2">
        <v>17</v>
      </c>
      <c r="D71" s="2">
        <v>13</v>
      </c>
      <c r="E71" s="2">
        <v>2</v>
      </c>
      <c r="F71" s="2">
        <v>15</v>
      </c>
      <c r="G71" s="2">
        <v>18</v>
      </c>
      <c r="H71" s="2">
        <v>9</v>
      </c>
      <c r="I71" s="2">
        <v>8</v>
      </c>
      <c r="J71" s="2">
        <v>20</v>
      </c>
      <c r="K71" s="2">
        <v>6</v>
      </c>
      <c r="L71" s="2">
        <v>1</v>
      </c>
      <c r="M71" s="2">
        <v>3</v>
      </c>
      <c r="N71" s="2">
        <v>12</v>
      </c>
      <c r="O71" s="2">
        <v>7</v>
      </c>
      <c r="P71" s="2">
        <v>19</v>
      </c>
      <c r="Q71" s="2">
        <v>4</v>
      </c>
      <c r="R71" s="2">
        <v>14</v>
      </c>
      <c r="S71" s="2">
        <v>11</v>
      </c>
      <c r="T71" s="2">
        <v>10</v>
      </c>
      <c r="U71" s="8">
        <v>5</v>
      </c>
      <c r="V71" s="43">
        <f t="shared" si="0"/>
        <v>-0.39248120300751871</v>
      </c>
      <c r="W71" s="41">
        <f t="shared" si="1"/>
        <v>8.6955942458991062E-2</v>
      </c>
      <c r="X71" s="43">
        <f t="shared" si="2"/>
        <v>0.27067669172932324</v>
      </c>
      <c r="Y71" s="74">
        <f t="shared" si="3"/>
        <v>0.24839056913669738</v>
      </c>
    </row>
    <row r="72" spans="1:25" x14ac:dyDescent="0.2">
      <c r="A72" s="60" t="s">
        <v>61</v>
      </c>
      <c r="B72" s="12">
        <v>18</v>
      </c>
      <c r="C72" s="2">
        <v>13</v>
      </c>
      <c r="D72" s="2">
        <v>16</v>
      </c>
      <c r="E72" s="2">
        <v>9</v>
      </c>
      <c r="F72" s="2">
        <v>19</v>
      </c>
      <c r="G72" s="2">
        <v>10</v>
      </c>
      <c r="H72" s="2">
        <v>14</v>
      </c>
      <c r="I72" s="2">
        <v>17</v>
      </c>
      <c r="J72" s="2">
        <v>20</v>
      </c>
      <c r="K72" s="2">
        <v>1</v>
      </c>
      <c r="L72" s="2">
        <v>3</v>
      </c>
      <c r="M72" s="2">
        <v>2</v>
      </c>
      <c r="N72" s="2">
        <v>5</v>
      </c>
      <c r="O72" s="2">
        <v>6</v>
      </c>
      <c r="P72" s="2">
        <v>8</v>
      </c>
      <c r="Q72" s="2">
        <v>4</v>
      </c>
      <c r="R72" s="2">
        <v>7</v>
      </c>
      <c r="S72" s="2">
        <v>11</v>
      </c>
      <c r="T72" s="2">
        <v>15</v>
      </c>
      <c r="U72" s="8">
        <v>12</v>
      </c>
      <c r="V72" s="43">
        <f t="shared" si="0"/>
        <v>-0.49022556390977434</v>
      </c>
      <c r="W72" s="41">
        <f t="shared" si="1"/>
        <v>2.8210805618894049E-2</v>
      </c>
      <c r="X72" s="43">
        <f t="shared" si="2"/>
        <v>0.26616541353383449</v>
      </c>
      <c r="Y72" s="74">
        <f t="shared" si="3"/>
        <v>0.25667084540254026</v>
      </c>
    </row>
    <row r="73" spans="1:25" x14ac:dyDescent="0.2">
      <c r="A73" s="60" t="s">
        <v>172</v>
      </c>
      <c r="B73" s="12">
        <v>8</v>
      </c>
      <c r="C73" s="2">
        <v>10</v>
      </c>
      <c r="D73" s="2">
        <v>3</v>
      </c>
      <c r="E73" s="2">
        <v>2</v>
      </c>
      <c r="F73" s="2">
        <v>1</v>
      </c>
      <c r="G73" s="2">
        <v>14</v>
      </c>
      <c r="H73" s="2">
        <v>7</v>
      </c>
      <c r="I73" s="2">
        <v>17</v>
      </c>
      <c r="J73" s="2">
        <v>4</v>
      </c>
      <c r="K73" s="2">
        <v>12</v>
      </c>
      <c r="L73" s="2">
        <v>11</v>
      </c>
      <c r="M73" s="2">
        <v>5</v>
      </c>
      <c r="N73" s="2">
        <v>20</v>
      </c>
      <c r="O73" s="2">
        <v>9</v>
      </c>
      <c r="P73" s="2">
        <v>15</v>
      </c>
      <c r="Q73" s="2">
        <v>13</v>
      </c>
      <c r="R73" s="2">
        <v>18</v>
      </c>
      <c r="S73" s="2">
        <v>6</v>
      </c>
      <c r="T73" s="2">
        <v>19</v>
      </c>
      <c r="U73" s="8">
        <v>16</v>
      </c>
      <c r="V73" s="43">
        <f t="shared" ref="V73:V136" si="4">CORREL($B$5:$U$5,$B73:$U73)</f>
        <v>-6.015037593984961E-3</v>
      </c>
      <c r="W73" s="41">
        <f t="shared" ref="W73:W136" si="5">_xlfn.T.DIST.2T(ABS(V73)*SQRT(COUNT($B$5:$U$5)-2)/SQRT(1-V73^2),COUNT($B$5:$U$5)-2)</f>
        <v>0.97992091198919107</v>
      </c>
      <c r="X73" s="43">
        <f t="shared" ref="X73:X136" si="6">CORREL($B$6:$U$6,$B73:$U73)</f>
        <v>0.26466165413533832</v>
      </c>
      <c r="Y73" s="74">
        <f t="shared" ref="Y73:Y136" si="7">_xlfn.T.DIST.2T(ABS(X73)*SQRT(COUNT($B$6:$U$6)-2)/SQRT(1-X73^2),COUNT($B$6:$U$6)-2)</f>
        <v>0.2594693699285382</v>
      </c>
    </row>
    <row r="74" spans="1:25" x14ac:dyDescent="0.2">
      <c r="A74" s="60" t="s">
        <v>106</v>
      </c>
      <c r="B74" s="12">
        <v>19</v>
      </c>
      <c r="C74" s="2">
        <v>20</v>
      </c>
      <c r="D74" s="2">
        <v>13</v>
      </c>
      <c r="E74" s="2">
        <v>17</v>
      </c>
      <c r="F74" s="2">
        <v>15</v>
      </c>
      <c r="G74" s="2">
        <v>18</v>
      </c>
      <c r="H74" s="2">
        <v>11</v>
      </c>
      <c r="I74" s="2">
        <v>12</v>
      </c>
      <c r="J74" s="2">
        <v>6</v>
      </c>
      <c r="K74" s="2">
        <v>7</v>
      </c>
      <c r="L74" s="2">
        <v>9</v>
      </c>
      <c r="M74" s="2">
        <v>8</v>
      </c>
      <c r="N74" s="2">
        <v>10</v>
      </c>
      <c r="O74" s="2">
        <v>2</v>
      </c>
      <c r="P74" s="2">
        <v>16</v>
      </c>
      <c r="Q74" s="2">
        <v>1</v>
      </c>
      <c r="R74" s="2">
        <v>5</v>
      </c>
      <c r="S74" s="2">
        <v>14</v>
      </c>
      <c r="T74" s="2">
        <v>3</v>
      </c>
      <c r="U74" s="8">
        <v>4</v>
      </c>
      <c r="V74" s="43">
        <f t="shared" si="4"/>
        <v>-0.2962406015037593</v>
      </c>
      <c r="W74" s="41">
        <f t="shared" si="5"/>
        <v>0.20471829742862216</v>
      </c>
      <c r="X74" s="43">
        <f t="shared" si="6"/>
        <v>0.26315789473684204</v>
      </c>
      <c r="Y74" s="74">
        <f t="shared" si="7"/>
        <v>0.26228712287542888</v>
      </c>
    </row>
    <row r="75" spans="1:25" x14ac:dyDescent="0.2">
      <c r="A75" s="60" t="s">
        <v>92</v>
      </c>
      <c r="B75" s="12">
        <v>16</v>
      </c>
      <c r="C75" s="2">
        <v>8</v>
      </c>
      <c r="D75" s="2">
        <v>4</v>
      </c>
      <c r="E75" s="2">
        <v>20</v>
      </c>
      <c r="F75" s="2">
        <v>2</v>
      </c>
      <c r="G75" s="2">
        <v>19</v>
      </c>
      <c r="H75" s="2">
        <v>14</v>
      </c>
      <c r="I75" s="2">
        <v>18</v>
      </c>
      <c r="J75" s="2">
        <v>6</v>
      </c>
      <c r="K75" s="2">
        <v>5</v>
      </c>
      <c r="L75" s="2">
        <v>1</v>
      </c>
      <c r="M75" s="2">
        <v>13</v>
      </c>
      <c r="N75" s="2">
        <v>11</v>
      </c>
      <c r="O75" s="2">
        <v>10</v>
      </c>
      <c r="P75" s="2">
        <v>12</v>
      </c>
      <c r="Q75" s="2">
        <v>7</v>
      </c>
      <c r="R75" s="2">
        <v>17</v>
      </c>
      <c r="S75" s="2">
        <v>3</v>
      </c>
      <c r="T75" s="2">
        <v>15</v>
      </c>
      <c r="U75" s="8">
        <v>9</v>
      </c>
      <c r="V75" s="43">
        <f t="shared" si="4"/>
        <v>-0.23458646616541348</v>
      </c>
      <c r="W75" s="41">
        <f t="shared" si="5"/>
        <v>0.31947646514966954</v>
      </c>
      <c r="X75" s="43">
        <f t="shared" si="6"/>
        <v>0.26315789473684204</v>
      </c>
      <c r="Y75" s="74">
        <f t="shared" si="7"/>
        <v>0.26228712287542888</v>
      </c>
    </row>
    <row r="76" spans="1:25" x14ac:dyDescent="0.2">
      <c r="A76" s="60" t="s">
        <v>87</v>
      </c>
      <c r="B76" s="12">
        <v>5</v>
      </c>
      <c r="C76" s="2">
        <v>4</v>
      </c>
      <c r="D76" s="2">
        <v>6</v>
      </c>
      <c r="E76" s="2">
        <v>1</v>
      </c>
      <c r="F76" s="2">
        <v>18</v>
      </c>
      <c r="G76" s="2">
        <v>9</v>
      </c>
      <c r="H76" s="2">
        <v>7</v>
      </c>
      <c r="I76" s="2">
        <v>15</v>
      </c>
      <c r="J76" s="2">
        <v>20</v>
      </c>
      <c r="K76" s="2">
        <v>17</v>
      </c>
      <c r="L76" s="2">
        <v>8</v>
      </c>
      <c r="M76" s="2">
        <v>3</v>
      </c>
      <c r="N76" s="2">
        <v>13</v>
      </c>
      <c r="O76" s="2">
        <v>2</v>
      </c>
      <c r="P76" s="2">
        <v>11</v>
      </c>
      <c r="Q76" s="2">
        <v>16</v>
      </c>
      <c r="R76" s="2">
        <v>19</v>
      </c>
      <c r="S76" s="2">
        <v>12</v>
      </c>
      <c r="T76" s="2">
        <v>10</v>
      </c>
      <c r="U76" s="8">
        <v>14</v>
      </c>
      <c r="V76" s="43">
        <f t="shared" si="4"/>
        <v>-0.14586466165413531</v>
      </c>
      <c r="W76" s="41">
        <f t="shared" si="5"/>
        <v>0.53946649442974381</v>
      </c>
      <c r="X76" s="43">
        <f t="shared" si="6"/>
        <v>0.26315789473684204</v>
      </c>
      <c r="Y76" s="74">
        <f t="shared" si="7"/>
        <v>0.26228712287542888</v>
      </c>
    </row>
    <row r="77" spans="1:25" x14ac:dyDescent="0.2">
      <c r="A77" s="60" t="s">
        <v>72</v>
      </c>
      <c r="B77" s="12">
        <v>5</v>
      </c>
      <c r="C77" s="2">
        <v>4</v>
      </c>
      <c r="D77" s="2">
        <v>3</v>
      </c>
      <c r="E77" s="2">
        <v>2</v>
      </c>
      <c r="F77" s="2">
        <v>9</v>
      </c>
      <c r="G77" s="2">
        <v>15</v>
      </c>
      <c r="H77" s="2">
        <v>8</v>
      </c>
      <c r="I77" s="2">
        <v>17</v>
      </c>
      <c r="J77" s="2">
        <v>13</v>
      </c>
      <c r="K77" s="2">
        <v>11</v>
      </c>
      <c r="L77" s="2">
        <v>7</v>
      </c>
      <c r="M77" s="2">
        <v>6</v>
      </c>
      <c r="N77" s="2">
        <v>19</v>
      </c>
      <c r="O77" s="2">
        <v>1</v>
      </c>
      <c r="P77" s="2">
        <v>14</v>
      </c>
      <c r="Q77" s="2">
        <v>16</v>
      </c>
      <c r="R77" s="2">
        <v>20</v>
      </c>
      <c r="S77" s="2">
        <v>10</v>
      </c>
      <c r="T77" s="2">
        <v>12</v>
      </c>
      <c r="U77" s="8">
        <v>18</v>
      </c>
      <c r="V77" s="43">
        <f t="shared" si="4"/>
        <v>-0.14285714285714282</v>
      </c>
      <c r="W77" s="41">
        <f t="shared" si="5"/>
        <v>0.54795015083360887</v>
      </c>
      <c r="X77" s="43">
        <f t="shared" si="6"/>
        <v>0.26315789473684204</v>
      </c>
      <c r="Y77" s="74">
        <f t="shared" si="7"/>
        <v>0.26228712287542888</v>
      </c>
    </row>
    <row r="78" spans="1:25" x14ac:dyDescent="0.2">
      <c r="A78" s="60" t="s">
        <v>40</v>
      </c>
      <c r="B78" s="12">
        <v>10</v>
      </c>
      <c r="C78" s="2">
        <v>19</v>
      </c>
      <c r="D78" s="2">
        <v>13</v>
      </c>
      <c r="E78" s="2">
        <v>17</v>
      </c>
      <c r="F78" s="2">
        <v>16</v>
      </c>
      <c r="G78" s="2">
        <v>18</v>
      </c>
      <c r="H78" s="2">
        <v>12</v>
      </c>
      <c r="I78" s="2">
        <v>14</v>
      </c>
      <c r="J78" s="2">
        <v>20</v>
      </c>
      <c r="K78" s="2">
        <v>6</v>
      </c>
      <c r="L78" s="2">
        <v>7</v>
      </c>
      <c r="M78" s="2">
        <v>2</v>
      </c>
      <c r="N78" s="2">
        <v>11</v>
      </c>
      <c r="O78" s="2">
        <v>1</v>
      </c>
      <c r="P78" s="2">
        <v>9</v>
      </c>
      <c r="Q78" s="2">
        <v>15</v>
      </c>
      <c r="R78" s="2">
        <v>4</v>
      </c>
      <c r="S78" s="2">
        <v>8</v>
      </c>
      <c r="T78" s="2">
        <v>5</v>
      </c>
      <c r="U78" s="8">
        <v>3</v>
      </c>
      <c r="V78" s="43">
        <f t="shared" si="4"/>
        <v>-0.21203007518796987</v>
      </c>
      <c r="W78" s="41">
        <f t="shared" si="5"/>
        <v>0.36948599387790193</v>
      </c>
      <c r="X78" s="43">
        <f t="shared" si="6"/>
        <v>0.26165413533834581</v>
      </c>
      <c r="Y78" s="74">
        <f t="shared" si="7"/>
        <v>0.26512410951035303</v>
      </c>
    </row>
    <row r="79" spans="1:25" x14ac:dyDescent="0.2">
      <c r="A79" s="60" t="s">
        <v>49</v>
      </c>
      <c r="B79" s="12">
        <v>14</v>
      </c>
      <c r="C79" s="2">
        <v>3</v>
      </c>
      <c r="D79" s="2">
        <v>8</v>
      </c>
      <c r="E79" s="2">
        <v>11</v>
      </c>
      <c r="F79" s="2">
        <v>7</v>
      </c>
      <c r="G79" s="2">
        <v>17</v>
      </c>
      <c r="H79" s="2">
        <v>12</v>
      </c>
      <c r="I79" s="2">
        <v>10</v>
      </c>
      <c r="J79" s="2">
        <v>19</v>
      </c>
      <c r="K79" s="2">
        <v>1</v>
      </c>
      <c r="L79" s="2">
        <v>4</v>
      </c>
      <c r="M79" s="2">
        <v>20</v>
      </c>
      <c r="N79" s="2">
        <v>15</v>
      </c>
      <c r="O79" s="2">
        <v>9</v>
      </c>
      <c r="P79" s="2">
        <v>18</v>
      </c>
      <c r="Q79" s="2">
        <v>2</v>
      </c>
      <c r="R79" s="2">
        <v>13</v>
      </c>
      <c r="S79" s="2">
        <v>6</v>
      </c>
      <c r="T79" s="2">
        <v>5</v>
      </c>
      <c r="U79" s="8">
        <v>16</v>
      </c>
      <c r="V79" s="43">
        <f t="shared" si="4"/>
        <v>-0.13684210526315785</v>
      </c>
      <c r="W79" s="41">
        <f t="shared" si="5"/>
        <v>0.56509579213639671</v>
      </c>
      <c r="X79" s="43">
        <f t="shared" si="6"/>
        <v>-0.26165413533834581</v>
      </c>
      <c r="Y79" s="74">
        <f t="shared" si="7"/>
        <v>0.26512410951035303</v>
      </c>
    </row>
    <row r="80" spans="1:25" x14ac:dyDescent="0.2">
      <c r="A80" s="60" t="s">
        <v>80</v>
      </c>
      <c r="B80" s="12">
        <v>15</v>
      </c>
      <c r="C80" s="2">
        <v>19</v>
      </c>
      <c r="D80" s="2">
        <v>20</v>
      </c>
      <c r="E80" s="2">
        <v>12</v>
      </c>
      <c r="F80" s="2">
        <v>9</v>
      </c>
      <c r="G80" s="2">
        <v>18</v>
      </c>
      <c r="H80" s="2">
        <v>10</v>
      </c>
      <c r="I80" s="2">
        <v>17</v>
      </c>
      <c r="J80" s="2">
        <v>13</v>
      </c>
      <c r="K80" s="2">
        <v>6</v>
      </c>
      <c r="L80" s="2">
        <v>3</v>
      </c>
      <c r="M80" s="2">
        <v>5</v>
      </c>
      <c r="N80" s="2">
        <v>1</v>
      </c>
      <c r="O80" s="2">
        <v>14</v>
      </c>
      <c r="P80" s="2">
        <v>7</v>
      </c>
      <c r="Q80" s="2">
        <v>2</v>
      </c>
      <c r="R80" s="2">
        <v>8</v>
      </c>
      <c r="S80" s="2">
        <v>4</v>
      </c>
      <c r="T80" s="2">
        <v>11</v>
      </c>
      <c r="U80" s="8">
        <v>16</v>
      </c>
      <c r="V80" s="43">
        <f t="shared" si="4"/>
        <v>-0.51127819548872167</v>
      </c>
      <c r="W80" s="41">
        <f t="shared" si="5"/>
        <v>2.1220644133224789E-2</v>
      </c>
      <c r="X80" s="43">
        <f t="shared" si="6"/>
        <v>0.26015037593984958</v>
      </c>
      <c r="Y80" s="74">
        <f t="shared" si="7"/>
        <v>0.26798033372196034</v>
      </c>
    </row>
    <row r="81" spans="1:25" x14ac:dyDescent="0.2">
      <c r="A81" s="60" t="s">
        <v>55</v>
      </c>
      <c r="B81" s="12">
        <v>15</v>
      </c>
      <c r="C81" s="2">
        <v>12</v>
      </c>
      <c r="D81" s="2">
        <v>5</v>
      </c>
      <c r="E81" s="2">
        <v>3</v>
      </c>
      <c r="F81" s="2">
        <v>16</v>
      </c>
      <c r="G81" s="2">
        <v>19</v>
      </c>
      <c r="H81" s="2">
        <v>11</v>
      </c>
      <c r="I81" s="2">
        <v>13</v>
      </c>
      <c r="J81" s="2">
        <v>20</v>
      </c>
      <c r="K81" s="2">
        <v>9</v>
      </c>
      <c r="L81" s="2">
        <v>2</v>
      </c>
      <c r="M81" s="2">
        <v>1</v>
      </c>
      <c r="N81" s="2">
        <v>17</v>
      </c>
      <c r="O81" s="2">
        <v>6</v>
      </c>
      <c r="P81" s="2">
        <v>18</v>
      </c>
      <c r="Q81" s="2">
        <v>14</v>
      </c>
      <c r="R81" s="2">
        <v>10</v>
      </c>
      <c r="S81" s="2">
        <v>4</v>
      </c>
      <c r="T81" s="2">
        <v>7</v>
      </c>
      <c r="U81" s="8">
        <v>8</v>
      </c>
      <c r="V81" s="43">
        <f t="shared" si="4"/>
        <v>-0.21052631578947364</v>
      </c>
      <c r="W81" s="41">
        <f t="shared" si="5"/>
        <v>0.37296990950480002</v>
      </c>
      <c r="X81" s="43">
        <f t="shared" si="6"/>
        <v>0.25864661654135329</v>
      </c>
      <c r="Y81" s="74">
        <f t="shared" si="7"/>
        <v>0.2708557980141586</v>
      </c>
    </row>
    <row r="82" spans="1:25" x14ac:dyDescent="0.2">
      <c r="A82" s="60" t="s">
        <v>67</v>
      </c>
      <c r="B82" s="12">
        <v>17</v>
      </c>
      <c r="C82" s="2">
        <v>13</v>
      </c>
      <c r="D82" s="2">
        <v>1</v>
      </c>
      <c r="E82" s="2">
        <v>2</v>
      </c>
      <c r="F82" s="2">
        <v>20</v>
      </c>
      <c r="G82" s="2">
        <v>19</v>
      </c>
      <c r="H82" s="2">
        <v>4</v>
      </c>
      <c r="I82" s="2">
        <v>7</v>
      </c>
      <c r="J82" s="2">
        <v>15</v>
      </c>
      <c r="K82" s="2">
        <v>10</v>
      </c>
      <c r="L82" s="2">
        <v>6</v>
      </c>
      <c r="M82" s="2">
        <v>5</v>
      </c>
      <c r="N82" s="2">
        <v>14</v>
      </c>
      <c r="O82" s="2">
        <v>3</v>
      </c>
      <c r="P82" s="2">
        <v>9</v>
      </c>
      <c r="Q82" s="2">
        <v>8</v>
      </c>
      <c r="R82" s="2">
        <v>18</v>
      </c>
      <c r="S82" s="2">
        <v>16</v>
      </c>
      <c r="T82" s="2">
        <v>12</v>
      </c>
      <c r="U82" s="8">
        <v>11</v>
      </c>
      <c r="V82" s="43">
        <f t="shared" si="4"/>
        <v>-0.18496240601503758</v>
      </c>
      <c r="W82" s="41">
        <f t="shared" si="5"/>
        <v>0.43498614362285271</v>
      </c>
      <c r="X82" s="43">
        <f t="shared" si="6"/>
        <v>0.25864661654135329</v>
      </c>
      <c r="Y82" s="74">
        <f t="shared" si="7"/>
        <v>0.2708557980141586</v>
      </c>
    </row>
    <row r="83" spans="1:25" x14ac:dyDescent="0.2">
      <c r="A83" s="60" t="s">
        <v>123</v>
      </c>
      <c r="B83" s="12">
        <v>15</v>
      </c>
      <c r="C83" s="2">
        <v>20</v>
      </c>
      <c r="D83" s="2">
        <v>14</v>
      </c>
      <c r="E83" s="2">
        <v>17</v>
      </c>
      <c r="F83" s="2">
        <v>13</v>
      </c>
      <c r="G83" s="2">
        <v>19</v>
      </c>
      <c r="H83" s="2">
        <v>11</v>
      </c>
      <c r="I83" s="2">
        <v>16</v>
      </c>
      <c r="J83" s="2">
        <v>18</v>
      </c>
      <c r="K83" s="2">
        <v>8</v>
      </c>
      <c r="L83" s="2">
        <v>6</v>
      </c>
      <c r="M83" s="2">
        <v>7</v>
      </c>
      <c r="N83" s="2">
        <v>5</v>
      </c>
      <c r="O83" s="2">
        <v>2</v>
      </c>
      <c r="P83" s="2">
        <v>9</v>
      </c>
      <c r="Q83" s="2">
        <v>3</v>
      </c>
      <c r="R83" s="2">
        <v>10</v>
      </c>
      <c r="S83" s="2">
        <v>1</v>
      </c>
      <c r="T83" s="2">
        <v>4</v>
      </c>
      <c r="U83" s="8">
        <v>12</v>
      </c>
      <c r="V83" s="43">
        <f t="shared" si="4"/>
        <v>-0.47368421052631571</v>
      </c>
      <c r="W83" s="41">
        <f t="shared" si="5"/>
        <v>3.4879991379496565E-2</v>
      </c>
      <c r="X83" s="43">
        <f t="shared" si="6"/>
        <v>0.2541353383458646</v>
      </c>
      <c r="Y83" s="74">
        <f t="shared" si="7"/>
        <v>0.27959763551527661</v>
      </c>
    </row>
    <row r="84" spans="1:25" x14ac:dyDescent="0.2">
      <c r="A84" s="60" t="s">
        <v>58</v>
      </c>
      <c r="B84" s="12">
        <v>11</v>
      </c>
      <c r="C84" s="2">
        <v>12</v>
      </c>
      <c r="D84" s="2">
        <v>1</v>
      </c>
      <c r="E84" s="2">
        <v>7</v>
      </c>
      <c r="F84" s="2">
        <v>16</v>
      </c>
      <c r="G84" s="2">
        <v>18</v>
      </c>
      <c r="H84" s="2">
        <v>19</v>
      </c>
      <c r="I84" s="2">
        <v>15</v>
      </c>
      <c r="J84" s="2">
        <v>20</v>
      </c>
      <c r="K84" s="2">
        <v>8</v>
      </c>
      <c r="L84" s="2">
        <v>3</v>
      </c>
      <c r="M84" s="2">
        <v>10</v>
      </c>
      <c r="N84" s="2">
        <v>13</v>
      </c>
      <c r="O84" s="2">
        <v>2</v>
      </c>
      <c r="P84" s="2">
        <v>4</v>
      </c>
      <c r="Q84" s="2">
        <v>5</v>
      </c>
      <c r="R84" s="2">
        <v>6</v>
      </c>
      <c r="S84" s="2">
        <v>14</v>
      </c>
      <c r="T84" s="2">
        <v>9</v>
      </c>
      <c r="U84" s="8">
        <v>17</v>
      </c>
      <c r="V84" s="43">
        <f t="shared" si="4"/>
        <v>8.7218045112781931E-2</v>
      </c>
      <c r="W84" s="41">
        <f t="shared" si="5"/>
        <v>0.7146383646582315</v>
      </c>
      <c r="X84" s="43">
        <f t="shared" si="6"/>
        <v>0.2541353383458646</v>
      </c>
      <c r="Y84" s="74">
        <f t="shared" si="7"/>
        <v>0.27959763551527661</v>
      </c>
    </row>
    <row r="85" spans="1:25" x14ac:dyDescent="0.2">
      <c r="A85" s="60" t="s">
        <v>91</v>
      </c>
      <c r="B85" s="12">
        <v>10</v>
      </c>
      <c r="C85" s="2">
        <v>16</v>
      </c>
      <c r="D85" s="2">
        <v>7</v>
      </c>
      <c r="E85" s="2">
        <v>5</v>
      </c>
      <c r="F85" s="2">
        <v>19</v>
      </c>
      <c r="G85" s="2">
        <v>18</v>
      </c>
      <c r="H85" s="2">
        <v>6</v>
      </c>
      <c r="I85" s="2">
        <v>4</v>
      </c>
      <c r="J85" s="2">
        <v>15</v>
      </c>
      <c r="K85" s="2">
        <v>20</v>
      </c>
      <c r="L85" s="2">
        <v>2</v>
      </c>
      <c r="M85" s="2">
        <v>17</v>
      </c>
      <c r="N85" s="2">
        <v>9</v>
      </c>
      <c r="O85" s="2">
        <v>1</v>
      </c>
      <c r="P85" s="2">
        <v>3</v>
      </c>
      <c r="Q85" s="2">
        <v>13</v>
      </c>
      <c r="R85" s="2">
        <v>8</v>
      </c>
      <c r="S85" s="2">
        <v>12</v>
      </c>
      <c r="T85" s="2">
        <v>11</v>
      </c>
      <c r="U85" s="8">
        <v>14</v>
      </c>
      <c r="V85" s="43">
        <f t="shared" si="4"/>
        <v>0.12330827067669169</v>
      </c>
      <c r="W85" s="41">
        <f t="shared" si="5"/>
        <v>0.6045088306268851</v>
      </c>
      <c r="X85" s="43">
        <f t="shared" si="6"/>
        <v>0.25112781954887209</v>
      </c>
      <c r="Y85" s="74">
        <f t="shared" si="7"/>
        <v>0.28552171063359805</v>
      </c>
    </row>
    <row r="86" spans="1:25" x14ac:dyDescent="0.2">
      <c r="A86" s="60" t="s">
        <v>108</v>
      </c>
      <c r="B86" s="12">
        <v>14</v>
      </c>
      <c r="C86" s="2">
        <v>3</v>
      </c>
      <c r="D86" s="2">
        <v>5</v>
      </c>
      <c r="E86" s="2">
        <v>1</v>
      </c>
      <c r="F86" s="2">
        <v>14</v>
      </c>
      <c r="G86" s="2">
        <v>14</v>
      </c>
      <c r="H86" s="2">
        <v>6</v>
      </c>
      <c r="I86" s="2">
        <v>7</v>
      </c>
      <c r="J86" s="2">
        <v>14</v>
      </c>
      <c r="K86" s="2">
        <v>14</v>
      </c>
      <c r="L86" s="2">
        <v>14</v>
      </c>
      <c r="M86" s="2">
        <v>14</v>
      </c>
      <c r="N86" s="2">
        <v>14</v>
      </c>
      <c r="O86" s="2">
        <v>14</v>
      </c>
      <c r="P86" s="2">
        <v>2</v>
      </c>
      <c r="Q86" s="2">
        <v>4</v>
      </c>
      <c r="R86" s="2">
        <v>14</v>
      </c>
      <c r="S86" s="2">
        <v>14</v>
      </c>
      <c r="T86" s="2">
        <v>14</v>
      </c>
      <c r="U86" s="8">
        <v>14</v>
      </c>
      <c r="V86" s="43">
        <f t="shared" si="4"/>
        <v>0.34760165707386687</v>
      </c>
      <c r="W86" s="41">
        <f t="shared" si="5"/>
        <v>0.13317109213307271</v>
      </c>
      <c r="X86" s="43">
        <f t="shared" si="6"/>
        <v>-0.25055550915984309</v>
      </c>
      <c r="Y86" s="74">
        <f t="shared" si="7"/>
        <v>0.28665773278637685</v>
      </c>
    </row>
    <row r="87" spans="1:25" x14ac:dyDescent="0.2">
      <c r="A87" s="60" t="s">
        <v>126</v>
      </c>
      <c r="B87" s="12">
        <v>20</v>
      </c>
      <c r="C87" s="2">
        <v>16</v>
      </c>
      <c r="D87" s="2">
        <v>9</v>
      </c>
      <c r="E87" s="2">
        <v>18</v>
      </c>
      <c r="F87" s="2">
        <v>15</v>
      </c>
      <c r="G87" s="2">
        <v>14</v>
      </c>
      <c r="H87" s="2">
        <v>7</v>
      </c>
      <c r="I87" s="2">
        <v>3</v>
      </c>
      <c r="J87" s="2">
        <v>12</v>
      </c>
      <c r="K87" s="2">
        <v>6</v>
      </c>
      <c r="L87" s="2">
        <v>8</v>
      </c>
      <c r="M87" s="2">
        <v>10</v>
      </c>
      <c r="N87" s="2">
        <v>17</v>
      </c>
      <c r="O87" s="2">
        <v>1</v>
      </c>
      <c r="P87" s="2">
        <v>4</v>
      </c>
      <c r="Q87" s="2">
        <v>13</v>
      </c>
      <c r="R87" s="2">
        <v>19</v>
      </c>
      <c r="S87" s="2">
        <v>5</v>
      </c>
      <c r="T87" s="2">
        <v>2</v>
      </c>
      <c r="U87" s="8">
        <v>11</v>
      </c>
      <c r="V87" s="43">
        <f t="shared" si="4"/>
        <v>-0.2812030075187969</v>
      </c>
      <c r="W87" s="41">
        <f t="shared" si="5"/>
        <v>0.22974103217104458</v>
      </c>
      <c r="X87" s="43">
        <f t="shared" si="6"/>
        <v>-0.24511278195488717</v>
      </c>
      <c r="Y87" s="74">
        <f t="shared" si="7"/>
        <v>0.29760050038866181</v>
      </c>
    </row>
    <row r="88" spans="1:25" x14ac:dyDescent="0.2">
      <c r="A88" s="60" t="s">
        <v>107</v>
      </c>
      <c r="B88" s="12">
        <v>8</v>
      </c>
      <c r="C88" s="2">
        <v>9</v>
      </c>
      <c r="D88" s="2">
        <v>1</v>
      </c>
      <c r="E88" s="2">
        <v>2</v>
      </c>
      <c r="F88" s="2">
        <v>5</v>
      </c>
      <c r="G88" s="2">
        <v>4</v>
      </c>
      <c r="H88" s="2">
        <v>7</v>
      </c>
      <c r="I88" s="2">
        <v>3</v>
      </c>
      <c r="J88" s="2">
        <v>10</v>
      </c>
      <c r="K88" s="2">
        <v>13</v>
      </c>
      <c r="L88" s="2">
        <v>12</v>
      </c>
      <c r="M88" s="2">
        <v>18</v>
      </c>
      <c r="N88" s="2">
        <v>15</v>
      </c>
      <c r="O88" s="2">
        <v>14</v>
      </c>
      <c r="P88" s="2">
        <v>17</v>
      </c>
      <c r="Q88" s="2">
        <v>16</v>
      </c>
      <c r="R88" s="2">
        <v>20</v>
      </c>
      <c r="S88" s="2">
        <v>19</v>
      </c>
      <c r="T88" s="2">
        <v>11</v>
      </c>
      <c r="U88" s="8">
        <v>6</v>
      </c>
      <c r="V88" s="43">
        <f t="shared" si="4"/>
        <v>0.38496240601503751</v>
      </c>
      <c r="W88" s="41">
        <f t="shared" si="5"/>
        <v>9.3725463387680008E-2</v>
      </c>
      <c r="X88" s="43">
        <f t="shared" si="6"/>
        <v>-0.24360902255639091</v>
      </c>
      <c r="Y88" s="74">
        <f t="shared" si="7"/>
        <v>0.30066819440044457</v>
      </c>
    </row>
    <row r="89" spans="1:25" x14ac:dyDescent="0.2">
      <c r="A89" s="60" t="s">
        <v>78</v>
      </c>
      <c r="B89" s="12">
        <v>7</v>
      </c>
      <c r="C89" s="2">
        <v>4</v>
      </c>
      <c r="D89" s="2">
        <v>1</v>
      </c>
      <c r="E89" s="2">
        <v>5</v>
      </c>
      <c r="F89" s="2">
        <v>10</v>
      </c>
      <c r="G89" s="2">
        <v>15</v>
      </c>
      <c r="H89" s="2">
        <v>2</v>
      </c>
      <c r="I89" s="2">
        <v>12</v>
      </c>
      <c r="J89" s="2">
        <v>19</v>
      </c>
      <c r="K89" s="2">
        <v>11</v>
      </c>
      <c r="L89" s="2">
        <v>3</v>
      </c>
      <c r="M89" s="2">
        <v>6</v>
      </c>
      <c r="N89" s="2">
        <v>20</v>
      </c>
      <c r="O89" s="2">
        <v>13</v>
      </c>
      <c r="P89" s="2">
        <v>18</v>
      </c>
      <c r="Q89" s="2">
        <v>9</v>
      </c>
      <c r="R89" s="2">
        <v>8</v>
      </c>
      <c r="S89" s="2">
        <v>16</v>
      </c>
      <c r="T89" s="2">
        <v>17</v>
      </c>
      <c r="U89" s="8">
        <v>14</v>
      </c>
      <c r="V89" s="43">
        <f t="shared" si="4"/>
        <v>0.10225563909774434</v>
      </c>
      <c r="W89" s="41">
        <f t="shared" si="5"/>
        <v>0.66793535735332021</v>
      </c>
      <c r="X89" s="43">
        <f t="shared" si="6"/>
        <v>0.24360902255639091</v>
      </c>
      <c r="Y89" s="74">
        <f t="shared" si="7"/>
        <v>0.30066819440044457</v>
      </c>
    </row>
    <row r="90" spans="1:25" x14ac:dyDescent="0.2">
      <c r="A90" s="60" t="s">
        <v>77</v>
      </c>
      <c r="B90" s="12">
        <v>17</v>
      </c>
      <c r="C90" s="2">
        <v>7</v>
      </c>
      <c r="D90" s="2">
        <v>1</v>
      </c>
      <c r="E90" s="2">
        <v>2</v>
      </c>
      <c r="F90" s="2">
        <v>12</v>
      </c>
      <c r="G90" s="2">
        <v>19</v>
      </c>
      <c r="H90" s="2">
        <v>4</v>
      </c>
      <c r="I90" s="2">
        <v>6</v>
      </c>
      <c r="J90" s="2">
        <v>20</v>
      </c>
      <c r="K90" s="2">
        <v>14</v>
      </c>
      <c r="L90" s="2">
        <v>3</v>
      </c>
      <c r="M90" s="2">
        <v>5</v>
      </c>
      <c r="N90" s="2">
        <v>15</v>
      </c>
      <c r="O90" s="2">
        <v>11</v>
      </c>
      <c r="P90" s="2">
        <v>18</v>
      </c>
      <c r="Q90" s="2">
        <v>10</v>
      </c>
      <c r="R90" s="2">
        <v>9</v>
      </c>
      <c r="S90" s="2">
        <v>13</v>
      </c>
      <c r="T90" s="2">
        <v>16</v>
      </c>
      <c r="U90" s="8">
        <v>8</v>
      </c>
      <c r="V90" s="43">
        <f t="shared" si="4"/>
        <v>5.1127819548872168E-2</v>
      </c>
      <c r="W90" s="41">
        <f t="shared" si="5"/>
        <v>0.83049461618371723</v>
      </c>
      <c r="X90" s="43">
        <f t="shared" si="6"/>
        <v>0.24360902255639091</v>
      </c>
      <c r="Y90" s="74">
        <f t="shared" si="7"/>
        <v>0.30066819440044457</v>
      </c>
    </row>
    <row r="91" spans="1:25" x14ac:dyDescent="0.2">
      <c r="A91" s="60" t="s">
        <v>37</v>
      </c>
      <c r="B91" s="12">
        <v>9</v>
      </c>
      <c r="C91" s="2">
        <v>11</v>
      </c>
      <c r="D91" s="2">
        <v>2</v>
      </c>
      <c r="E91" s="2">
        <v>5</v>
      </c>
      <c r="F91" s="2">
        <v>3</v>
      </c>
      <c r="G91" s="2">
        <v>14</v>
      </c>
      <c r="H91" s="2">
        <v>4</v>
      </c>
      <c r="I91" s="2">
        <v>18</v>
      </c>
      <c r="J91" s="2">
        <v>12</v>
      </c>
      <c r="K91" s="2">
        <v>10</v>
      </c>
      <c r="L91" s="2">
        <v>1</v>
      </c>
      <c r="M91" s="2">
        <v>15</v>
      </c>
      <c r="N91" s="2">
        <v>6</v>
      </c>
      <c r="O91" s="2">
        <v>8</v>
      </c>
      <c r="P91" s="2">
        <v>7</v>
      </c>
      <c r="Q91" s="2">
        <v>19</v>
      </c>
      <c r="R91" s="2">
        <v>20</v>
      </c>
      <c r="S91" s="2">
        <v>16</v>
      </c>
      <c r="T91" s="2">
        <v>13</v>
      </c>
      <c r="U91" s="8">
        <v>17</v>
      </c>
      <c r="V91" s="43">
        <f t="shared" si="4"/>
        <v>-8.1203007518796985E-2</v>
      </c>
      <c r="W91" s="41">
        <f t="shared" si="5"/>
        <v>0.73360763047801703</v>
      </c>
      <c r="X91" s="43">
        <f t="shared" si="6"/>
        <v>0.24210526315789471</v>
      </c>
      <c r="Y91" s="74">
        <f t="shared" si="7"/>
        <v>0.30375506301143479</v>
      </c>
    </row>
    <row r="92" spans="1:25" x14ac:dyDescent="0.2">
      <c r="A92" s="60" t="s">
        <v>74</v>
      </c>
      <c r="B92" s="12">
        <v>7</v>
      </c>
      <c r="C92" s="2">
        <v>8</v>
      </c>
      <c r="D92" s="2">
        <v>4</v>
      </c>
      <c r="E92" s="2">
        <v>1</v>
      </c>
      <c r="F92" s="2">
        <v>9</v>
      </c>
      <c r="G92" s="2">
        <v>3</v>
      </c>
      <c r="H92" s="2">
        <v>5</v>
      </c>
      <c r="I92" s="2">
        <v>2</v>
      </c>
      <c r="J92" s="2">
        <v>6</v>
      </c>
      <c r="K92" s="2">
        <v>15</v>
      </c>
      <c r="L92" s="2">
        <v>15</v>
      </c>
      <c r="M92" s="2">
        <v>15</v>
      </c>
      <c r="N92" s="2">
        <v>15</v>
      </c>
      <c r="O92" s="2">
        <v>15</v>
      </c>
      <c r="P92" s="2">
        <v>15</v>
      </c>
      <c r="Q92" s="2">
        <v>15</v>
      </c>
      <c r="R92" s="2">
        <v>15</v>
      </c>
      <c r="S92" s="2">
        <v>15</v>
      </c>
      <c r="T92" s="2">
        <v>15</v>
      </c>
      <c r="U92" s="8">
        <v>15</v>
      </c>
      <c r="V92" s="43">
        <f t="shared" si="4"/>
        <v>0.33579393919437384</v>
      </c>
      <c r="W92" s="41">
        <f t="shared" si="5"/>
        <v>0.14777242478598218</v>
      </c>
      <c r="X92" s="43">
        <f t="shared" si="6"/>
        <v>-0.23703101590191097</v>
      </c>
      <c r="Y92" s="74">
        <f t="shared" si="7"/>
        <v>0.31431262581151143</v>
      </c>
    </row>
    <row r="93" spans="1:25" x14ac:dyDescent="0.2">
      <c r="A93" s="60" t="s">
        <v>33</v>
      </c>
      <c r="B93" s="12">
        <v>18</v>
      </c>
      <c r="C93" s="2">
        <v>20</v>
      </c>
      <c r="D93" s="2">
        <v>19</v>
      </c>
      <c r="E93" s="2">
        <v>3</v>
      </c>
      <c r="F93" s="2">
        <v>17</v>
      </c>
      <c r="G93" s="2">
        <v>15</v>
      </c>
      <c r="H93" s="2">
        <v>9</v>
      </c>
      <c r="I93" s="2">
        <v>11</v>
      </c>
      <c r="J93" s="2">
        <v>14</v>
      </c>
      <c r="K93" s="2">
        <v>6</v>
      </c>
      <c r="L93" s="2">
        <v>4</v>
      </c>
      <c r="M93" s="2">
        <v>1</v>
      </c>
      <c r="N93" s="2">
        <v>12</v>
      </c>
      <c r="O93" s="2">
        <v>2</v>
      </c>
      <c r="P93" s="2">
        <v>16</v>
      </c>
      <c r="Q93" s="2">
        <v>13</v>
      </c>
      <c r="R93" s="2">
        <v>10</v>
      </c>
      <c r="S93" s="2">
        <v>8</v>
      </c>
      <c r="T93" s="2">
        <v>7</v>
      </c>
      <c r="U93" s="8">
        <v>5</v>
      </c>
      <c r="V93" s="43">
        <f t="shared" si="4"/>
        <v>-0.47969924812030063</v>
      </c>
      <c r="W93" s="41">
        <f t="shared" si="5"/>
        <v>3.2326069200214184E-2</v>
      </c>
      <c r="X93" s="43">
        <f t="shared" si="6"/>
        <v>0.23458646616541348</v>
      </c>
      <c r="Y93" s="74">
        <f t="shared" si="7"/>
        <v>0.31947646514966954</v>
      </c>
    </row>
    <row r="94" spans="1:25" x14ac:dyDescent="0.2">
      <c r="A94" s="60" t="s">
        <v>164</v>
      </c>
      <c r="B94" s="12">
        <v>9</v>
      </c>
      <c r="C94" s="2">
        <v>5</v>
      </c>
      <c r="D94" s="2">
        <v>1</v>
      </c>
      <c r="E94" s="2">
        <v>4</v>
      </c>
      <c r="F94" s="2">
        <v>6</v>
      </c>
      <c r="G94" s="2">
        <v>7</v>
      </c>
      <c r="H94" s="2">
        <v>2</v>
      </c>
      <c r="I94" s="2">
        <v>8</v>
      </c>
      <c r="J94" s="2">
        <v>3</v>
      </c>
      <c r="K94" s="2">
        <v>13</v>
      </c>
      <c r="L94" s="2">
        <v>10</v>
      </c>
      <c r="M94" s="2">
        <v>17</v>
      </c>
      <c r="N94" s="2">
        <v>19</v>
      </c>
      <c r="O94" s="2">
        <v>20</v>
      </c>
      <c r="P94" s="2">
        <v>11</v>
      </c>
      <c r="Q94" s="2">
        <v>14</v>
      </c>
      <c r="R94" s="2">
        <v>16</v>
      </c>
      <c r="S94" s="2">
        <v>12</v>
      </c>
      <c r="T94" s="2">
        <v>15</v>
      </c>
      <c r="U94" s="8">
        <v>18</v>
      </c>
      <c r="V94" s="43">
        <f t="shared" si="4"/>
        <v>0.31127819548872171</v>
      </c>
      <c r="W94" s="41">
        <f t="shared" si="5"/>
        <v>0.18157577037037376</v>
      </c>
      <c r="X94" s="43">
        <f t="shared" si="6"/>
        <v>-0.23308270676691725</v>
      </c>
      <c r="Y94" s="74">
        <f t="shared" si="7"/>
        <v>0.32267802500462306</v>
      </c>
    </row>
    <row r="95" spans="1:25" x14ac:dyDescent="0.2">
      <c r="A95" s="60" t="s">
        <v>45</v>
      </c>
      <c r="B95" s="12">
        <v>7</v>
      </c>
      <c r="C95" s="2">
        <v>12</v>
      </c>
      <c r="D95" s="2">
        <v>18</v>
      </c>
      <c r="E95" s="2">
        <v>13</v>
      </c>
      <c r="F95" s="2">
        <v>8</v>
      </c>
      <c r="G95" s="2">
        <v>15</v>
      </c>
      <c r="H95" s="2">
        <v>16</v>
      </c>
      <c r="I95" s="2">
        <v>19</v>
      </c>
      <c r="J95" s="2">
        <v>14</v>
      </c>
      <c r="K95" s="2">
        <v>2</v>
      </c>
      <c r="L95" s="2">
        <v>1</v>
      </c>
      <c r="M95" s="2">
        <v>3</v>
      </c>
      <c r="N95" s="2">
        <v>9</v>
      </c>
      <c r="O95" s="2">
        <v>11</v>
      </c>
      <c r="P95" s="2">
        <v>4</v>
      </c>
      <c r="Q95" s="2">
        <v>6</v>
      </c>
      <c r="R95" s="2">
        <v>5</v>
      </c>
      <c r="S95" s="2">
        <v>17</v>
      </c>
      <c r="T95" s="2">
        <v>10</v>
      </c>
      <c r="U95" s="8">
        <v>20</v>
      </c>
      <c r="V95" s="43">
        <f t="shared" si="4"/>
        <v>-0.29473684210526313</v>
      </c>
      <c r="W95" s="41">
        <f t="shared" si="5"/>
        <v>0.20713542085215361</v>
      </c>
      <c r="X95" s="43">
        <f t="shared" si="6"/>
        <v>0.23308270676691725</v>
      </c>
      <c r="Y95" s="74">
        <f t="shared" si="7"/>
        <v>0.32267802500462306</v>
      </c>
    </row>
    <row r="96" spans="1:25" x14ac:dyDescent="0.2">
      <c r="A96" s="60" t="s">
        <v>65</v>
      </c>
      <c r="B96" s="12">
        <v>20</v>
      </c>
      <c r="C96" s="2">
        <v>7</v>
      </c>
      <c r="D96" s="2">
        <v>6</v>
      </c>
      <c r="E96" s="2">
        <v>1</v>
      </c>
      <c r="F96" s="2">
        <v>10</v>
      </c>
      <c r="G96" s="2">
        <v>9</v>
      </c>
      <c r="H96" s="2">
        <v>11</v>
      </c>
      <c r="I96" s="2">
        <v>3</v>
      </c>
      <c r="J96" s="2">
        <v>18</v>
      </c>
      <c r="K96" s="2">
        <v>13</v>
      </c>
      <c r="L96" s="2">
        <v>5</v>
      </c>
      <c r="M96" s="2">
        <v>14</v>
      </c>
      <c r="N96" s="2">
        <v>8</v>
      </c>
      <c r="O96" s="2">
        <v>4</v>
      </c>
      <c r="P96" s="2">
        <v>12</v>
      </c>
      <c r="Q96" s="2">
        <v>17</v>
      </c>
      <c r="R96" s="2">
        <v>19</v>
      </c>
      <c r="S96" s="2">
        <v>16</v>
      </c>
      <c r="T96" s="2">
        <v>2</v>
      </c>
      <c r="U96" s="8">
        <v>15</v>
      </c>
      <c r="V96" s="43">
        <f t="shared" si="4"/>
        <v>-6.4661654135338323E-2</v>
      </c>
      <c r="W96" s="41">
        <f t="shared" si="5"/>
        <v>0.78651486268678572</v>
      </c>
      <c r="X96" s="43">
        <f t="shared" si="6"/>
        <v>-0.23308270676691725</v>
      </c>
      <c r="Y96" s="74">
        <f t="shared" si="7"/>
        <v>0.32267802500462306</v>
      </c>
    </row>
    <row r="97" spans="1:25" x14ac:dyDescent="0.2">
      <c r="A97" s="60" t="s">
        <v>150</v>
      </c>
      <c r="B97" s="12">
        <v>19</v>
      </c>
      <c r="C97" s="2">
        <v>17</v>
      </c>
      <c r="D97" s="2">
        <v>2</v>
      </c>
      <c r="E97" s="2">
        <v>3</v>
      </c>
      <c r="F97" s="2">
        <v>6</v>
      </c>
      <c r="G97" s="2">
        <v>20</v>
      </c>
      <c r="H97" s="2">
        <v>8</v>
      </c>
      <c r="I97" s="2">
        <v>7</v>
      </c>
      <c r="J97" s="2">
        <v>18</v>
      </c>
      <c r="K97" s="2">
        <v>12</v>
      </c>
      <c r="L97" s="2">
        <v>9</v>
      </c>
      <c r="M97" s="2">
        <v>11</v>
      </c>
      <c r="N97" s="2">
        <v>16</v>
      </c>
      <c r="O97" s="2">
        <v>13</v>
      </c>
      <c r="P97" s="2">
        <v>1</v>
      </c>
      <c r="Q97" s="2">
        <v>14</v>
      </c>
      <c r="R97" s="2">
        <v>10</v>
      </c>
      <c r="S97" s="2">
        <v>15</v>
      </c>
      <c r="T97" s="2">
        <v>4</v>
      </c>
      <c r="U97" s="8">
        <v>5</v>
      </c>
      <c r="V97" s="43">
        <f t="shared" si="4"/>
        <v>0.44511278195488713</v>
      </c>
      <c r="W97" s="41">
        <f t="shared" si="5"/>
        <v>4.9225296692117747E-2</v>
      </c>
      <c r="X97" s="43">
        <f t="shared" si="6"/>
        <v>-0.231578947368421</v>
      </c>
      <c r="Y97" s="74">
        <f t="shared" si="7"/>
        <v>0.32589862703879302</v>
      </c>
    </row>
    <row r="98" spans="1:25" x14ac:dyDescent="0.2">
      <c r="A98" s="60" t="s">
        <v>71</v>
      </c>
      <c r="B98" s="12">
        <v>6</v>
      </c>
      <c r="C98" s="2">
        <v>7</v>
      </c>
      <c r="D98" s="2">
        <v>5</v>
      </c>
      <c r="E98" s="2">
        <v>8</v>
      </c>
      <c r="F98" s="2">
        <v>4</v>
      </c>
      <c r="G98" s="2">
        <v>3</v>
      </c>
      <c r="H98" s="2">
        <v>1</v>
      </c>
      <c r="I98" s="2">
        <v>2</v>
      </c>
      <c r="J98" s="2">
        <v>9</v>
      </c>
      <c r="K98" s="2">
        <v>11</v>
      </c>
      <c r="L98" s="2">
        <v>13</v>
      </c>
      <c r="M98" s="2">
        <v>19</v>
      </c>
      <c r="N98" s="2">
        <v>18</v>
      </c>
      <c r="O98" s="2">
        <v>12</v>
      </c>
      <c r="P98" s="2">
        <v>14</v>
      </c>
      <c r="Q98" s="2">
        <v>10</v>
      </c>
      <c r="R98" s="2">
        <v>15</v>
      </c>
      <c r="S98" s="2">
        <v>17</v>
      </c>
      <c r="T98" s="2">
        <v>20</v>
      </c>
      <c r="U98" s="8">
        <v>16</v>
      </c>
      <c r="V98" s="43">
        <f t="shared" si="4"/>
        <v>0.2887218045112781</v>
      </c>
      <c r="W98" s="41">
        <f t="shared" si="5"/>
        <v>0.21699266668730455</v>
      </c>
      <c r="X98" s="43">
        <f t="shared" si="6"/>
        <v>-0.23007518796992477</v>
      </c>
      <c r="Y98" s="74">
        <f t="shared" si="7"/>
        <v>0.32913824647008438</v>
      </c>
    </row>
    <row r="99" spans="1:25" x14ac:dyDescent="0.2">
      <c r="A99" s="60" t="s">
        <v>102</v>
      </c>
      <c r="B99" s="12">
        <v>6</v>
      </c>
      <c r="C99" s="2">
        <v>14</v>
      </c>
      <c r="D99" s="2">
        <v>13</v>
      </c>
      <c r="E99" s="2">
        <v>10</v>
      </c>
      <c r="F99" s="2">
        <v>17</v>
      </c>
      <c r="G99" s="2">
        <v>3</v>
      </c>
      <c r="H99" s="2">
        <v>9</v>
      </c>
      <c r="I99" s="2">
        <v>19</v>
      </c>
      <c r="J99" s="2">
        <v>19</v>
      </c>
      <c r="K99" s="2">
        <v>4</v>
      </c>
      <c r="L99" s="2">
        <v>11</v>
      </c>
      <c r="M99" s="2">
        <v>2</v>
      </c>
      <c r="N99" s="2">
        <v>15</v>
      </c>
      <c r="O99" s="2">
        <v>5</v>
      </c>
      <c r="P99" s="2">
        <v>8</v>
      </c>
      <c r="Q99" s="2">
        <v>1</v>
      </c>
      <c r="R99" s="2">
        <v>7</v>
      </c>
      <c r="S99" s="2">
        <v>19</v>
      </c>
      <c r="T99" s="2">
        <v>16</v>
      </c>
      <c r="U99" s="8">
        <v>12</v>
      </c>
      <c r="V99" s="43">
        <f t="shared" si="4"/>
        <v>-0.14156642560434418</v>
      </c>
      <c r="W99" s="41">
        <f t="shared" si="5"/>
        <v>0.55160940014529125</v>
      </c>
      <c r="X99" s="43">
        <f t="shared" si="6"/>
        <v>0.22891592225383314</v>
      </c>
      <c r="Y99" s="74">
        <f t="shared" si="7"/>
        <v>0.33164867192794212</v>
      </c>
    </row>
    <row r="100" spans="1:25" x14ac:dyDescent="0.2">
      <c r="A100" s="60" t="s">
        <v>115</v>
      </c>
      <c r="B100" s="12">
        <v>5</v>
      </c>
      <c r="C100" s="2">
        <v>4</v>
      </c>
      <c r="D100" s="2">
        <v>10</v>
      </c>
      <c r="E100" s="2">
        <v>15</v>
      </c>
      <c r="F100" s="2">
        <v>9</v>
      </c>
      <c r="G100" s="2">
        <v>2</v>
      </c>
      <c r="H100" s="2">
        <v>13</v>
      </c>
      <c r="I100" s="2">
        <v>11</v>
      </c>
      <c r="J100" s="2">
        <v>7</v>
      </c>
      <c r="K100" s="2">
        <v>1</v>
      </c>
      <c r="L100" s="2">
        <v>3</v>
      </c>
      <c r="M100" s="2">
        <v>18</v>
      </c>
      <c r="N100" s="2">
        <v>12</v>
      </c>
      <c r="O100" s="2">
        <v>20</v>
      </c>
      <c r="P100" s="2">
        <v>6</v>
      </c>
      <c r="Q100" s="2">
        <v>8</v>
      </c>
      <c r="R100" s="2">
        <v>16</v>
      </c>
      <c r="S100" s="2">
        <v>19</v>
      </c>
      <c r="T100" s="2">
        <v>14</v>
      </c>
      <c r="U100" s="8">
        <v>17</v>
      </c>
      <c r="V100" s="43">
        <f t="shared" si="4"/>
        <v>1.8045112781954881E-2</v>
      </c>
      <c r="W100" s="41">
        <f t="shared" si="5"/>
        <v>0.9398091995407436</v>
      </c>
      <c r="X100" s="43">
        <f t="shared" si="6"/>
        <v>-0.22706766917293228</v>
      </c>
      <c r="Y100" s="74">
        <f t="shared" si="7"/>
        <v>0.3356744310134181</v>
      </c>
    </row>
    <row r="101" spans="1:25" x14ac:dyDescent="0.2">
      <c r="A101" s="60" t="s">
        <v>134</v>
      </c>
      <c r="B101" s="12">
        <v>8</v>
      </c>
      <c r="C101" s="2">
        <v>12</v>
      </c>
      <c r="D101" s="2">
        <v>3</v>
      </c>
      <c r="E101" s="2">
        <v>14</v>
      </c>
      <c r="F101" s="2">
        <v>11</v>
      </c>
      <c r="G101" s="2">
        <v>16</v>
      </c>
      <c r="H101" s="2">
        <v>1</v>
      </c>
      <c r="I101" s="2">
        <v>19</v>
      </c>
      <c r="J101" s="2">
        <v>4</v>
      </c>
      <c r="K101" s="2">
        <v>7</v>
      </c>
      <c r="L101" s="2">
        <v>6</v>
      </c>
      <c r="M101" s="2">
        <v>13</v>
      </c>
      <c r="N101" s="2">
        <v>9</v>
      </c>
      <c r="O101" s="2">
        <v>18</v>
      </c>
      <c r="P101" s="2">
        <v>10</v>
      </c>
      <c r="Q101" s="2">
        <v>5</v>
      </c>
      <c r="R101" s="2">
        <v>17</v>
      </c>
      <c r="S101" s="2">
        <v>2</v>
      </c>
      <c r="T101" s="2">
        <v>15</v>
      </c>
      <c r="U101" s="8">
        <v>20</v>
      </c>
      <c r="V101" s="43">
        <f t="shared" si="4"/>
        <v>-0.29172932330827062</v>
      </c>
      <c r="W101" s="41">
        <f t="shared" si="5"/>
        <v>0.21202623258054873</v>
      </c>
      <c r="X101" s="43">
        <f t="shared" si="6"/>
        <v>0.22556390977443605</v>
      </c>
      <c r="Y101" s="74">
        <f t="shared" si="7"/>
        <v>0.33897093917086696</v>
      </c>
    </row>
    <row r="102" spans="1:25" x14ac:dyDescent="0.2">
      <c r="A102" s="60" t="s">
        <v>127</v>
      </c>
      <c r="B102" s="12">
        <v>5</v>
      </c>
      <c r="C102" s="2">
        <v>4</v>
      </c>
      <c r="D102" s="2">
        <v>1</v>
      </c>
      <c r="E102" s="2">
        <v>2</v>
      </c>
      <c r="F102" s="2">
        <v>12</v>
      </c>
      <c r="G102" s="2">
        <v>16</v>
      </c>
      <c r="H102" s="2">
        <v>7</v>
      </c>
      <c r="I102" s="2">
        <v>8</v>
      </c>
      <c r="J102" s="2">
        <v>14</v>
      </c>
      <c r="K102" s="2">
        <v>19</v>
      </c>
      <c r="L102" s="2">
        <v>9</v>
      </c>
      <c r="M102" s="2">
        <v>3</v>
      </c>
      <c r="N102" s="2">
        <v>17</v>
      </c>
      <c r="O102" s="2">
        <v>6</v>
      </c>
      <c r="P102" s="2">
        <v>10</v>
      </c>
      <c r="Q102" s="2">
        <v>18</v>
      </c>
      <c r="R102" s="2">
        <v>20</v>
      </c>
      <c r="S102" s="2">
        <v>11</v>
      </c>
      <c r="T102" s="2">
        <v>13</v>
      </c>
      <c r="U102" s="8">
        <v>15</v>
      </c>
      <c r="V102" s="43">
        <f t="shared" si="4"/>
        <v>5.4135338345864654E-2</v>
      </c>
      <c r="W102" s="41">
        <f t="shared" si="5"/>
        <v>0.82067451969734462</v>
      </c>
      <c r="X102" s="43">
        <f t="shared" si="6"/>
        <v>0.22406015037593982</v>
      </c>
      <c r="Y102" s="74">
        <f t="shared" si="7"/>
        <v>0.34228635081121439</v>
      </c>
    </row>
    <row r="103" spans="1:25" x14ac:dyDescent="0.2">
      <c r="A103" s="60" t="s">
        <v>130</v>
      </c>
      <c r="B103" s="12">
        <v>17</v>
      </c>
      <c r="C103" s="2">
        <v>18</v>
      </c>
      <c r="D103" s="2">
        <v>9</v>
      </c>
      <c r="E103" s="2">
        <v>12</v>
      </c>
      <c r="F103" s="2">
        <v>2</v>
      </c>
      <c r="G103" s="2">
        <v>1</v>
      </c>
      <c r="H103" s="2">
        <v>8</v>
      </c>
      <c r="I103" s="2">
        <v>13</v>
      </c>
      <c r="J103" s="2">
        <v>14</v>
      </c>
      <c r="K103" s="2">
        <v>7</v>
      </c>
      <c r="L103" s="2">
        <v>20</v>
      </c>
      <c r="M103" s="2">
        <v>15</v>
      </c>
      <c r="N103" s="2">
        <v>5</v>
      </c>
      <c r="O103" s="2">
        <v>10</v>
      </c>
      <c r="P103" s="2">
        <v>19</v>
      </c>
      <c r="Q103" s="2">
        <v>3</v>
      </c>
      <c r="R103" s="2">
        <v>4</v>
      </c>
      <c r="S103" s="2">
        <v>6</v>
      </c>
      <c r="T103" s="2">
        <v>11</v>
      </c>
      <c r="U103" s="8">
        <v>16</v>
      </c>
      <c r="V103" s="43">
        <f t="shared" si="4"/>
        <v>-6.015037593984961E-3</v>
      </c>
      <c r="W103" s="41">
        <f t="shared" si="5"/>
        <v>0.97992091198919107</v>
      </c>
      <c r="X103" s="43">
        <f t="shared" si="6"/>
        <v>-0.21503759398496236</v>
      </c>
      <c r="Y103" s="74">
        <f t="shared" si="7"/>
        <v>0.36257388702455107</v>
      </c>
    </row>
    <row r="104" spans="1:25" x14ac:dyDescent="0.2">
      <c r="A104" s="60" t="s">
        <v>119</v>
      </c>
      <c r="B104" s="12">
        <v>16</v>
      </c>
      <c r="C104" s="2">
        <v>6</v>
      </c>
      <c r="D104" s="2">
        <v>2</v>
      </c>
      <c r="E104" s="2">
        <v>3</v>
      </c>
      <c r="F104" s="2">
        <v>5</v>
      </c>
      <c r="G104" s="2">
        <v>16</v>
      </c>
      <c r="H104" s="2">
        <v>7</v>
      </c>
      <c r="I104" s="2">
        <v>1</v>
      </c>
      <c r="J104" s="2">
        <v>9</v>
      </c>
      <c r="K104" s="2">
        <v>16</v>
      </c>
      <c r="L104" s="2">
        <v>16</v>
      </c>
      <c r="M104" s="2">
        <v>16</v>
      </c>
      <c r="N104" s="2">
        <v>16</v>
      </c>
      <c r="O104" s="2">
        <v>4</v>
      </c>
      <c r="P104" s="2">
        <v>16</v>
      </c>
      <c r="Q104" s="2">
        <v>16</v>
      </c>
      <c r="R104" s="2">
        <v>16</v>
      </c>
      <c r="S104" s="2">
        <v>8</v>
      </c>
      <c r="T104" s="2">
        <v>10</v>
      </c>
      <c r="U104" s="8">
        <v>11</v>
      </c>
      <c r="V104" s="43">
        <f t="shared" si="4"/>
        <v>0.24909704579056538</v>
      </c>
      <c r="W104" s="41">
        <f t="shared" si="5"/>
        <v>0.28956533512399452</v>
      </c>
      <c r="X104" s="43">
        <f t="shared" si="6"/>
        <v>-0.21125951984769467</v>
      </c>
      <c r="Y104" s="74">
        <f t="shared" si="7"/>
        <v>0.37126890374825894</v>
      </c>
    </row>
    <row r="105" spans="1:25" x14ac:dyDescent="0.2">
      <c r="A105" s="60" t="s">
        <v>89</v>
      </c>
      <c r="B105" s="12">
        <v>10</v>
      </c>
      <c r="C105" s="2">
        <v>9</v>
      </c>
      <c r="D105" s="2">
        <v>13</v>
      </c>
      <c r="E105" s="2">
        <v>4</v>
      </c>
      <c r="F105" s="2">
        <v>17</v>
      </c>
      <c r="G105" s="2">
        <v>5</v>
      </c>
      <c r="H105" s="2">
        <v>2</v>
      </c>
      <c r="I105" s="2">
        <v>19</v>
      </c>
      <c r="J105" s="2">
        <v>20</v>
      </c>
      <c r="K105" s="2">
        <v>3</v>
      </c>
      <c r="L105" s="2">
        <v>8</v>
      </c>
      <c r="M105" s="2">
        <v>12</v>
      </c>
      <c r="N105" s="2">
        <v>7</v>
      </c>
      <c r="O105" s="2">
        <v>1</v>
      </c>
      <c r="P105" s="2">
        <v>15</v>
      </c>
      <c r="Q105" s="2">
        <v>6</v>
      </c>
      <c r="R105" s="2">
        <v>11</v>
      </c>
      <c r="S105" s="2">
        <v>18</v>
      </c>
      <c r="T105" s="2">
        <v>16</v>
      </c>
      <c r="U105" s="8">
        <v>14</v>
      </c>
      <c r="V105" s="43">
        <f t="shared" si="4"/>
        <v>-0.34887218045112772</v>
      </c>
      <c r="W105" s="41">
        <f t="shared" si="5"/>
        <v>0.13166317155695242</v>
      </c>
      <c r="X105" s="43">
        <f t="shared" si="6"/>
        <v>0.21052631578947364</v>
      </c>
      <c r="Y105" s="74">
        <f t="shared" si="7"/>
        <v>0.37296990950480002</v>
      </c>
    </row>
    <row r="106" spans="1:25" x14ac:dyDescent="0.2">
      <c r="A106" s="60" t="s">
        <v>66</v>
      </c>
      <c r="B106" s="12">
        <v>8</v>
      </c>
      <c r="C106" s="2">
        <v>15</v>
      </c>
      <c r="D106" s="2">
        <v>18</v>
      </c>
      <c r="E106" s="2">
        <v>10</v>
      </c>
      <c r="F106" s="2">
        <v>16</v>
      </c>
      <c r="G106" s="2">
        <v>6</v>
      </c>
      <c r="H106" s="2">
        <v>11</v>
      </c>
      <c r="I106" s="2">
        <v>20</v>
      </c>
      <c r="J106" s="2">
        <v>19</v>
      </c>
      <c r="K106" s="2">
        <v>4</v>
      </c>
      <c r="L106" s="2">
        <v>2</v>
      </c>
      <c r="M106" s="2">
        <v>5</v>
      </c>
      <c r="N106" s="2">
        <v>12</v>
      </c>
      <c r="O106" s="2">
        <v>9</v>
      </c>
      <c r="P106" s="2">
        <v>3</v>
      </c>
      <c r="Q106" s="2">
        <v>1</v>
      </c>
      <c r="R106" s="2">
        <v>7</v>
      </c>
      <c r="S106" s="2">
        <v>17</v>
      </c>
      <c r="T106" s="2">
        <v>13</v>
      </c>
      <c r="U106" s="8">
        <v>14</v>
      </c>
      <c r="V106" s="43">
        <f t="shared" si="4"/>
        <v>-0.231578947368421</v>
      </c>
      <c r="W106" s="41">
        <f t="shared" si="5"/>
        <v>0.32589862703879302</v>
      </c>
      <c r="X106" s="43">
        <f t="shared" si="6"/>
        <v>0.20902255639097742</v>
      </c>
      <c r="Y106" s="74">
        <f t="shared" si="7"/>
        <v>0.37647233958713922</v>
      </c>
    </row>
    <row r="107" spans="1:25" x14ac:dyDescent="0.2">
      <c r="A107" s="60" t="s">
        <v>156</v>
      </c>
      <c r="B107" s="12">
        <v>9</v>
      </c>
      <c r="C107" s="2">
        <v>5</v>
      </c>
      <c r="D107" s="2">
        <v>2</v>
      </c>
      <c r="E107" s="2">
        <v>7</v>
      </c>
      <c r="F107" s="2">
        <v>6</v>
      </c>
      <c r="G107" s="2">
        <v>3</v>
      </c>
      <c r="H107" s="2">
        <v>4</v>
      </c>
      <c r="I107" s="2">
        <v>8</v>
      </c>
      <c r="J107" s="2">
        <v>1</v>
      </c>
      <c r="K107" s="2">
        <v>15</v>
      </c>
      <c r="L107" s="2">
        <v>12</v>
      </c>
      <c r="M107" s="2">
        <v>17</v>
      </c>
      <c r="N107" s="2">
        <v>13</v>
      </c>
      <c r="O107" s="2">
        <v>20</v>
      </c>
      <c r="P107" s="2">
        <v>14</v>
      </c>
      <c r="Q107" s="2">
        <v>10</v>
      </c>
      <c r="R107" s="2">
        <v>18</v>
      </c>
      <c r="S107" s="2">
        <v>16</v>
      </c>
      <c r="T107" s="2">
        <v>11</v>
      </c>
      <c r="U107" s="8">
        <v>19</v>
      </c>
      <c r="V107" s="43">
        <f t="shared" si="4"/>
        <v>0.19548872180451124</v>
      </c>
      <c r="W107" s="41">
        <f t="shared" si="5"/>
        <v>0.40881908952023227</v>
      </c>
      <c r="X107" s="43">
        <f t="shared" si="6"/>
        <v>-0.20902255639097742</v>
      </c>
      <c r="Y107" s="74">
        <f t="shared" si="7"/>
        <v>0.37647233958713922</v>
      </c>
    </row>
    <row r="108" spans="1:25" x14ac:dyDescent="0.2">
      <c r="A108" s="60" t="s">
        <v>174</v>
      </c>
      <c r="B108" s="12">
        <v>14</v>
      </c>
      <c r="C108" s="2">
        <v>12</v>
      </c>
      <c r="D108" s="2">
        <v>5</v>
      </c>
      <c r="E108" s="2">
        <v>10</v>
      </c>
      <c r="F108" s="2">
        <v>16</v>
      </c>
      <c r="G108" s="2">
        <v>17</v>
      </c>
      <c r="H108" s="2">
        <v>20</v>
      </c>
      <c r="I108" s="2">
        <v>3</v>
      </c>
      <c r="J108" s="2">
        <v>18</v>
      </c>
      <c r="K108" s="2">
        <v>2</v>
      </c>
      <c r="L108" s="2">
        <v>11</v>
      </c>
      <c r="M108" s="2">
        <v>4</v>
      </c>
      <c r="N108" s="2">
        <v>9</v>
      </c>
      <c r="O108" s="2">
        <v>1</v>
      </c>
      <c r="P108" s="2">
        <v>13</v>
      </c>
      <c r="Q108" s="2">
        <v>6</v>
      </c>
      <c r="R108" s="2">
        <v>8</v>
      </c>
      <c r="S108" s="2">
        <v>19</v>
      </c>
      <c r="T108" s="2">
        <v>15</v>
      </c>
      <c r="U108" s="8">
        <v>7</v>
      </c>
      <c r="V108" s="43">
        <f t="shared" si="4"/>
        <v>-8.7218045112781931E-2</v>
      </c>
      <c r="W108" s="41">
        <f t="shared" si="5"/>
        <v>0.7146383646582315</v>
      </c>
      <c r="X108" s="43">
        <f t="shared" si="6"/>
        <v>0.20751879699248116</v>
      </c>
      <c r="Y108" s="74">
        <f t="shared" si="7"/>
        <v>0.37999323699324694</v>
      </c>
    </row>
    <row r="109" spans="1:25" x14ac:dyDescent="0.2">
      <c r="A109" s="60" t="s">
        <v>53</v>
      </c>
      <c r="B109" s="12">
        <v>6</v>
      </c>
      <c r="C109" s="2">
        <v>3</v>
      </c>
      <c r="D109" s="2">
        <v>7</v>
      </c>
      <c r="E109" s="2">
        <v>5</v>
      </c>
      <c r="F109" s="2">
        <v>4</v>
      </c>
      <c r="G109" s="2">
        <v>10</v>
      </c>
      <c r="H109" s="2">
        <v>9</v>
      </c>
      <c r="I109" s="2">
        <v>19.5</v>
      </c>
      <c r="J109" s="2">
        <v>16</v>
      </c>
      <c r="K109" s="2">
        <v>8</v>
      </c>
      <c r="L109" s="2">
        <v>2</v>
      </c>
      <c r="M109" s="2">
        <v>14</v>
      </c>
      <c r="N109" s="2">
        <v>12</v>
      </c>
      <c r="O109" s="2">
        <v>1</v>
      </c>
      <c r="P109" s="2">
        <v>11</v>
      </c>
      <c r="Q109" s="2">
        <v>15</v>
      </c>
      <c r="R109" s="2">
        <v>17</v>
      </c>
      <c r="S109" s="2">
        <v>19.5</v>
      </c>
      <c r="T109" s="2">
        <v>13</v>
      </c>
      <c r="U109" s="8">
        <v>18</v>
      </c>
      <c r="V109" s="43">
        <f t="shared" si="4"/>
        <v>-9.0259502434168137E-2</v>
      </c>
      <c r="W109" s="41">
        <f t="shared" si="5"/>
        <v>0.70510690273586807</v>
      </c>
      <c r="X109" s="43">
        <f t="shared" si="6"/>
        <v>0.20609253055801724</v>
      </c>
      <c r="Y109" s="74">
        <f t="shared" si="7"/>
        <v>0.38334971281174035</v>
      </c>
    </row>
    <row r="110" spans="1:25" x14ac:dyDescent="0.2">
      <c r="A110" s="60" t="s">
        <v>165</v>
      </c>
      <c r="B110" s="12">
        <v>10</v>
      </c>
      <c r="C110" s="2">
        <v>8</v>
      </c>
      <c r="D110" s="2">
        <v>16</v>
      </c>
      <c r="E110" s="2">
        <v>7</v>
      </c>
      <c r="F110" s="2">
        <v>13</v>
      </c>
      <c r="G110" s="2">
        <v>6</v>
      </c>
      <c r="H110" s="2">
        <v>5</v>
      </c>
      <c r="I110" s="2">
        <v>19</v>
      </c>
      <c r="J110" s="2">
        <v>14</v>
      </c>
      <c r="K110" s="2">
        <v>2</v>
      </c>
      <c r="L110" s="2">
        <v>12</v>
      </c>
      <c r="M110" s="2">
        <v>11</v>
      </c>
      <c r="N110" s="2">
        <v>9</v>
      </c>
      <c r="O110" s="2">
        <v>4</v>
      </c>
      <c r="P110" s="2">
        <v>20</v>
      </c>
      <c r="Q110" s="2">
        <v>1</v>
      </c>
      <c r="R110" s="2">
        <v>3</v>
      </c>
      <c r="S110" s="2">
        <v>17</v>
      </c>
      <c r="T110" s="2">
        <v>18</v>
      </c>
      <c r="U110" s="8">
        <v>15</v>
      </c>
      <c r="V110" s="43">
        <f t="shared" si="4"/>
        <v>-0.2812030075187969</v>
      </c>
      <c r="W110" s="41">
        <f t="shared" si="5"/>
        <v>0.22974103217104458</v>
      </c>
      <c r="X110" s="43">
        <f t="shared" si="6"/>
        <v>0.2060150375939849</v>
      </c>
      <c r="Y110" s="74">
        <f t="shared" si="7"/>
        <v>0.38353255309258683</v>
      </c>
    </row>
    <row r="111" spans="1:25" x14ac:dyDescent="0.2">
      <c r="A111" s="60" t="s">
        <v>109</v>
      </c>
      <c r="B111" s="12">
        <v>3</v>
      </c>
      <c r="C111" s="2">
        <v>20</v>
      </c>
      <c r="D111" s="2">
        <v>18</v>
      </c>
      <c r="E111" s="2">
        <v>14</v>
      </c>
      <c r="F111" s="2">
        <v>12</v>
      </c>
      <c r="G111" s="2">
        <v>11</v>
      </c>
      <c r="H111" s="2">
        <v>13</v>
      </c>
      <c r="I111" s="2">
        <v>17</v>
      </c>
      <c r="J111" s="2">
        <v>15</v>
      </c>
      <c r="K111" s="2">
        <v>7</v>
      </c>
      <c r="L111" s="2">
        <v>6</v>
      </c>
      <c r="M111" s="2">
        <v>5</v>
      </c>
      <c r="N111" s="2">
        <v>1</v>
      </c>
      <c r="O111" s="2">
        <v>19</v>
      </c>
      <c r="P111" s="2">
        <v>4</v>
      </c>
      <c r="Q111" s="2">
        <v>2</v>
      </c>
      <c r="R111" s="2">
        <v>9</v>
      </c>
      <c r="S111" s="2">
        <v>8</v>
      </c>
      <c r="T111" s="2">
        <v>10</v>
      </c>
      <c r="U111" s="8">
        <v>16</v>
      </c>
      <c r="V111" s="43">
        <f t="shared" si="4"/>
        <v>-0.2962406015037593</v>
      </c>
      <c r="W111" s="41">
        <f t="shared" si="5"/>
        <v>0.20471829742862216</v>
      </c>
      <c r="X111" s="43">
        <f t="shared" si="6"/>
        <v>0.20451127819548867</v>
      </c>
      <c r="Y111" s="74">
        <f t="shared" si="7"/>
        <v>0.38709023775567708</v>
      </c>
    </row>
    <row r="112" spans="1:25" x14ac:dyDescent="0.2">
      <c r="A112" s="60" t="s">
        <v>60</v>
      </c>
      <c r="B112" s="12">
        <v>17</v>
      </c>
      <c r="C112" s="2">
        <v>16</v>
      </c>
      <c r="D112" s="2">
        <v>15</v>
      </c>
      <c r="E112" s="2">
        <v>10</v>
      </c>
      <c r="F112" s="2">
        <v>11</v>
      </c>
      <c r="G112" s="2">
        <v>12</v>
      </c>
      <c r="H112" s="2">
        <v>13</v>
      </c>
      <c r="I112" s="2">
        <v>18</v>
      </c>
      <c r="J112" s="2">
        <v>20</v>
      </c>
      <c r="K112" s="2">
        <v>5</v>
      </c>
      <c r="L112" s="2">
        <v>2</v>
      </c>
      <c r="M112" s="2">
        <v>8</v>
      </c>
      <c r="N112" s="2">
        <v>4</v>
      </c>
      <c r="O112" s="2">
        <v>7</v>
      </c>
      <c r="P112" s="2">
        <v>6</v>
      </c>
      <c r="Q112" s="2">
        <v>3</v>
      </c>
      <c r="R112" s="2">
        <v>1</v>
      </c>
      <c r="S112" s="2">
        <v>19</v>
      </c>
      <c r="T112" s="2">
        <v>9</v>
      </c>
      <c r="U112" s="8">
        <v>14</v>
      </c>
      <c r="V112" s="43">
        <f t="shared" si="4"/>
        <v>-0.18947368421052627</v>
      </c>
      <c r="W112" s="41">
        <f t="shared" si="5"/>
        <v>0.42366525592686288</v>
      </c>
      <c r="X112" s="43">
        <f t="shared" si="6"/>
        <v>0.20451127819548867</v>
      </c>
      <c r="Y112" s="74">
        <f t="shared" si="7"/>
        <v>0.38709023775567708</v>
      </c>
    </row>
    <row r="113" spans="1:25" x14ac:dyDescent="0.2">
      <c r="A113" s="60" t="s">
        <v>99</v>
      </c>
      <c r="B113" s="12">
        <v>8</v>
      </c>
      <c r="C113" s="2">
        <v>20</v>
      </c>
      <c r="D113" s="2">
        <v>16</v>
      </c>
      <c r="E113" s="2">
        <v>15</v>
      </c>
      <c r="F113" s="2">
        <v>12</v>
      </c>
      <c r="G113" s="2">
        <v>17</v>
      </c>
      <c r="H113" s="2">
        <v>19</v>
      </c>
      <c r="I113" s="2">
        <v>14</v>
      </c>
      <c r="J113" s="2">
        <v>13</v>
      </c>
      <c r="K113" s="2">
        <v>10</v>
      </c>
      <c r="L113" s="2">
        <v>18</v>
      </c>
      <c r="M113" s="2">
        <v>1</v>
      </c>
      <c r="N113" s="2">
        <v>7</v>
      </c>
      <c r="O113" s="2">
        <v>3</v>
      </c>
      <c r="P113" s="2">
        <v>2</v>
      </c>
      <c r="Q113" s="2">
        <v>5</v>
      </c>
      <c r="R113" s="2">
        <v>9</v>
      </c>
      <c r="S113" s="2">
        <v>11</v>
      </c>
      <c r="T113" s="2">
        <v>6</v>
      </c>
      <c r="U113" s="8">
        <v>4</v>
      </c>
      <c r="V113" s="43">
        <f t="shared" si="4"/>
        <v>-7.5187969924812012E-2</v>
      </c>
      <c r="W113" s="41">
        <f t="shared" si="5"/>
        <v>0.75272670950677179</v>
      </c>
      <c r="X113" s="43">
        <f t="shared" si="6"/>
        <v>0.20300751879699244</v>
      </c>
      <c r="Y113" s="74">
        <f t="shared" si="7"/>
        <v>0.39066623935419653</v>
      </c>
    </row>
    <row r="114" spans="1:25" x14ac:dyDescent="0.2">
      <c r="A114" s="60" t="s">
        <v>132</v>
      </c>
      <c r="B114" s="12">
        <v>9</v>
      </c>
      <c r="C114" s="2">
        <v>14</v>
      </c>
      <c r="D114" s="2">
        <v>13</v>
      </c>
      <c r="E114" s="2">
        <v>8</v>
      </c>
      <c r="F114" s="2">
        <v>17</v>
      </c>
      <c r="G114" s="2">
        <v>7</v>
      </c>
      <c r="H114" s="2">
        <v>11</v>
      </c>
      <c r="I114" s="2">
        <v>19</v>
      </c>
      <c r="J114" s="2">
        <v>20</v>
      </c>
      <c r="K114" s="2">
        <v>3</v>
      </c>
      <c r="L114" s="2">
        <v>10</v>
      </c>
      <c r="M114" s="2">
        <v>4</v>
      </c>
      <c r="N114" s="2">
        <v>12</v>
      </c>
      <c r="O114" s="2">
        <v>5</v>
      </c>
      <c r="P114" s="2">
        <v>2</v>
      </c>
      <c r="Q114" s="2">
        <v>1</v>
      </c>
      <c r="R114" s="2">
        <v>6</v>
      </c>
      <c r="S114" s="2">
        <v>16</v>
      </c>
      <c r="T114" s="2">
        <v>18</v>
      </c>
      <c r="U114" s="8">
        <v>15</v>
      </c>
      <c r="V114" s="43">
        <f t="shared" si="4"/>
        <v>-0.12781954887218042</v>
      </c>
      <c r="W114" s="41">
        <f t="shared" si="5"/>
        <v>0.59124623989466485</v>
      </c>
      <c r="X114" s="43">
        <f t="shared" si="6"/>
        <v>0.20150375939849621</v>
      </c>
      <c r="Y114" s="74">
        <f t="shared" si="7"/>
        <v>0.39426050476127372</v>
      </c>
    </row>
    <row r="115" spans="1:25" x14ac:dyDescent="0.2">
      <c r="A115" s="60" t="s">
        <v>105</v>
      </c>
      <c r="B115" s="12">
        <v>11</v>
      </c>
      <c r="C115" s="2">
        <v>8</v>
      </c>
      <c r="D115" s="2">
        <v>1</v>
      </c>
      <c r="E115" s="2">
        <v>13</v>
      </c>
      <c r="F115" s="2">
        <v>6</v>
      </c>
      <c r="G115" s="2">
        <v>7</v>
      </c>
      <c r="H115" s="2">
        <v>14</v>
      </c>
      <c r="I115" s="2">
        <v>20</v>
      </c>
      <c r="J115" s="2">
        <v>4</v>
      </c>
      <c r="K115" s="2">
        <v>2</v>
      </c>
      <c r="L115" s="2">
        <v>10</v>
      </c>
      <c r="M115" s="2">
        <v>17</v>
      </c>
      <c r="N115" s="2">
        <v>12</v>
      </c>
      <c r="O115" s="2">
        <v>3</v>
      </c>
      <c r="P115" s="2">
        <v>16</v>
      </c>
      <c r="Q115" s="2">
        <v>5</v>
      </c>
      <c r="R115" s="2">
        <v>19</v>
      </c>
      <c r="S115" s="2">
        <v>18</v>
      </c>
      <c r="T115" s="2">
        <v>15</v>
      </c>
      <c r="U115" s="8">
        <v>9</v>
      </c>
      <c r="V115" s="43">
        <f t="shared" si="4"/>
        <v>-7.6691729323308255E-2</v>
      </c>
      <c r="W115" s="41">
        <f t="shared" si="5"/>
        <v>0.74793344754194013</v>
      </c>
      <c r="X115" s="43">
        <f t="shared" si="6"/>
        <v>0.1984962406015037</v>
      </c>
      <c r="Y115" s="74">
        <f t="shared" si="7"/>
        <v>0.40150360700389731</v>
      </c>
    </row>
    <row r="116" spans="1:25" x14ac:dyDescent="0.2">
      <c r="A116" s="60" t="s">
        <v>94</v>
      </c>
      <c r="B116" s="12">
        <v>17</v>
      </c>
      <c r="C116" s="2">
        <v>19</v>
      </c>
      <c r="D116" s="2">
        <v>9</v>
      </c>
      <c r="E116" s="2">
        <v>7</v>
      </c>
      <c r="F116" s="2">
        <v>20</v>
      </c>
      <c r="G116" s="2">
        <v>18</v>
      </c>
      <c r="H116" s="2">
        <v>11</v>
      </c>
      <c r="I116" s="2">
        <v>12</v>
      </c>
      <c r="J116" s="2">
        <v>14</v>
      </c>
      <c r="K116" s="2">
        <v>8</v>
      </c>
      <c r="L116" s="2">
        <v>3</v>
      </c>
      <c r="M116" s="2">
        <v>1</v>
      </c>
      <c r="N116" s="2">
        <v>4</v>
      </c>
      <c r="O116" s="2">
        <v>15</v>
      </c>
      <c r="P116" s="2">
        <v>6</v>
      </c>
      <c r="Q116" s="2">
        <v>10</v>
      </c>
      <c r="R116" s="2">
        <v>16</v>
      </c>
      <c r="S116" s="2">
        <v>13</v>
      </c>
      <c r="T116" s="2">
        <v>2</v>
      </c>
      <c r="U116" s="8">
        <v>5</v>
      </c>
      <c r="V116" s="43">
        <f t="shared" si="4"/>
        <v>-0.33383458646616532</v>
      </c>
      <c r="W116" s="41">
        <f t="shared" si="5"/>
        <v>0.15029922707342874</v>
      </c>
      <c r="X116" s="43">
        <f t="shared" si="6"/>
        <v>0.19699248120300747</v>
      </c>
      <c r="Y116" s="74">
        <f t="shared" si="7"/>
        <v>0.40515233009814566</v>
      </c>
    </row>
    <row r="117" spans="1:25" x14ac:dyDescent="0.2">
      <c r="A117" s="60" t="s">
        <v>143</v>
      </c>
      <c r="B117" s="12">
        <v>10</v>
      </c>
      <c r="C117" s="2">
        <v>12</v>
      </c>
      <c r="D117" s="2">
        <v>1</v>
      </c>
      <c r="E117" s="2">
        <v>5</v>
      </c>
      <c r="F117" s="2">
        <v>2</v>
      </c>
      <c r="G117" s="2">
        <v>18</v>
      </c>
      <c r="H117" s="2">
        <v>17</v>
      </c>
      <c r="I117" s="2">
        <v>9</v>
      </c>
      <c r="J117" s="2">
        <v>20</v>
      </c>
      <c r="K117" s="2">
        <v>16</v>
      </c>
      <c r="L117" s="2">
        <v>8</v>
      </c>
      <c r="M117" s="2">
        <v>7</v>
      </c>
      <c r="N117" s="2">
        <v>6</v>
      </c>
      <c r="O117" s="2">
        <v>11</v>
      </c>
      <c r="P117" s="2">
        <v>3</v>
      </c>
      <c r="Q117" s="2">
        <v>4</v>
      </c>
      <c r="R117" s="2">
        <v>14</v>
      </c>
      <c r="S117" s="2">
        <v>13</v>
      </c>
      <c r="T117" s="2">
        <v>15</v>
      </c>
      <c r="U117" s="8">
        <v>19</v>
      </c>
      <c r="V117" s="43">
        <f t="shared" si="4"/>
        <v>0.18646616541353381</v>
      </c>
      <c r="W117" s="41">
        <f t="shared" si="5"/>
        <v>0.43119491043425107</v>
      </c>
      <c r="X117" s="43">
        <f t="shared" si="6"/>
        <v>0.19699248120300747</v>
      </c>
      <c r="Y117" s="74">
        <f t="shared" si="7"/>
        <v>0.40515233009814566</v>
      </c>
    </row>
    <row r="118" spans="1:25" x14ac:dyDescent="0.2">
      <c r="A118" s="60" t="s">
        <v>100</v>
      </c>
      <c r="B118" s="12">
        <v>8</v>
      </c>
      <c r="C118" s="2">
        <v>6</v>
      </c>
      <c r="D118" s="2">
        <v>2</v>
      </c>
      <c r="E118" s="2">
        <v>3</v>
      </c>
      <c r="F118" s="2">
        <v>13</v>
      </c>
      <c r="G118" s="2">
        <v>17</v>
      </c>
      <c r="H118" s="2">
        <v>10</v>
      </c>
      <c r="I118" s="2">
        <v>4</v>
      </c>
      <c r="J118" s="2">
        <v>14</v>
      </c>
      <c r="K118" s="2">
        <v>12</v>
      </c>
      <c r="L118" s="2">
        <v>9</v>
      </c>
      <c r="M118" s="2">
        <v>5</v>
      </c>
      <c r="N118" s="2">
        <v>19</v>
      </c>
      <c r="O118" s="2">
        <v>1</v>
      </c>
      <c r="P118" s="2">
        <v>15</v>
      </c>
      <c r="Q118" s="2">
        <v>11</v>
      </c>
      <c r="R118" s="2">
        <v>20</v>
      </c>
      <c r="S118" s="2">
        <v>7</v>
      </c>
      <c r="T118" s="2">
        <v>16</v>
      </c>
      <c r="U118" s="8">
        <v>18</v>
      </c>
      <c r="V118" s="43">
        <f t="shared" si="4"/>
        <v>-0.14436090225563905</v>
      </c>
      <c r="W118" s="41">
        <f t="shared" si="5"/>
        <v>0.54370079919901504</v>
      </c>
      <c r="X118" s="43">
        <f t="shared" si="6"/>
        <v>0.19699248120300747</v>
      </c>
      <c r="Y118" s="74">
        <f t="shared" si="7"/>
        <v>0.40515233009814566</v>
      </c>
    </row>
    <row r="119" spans="1:25" x14ac:dyDescent="0.2">
      <c r="A119" s="60" t="s">
        <v>43</v>
      </c>
      <c r="B119" s="12">
        <v>7</v>
      </c>
      <c r="C119" s="2">
        <v>4</v>
      </c>
      <c r="D119" s="2">
        <v>2</v>
      </c>
      <c r="E119" s="2">
        <v>3</v>
      </c>
      <c r="F119" s="2">
        <v>10</v>
      </c>
      <c r="G119" s="2">
        <v>14</v>
      </c>
      <c r="H119" s="2">
        <v>6</v>
      </c>
      <c r="I119" s="2">
        <v>9</v>
      </c>
      <c r="J119" s="2">
        <v>15</v>
      </c>
      <c r="K119" s="2">
        <v>17</v>
      </c>
      <c r="L119" s="2">
        <v>8</v>
      </c>
      <c r="M119" s="2">
        <v>1</v>
      </c>
      <c r="N119" s="2">
        <v>20</v>
      </c>
      <c r="O119" s="2">
        <v>5</v>
      </c>
      <c r="P119" s="2">
        <v>12</v>
      </c>
      <c r="Q119" s="2">
        <v>18</v>
      </c>
      <c r="R119" s="2">
        <v>16</v>
      </c>
      <c r="S119" s="2">
        <v>11</v>
      </c>
      <c r="T119" s="2">
        <v>13</v>
      </c>
      <c r="U119" s="8">
        <v>19</v>
      </c>
      <c r="V119" s="43">
        <f t="shared" si="4"/>
        <v>3.0075187969924805E-3</v>
      </c>
      <c r="W119" s="41">
        <f t="shared" si="5"/>
        <v>0.98995972951849887</v>
      </c>
      <c r="X119" s="43">
        <f t="shared" si="6"/>
        <v>0.18947368421052627</v>
      </c>
      <c r="Y119" s="74">
        <f t="shared" si="7"/>
        <v>0.42366525592686288</v>
      </c>
    </row>
    <row r="120" spans="1:25" x14ac:dyDescent="0.2">
      <c r="A120" s="60" t="s">
        <v>121</v>
      </c>
      <c r="B120" s="12">
        <v>15</v>
      </c>
      <c r="C120" s="2">
        <v>20</v>
      </c>
      <c r="D120" s="2">
        <v>13</v>
      </c>
      <c r="E120" s="2">
        <v>14</v>
      </c>
      <c r="F120" s="2">
        <v>1</v>
      </c>
      <c r="G120" s="2">
        <v>17</v>
      </c>
      <c r="H120" s="2">
        <v>16</v>
      </c>
      <c r="I120" s="2">
        <v>2</v>
      </c>
      <c r="J120" s="2">
        <v>4</v>
      </c>
      <c r="K120" s="2">
        <v>9</v>
      </c>
      <c r="L120" s="2">
        <v>11</v>
      </c>
      <c r="M120" s="2">
        <v>19</v>
      </c>
      <c r="N120" s="2">
        <v>3</v>
      </c>
      <c r="O120" s="2">
        <v>10</v>
      </c>
      <c r="P120" s="2">
        <v>7</v>
      </c>
      <c r="Q120" s="2">
        <v>6</v>
      </c>
      <c r="R120" s="2">
        <v>18</v>
      </c>
      <c r="S120" s="2">
        <v>8</v>
      </c>
      <c r="T120" s="2">
        <v>5</v>
      </c>
      <c r="U120" s="8">
        <v>12</v>
      </c>
      <c r="V120" s="43">
        <f t="shared" si="4"/>
        <v>-7.8195488721804499E-2</v>
      </c>
      <c r="W120" s="41">
        <f t="shared" si="5"/>
        <v>0.74314907423322651</v>
      </c>
      <c r="X120" s="43">
        <f t="shared" si="6"/>
        <v>-0.18796992481203004</v>
      </c>
      <c r="Y120" s="74">
        <f t="shared" si="7"/>
        <v>0.42742125802266395</v>
      </c>
    </row>
    <row r="121" spans="1:25" x14ac:dyDescent="0.2">
      <c r="A121" s="60" t="s">
        <v>149</v>
      </c>
      <c r="B121" s="12">
        <v>20</v>
      </c>
      <c r="C121" s="2">
        <v>19</v>
      </c>
      <c r="D121" s="2">
        <v>17</v>
      </c>
      <c r="E121" s="2">
        <v>1</v>
      </c>
      <c r="F121" s="2">
        <v>13</v>
      </c>
      <c r="G121" s="2">
        <v>5</v>
      </c>
      <c r="H121" s="2">
        <v>9</v>
      </c>
      <c r="I121" s="2">
        <v>3</v>
      </c>
      <c r="J121" s="2">
        <v>18</v>
      </c>
      <c r="K121" s="2">
        <v>10</v>
      </c>
      <c r="L121" s="2">
        <v>6</v>
      </c>
      <c r="M121" s="2">
        <v>12</v>
      </c>
      <c r="N121" s="2">
        <v>8</v>
      </c>
      <c r="O121" s="2">
        <v>7</v>
      </c>
      <c r="P121" s="2">
        <v>15</v>
      </c>
      <c r="Q121" s="2">
        <v>2</v>
      </c>
      <c r="R121" s="2">
        <v>11</v>
      </c>
      <c r="S121" s="2">
        <v>14</v>
      </c>
      <c r="T121" s="2">
        <v>4</v>
      </c>
      <c r="U121" s="8">
        <v>16</v>
      </c>
      <c r="V121" s="43">
        <f t="shared" si="4"/>
        <v>-0.24360902255639091</v>
      </c>
      <c r="W121" s="41">
        <f t="shared" si="5"/>
        <v>0.30066819440044457</v>
      </c>
      <c r="X121" s="43">
        <f t="shared" si="6"/>
        <v>-0.18496240601503758</v>
      </c>
      <c r="Y121" s="74">
        <f t="shared" si="7"/>
        <v>0.43498614362285271</v>
      </c>
    </row>
    <row r="122" spans="1:25" x14ac:dyDescent="0.2">
      <c r="A122" s="60" t="s">
        <v>226</v>
      </c>
      <c r="B122" s="12">
        <v>4</v>
      </c>
      <c r="C122" s="2">
        <v>2</v>
      </c>
      <c r="D122" s="2">
        <v>3</v>
      </c>
      <c r="E122" s="2">
        <v>1</v>
      </c>
      <c r="F122" s="2">
        <v>9</v>
      </c>
      <c r="G122" s="2">
        <v>10</v>
      </c>
      <c r="H122" s="2">
        <v>5</v>
      </c>
      <c r="I122" s="2">
        <v>11</v>
      </c>
      <c r="J122" s="2">
        <v>12</v>
      </c>
      <c r="K122" s="2">
        <v>15</v>
      </c>
      <c r="L122" s="2">
        <v>8</v>
      </c>
      <c r="M122" s="2">
        <v>7</v>
      </c>
      <c r="N122" s="2">
        <v>19</v>
      </c>
      <c r="O122" s="2">
        <v>6</v>
      </c>
      <c r="P122" s="2">
        <v>14</v>
      </c>
      <c r="Q122" s="2">
        <v>18</v>
      </c>
      <c r="R122" s="2">
        <v>20</v>
      </c>
      <c r="S122" s="2">
        <v>17</v>
      </c>
      <c r="T122" s="2">
        <v>16</v>
      </c>
      <c r="U122" s="8">
        <v>13</v>
      </c>
      <c r="V122" s="43">
        <f t="shared" si="4"/>
        <v>8.4210526315789444E-2</v>
      </c>
      <c r="W122" s="41">
        <f t="shared" si="5"/>
        <v>0.72410364351081125</v>
      </c>
      <c r="X122" s="43">
        <f t="shared" si="6"/>
        <v>0.18345864661654129</v>
      </c>
      <c r="Y122" s="74">
        <f t="shared" si="7"/>
        <v>0.43879488656910315</v>
      </c>
    </row>
    <row r="123" spans="1:25" x14ac:dyDescent="0.2">
      <c r="A123" s="60" t="s">
        <v>151</v>
      </c>
      <c r="B123" s="12">
        <v>15</v>
      </c>
      <c r="C123" s="2">
        <v>9</v>
      </c>
      <c r="D123" s="2">
        <v>1</v>
      </c>
      <c r="E123" s="2">
        <v>2</v>
      </c>
      <c r="F123" s="2">
        <v>20</v>
      </c>
      <c r="G123" s="2">
        <v>14</v>
      </c>
      <c r="H123" s="2">
        <v>4</v>
      </c>
      <c r="I123" s="2">
        <v>8</v>
      </c>
      <c r="J123" s="2">
        <v>12</v>
      </c>
      <c r="K123" s="2">
        <v>5</v>
      </c>
      <c r="L123" s="2">
        <v>13</v>
      </c>
      <c r="M123" s="2">
        <v>19</v>
      </c>
      <c r="N123" s="2">
        <v>10</v>
      </c>
      <c r="O123" s="2">
        <v>17</v>
      </c>
      <c r="P123" s="2">
        <v>6</v>
      </c>
      <c r="Q123" s="2">
        <v>3</v>
      </c>
      <c r="R123" s="2">
        <v>11</v>
      </c>
      <c r="S123" s="2">
        <v>7</v>
      </c>
      <c r="T123" s="2">
        <v>18</v>
      </c>
      <c r="U123" s="8">
        <v>16</v>
      </c>
      <c r="V123" s="43">
        <f t="shared" si="4"/>
        <v>0.13233082706766916</v>
      </c>
      <c r="W123" s="41">
        <f t="shared" si="5"/>
        <v>0.57810745936229413</v>
      </c>
      <c r="X123" s="43">
        <f t="shared" si="6"/>
        <v>-0.18195488721804506</v>
      </c>
      <c r="Y123" s="74">
        <f t="shared" si="7"/>
        <v>0.44262106677575008</v>
      </c>
    </row>
    <row r="124" spans="1:25" x14ac:dyDescent="0.2">
      <c r="A124" s="60" t="s">
        <v>169</v>
      </c>
      <c r="B124" s="12">
        <v>4</v>
      </c>
      <c r="C124" s="2">
        <v>3</v>
      </c>
      <c r="D124" s="2">
        <v>1</v>
      </c>
      <c r="E124" s="2">
        <v>2</v>
      </c>
      <c r="F124" s="2">
        <v>10</v>
      </c>
      <c r="G124" s="2">
        <v>11</v>
      </c>
      <c r="H124" s="2">
        <v>6</v>
      </c>
      <c r="I124" s="2">
        <v>8</v>
      </c>
      <c r="J124" s="2">
        <v>12</v>
      </c>
      <c r="K124" s="2">
        <v>17</v>
      </c>
      <c r="L124" s="2">
        <v>7</v>
      </c>
      <c r="M124" s="2">
        <v>5</v>
      </c>
      <c r="N124" s="2">
        <v>19</v>
      </c>
      <c r="O124" s="2">
        <v>9</v>
      </c>
      <c r="P124" s="2">
        <v>13</v>
      </c>
      <c r="Q124" s="2">
        <v>18</v>
      </c>
      <c r="R124" s="2">
        <v>20</v>
      </c>
      <c r="S124" s="2">
        <v>16</v>
      </c>
      <c r="T124" s="2">
        <v>15</v>
      </c>
      <c r="U124" s="8">
        <v>14</v>
      </c>
      <c r="V124" s="43">
        <f t="shared" si="4"/>
        <v>0.11428571428571425</v>
      </c>
      <c r="W124" s="41">
        <f t="shared" si="5"/>
        <v>0.63139173051843822</v>
      </c>
      <c r="X124" s="43">
        <f t="shared" si="6"/>
        <v>0.18045112781954883</v>
      </c>
      <c r="Y124" s="74">
        <f t="shared" si="7"/>
        <v>0.44646461027054862</v>
      </c>
    </row>
    <row r="125" spans="1:25" x14ac:dyDescent="0.2">
      <c r="A125" s="60" t="s">
        <v>75</v>
      </c>
      <c r="B125" s="12">
        <v>14</v>
      </c>
      <c r="C125" s="2">
        <v>10</v>
      </c>
      <c r="D125" s="2">
        <v>12</v>
      </c>
      <c r="E125" s="2">
        <v>9</v>
      </c>
      <c r="F125" s="2">
        <v>6</v>
      </c>
      <c r="G125" s="2">
        <v>7</v>
      </c>
      <c r="H125" s="2">
        <v>5</v>
      </c>
      <c r="I125" s="2">
        <v>13</v>
      </c>
      <c r="J125" s="2">
        <v>11</v>
      </c>
      <c r="K125" s="2">
        <v>8</v>
      </c>
      <c r="L125" s="2">
        <v>15</v>
      </c>
      <c r="M125" s="2">
        <v>4</v>
      </c>
      <c r="N125" s="2">
        <v>16</v>
      </c>
      <c r="O125" s="2">
        <v>1</v>
      </c>
      <c r="P125" s="2">
        <v>18</v>
      </c>
      <c r="Q125" s="2">
        <v>19</v>
      </c>
      <c r="R125" s="2">
        <v>2</v>
      </c>
      <c r="S125" s="2">
        <v>17</v>
      </c>
      <c r="T125" s="2">
        <v>20</v>
      </c>
      <c r="U125" s="8">
        <v>3</v>
      </c>
      <c r="V125" s="43">
        <f t="shared" si="4"/>
        <v>5.864661654135337E-2</v>
      </c>
      <c r="W125" s="41">
        <f t="shared" si="5"/>
        <v>0.80599284338622335</v>
      </c>
      <c r="X125" s="43">
        <f t="shared" si="6"/>
        <v>0.18045112781954883</v>
      </c>
      <c r="Y125" s="74">
        <f t="shared" si="7"/>
        <v>0.44646461027054862</v>
      </c>
    </row>
    <row r="126" spans="1:25" x14ac:dyDescent="0.2">
      <c r="A126" s="60" t="s">
        <v>62</v>
      </c>
      <c r="B126" s="12">
        <v>1</v>
      </c>
      <c r="C126" s="2">
        <v>6</v>
      </c>
      <c r="D126" s="2">
        <v>3</v>
      </c>
      <c r="E126" s="2">
        <v>2</v>
      </c>
      <c r="F126" s="2">
        <v>10</v>
      </c>
      <c r="G126" s="2">
        <v>17</v>
      </c>
      <c r="H126" s="2">
        <v>12</v>
      </c>
      <c r="I126" s="2">
        <v>14</v>
      </c>
      <c r="J126" s="2">
        <v>19</v>
      </c>
      <c r="K126" s="2">
        <v>9</v>
      </c>
      <c r="L126" s="2">
        <v>8</v>
      </c>
      <c r="M126" s="2">
        <v>4</v>
      </c>
      <c r="N126" s="2">
        <v>15</v>
      </c>
      <c r="O126" s="2">
        <v>5</v>
      </c>
      <c r="P126" s="2">
        <v>7</v>
      </c>
      <c r="Q126" s="2">
        <v>16</v>
      </c>
      <c r="R126" s="2">
        <v>20</v>
      </c>
      <c r="S126" s="2">
        <v>13</v>
      </c>
      <c r="T126" s="2">
        <v>11</v>
      </c>
      <c r="U126" s="8">
        <v>18</v>
      </c>
      <c r="V126" s="43">
        <f t="shared" si="4"/>
        <v>-4.0601503759398493E-2</v>
      </c>
      <c r="W126" s="41">
        <f t="shared" si="5"/>
        <v>0.86504687900777233</v>
      </c>
      <c r="X126" s="43">
        <f t="shared" si="6"/>
        <v>0.18045112781954883</v>
      </c>
      <c r="Y126" s="74">
        <f t="shared" si="7"/>
        <v>0.44646461027054862</v>
      </c>
    </row>
    <row r="127" spans="1:25" x14ac:dyDescent="0.2">
      <c r="A127" s="60" t="s">
        <v>145</v>
      </c>
      <c r="B127" s="12">
        <v>3</v>
      </c>
      <c r="C127" s="2">
        <v>5</v>
      </c>
      <c r="D127" s="2">
        <v>1</v>
      </c>
      <c r="E127" s="2">
        <v>2</v>
      </c>
      <c r="F127" s="2">
        <v>7</v>
      </c>
      <c r="G127" s="2">
        <v>10</v>
      </c>
      <c r="H127" s="2">
        <v>6</v>
      </c>
      <c r="I127" s="2">
        <v>19</v>
      </c>
      <c r="J127" s="2">
        <v>9</v>
      </c>
      <c r="K127" s="2">
        <v>12</v>
      </c>
      <c r="L127" s="2">
        <v>11</v>
      </c>
      <c r="M127" s="2">
        <v>19</v>
      </c>
      <c r="N127" s="2">
        <v>15</v>
      </c>
      <c r="O127" s="2">
        <v>4</v>
      </c>
      <c r="P127" s="2">
        <v>16</v>
      </c>
      <c r="Q127" s="2">
        <v>14</v>
      </c>
      <c r="R127" s="2">
        <v>17</v>
      </c>
      <c r="S127" s="2">
        <v>19</v>
      </c>
      <c r="T127" s="2">
        <v>13</v>
      </c>
      <c r="U127" s="8">
        <v>8</v>
      </c>
      <c r="V127" s="43">
        <f t="shared" si="4"/>
        <v>0.25602438673126077</v>
      </c>
      <c r="W127" s="41">
        <f t="shared" si="5"/>
        <v>0.27591601347789518</v>
      </c>
      <c r="X127" s="43">
        <f t="shared" si="6"/>
        <v>0.17921707071188253</v>
      </c>
      <c r="Y127" s="74">
        <f t="shared" si="7"/>
        <v>0.44963172485789837</v>
      </c>
    </row>
    <row r="128" spans="1:25" x14ac:dyDescent="0.2">
      <c r="A128" s="60" t="s">
        <v>122</v>
      </c>
      <c r="B128" s="12">
        <v>11</v>
      </c>
      <c r="C128" s="2">
        <v>12</v>
      </c>
      <c r="D128" s="2">
        <v>9</v>
      </c>
      <c r="E128" s="2">
        <v>2</v>
      </c>
      <c r="F128" s="2">
        <v>17</v>
      </c>
      <c r="G128" s="2">
        <v>7</v>
      </c>
      <c r="H128" s="2">
        <v>4</v>
      </c>
      <c r="I128" s="2">
        <v>15</v>
      </c>
      <c r="J128" s="2">
        <v>19</v>
      </c>
      <c r="K128" s="2">
        <v>10</v>
      </c>
      <c r="L128" s="2">
        <v>5</v>
      </c>
      <c r="M128" s="2">
        <v>3</v>
      </c>
      <c r="N128" s="2">
        <v>19</v>
      </c>
      <c r="O128" s="2">
        <v>8</v>
      </c>
      <c r="P128" s="2">
        <v>1</v>
      </c>
      <c r="Q128" s="2">
        <v>6</v>
      </c>
      <c r="R128" s="2">
        <v>14</v>
      </c>
      <c r="S128" s="2">
        <v>16</v>
      </c>
      <c r="T128" s="2">
        <v>19</v>
      </c>
      <c r="U128" s="8">
        <v>13</v>
      </c>
      <c r="V128" s="43">
        <f t="shared" si="4"/>
        <v>-2.2590387064523008E-2</v>
      </c>
      <c r="W128" s="41">
        <f t="shared" si="5"/>
        <v>0.92468518328015048</v>
      </c>
      <c r="X128" s="43">
        <f t="shared" si="6"/>
        <v>0.17620501910327946</v>
      </c>
      <c r="Y128" s="74">
        <f t="shared" si="7"/>
        <v>0.45741055183505674</v>
      </c>
    </row>
    <row r="129" spans="1:25" x14ac:dyDescent="0.2">
      <c r="A129" s="60" t="s">
        <v>160</v>
      </c>
      <c r="B129" s="12">
        <v>11</v>
      </c>
      <c r="C129" s="2">
        <v>3</v>
      </c>
      <c r="D129" s="2">
        <v>2</v>
      </c>
      <c r="E129" s="2">
        <v>5</v>
      </c>
      <c r="F129" s="2">
        <v>6</v>
      </c>
      <c r="G129" s="2">
        <v>8</v>
      </c>
      <c r="H129" s="2">
        <v>4</v>
      </c>
      <c r="I129" s="2">
        <v>7</v>
      </c>
      <c r="J129" s="2">
        <v>1</v>
      </c>
      <c r="K129" s="2">
        <v>16</v>
      </c>
      <c r="L129" s="2">
        <v>15</v>
      </c>
      <c r="M129" s="2">
        <v>18</v>
      </c>
      <c r="N129" s="2">
        <v>19.5</v>
      </c>
      <c r="O129" s="2">
        <v>10</v>
      </c>
      <c r="P129" s="2">
        <v>17</v>
      </c>
      <c r="Q129" s="2">
        <v>14</v>
      </c>
      <c r="R129" s="2">
        <v>19.5</v>
      </c>
      <c r="S129" s="2">
        <v>9</v>
      </c>
      <c r="T129" s="2">
        <v>13</v>
      </c>
      <c r="U129" s="8">
        <v>12</v>
      </c>
      <c r="V129" s="43">
        <f t="shared" si="4"/>
        <v>0.23467470632883713</v>
      </c>
      <c r="W129" s="41">
        <f t="shared" si="5"/>
        <v>0.31928919053309973</v>
      </c>
      <c r="X129" s="43">
        <f t="shared" si="6"/>
        <v>-0.17600602974662785</v>
      </c>
      <c r="Y129" s="74">
        <f t="shared" si="7"/>
        <v>0.45792687359114093</v>
      </c>
    </row>
    <row r="130" spans="1:25" x14ac:dyDescent="0.2">
      <c r="A130" s="60" t="s">
        <v>175</v>
      </c>
      <c r="B130" s="12">
        <v>18</v>
      </c>
      <c r="C130" s="2">
        <v>7</v>
      </c>
      <c r="D130" s="2">
        <v>6</v>
      </c>
      <c r="E130" s="2">
        <v>12</v>
      </c>
      <c r="F130" s="2">
        <v>3</v>
      </c>
      <c r="G130" s="2">
        <v>10</v>
      </c>
      <c r="H130" s="2">
        <v>15</v>
      </c>
      <c r="I130" s="2">
        <v>14</v>
      </c>
      <c r="J130" s="2">
        <v>11</v>
      </c>
      <c r="K130" s="2">
        <v>8</v>
      </c>
      <c r="L130" s="2">
        <v>19</v>
      </c>
      <c r="M130" s="2">
        <v>4</v>
      </c>
      <c r="N130" s="2">
        <v>2</v>
      </c>
      <c r="O130" s="2">
        <v>17</v>
      </c>
      <c r="P130" s="2">
        <v>20</v>
      </c>
      <c r="Q130" s="2">
        <v>16</v>
      </c>
      <c r="R130" s="2">
        <v>9</v>
      </c>
      <c r="S130" s="2">
        <v>1</v>
      </c>
      <c r="T130" s="2">
        <v>5</v>
      </c>
      <c r="U130" s="8">
        <v>13</v>
      </c>
      <c r="V130" s="43">
        <f t="shared" si="4"/>
        <v>-0.15187969924812025</v>
      </c>
      <c r="W130" s="41">
        <f t="shared" si="5"/>
        <v>0.52268191114031426</v>
      </c>
      <c r="X130" s="43">
        <f t="shared" si="6"/>
        <v>-0.17593984962406009</v>
      </c>
      <c r="Y130" s="74">
        <f t="shared" si="7"/>
        <v>0.45809865870248578</v>
      </c>
    </row>
    <row r="131" spans="1:25" x14ac:dyDescent="0.2">
      <c r="A131" s="60" t="s">
        <v>217</v>
      </c>
      <c r="B131" s="12">
        <v>7</v>
      </c>
      <c r="C131" s="2">
        <v>2</v>
      </c>
      <c r="D131" s="2">
        <v>8</v>
      </c>
      <c r="E131" s="2">
        <v>1</v>
      </c>
      <c r="F131" s="2">
        <v>17</v>
      </c>
      <c r="G131" s="2">
        <v>5</v>
      </c>
      <c r="H131" s="2">
        <v>14</v>
      </c>
      <c r="I131" s="2">
        <v>13</v>
      </c>
      <c r="J131" s="2">
        <v>18</v>
      </c>
      <c r="K131" s="2">
        <v>9</v>
      </c>
      <c r="L131" s="2">
        <v>11</v>
      </c>
      <c r="M131" s="2">
        <v>3</v>
      </c>
      <c r="N131" s="2">
        <v>19</v>
      </c>
      <c r="O131" s="2">
        <v>4</v>
      </c>
      <c r="P131" s="2">
        <v>16</v>
      </c>
      <c r="Q131" s="2">
        <v>6</v>
      </c>
      <c r="R131" s="2">
        <v>12</v>
      </c>
      <c r="S131" s="2">
        <v>10</v>
      </c>
      <c r="T131" s="2">
        <v>20</v>
      </c>
      <c r="U131" s="8">
        <v>15</v>
      </c>
      <c r="V131" s="43">
        <f t="shared" si="4"/>
        <v>-7.5187969924812012E-2</v>
      </c>
      <c r="W131" s="41">
        <f t="shared" si="5"/>
        <v>0.75272670950677179</v>
      </c>
      <c r="X131" s="43">
        <f t="shared" si="6"/>
        <v>0.17443609022556386</v>
      </c>
      <c r="Y131" s="74">
        <f t="shared" si="7"/>
        <v>0.46201088623928233</v>
      </c>
    </row>
    <row r="132" spans="1:25" x14ac:dyDescent="0.2">
      <c r="A132" s="60" t="s">
        <v>166</v>
      </c>
      <c r="B132" s="12">
        <v>14</v>
      </c>
      <c r="C132" s="2">
        <v>10</v>
      </c>
      <c r="D132" s="2">
        <v>12</v>
      </c>
      <c r="E132" s="2">
        <v>1</v>
      </c>
      <c r="F132" s="2">
        <v>15</v>
      </c>
      <c r="G132" s="2">
        <v>18</v>
      </c>
      <c r="H132" s="2">
        <v>17</v>
      </c>
      <c r="I132" s="2">
        <v>8</v>
      </c>
      <c r="J132" s="2">
        <v>19</v>
      </c>
      <c r="K132" s="2">
        <v>4</v>
      </c>
      <c r="L132" s="2">
        <v>2</v>
      </c>
      <c r="M132" s="2">
        <v>9</v>
      </c>
      <c r="N132" s="2">
        <v>16</v>
      </c>
      <c r="O132" s="2">
        <v>11</v>
      </c>
      <c r="P132" s="2">
        <v>3</v>
      </c>
      <c r="Q132" s="2">
        <v>6</v>
      </c>
      <c r="R132" s="2">
        <v>7</v>
      </c>
      <c r="S132" s="2">
        <v>13</v>
      </c>
      <c r="T132" s="2">
        <v>5</v>
      </c>
      <c r="U132" s="8">
        <v>20</v>
      </c>
      <c r="V132" s="43">
        <f t="shared" si="4"/>
        <v>-4.5112781954887203E-3</v>
      </c>
      <c r="W132" s="41">
        <f t="shared" si="5"/>
        <v>0.98494004834040183</v>
      </c>
      <c r="X132" s="43">
        <f t="shared" si="6"/>
        <v>-0.17443609022556386</v>
      </c>
      <c r="Y132" s="74">
        <f t="shared" si="7"/>
        <v>0.46201088623928233</v>
      </c>
    </row>
    <row r="133" spans="1:25" x14ac:dyDescent="0.2">
      <c r="A133" s="60" t="s">
        <v>141</v>
      </c>
      <c r="B133" s="12">
        <v>10</v>
      </c>
      <c r="C133" s="2">
        <v>9</v>
      </c>
      <c r="D133" s="2">
        <v>1</v>
      </c>
      <c r="E133" s="2">
        <v>2</v>
      </c>
      <c r="F133" s="2">
        <v>11</v>
      </c>
      <c r="G133" s="2">
        <v>7</v>
      </c>
      <c r="H133" s="2">
        <v>3</v>
      </c>
      <c r="I133" s="2">
        <v>6</v>
      </c>
      <c r="J133" s="2">
        <v>13</v>
      </c>
      <c r="K133" s="2">
        <v>19</v>
      </c>
      <c r="L133" s="2">
        <v>12</v>
      </c>
      <c r="M133" s="2">
        <v>8</v>
      </c>
      <c r="N133" s="2">
        <v>15</v>
      </c>
      <c r="O133" s="2">
        <v>4</v>
      </c>
      <c r="P133" s="2">
        <v>17</v>
      </c>
      <c r="Q133" s="2">
        <v>18</v>
      </c>
      <c r="R133" s="2">
        <v>20</v>
      </c>
      <c r="S133" s="2">
        <v>14</v>
      </c>
      <c r="T133" s="2">
        <v>16</v>
      </c>
      <c r="U133" s="8">
        <v>5</v>
      </c>
      <c r="V133" s="43">
        <f t="shared" si="4"/>
        <v>0.12481203007518796</v>
      </c>
      <c r="W133" s="41">
        <f t="shared" si="5"/>
        <v>0.60007441841449793</v>
      </c>
      <c r="X133" s="43">
        <f t="shared" si="6"/>
        <v>0.1714285714285714</v>
      </c>
      <c r="Y133" s="74">
        <f t="shared" si="7"/>
        <v>0.46988617281087564</v>
      </c>
    </row>
    <row r="134" spans="1:25" x14ac:dyDescent="0.2">
      <c r="A134" s="60" t="s">
        <v>185</v>
      </c>
      <c r="B134" s="12">
        <v>4</v>
      </c>
      <c r="C134" s="2">
        <v>10</v>
      </c>
      <c r="D134" s="2">
        <v>1</v>
      </c>
      <c r="E134" s="2">
        <v>7</v>
      </c>
      <c r="F134" s="2">
        <v>9</v>
      </c>
      <c r="G134" s="2">
        <v>6</v>
      </c>
      <c r="H134" s="2">
        <v>2</v>
      </c>
      <c r="I134" s="2">
        <v>3</v>
      </c>
      <c r="J134" s="2">
        <v>11</v>
      </c>
      <c r="K134" s="2">
        <v>19</v>
      </c>
      <c r="L134" s="2">
        <v>8</v>
      </c>
      <c r="M134" s="2">
        <v>20</v>
      </c>
      <c r="N134" s="2">
        <v>12</v>
      </c>
      <c r="O134" s="2">
        <v>13</v>
      </c>
      <c r="P134" s="2">
        <v>14</v>
      </c>
      <c r="Q134" s="2">
        <v>18</v>
      </c>
      <c r="R134" s="2">
        <v>15</v>
      </c>
      <c r="S134" s="2">
        <v>17</v>
      </c>
      <c r="T134" s="2">
        <v>5</v>
      </c>
      <c r="U134" s="8">
        <v>16</v>
      </c>
      <c r="V134" s="43">
        <f t="shared" si="4"/>
        <v>0.31127819548872171</v>
      </c>
      <c r="W134" s="41">
        <f t="shared" si="5"/>
        <v>0.18157577037037376</v>
      </c>
      <c r="X134" s="43">
        <f t="shared" si="6"/>
        <v>-0.16691729323308266</v>
      </c>
      <c r="Y134" s="74">
        <f t="shared" si="7"/>
        <v>0.48182491843154707</v>
      </c>
    </row>
    <row r="135" spans="1:25" x14ac:dyDescent="0.2">
      <c r="A135" s="60" t="s">
        <v>158</v>
      </c>
      <c r="B135" s="12">
        <v>10</v>
      </c>
      <c r="C135" s="2">
        <v>9</v>
      </c>
      <c r="D135" s="2">
        <v>6</v>
      </c>
      <c r="E135" s="2">
        <v>5</v>
      </c>
      <c r="F135" s="2">
        <v>17</v>
      </c>
      <c r="G135" s="2">
        <v>8</v>
      </c>
      <c r="H135" s="2">
        <v>11</v>
      </c>
      <c r="I135" s="2">
        <v>2</v>
      </c>
      <c r="J135" s="2">
        <v>15</v>
      </c>
      <c r="K135" s="2">
        <v>1</v>
      </c>
      <c r="L135" s="2">
        <v>4</v>
      </c>
      <c r="M135" s="2">
        <v>13</v>
      </c>
      <c r="N135" s="2">
        <v>16</v>
      </c>
      <c r="O135" s="2">
        <v>3</v>
      </c>
      <c r="P135" s="2">
        <v>7</v>
      </c>
      <c r="Q135" s="2">
        <v>18</v>
      </c>
      <c r="R135" s="2">
        <v>14</v>
      </c>
      <c r="S135" s="2">
        <v>19</v>
      </c>
      <c r="T135" s="2">
        <v>12</v>
      </c>
      <c r="U135" s="8">
        <v>20</v>
      </c>
      <c r="V135" s="43">
        <f t="shared" si="4"/>
        <v>-6.4661654135338323E-2</v>
      </c>
      <c r="W135" s="41">
        <f t="shared" si="5"/>
        <v>0.78651486268678572</v>
      </c>
      <c r="X135" s="43">
        <f t="shared" si="6"/>
        <v>-0.16691729323308266</v>
      </c>
      <c r="Y135" s="74">
        <f t="shared" si="7"/>
        <v>0.48182491843154707</v>
      </c>
    </row>
    <row r="136" spans="1:25" x14ac:dyDescent="0.2">
      <c r="A136" s="60" t="s">
        <v>104</v>
      </c>
      <c r="B136" s="12">
        <v>14</v>
      </c>
      <c r="C136" s="2">
        <v>19</v>
      </c>
      <c r="D136" s="2">
        <v>1</v>
      </c>
      <c r="E136" s="2">
        <v>20</v>
      </c>
      <c r="F136" s="2">
        <v>15</v>
      </c>
      <c r="G136" s="2">
        <v>12</v>
      </c>
      <c r="H136" s="2">
        <v>7</v>
      </c>
      <c r="I136" s="2">
        <v>11</v>
      </c>
      <c r="J136" s="2">
        <v>5</v>
      </c>
      <c r="K136" s="2">
        <v>3</v>
      </c>
      <c r="L136" s="2">
        <v>2</v>
      </c>
      <c r="M136" s="2">
        <v>18</v>
      </c>
      <c r="N136" s="2">
        <v>10</v>
      </c>
      <c r="O136" s="2">
        <v>6</v>
      </c>
      <c r="P136" s="2">
        <v>17</v>
      </c>
      <c r="Q136" s="2">
        <v>9</v>
      </c>
      <c r="R136" s="2">
        <v>16</v>
      </c>
      <c r="S136" s="2">
        <v>4</v>
      </c>
      <c r="T136" s="2">
        <v>8</v>
      </c>
      <c r="U136" s="8">
        <v>13</v>
      </c>
      <c r="V136" s="43">
        <f t="shared" si="4"/>
        <v>-0.37443609022556379</v>
      </c>
      <c r="W136" s="41">
        <f t="shared" si="5"/>
        <v>0.10384052952246092</v>
      </c>
      <c r="X136" s="43">
        <f t="shared" si="6"/>
        <v>0.16541353383458643</v>
      </c>
      <c r="Y136" s="74">
        <f t="shared" si="7"/>
        <v>0.4858377042773383</v>
      </c>
    </row>
    <row r="137" spans="1:25" x14ac:dyDescent="0.2">
      <c r="A137" s="60" t="s">
        <v>32</v>
      </c>
      <c r="B137" s="12">
        <v>13</v>
      </c>
      <c r="C137" s="2">
        <v>20</v>
      </c>
      <c r="D137" s="2">
        <v>14</v>
      </c>
      <c r="E137" s="2">
        <v>19</v>
      </c>
      <c r="F137" s="2">
        <v>9</v>
      </c>
      <c r="G137" s="2">
        <v>17</v>
      </c>
      <c r="H137" s="2">
        <v>2</v>
      </c>
      <c r="I137" s="2">
        <v>15</v>
      </c>
      <c r="J137" s="2">
        <v>8</v>
      </c>
      <c r="K137" s="2">
        <v>7</v>
      </c>
      <c r="L137" s="2">
        <v>1</v>
      </c>
      <c r="M137" s="2">
        <v>10</v>
      </c>
      <c r="N137" s="2">
        <v>18</v>
      </c>
      <c r="O137" s="2">
        <v>4</v>
      </c>
      <c r="P137" s="2">
        <v>12</v>
      </c>
      <c r="Q137" s="2">
        <v>16</v>
      </c>
      <c r="R137" s="2">
        <v>11</v>
      </c>
      <c r="S137" s="2">
        <v>3</v>
      </c>
      <c r="T137" s="2">
        <v>5</v>
      </c>
      <c r="U137" s="8">
        <v>6</v>
      </c>
      <c r="V137" s="43">
        <f t="shared" ref="V137:V200" si="8">CORREL($B$5:$U$5,$B137:$U137)</f>
        <v>-0.31729323308270674</v>
      </c>
      <c r="W137" s="41">
        <f t="shared" ref="W137:W200" si="9">_xlfn.T.DIST.2T(ABS(V137)*SQRT(COUNT($B$5:$U$5)-2)/SQRT(1-V137^2),COUNT($B$5:$U$5)-2)</f>
        <v>0.17283688640714223</v>
      </c>
      <c r="X137" s="43">
        <f t="shared" ref="X137:X200" si="10">CORREL($B$6:$U$6,$B137:$U137)</f>
        <v>0.16541353383458643</v>
      </c>
      <c r="Y137" s="74">
        <f t="shared" ref="Y137:Y200" si="11">_xlfn.T.DIST.2T(ABS(X137)*SQRT(COUNT($B$6:$U$6)-2)/SQRT(1-X137^2),COUNT($B$6:$U$6)-2)</f>
        <v>0.4858377042773383</v>
      </c>
    </row>
    <row r="138" spans="1:25" x14ac:dyDescent="0.2">
      <c r="A138" s="60" t="s">
        <v>184</v>
      </c>
      <c r="B138" s="12">
        <v>16</v>
      </c>
      <c r="C138" s="2">
        <v>19</v>
      </c>
      <c r="D138" s="2">
        <v>12</v>
      </c>
      <c r="E138" s="2">
        <v>17</v>
      </c>
      <c r="F138" s="2">
        <v>9</v>
      </c>
      <c r="G138" s="2">
        <v>6</v>
      </c>
      <c r="H138" s="2">
        <v>7</v>
      </c>
      <c r="I138" s="2">
        <v>11</v>
      </c>
      <c r="J138" s="2">
        <v>18</v>
      </c>
      <c r="K138" s="2">
        <v>8</v>
      </c>
      <c r="L138" s="2">
        <v>15</v>
      </c>
      <c r="M138" s="2">
        <v>3</v>
      </c>
      <c r="N138" s="2">
        <v>20</v>
      </c>
      <c r="O138" s="2">
        <v>2</v>
      </c>
      <c r="P138" s="2">
        <v>13</v>
      </c>
      <c r="Q138" s="2">
        <v>14</v>
      </c>
      <c r="R138" s="2">
        <v>10</v>
      </c>
      <c r="S138" s="2">
        <v>1</v>
      </c>
      <c r="T138" s="2">
        <v>5</v>
      </c>
      <c r="U138" s="8">
        <v>4</v>
      </c>
      <c r="V138" s="43">
        <f t="shared" si="8"/>
        <v>-0.11729323308270674</v>
      </c>
      <c r="W138" s="41">
        <f t="shared" si="9"/>
        <v>0.62237898176302175</v>
      </c>
      <c r="X138" s="43">
        <f t="shared" si="10"/>
        <v>-0.16541353383458643</v>
      </c>
      <c r="Y138" s="74">
        <f t="shared" si="11"/>
        <v>0.4858377042773383</v>
      </c>
    </row>
    <row r="139" spans="1:25" x14ac:dyDescent="0.2">
      <c r="A139" s="60" t="s">
        <v>207</v>
      </c>
      <c r="B139" s="12">
        <v>5</v>
      </c>
      <c r="C139" s="2">
        <v>2</v>
      </c>
      <c r="D139" s="2">
        <v>3</v>
      </c>
      <c r="E139" s="2">
        <v>1</v>
      </c>
      <c r="F139" s="2">
        <v>6</v>
      </c>
      <c r="G139" s="2">
        <v>9</v>
      </c>
      <c r="H139" s="2">
        <v>8</v>
      </c>
      <c r="I139" s="2">
        <v>20</v>
      </c>
      <c r="J139" s="2">
        <v>11</v>
      </c>
      <c r="K139" s="2">
        <v>12</v>
      </c>
      <c r="L139" s="2">
        <v>14</v>
      </c>
      <c r="M139" s="2">
        <v>7</v>
      </c>
      <c r="N139" s="2">
        <v>15</v>
      </c>
      <c r="O139" s="2">
        <v>4</v>
      </c>
      <c r="P139" s="2">
        <v>16</v>
      </c>
      <c r="Q139" s="2">
        <v>13</v>
      </c>
      <c r="R139" s="2">
        <v>18</v>
      </c>
      <c r="S139" s="2">
        <v>19</v>
      </c>
      <c r="T139" s="2">
        <v>10</v>
      </c>
      <c r="U139" s="8">
        <v>17</v>
      </c>
      <c r="V139" s="43">
        <f t="shared" si="8"/>
        <v>7.5187969924812017E-3</v>
      </c>
      <c r="W139" s="41">
        <f t="shared" si="9"/>
        <v>0.97490250199333994</v>
      </c>
      <c r="X139" s="43">
        <f t="shared" si="10"/>
        <v>0.16541353383458643</v>
      </c>
      <c r="Y139" s="74">
        <f t="shared" si="11"/>
        <v>0.4858377042773383</v>
      </c>
    </row>
    <row r="140" spans="1:25" x14ac:dyDescent="0.2">
      <c r="A140" s="60" t="s">
        <v>76</v>
      </c>
      <c r="B140" s="12">
        <v>17</v>
      </c>
      <c r="C140" s="2">
        <v>15</v>
      </c>
      <c r="D140" s="2">
        <v>3</v>
      </c>
      <c r="E140" s="2">
        <v>6</v>
      </c>
      <c r="F140" s="2">
        <v>20</v>
      </c>
      <c r="G140" s="2">
        <v>8</v>
      </c>
      <c r="H140" s="2">
        <v>10</v>
      </c>
      <c r="I140" s="2">
        <v>18</v>
      </c>
      <c r="J140" s="2">
        <v>19</v>
      </c>
      <c r="K140" s="2">
        <v>16</v>
      </c>
      <c r="L140" s="2">
        <v>9</v>
      </c>
      <c r="M140" s="2">
        <v>12</v>
      </c>
      <c r="N140" s="2">
        <v>5</v>
      </c>
      <c r="O140" s="2">
        <v>1</v>
      </c>
      <c r="P140" s="2">
        <v>13</v>
      </c>
      <c r="Q140" s="2">
        <v>14</v>
      </c>
      <c r="R140" s="2">
        <v>11</v>
      </c>
      <c r="S140" s="2">
        <v>4</v>
      </c>
      <c r="T140" s="2">
        <v>2</v>
      </c>
      <c r="U140" s="8">
        <v>7</v>
      </c>
      <c r="V140" s="43">
        <f t="shared" si="8"/>
        <v>-9.774436090225562E-2</v>
      </c>
      <c r="W140" s="41">
        <f t="shared" si="9"/>
        <v>0.68183243850708219</v>
      </c>
      <c r="X140" s="43">
        <f t="shared" si="10"/>
        <v>0.1639097744360902</v>
      </c>
      <c r="Y140" s="74">
        <f t="shared" si="11"/>
        <v>0.4898669433807743</v>
      </c>
    </row>
    <row r="141" spans="1:25" x14ac:dyDescent="0.2">
      <c r="A141" s="60" t="s">
        <v>125</v>
      </c>
      <c r="B141" s="12">
        <v>11</v>
      </c>
      <c r="C141" s="2">
        <v>10</v>
      </c>
      <c r="D141" s="2">
        <v>12</v>
      </c>
      <c r="E141" s="2">
        <v>3</v>
      </c>
      <c r="F141" s="2">
        <v>17.5</v>
      </c>
      <c r="G141" s="2">
        <v>9</v>
      </c>
      <c r="H141" s="2">
        <v>5</v>
      </c>
      <c r="I141" s="2">
        <v>17.5</v>
      </c>
      <c r="J141" s="2">
        <v>17.5</v>
      </c>
      <c r="K141" s="2">
        <v>6</v>
      </c>
      <c r="L141" s="2">
        <v>7</v>
      </c>
      <c r="M141" s="2">
        <v>2</v>
      </c>
      <c r="N141" s="2">
        <v>17.5</v>
      </c>
      <c r="O141" s="2">
        <v>8</v>
      </c>
      <c r="P141" s="2">
        <v>1</v>
      </c>
      <c r="Q141" s="2">
        <v>4</v>
      </c>
      <c r="R141" s="2">
        <v>14</v>
      </c>
      <c r="S141" s="2">
        <v>17.5</v>
      </c>
      <c r="T141" s="2">
        <v>17.5</v>
      </c>
      <c r="U141" s="8">
        <v>13</v>
      </c>
      <c r="V141" s="43">
        <f t="shared" si="8"/>
        <v>-0.1417268842195081</v>
      </c>
      <c r="W141" s="41">
        <f t="shared" si="9"/>
        <v>0.55115389522591718</v>
      </c>
      <c r="X141" s="43">
        <f t="shared" si="10"/>
        <v>0.16153816911040708</v>
      </c>
      <c r="Y141" s="74">
        <f t="shared" si="11"/>
        <v>0.49625474158102445</v>
      </c>
    </row>
    <row r="142" spans="1:25" x14ac:dyDescent="0.2">
      <c r="A142" s="60" t="s">
        <v>110</v>
      </c>
      <c r="B142" s="12">
        <v>3</v>
      </c>
      <c r="C142" s="2">
        <v>17</v>
      </c>
      <c r="D142" s="2">
        <v>13</v>
      </c>
      <c r="E142" s="2">
        <v>19</v>
      </c>
      <c r="F142" s="2">
        <v>5</v>
      </c>
      <c r="G142" s="2">
        <v>10</v>
      </c>
      <c r="H142" s="2">
        <v>2</v>
      </c>
      <c r="I142" s="2">
        <v>11</v>
      </c>
      <c r="J142" s="2">
        <v>9</v>
      </c>
      <c r="K142" s="2">
        <v>12</v>
      </c>
      <c r="L142" s="2">
        <v>1</v>
      </c>
      <c r="M142" s="2">
        <v>14</v>
      </c>
      <c r="N142" s="2">
        <v>16</v>
      </c>
      <c r="O142" s="2">
        <v>4</v>
      </c>
      <c r="P142" s="2">
        <v>8</v>
      </c>
      <c r="Q142" s="2">
        <v>15</v>
      </c>
      <c r="R142" s="2">
        <v>20</v>
      </c>
      <c r="S142" s="2">
        <v>18</v>
      </c>
      <c r="T142" s="2">
        <v>7</v>
      </c>
      <c r="U142" s="8">
        <v>6</v>
      </c>
      <c r="V142" s="43">
        <f t="shared" si="8"/>
        <v>-9.9248120300751849E-2</v>
      </c>
      <c r="W142" s="41">
        <f t="shared" si="9"/>
        <v>0.67718884432182191</v>
      </c>
      <c r="X142" s="43">
        <f t="shared" si="10"/>
        <v>0.15939849624060146</v>
      </c>
      <c r="Y142" s="74">
        <f t="shared" si="11"/>
        <v>0.50205245935173171</v>
      </c>
    </row>
    <row r="143" spans="1:25" x14ac:dyDescent="0.2">
      <c r="A143" s="60" t="s">
        <v>118</v>
      </c>
      <c r="B143" s="12">
        <v>16</v>
      </c>
      <c r="C143" s="2">
        <v>19</v>
      </c>
      <c r="D143" s="2">
        <v>6</v>
      </c>
      <c r="E143" s="2">
        <v>20</v>
      </c>
      <c r="F143" s="2">
        <v>5</v>
      </c>
      <c r="G143" s="2">
        <v>12</v>
      </c>
      <c r="H143" s="2">
        <v>17</v>
      </c>
      <c r="I143" s="2">
        <v>9</v>
      </c>
      <c r="J143" s="2">
        <v>4</v>
      </c>
      <c r="K143" s="2">
        <v>7</v>
      </c>
      <c r="L143" s="2">
        <v>8</v>
      </c>
      <c r="M143" s="2">
        <v>15</v>
      </c>
      <c r="N143" s="2">
        <v>14</v>
      </c>
      <c r="O143" s="2">
        <v>1</v>
      </c>
      <c r="P143" s="2">
        <v>10</v>
      </c>
      <c r="Q143" s="2">
        <v>3</v>
      </c>
      <c r="R143" s="2">
        <v>18</v>
      </c>
      <c r="S143" s="2">
        <v>11</v>
      </c>
      <c r="T143" s="2">
        <v>13</v>
      </c>
      <c r="U143" s="8">
        <v>2</v>
      </c>
      <c r="V143" s="43">
        <f t="shared" si="8"/>
        <v>-3.9097744360902249E-2</v>
      </c>
      <c r="W143" s="41">
        <f t="shared" si="9"/>
        <v>0.87000370433012209</v>
      </c>
      <c r="X143" s="43">
        <f t="shared" si="10"/>
        <v>0.15939849624060146</v>
      </c>
      <c r="Y143" s="74">
        <f t="shared" si="11"/>
        <v>0.50205245935173171</v>
      </c>
    </row>
    <row r="144" spans="1:25" x14ac:dyDescent="0.2">
      <c r="A144" s="60" t="s">
        <v>142</v>
      </c>
      <c r="B144" s="12">
        <v>16</v>
      </c>
      <c r="C144" s="2">
        <v>14</v>
      </c>
      <c r="D144" s="2">
        <v>1</v>
      </c>
      <c r="E144" s="2">
        <v>4</v>
      </c>
      <c r="F144" s="2">
        <v>19</v>
      </c>
      <c r="G144" s="2">
        <v>12</v>
      </c>
      <c r="H144" s="2">
        <v>2</v>
      </c>
      <c r="I144" s="2">
        <v>5</v>
      </c>
      <c r="J144" s="2">
        <v>9</v>
      </c>
      <c r="K144" s="2">
        <v>20</v>
      </c>
      <c r="L144" s="2">
        <v>15</v>
      </c>
      <c r="M144" s="2">
        <v>3</v>
      </c>
      <c r="N144" s="2">
        <v>6</v>
      </c>
      <c r="O144" s="2">
        <v>13</v>
      </c>
      <c r="P144" s="2">
        <v>8</v>
      </c>
      <c r="Q144" s="2">
        <v>11</v>
      </c>
      <c r="R144" s="2">
        <v>18</v>
      </c>
      <c r="S144" s="2">
        <v>17</v>
      </c>
      <c r="T144" s="2">
        <v>10</v>
      </c>
      <c r="U144" s="8">
        <v>7</v>
      </c>
      <c r="V144" s="43">
        <f t="shared" si="8"/>
        <v>1.5037593984962403E-2</v>
      </c>
      <c r="W144" s="41">
        <f t="shared" si="9"/>
        <v>0.94982769504833287</v>
      </c>
      <c r="X144" s="43">
        <f t="shared" si="10"/>
        <v>0.15789473684210523</v>
      </c>
      <c r="Y144" s="74">
        <f t="shared" si="11"/>
        <v>0.50614658352016284</v>
      </c>
    </row>
    <row r="145" spans="1:25" x14ac:dyDescent="0.2">
      <c r="A145" s="60" t="s">
        <v>129</v>
      </c>
      <c r="B145" s="12">
        <v>18</v>
      </c>
      <c r="C145" s="2">
        <v>15</v>
      </c>
      <c r="D145" s="2">
        <v>10</v>
      </c>
      <c r="E145" s="2">
        <v>11</v>
      </c>
      <c r="F145" s="2">
        <v>3</v>
      </c>
      <c r="G145" s="2">
        <v>1</v>
      </c>
      <c r="H145" s="2">
        <v>4</v>
      </c>
      <c r="I145" s="2">
        <v>19</v>
      </c>
      <c r="J145" s="2">
        <v>12</v>
      </c>
      <c r="K145" s="2">
        <v>8</v>
      </c>
      <c r="L145" s="2">
        <v>14</v>
      </c>
      <c r="M145" s="2">
        <v>17</v>
      </c>
      <c r="N145" s="2">
        <v>9</v>
      </c>
      <c r="O145" s="2">
        <v>7</v>
      </c>
      <c r="P145" s="2">
        <v>13</v>
      </c>
      <c r="Q145" s="2">
        <v>2</v>
      </c>
      <c r="R145" s="2">
        <v>16</v>
      </c>
      <c r="S145" s="2">
        <v>20</v>
      </c>
      <c r="T145" s="2">
        <v>5</v>
      </c>
      <c r="U145" s="8">
        <v>6</v>
      </c>
      <c r="V145" s="43">
        <f t="shared" si="8"/>
        <v>-1.2030075187969922E-2</v>
      </c>
      <c r="W145" s="41">
        <f t="shared" si="9"/>
        <v>0.95985344428467845</v>
      </c>
      <c r="X145" s="43">
        <f t="shared" si="10"/>
        <v>-0.15789473684210523</v>
      </c>
      <c r="Y145" s="74">
        <f t="shared" si="11"/>
        <v>0.50614658352016284</v>
      </c>
    </row>
    <row r="146" spans="1:25" x14ac:dyDescent="0.2">
      <c r="A146" s="60" t="s">
        <v>173</v>
      </c>
      <c r="B146" s="12">
        <v>8</v>
      </c>
      <c r="C146" s="2">
        <v>2</v>
      </c>
      <c r="D146" s="2">
        <v>1</v>
      </c>
      <c r="E146" s="2">
        <v>3</v>
      </c>
      <c r="F146" s="2">
        <v>6</v>
      </c>
      <c r="G146" s="2">
        <v>7</v>
      </c>
      <c r="H146" s="2">
        <v>5</v>
      </c>
      <c r="I146" s="2">
        <v>4</v>
      </c>
      <c r="J146" s="2">
        <v>9</v>
      </c>
      <c r="K146" s="2">
        <v>17</v>
      </c>
      <c r="L146" s="2">
        <v>11</v>
      </c>
      <c r="M146" s="2">
        <v>12</v>
      </c>
      <c r="N146" s="2">
        <v>16</v>
      </c>
      <c r="O146" s="2">
        <v>20</v>
      </c>
      <c r="P146" s="2">
        <v>18</v>
      </c>
      <c r="Q146" s="2">
        <v>15</v>
      </c>
      <c r="R146" s="2">
        <v>19</v>
      </c>
      <c r="S146" s="2">
        <v>13</v>
      </c>
      <c r="T146" s="2">
        <v>14</v>
      </c>
      <c r="U146" s="8">
        <v>10</v>
      </c>
      <c r="V146" s="43">
        <f t="shared" si="8"/>
        <v>0.29172932330827062</v>
      </c>
      <c r="W146" s="41">
        <f t="shared" si="9"/>
        <v>0.21202623258054873</v>
      </c>
      <c r="X146" s="43">
        <f t="shared" si="10"/>
        <v>-0.15338345864661651</v>
      </c>
      <c r="Y146" s="74">
        <f t="shared" si="11"/>
        <v>0.5185244542213634</v>
      </c>
    </row>
    <row r="147" spans="1:25" x14ac:dyDescent="0.2">
      <c r="A147" s="60" t="s">
        <v>97</v>
      </c>
      <c r="B147" s="12">
        <v>14</v>
      </c>
      <c r="C147" s="2">
        <v>20</v>
      </c>
      <c r="D147" s="2">
        <v>7</v>
      </c>
      <c r="E147" s="2">
        <v>2</v>
      </c>
      <c r="F147" s="2">
        <v>16</v>
      </c>
      <c r="G147" s="2">
        <v>4</v>
      </c>
      <c r="H147" s="2">
        <v>13</v>
      </c>
      <c r="I147" s="2">
        <v>1</v>
      </c>
      <c r="J147" s="2">
        <v>19</v>
      </c>
      <c r="K147" s="2">
        <v>15</v>
      </c>
      <c r="L147" s="2">
        <v>11</v>
      </c>
      <c r="M147" s="2">
        <v>5</v>
      </c>
      <c r="N147" s="2">
        <v>9</v>
      </c>
      <c r="O147" s="2">
        <v>18</v>
      </c>
      <c r="P147" s="2">
        <v>10</v>
      </c>
      <c r="Q147" s="2">
        <v>3</v>
      </c>
      <c r="R147" s="2">
        <v>8</v>
      </c>
      <c r="S147" s="2">
        <v>17</v>
      </c>
      <c r="T147" s="2">
        <v>6</v>
      </c>
      <c r="U147" s="8">
        <v>12</v>
      </c>
      <c r="V147" s="43">
        <f t="shared" si="8"/>
        <v>0.1909774436090225</v>
      </c>
      <c r="W147" s="41">
        <f t="shared" si="9"/>
        <v>0.41992697220250508</v>
      </c>
      <c r="X147" s="43">
        <f t="shared" si="10"/>
        <v>-0.15037593984962402</v>
      </c>
      <c r="Y147" s="74">
        <f t="shared" si="11"/>
        <v>0.5268549482529814</v>
      </c>
    </row>
    <row r="148" spans="1:25" x14ac:dyDescent="0.2">
      <c r="A148" s="60" t="s">
        <v>116</v>
      </c>
      <c r="B148" s="12">
        <v>12</v>
      </c>
      <c r="C148" s="2">
        <v>20</v>
      </c>
      <c r="D148" s="2">
        <v>8</v>
      </c>
      <c r="E148" s="2">
        <v>16</v>
      </c>
      <c r="F148" s="2">
        <v>9</v>
      </c>
      <c r="G148" s="2">
        <v>10</v>
      </c>
      <c r="H148" s="2">
        <v>17</v>
      </c>
      <c r="I148" s="2">
        <v>2</v>
      </c>
      <c r="J148" s="2">
        <v>11</v>
      </c>
      <c r="K148" s="2">
        <v>1</v>
      </c>
      <c r="L148" s="2">
        <v>13</v>
      </c>
      <c r="M148" s="2">
        <v>15</v>
      </c>
      <c r="N148" s="2">
        <v>3</v>
      </c>
      <c r="O148" s="2">
        <v>7</v>
      </c>
      <c r="P148" s="2">
        <v>19</v>
      </c>
      <c r="Q148" s="2">
        <v>14</v>
      </c>
      <c r="R148" s="2">
        <v>18</v>
      </c>
      <c r="S148" s="2">
        <v>5</v>
      </c>
      <c r="T148" s="2">
        <v>6</v>
      </c>
      <c r="U148" s="8">
        <v>4</v>
      </c>
      <c r="V148" s="43">
        <f t="shared" si="8"/>
        <v>-0.23609022556390971</v>
      </c>
      <c r="W148" s="41">
        <f t="shared" si="9"/>
        <v>0.31629397078309673</v>
      </c>
      <c r="X148" s="43">
        <f t="shared" si="10"/>
        <v>-0.14887218045112779</v>
      </c>
      <c r="Y148" s="74">
        <f t="shared" si="11"/>
        <v>0.53104346160863081</v>
      </c>
    </row>
    <row r="149" spans="1:25" x14ac:dyDescent="0.2">
      <c r="A149" s="60" t="s">
        <v>144</v>
      </c>
      <c r="B149" s="12">
        <v>10</v>
      </c>
      <c r="C149" s="2">
        <v>11</v>
      </c>
      <c r="D149" s="2">
        <v>13</v>
      </c>
      <c r="E149" s="2">
        <v>7</v>
      </c>
      <c r="F149" s="2">
        <v>17</v>
      </c>
      <c r="G149" s="2">
        <v>5</v>
      </c>
      <c r="H149" s="2">
        <v>8</v>
      </c>
      <c r="I149" s="2">
        <v>16</v>
      </c>
      <c r="J149" s="2">
        <v>20</v>
      </c>
      <c r="K149" s="2">
        <v>3</v>
      </c>
      <c r="L149" s="2">
        <v>9</v>
      </c>
      <c r="M149" s="2">
        <v>4</v>
      </c>
      <c r="N149" s="2">
        <v>18</v>
      </c>
      <c r="O149" s="2">
        <v>6</v>
      </c>
      <c r="P149" s="2">
        <v>12</v>
      </c>
      <c r="Q149" s="2">
        <v>1</v>
      </c>
      <c r="R149" s="2">
        <v>2</v>
      </c>
      <c r="S149" s="2">
        <v>14</v>
      </c>
      <c r="T149" s="2">
        <v>19</v>
      </c>
      <c r="U149" s="8">
        <v>15</v>
      </c>
      <c r="V149" s="43">
        <f t="shared" si="8"/>
        <v>-0.11879699248120298</v>
      </c>
      <c r="W149" s="41">
        <f t="shared" si="9"/>
        <v>0.61789182802629361</v>
      </c>
      <c r="X149" s="43">
        <f t="shared" si="10"/>
        <v>0.14736842105263157</v>
      </c>
      <c r="Y149" s="74">
        <f t="shared" si="11"/>
        <v>0.5352473458918694</v>
      </c>
    </row>
    <row r="150" spans="1:25" x14ac:dyDescent="0.2">
      <c r="A150" s="60" t="s">
        <v>214</v>
      </c>
      <c r="B150" s="12">
        <v>6</v>
      </c>
      <c r="C150" s="2">
        <v>2</v>
      </c>
      <c r="D150" s="2">
        <v>5</v>
      </c>
      <c r="E150" s="2">
        <v>4</v>
      </c>
      <c r="F150" s="2">
        <v>13</v>
      </c>
      <c r="G150" s="2">
        <v>1</v>
      </c>
      <c r="H150" s="2">
        <v>11</v>
      </c>
      <c r="I150" s="2">
        <v>14</v>
      </c>
      <c r="J150" s="2">
        <v>17</v>
      </c>
      <c r="K150" s="2">
        <v>16</v>
      </c>
      <c r="L150" s="2">
        <v>9</v>
      </c>
      <c r="M150" s="2">
        <v>12</v>
      </c>
      <c r="N150" s="2">
        <v>8</v>
      </c>
      <c r="O150" s="2">
        <v>15</v>
      </c>
      <c r="P150" s="2">
        <v>18</v>
      </c>
      <c r="Q150" s="2">
        <v>3</v>
      </c>
      <c r="R150" s="2">
        <v>7</v>
      </c>
      <c r="S150" s="2">
        <v>10</v>
      </c>
      <c r="T150" s="2">
        <v>19</v>
      </c>
      <c r="U150" s="8">
        <v>20</v>
      </c>
      <c r="V150" s="43">
        <f t="shared" si="8"/>
        <v>9.3233082706766904E-2</v>
      </c>
      <c r="W150" s="41">
        <f t="shared" si="9"/>
        <v>0.69582886423707468</v>
      </c>
      <c r="X150" s="43">
        <f t="shared" si="10"/>
        <v>0.14436090225563905</v>
      </c>
      <c r="Y150" s="74">
        <f t="shared" si="11"/>
        <v>0.54370079919901504</v>
      </c>
    </row>
    <row r="151" spans="1:25" x14ac:dyDescent="0.2">
      <c r="A151" s="60" t="s">
        <v>161</v>
      </c>
      <c r="B151" s="12">
        <v>16</v>
      </c>
      <c r="C151" s="2">
        <v>19</v>
      </c>
      <c r="D151" s="2">
        <v>14</v>
      </c>
      <c r="E151" s="2">
        <v>11</v>
      </c>
      <c r="F151" s="2">
        <v>1</v>
      </c>
      <c r="G151" s="2">
        <v>20</v>
      </c>
      <c r="H151" s="2">
        <v>6</v>
      </c>
      <c r="I151" s="2">
        <v>12</v>
      </c>
      <c r="J151" s="2">
        <v>10</v>
      </c>
      <c r="K151" s="2">
        <v>5</v>
      </c>
      <c r="L151" s="2">
        <v>9</v>
      </c>
      <c r="M151" s="2">
        <v>7</v>
      </c>
      <c r="N151" s="2">
        <v>18</v>
      </c>
      <c r="O151" s="2">
        <v>4</v>
      </c>
      <c r="P151" s="2">
        <v>8</v>
      </c>
      <c r="Q151" s="2">
        <v>3</v>
      </c>
      <c r="R151" s="2">
        <v>15</v>
      </c>
      <c r="S151" s="2">
        <v>17</v>
      </c>
      <c r="T151" s="2">
        <v>13</v>
      </c>
      <c r="U151" s="8">
        <v>2</v>
      </c>
      <c r="V151" s="43">
        <f t="shared" si="8"/>
        <v>-8.2706766917293215E-2</v>
      </c>
      <c r="W151" s="41">
        <f t="shared" si="9"/>
        <v>0.72885087635597956</v>
      </c>
      <c r="X151" s="43">
        <f t="shared" si="10"/>
        <v>0.14436090225563905</v>
      </c>
      <c r="Y151" s="74">
        <f t="shared" si="11"/>
        <v>0.54370079919901504</v>
      </c>
    </row>
    <row r="152" spans="1:25" x14ac:dyDescent="0.2">
      <c r="A152" s="60" t="s">
        <v>157</v>
      </c>
      <c r="B152" s="12">
        <v>1</v>
      </c>
      <c r="C152" s="2">
        <v>6</v>
      </c>
      <c r="D152" s="2">
        <v>16</v>
      </c>
      <c r="E152" s="2">
        <v>18</v>
      </c>
      <c r="F152" s="2">
        <v>17</v>
      </c>
      <c r="G152" s="2">
        <v>3</v>
      </c>
      <c r="H152" s="2">
        <v>14</v>
      </c>
      <c r="I152" s="2">
        <v>8</v>
      </c>
      <c r="J152" s="2">
        <v>9</v>
      </c>
      <c r="K152" s="2">
        <v>2</v>
      </c>
      <c r="L152" s="2">
        <v>5</v>
      </c>
      <c r="M152" s="2">
        <v>11</v>
      </c>
      <c r="N152" s="2">
        <v>10</v>
      </c>
      <c r="O152" s="2">
        <v>20</v>
      </c>
      <c r="P152" s="2">
        <v>7</v>
      </c>
      <c r="Q152" s="2">
        <v>4</v>
      </c>
      <c r="R152" s="2">
        <v>13</v>
      </c>
      <c r="S152" s="2">
        <v>15</v>
      </c>
      <c r="T152" s="2">
        <v>12</v>
      </c>
      <c r="U152" s="8">
        <v>19</v>
      </c>
      <c r="V152" s="43">
        <f t="shared" si="8"/>
        <v>-0.21654135338345862</v>
      </c>
      <c r="W152" s="41">
        <f t="shared" si="9"/>
        <v>0.35914578257040053</v>
      </c>
      <c r="X152" s="43">
        <f t="shared" si="10"/>
        <v>-0.13533834586466162</v>
      </c>
      <c r="Y152" s="74">
        <f t="shared" si="11"/>
        <v>0.56941869115076993</v>
      </c>
    </row>
    <row r="153" spans="1:25" x14ac:dyDescent="0.2">
      <c r="A153" s="60" t="s">
        <v>159</v>
      </c>
      <c r="B153" s="12">
        <v>8</v>
      </c>
      <c r="C153" s="2">
        <v>5</v>
      </c>
      <c r="D153" s="2">
        <v>1</v>
      </c>
      <c r="E153" s="2">
        <v>2</v>
      </c>
      <c r="F153" s="2">
        <v>3</v>
      </c>
      <c r="G153" s="2">
        <v>9</v>
      </c>
      <c r="H153" s="2">
        <v>6</v>
      </c>
      <c r="I153" s="2">
        <v>7</v>
      </c>
      <c r="J153" s="2">
        <v>4</v>
      </c>
      <c r="K153" s="2">
        <v>15</v>
      </c>
      <c r="L153" s="2">
        <v>15</v>
      </c>
      <c r="M153" s="2">
        <v>15</v>
      </c>
      <c r="N153" s="2">
        <v>15</v>
      </c>
      <c r="O153" s="2">
        <v>15</v>
      </c>
      <c r="P153" s="2">
        <v>15</v>
      </c>
      <c r="Q153" s="2">
        <v>15</v>
      </c>
      <c r="R153" s="2">
        <v>15</v>
      </c>
      <c r="S153" s="2">
        <v>15</v>
      </c>
      <c r="T153" s="2">
        <v>15</v>
      </c>
      <c r="U153" s="8">
        <v>15</v>
      </c>
      <c r="V153" s="43">
        <f t="shared" si="8"/>
        <v>0.38517540084060531</v>
      </c>
      <c r="W153" s="41">
        <f t="shared" si="9"/>
        <v>9.3528539097706656E-2</v>
      </c>
      <c r="X153" s="43">
        <f t="shared" si="10"/>
        <v>-0.13332994644482493</v>
      </c>
      <c r="Y153" s="74">
        <f t="shared" si="11"/>
        <v>0.57521467388656744</v>
      </c>
    </row>
    <row r="154" spans="1:25" x14ac:dyDescent="0.2">
      <c r="A154" s="60" t="s">
        <v>117</v>
      </c>
      <c r="B154" s="12">
        <v>14</v>
      </c>
      <c r="C154" s="2">
        <v>4</v>
      </c>
      <c r="D154" s="2">
        <v>5</v>
      </c>
      <c r="E154" s="2">
        <v>1</v>
      </c>
      <c r="F154" s="2">
        <v>13</v>
      </c>
      <c r="G154" s="2">
        <v>2</v>
      </c>
      <c r="H154" s="2">
        <v>12</v>
      </c>
      <c r="I154" s="2">
        <v>7</v>
      </c>
      <c r="J154" s="2">
        <v>11</v>
      </c>
      <c r="K154" s="2">
        <v>17</v>
      </c>
      <c r="L154" s="2">
        <v>16</v>
      </c>
      <c r="M154" s="2">
        <v>9</v>
      </c>
      <c r="N154" s="2">
        <v>20</v>
      </c>
      <c r="O154" s="2">
        <v>6</v>
      </c>
      <c r="P154" s="2">
        <v>15</v>
      </c>
      <c r="Q154" s="2">
        <v>8</v>
      </c>
      <c r="R154" s="2">
        <v>19</v>
      </c>
      <c r="S154" s="2">
        <v>18</v>
      </c>
      <c r="T154" s="2">
        <v>10</v>
      </c>
      <c r="U154" s="8">
        <v>3</v>
      </c>
      <c r="V154" s="43">
        <f t="shared" si="8"/>
        <v>0.26917293233082701</v>
      </c>
      <c r="W154" s="41">
        <f t="shared" si="9"/>
        <v>0.2511314536907906</v>
      </c>
      <c r="X154" s="43">
        <f t="shared" si="10"/>
        <v>-0.13233082706766916</v>
      </c>
      <c r="Y154" s="74">
        <f t="shared" si="11"/>
        <v>0.57810745936229413</v>
      </c>
    </row>
    <row r="155" spans="1:25" x14ac:dyDescent="0.2">
      <c r="A155" s="60" t="s">
        <v>168</v>
      </c>
      <c r="B155" s="12">
        <v>14</v>
      </c>
      <c r="C155" s="2">
        <v>18</v>
      </c>
      <c r="D155" s="2">
        <v>1</v>
      </c>
      <c r="E155" s="2">
        <v>11</v>
      </c>
      <c r="F155" s="2">
        <v>20</v>
      </c>
      <c r="G155" s="2">
        <v>15</v>
      </c>
      <c r="H155" s="2">
        <v>4</v>
      </c>
      <c r="I155" s="2">
        <v>17</v>
      </c>
      <c r="J155" s="2">
        <v>19</v>
      </c>
      <c r="K155" s="2">
        <v>6</v>
      </c>
      <c r="L155" s="2">
        <v>9</v>
      </c>
      <c r="M155" s="2">
        <v>3</v>
      </c>
      <c r="N155" s="2">
        <v>7</v>
      </c>
      <c r="O155" s="2">
        <v>8</v>
      </c>
      <c r="P155" s="2">
        <v>5</v>
      </c>
      <c r="Q155" s="2">
        <v>13</v>
      </c>
      <c r="R155" s="2">
        <v>16</v>
      </c>
      <c r="S155" s="2">
        <v>10</v>
      </c>
      <c r="T155" s="2">
        <v>2</v>
      </c>
      <c r="U155" s="8">
        <v>12</v>
      </c>
      <c r="V155" s="43">
        <f t="shared" si="8"/>
        <v>-0.30375939849624051</v>
      </c>
      <c r="W155" s="41">
        <f t="shared" si="9"/>
        <v>0.1929141682777043</v>
      </c>
      <c r="X155" s="43">
        <f t="shared" si="10"/>
        <v>0.1308270676691729</v>
      </c>
      <c r="Y155" s="74">
        <f t="shared" si="11"/>
        <v>0.5824730901969899</v>
      </c>
    </row>
    <row r="156" spans="1:25" x14ac:dyDescent="0.2">
      <c r="A156" s="60" t="s">
        <v>93</v>
      </c>
      <c r="B156" s="12">
        <v>11</v>
      </c>
      <c r="C156" s="2">
        <v>15</v>
      </c>
      <c r="D156" s="2">
        <v>14</v>
      </c>
      <c r="E156" s="2">
        <v>8</v>
      </c>
      <c r="F156" s="2">
        <v>17</v>
      </c>
      <c r="G156" s="2">
        <v>4</v>
      </c>
      <c r="H156" s="2">
        <v>9</v>
      </c>
      <c r="I156" s="2">
        <v>10</v>
      </c>
      <c r="J156" s="2">
        <v>19</v>
      </c>
      <c r="K156" s="2">
        <v>16</v>
      </c>
      <c r="L156" s="2">
        <v>5</v>
      </c>
      <c r="M156" s="2">
        <v>1</v>
      </c>
      <c r="N156" s="2">
        <v>19</v>
      </c>
      <c r="O156" s="2">
        <v>13</v>
      </c>
      <c r="P156" s="2">
        <v>2</v>
      </c>
      <c r="Q156" s="2">
        <v>3</v>
      </c>
      <c r="R156" s="2">
        <v>12</v>
      </c>
      <c r="S156" s="2">
        <v>6</v>
      </c>
      <c r="T156" s="2">
        <v>19</v>
      </c>
      <c r="U156" s="8">
        <v>7</v>
      </c>
      <c r="V156" s="43">
        <f t="shared" si="8"/>
        <v>2.710846447742761E-2</v>
      </c>
      <c r="W156" s="41">
        <f t="shared" si="9"/>
        <v>0.90967626868136908</v>
      </c>
      <c r="X156" s="43">
        <f t="shared" si="10"/>
        <v>0.12801219336563038</v>
      </c>
      <c r="Y156" s="74">
        <f t="shared" si="11"/>
        <v>0.59068262189623078</v>
      </c>
    </row>
    <row r="157" spans="1:25" x14ac:dyDescent="0.2">
      <c r="A157" s="60" t="s">
        <v>201</v>
      </c>
      <c r="B157" s="12">
        <v>4</v>
      </c>
      <c r="C157" s="2">
        <v>2</v>
      </c>
      <c r="D157" s="2">
        <v>10</v>
      </c>
      <c r="E157" s="2">
        <v>1</v>
      </c>
      <c r="F157" s="2">
        <v>19</v>
      </c>
      <c r="G157" s="2">
        <v>7</v>
      </c>
      <c r="H157" s="2">
        <v>14</v>
      </c>
      <c r="I157" s="2">
        <v>11</v>
      </c>
      <c r="J157" s="2">
        <v>12</v>
      </c>
      <c r="K157" s="2">
        <v>8</v>
      </c>
      <c r="L157" s="2">
        <v>15</v>
      </c>
      <c r="M157" s="2">
        <v>3</v>
      </c>
      <c r="N157" s="2">
        <v>16</v>
      </c>
      <c r="O157" s="2">
        <v>5</v>
      </c>
      <c r="P157" s="2">
        <v>9</v>
      </c>
      <c r="Q157" s="2">
        <v>6</v>
      </c>
      <c r="R157" s="2">
        <v>18</v>
      </c>
      <c r="S157" s="2">
        <v>13</v>
      </c>
      <c r="T157" s="2">
        <v>20</v>
      </c>
      <c r="U157" s="8">
        <v>17</v>
      </c>
      <c r="V157" s="43">
        <f t="shared" si="8"/>
        <v>-0.13383458646616539</v>
      </c>
      <c r="W157" s="41">
        <f t="shared" si="9"/>
        <v>0.57375595307364358</v>
      </c>
      <c r="X157" s="43">
        <f t="shared" si="10"/>
        <v>0.12781954887218042</v>
      </c>
      <c r="Y157" s="74">
        <f t="shared" si="11"/>
        <v>0.59124623989466485</v>
      </c>
    </row>
    <row r="158" spans="1:25" x14ac:dyDescent="0.2">
      <c r="A158" s="60" t="s">
        <v>101</v>
      </c>
      <c r="B158" s="12">
        <v>14</v>
      </c>
      <c r="C158" s="2">
        <v>15</v>
      </c>
      <c r="D158" s="2">
        <v>13</v>
      </c>
      <c r="E158" s="2">
        <v>10</v>
      </c>
      <c r="F158" s="2">
        <v>18.5</v>
      </c>
      <c r="G158" s="2">
        <v>5</v>
      </c>
      <c r="H158" s="2">
        <v>12</v>
      </c>
      <c r="I158" s="2">
        <v>18.5</v>
      </c>
      <c r="J158" s="2">
        <v>18.5</v>
      </c>
      <c r="K158" s="2">
        <v>9</v>
      </c>
      <c r="L158" s="2">
        <v>6</v>
      </c>
      <c r="M158" s="2">
        <v>2</v>
      </c>
      <c r="N158" s="2">
        <v>18.5</v>
      </c>
      <c r="O158" s="2">
        <v>3</v>
      </c>
      <c r="P158" s="2">
        <v>1</v>
      </c>
      <c r="Q158" s="2">
        <v>4</v>
      </c>
      <c r="R158" s="2">
        <v>11</v>
      </c>
      <c r="S158" s="2">
        <v>16</v>
      </c>
      <c r="T158" s="2">
        <v>8</v>
      </c>
      <c r="U158" s="8">
        <v>7</v>
      </c>
      <c r="V158" s="43">
        <f t="shared" si="8"/>
        <v>-8.981196021559236E-2</v>
      </c>
      <c r="W158" s="41">
        <f t="shared" si="9"/>
        <v>0.70650681908518775</v>
      </c>
      <c r="X158" s="43">
        <f t="shared" si="10"/>
        <v>0.12603863324373044</v>
      </c>
      <c r="Y158" s="74">
        <f t="shared" si="11"/>
        <v>0.59646730399358505</v>
      </c>
    </row>
    <row r="159" spans="1:25" x14ac:dyDescent="0.2">
      <c r="A159" s="60" t="s">
        <v>85</v>
      </c>
      <c r="B159" s="12">
        <v>13</v>
      </c>
      <c r="C159" s="2">
        <v>15</v>
      </c>
      <c r="D159" s="2">
        <v>6</v>
      </c>
      <c r="E159" s="2">
        <v>19</v>
      </c>
      <c r="F159" s="2">
        <v>2</v>
      </c>
      <c r="G159" s="2">
        <v>14</v>
      </c>
      <c r="H159" s="2">
        <v>11</v>
      </c>
      <c r="I159" s="2">
        <v>7</v>
      </c>
      <c r="J159" s="2">
        <v>3</v>
      </c>
      <c r="K159" s="2">
        <v>17</v>
      </c>
      <c r="L159" s="2">
        <v>9</v>
      </c>
      <c r="M159" s="2">
        <v>20</v>
      </c>
      <c r="N159" s="2">
        <v>4</v>
      </c>
      <c r="O159" s="2">
        <v>16</v>
      </c>
      <c r="P159" s="2">
        <v>10</v>
      </c>
      <c r="Q159" s="2">
        <v>12</v>
      </c>
      <c r="R159" s="2">
        <v>18</v>
      </c>
      <c r="S159" s="2">
        <v>8</v>
      </c>
      <c r="T159" s="2">
        <v>1</v>
      </c>
      <c r="U159" s="8">
        <v>5</v>
      </c>
      <c r="V159" s="43">
        <f t="shared" si="8"/>
        <v>0.12631578947368419</v>
      </c>
      <c r="W159" s="41">
        <f t="shared" si="9"/>
        <v>0.59565351281489853</v>
      </c>
      <c r="X159" s="43">
        <f t="shared" si="10"/>
        <v>-0.12481203007518796</v>
      </c>
      <c r="Y159" s="74">
        <f t="shared" si="11"/>
        <v>0.60007441841449793</v>
      </c>
    </row>
    <row r="160" spans="1:25" x14ac:dyDescent="0.2">
      <c r="A160" s="60" t="s">
        <v>69</v>
      </c>
      <c r="B160" s="12">
        <v>19</v>
      </c>
      <c r="C160" s="2">
        <v>18</v>
      </c>
      <c r="D160" s="2">
        <v>7</v>
      </c>
      <c r="E160" s="2">
        <v>11</v>
      </c>
      <c r="F160" s="2">
        <v>20</v>
      </c>
      <c r="G160" s="2">
        <v>16</v>
      </c>
      <c r="H160" s="2">
        <v>13</v>
      </c>
      <c r="I160" s="2">
        <v>14</v>
      </c>
      <c r="J160" s="2">
        <v>17</v>
      </c>
      <c r="K160" s="2">
        <v>6</v>
      </c>
      <c r="L160" s="2">
        <v>2</v>
      </c>
      <c r="M160" s="2">
        <v>1</v>
      </c>
      <c r="N160" s="2">
        <v>8</v>
      </c>
      <c r="O160" s="2">
        <v>15</v>
      </c>
      <c r="P160" s="2">
        <v>4</v>
      </c>
      <c r="Q160" s="2">
        <v>10</v>
      </c>
      <c r="R160" s="2">
        <v>12</v>
      </c>
      <c r="S160" s="2">
        <v>9</v>
      </c>
      <c r="T160" s="2">
        <v>3</v>
      </c>
      <c r="U160" s="8">
        <v>5</v>
      </c>
      <c r="V160" s="43">
        <f t="shared" si="8"/>
        <v>-0.24511278195488717</v>
      </c>
      <c r="W160" s="41">
        <f t="shared" si="9"/>
        <v>0.29760050038866181</v>
      </c>
      <c r="X160" s="43">
        <f t="shared" si="10"/>
        <v>0.11879699248120298</v>
      </c>
      <c r="Y160" s="74">
        <f t="shared" si="11"/>
        <v>0.61789182802629361</v>
      </c>
    </row>
    <row r="161" spans="1:25" x14ac:dyDescent="0.2">
      <c r="A161" s="60" t="s">
        <v>177</v>
      </c>
      <c r="B161" s="12">
        <v>12</v>
      </c>
      <c r="C161" s="2">
        <v>8</v>
      </c>
      <c r="D161" s="2">
        <v>3</v>
      </c>
      <c r="E161" s="2">
        <v>10</v>
      </c>
      <c r="F161" s="2">
        <v>4</v>
      </c>
      <c r="G161" s="2">
        <v>9</v>
      </c>
      <c r="H161" s="2">
        <v>7</v>
      </c>
      <c r="I161" s="2">
        <v>2</v>
      </c>
      <c r="J161" s="2">
        <v>5</v>
      </c>
      <c r="K161" s="2">
        <v>11</v>
      </c>
      <c r="L161" s="2">
        <v>20</v>
      </c>
      <c r="M161" s="2">
        <v>19</v>
      </c>
      <c r="N161" s="2">
        <v>6</v>
      </c>
      <c r="O161" s="2">
        <v>1</v>
      </c>
      <c r="P161" s="2">
        <v>17</v>
      </c>
      <c r="Q161" s="2">
        <v>18</v>
      </c>
      <c r="R161" s="2">
        <v>13</v>
      </c>
      <c r="S161" s="2">
        <v>16</v>
      </c>
      <c r="T161" s="2">
        <v>14</v>
      </c>
      <c r="U161" s="8">
        <v>15</v>
      </c>
      <c r="V161" s="43">
        <f t="shared" si="8"/>
        <v>0.11729323308270674</v>
      </c>
      <c r="W161" s="41">
        <f t="shared" si="9"/>
        <v>0.62237898176302175</v>
      </c>
      <c r="X161" s="43">
        <f t="shared" si="10"/>
        <v>-0.11729323308270674</v>
      </c>
      <c r="Y161" s="74">
        <f t="shared" si="11"/>
        <v>0.62237898176302175</v>
      </c>
    </row>
    <row r="162" spans="1:25" x14ac:dyDescent="0.2">
      <c r="A162" s="60" t="s">
        <v>148</v>
      </c>
      <c r="B162" s="12">
        <v>1</v>
      </c>
      <c r="C162" s="2">
        <v>10</v>
      </c>
      <c r="D162" s="2">
        <v>2</v>
      </c>
      <c r="E162" s="2">
        <v>3</v>
      </c>
      <c r="F162" s="2">
        <v>9</v>
      </c>
      <c r="G162" s="2">
        <v>5</v>
      </c>
      <c r="H162" s="2">
        <v>6</v>
      </c>
      <c r="I162" s="2">
        <v>7</v>
      </c>
      <c r="J162" s="2">
        <v>13</v>
      </c>
      <c r="K162" s="2">
        <v>11</v>
      </c>
      <c r="L162" s="2">
        <v>4</v>
      </c>
      <c r="M162" s="2">
        <v>8</v>
      </c>
      <c r="N162" s="2">
        <v>18</v>
      </c>
      <c r="O162" s="2">
        <v>17</v>
      </c>
      <c r="P162" s="2">
        <v>16</v>
      </c>
      <c r="Q162" s="2">
        <v>12</v>
      </c>
      <c r="R162" s="2">
        <v>20</v>
      </c>
      <c r="S162" s="2">
        <v>14</v>
      </c>
      <c r="T162" s="2">
        <v>19</v>
      </c>
      <c r="U162" s="8">
        <v>15</v>
      </c>
      <c r="V162" s="43">
        <f t="shared" si="8"/>
        <v>6.9172932330827053E-2</v>
      </c>
      <c r="W162" s="41">
        <f t="shared" si="9"/>
        <v>0.77198542652594115</v>
      </c>
      <c r="X162" s="43">
        <f t="shared" si="10"/>
        <v>0.11729323308270674</v>
      </c>
      <c r="Y162" s="74">
        <f t="shared" si="11"/>
        <v>0.62237898176302175</v>
      </c>
    </row>
    <row r="163" spans="1:25" x14ac:dyDescent="0.2">
      <c r="A163" s="60" t="s">
        <v>192</v>
      </c>
      <c r="B163" s="12">
        <v>17</v>
      </c>
      <c r="C163" s="2">
        <v>8</v>
      </c>
      <c r="D163" s="2">
        <v>2</v>
      </c>
      <c r="E163" s="2">
        <v>14</v>
      </c>
      <c r="F163" s="2">
        <v>10</v>
      </c>
      <c r="G163" s="2">
        <v>20</v>
      </c>
      <c r="H163" s="2">
        <v>11</v>
      </c>
      <c r="I163" s="2">
        <v>12</v>
      </c>
      <c r="J163" s="2">
        <v>19</v>
      </c>
      <c r="K163" s="2">
        <v>7</v>
      </c>
      <c r="L163" s="2">
        <v>6</v>
      </c>
      <c r="M163" s="2">
        <v>4</v>
      </c>
      <c r="N163" s="2">
        <v>16</v>
      </c>
      <c r="O163" s="2">
        <v>18</v>
      </c>
      <c r="P163" s="2">
        <v>5</v>
      </c>
      <c r="Q163" s="2">
        <v>9</v>
      </c>
      <c r="R163" s="2">
        <v>15</v>
      </c>
      <c r="S163" s="2">
        <v>13</v>
      </c>
      <c r="T163" s="2">
        <v>3</v>
      </c>
      <c r="U163" s="8">
        <v>1</v>
      </c>
      <c r="V163" s="43">
        <f t="shared" si="8"/>
        <v>0.1157894736842105</v>
      </c>
      <c r="W163" s="41">
        <f t="shared" si="9"/>
        <v>0.62687899367282485</v>
      </c>
      <c r="X163" s="43">
        <f t="shared" si="10"/>
        <v>-0.1157894736842105</v>
      </c>
      <c r="Y163" s="74">
        <f t="shared" si="11"/>
        <v>0.62687899367282485</v>
      </c>
    </row>
    <row r="164" spans="1:25" x14ac:dyDescent="0.2">
      <c r="A164" s="60" t="s">
        <v>195</v>
      </c>
      <c r="B164" s="12">
        <v>8</v>
      </c>
      <c r="C164" s="2">
        <v>4</v>
      </c>
      <c r="D164" s="2">
        <v>1</v>
      </c>
      <c r="E164" s="2">
        <v>6</v>
      </c>
      <c r="F164" s="2">
        <v>5</v>
      </c>
      <c r="G164" s="2">
        <v>9</v>
      </c>
      <c r="H164" s="2">
        <v>2</v>
      </c>
      <c r="I164" s="2">
        <v>7</v>
      </c>
      <c r="J164" s="2">
        <v>3</v>
      </c>
      <c r="K164" s="2">
        <v>15</v>
      </c>
      <c r="L164" s="2">
        <v>15</v>
      </c>
      <c r="M164" s="2">
        <v>15</v>
      </c>
      <c r="N164" s="2">
        <v>15</v>
      </c>
      <c r="O164" s="2">
        <v>15</v>
      </c>
      <c r="P164" s="2">
        <v>15</v>
      </c>
      <c r="Q164" s="2">
        <v>15</v>
      </c>
      <c r="R164" s="2">
        <v>15</v>
      </c>
      <c r="S164" s="2">
        <v>15</v>
      </c>
      <c r="T164" s="2">
        <v>15</v>
      </c>
      <c r="U164" s="8">
        <v>15</v>
      </c>
      <c r="V164" s="43">
        <f t="shared" si="8"/>
        <v>0.30451901348509397</v>
      </c>
      <c r="W164" s="41">
        <f t="shared" si="9"/>
        <v>0.19174759587617513</v>
      </c>
      <c r="X164" s="43">
        <f t="shared" si="10"/>
        <v>-0.11522341050787339</v>
      </c>
      <c r="Y164" s="74">
        <f t="shared" si="11"/>
        <v>0.62857624602808881</v>
      </c>
    </row>
    <row r="165" spans="1:25" x14ac:dyDescent="0.2">
      <c r="A165" s="60" t="s">
        <v>137</v>
      </c>
      <c r="B165" s="12">
        <v>17</v>
      </c>
      <c r="C165" s="2">
        <v>15</v>
      </c>
      <c r="D165" s="2">
        <v>11</v>
      </c>
      <c r="E165" s="2">
        <v>13</v>
      </c>
      <c r="F165" s="2">
        <v>19</v>
      </c>
      <c r="G165" s="2">
        <v>18</v>
      </c>
      <c r="H165" s="2">
        <v>14</v>
      </c>
      <c r="I165" s="2">
        <v>16</v>
      </c>
      <c r="J165" s="2">
        <v>20</v>
      </c>
      <c r="K165" s="2">
        <v>5</v>
      </c>
      <c r="L165" s="2">
        <v>1</v>
      </c>
      <c r="M165" s="2">
        <v>4</v>
      </c>
      <c r="N165" s="2">
        <v>9</v>
      </c>
      <c r="O165" s="2">
        <v>8</v>
      </c>
      <c r="P165" s="2">
        <v>3</v>
      </c>
      <c r="Q165" s="2">
        <v>10</v>
      </c>
      <c r="R165" s="2">
        <v>12</v>
      </c>
      <c r="S165" s="2">
        <v>6</v>
      </c>
      <c r="T165" s="2">
        <v>2</v>
      </c>
      <c r="U165" s="8">
        <v>7</v>
      </c>
      <c r="V165" s="43">
        <f t="shared" si="8"/>
        <v>-0.33082706766917286</v>
      </c>
      <c r="W165" s="41">
        <f t="shared" si="9"/>
        <v>0.15423604448098641</v>
      </c>
      <c r="X165" s="43">
        <f t="shared" si="10"/>
        <v>0.11428571428571425</v>
      </c>
      <c r="Y165" s="74">
        <f t="shared" si="11"/>
        <v>0.63139173051843822</v>
      </c>
    </row>
    <row r="166" spans="1:25" x14ac:dyDescent="0.2">
      <c r="A166" s="60" t="s">
        <v>64</v>
      </c>
      <c r="B166" s="12">
        <v>19</v>
      </c>
      <c r="C166" s="2">
        <v>18</v>
      </c>
      <c r="D166" s="2">
        <v>9</v>
      </c>
      <c r="E166" s="2">
        <v>11</v>
      </c>
      <c r="F166" s="2">
        <v>20</v>
      </c>
      <c r="G166" s="2">
        <v>16</v>
      </c>
      <c r="H166" s="2">
        <v>13</v>
      </c>
      <c r="I166" s="2">
        <v>14</v>
      </c>
      <c r="J166" s="2">
        <v>17</v>
      </c>
      <c r="K166" s="2">
        <v>6</v>
      </c>
      <c r="L166" s="2">
        <v>2</v>
      </c>
      <c r="M166" s="2">
        <v>1</v>
      </c>
      <c r="N166" s="2">
        <v>7</v>
      </c>
      <c r="O166" s="2">
        <v>15</v>
      </c>
      <c r="P166" s="2">
        <v>4</v>
      </c>
      <c r="Q166" s="2">
        <v>10</v>
      </c>
      <c r="R166" s="2">
        <v>12</v>
      </c>
      <c r="S166" s="2">
        <v>8</v>
      </c>
      <c r="T166" s="2">
        <v>3</v>
      </c>
      <c r="U166" s="8">
        <v>5</v>
      </c>
      <c r="V166" s="43">
        <f t="shared" si="8"/>
        <v>-0.2887218045112781</v>
      </c>
      <c r="W166" s="41">
        <f t="shared" si="9"/>
        <v>0.21699266668730455</v>
      </c>
      <c r="X166" s="43">
        <f t="shared" si="10"/>
        <v>0.11428571428571425</v>
      </c>
      <c r="Y166" s="74">
        <f t="shared" si="11"/>
        <v>0.63139173051843822</v>
      </c>
    </row>
    <row r="167" spans="1:25" x14ac:dyDescent="0.2">
      <c r="A167" s="60" t="s">
        <v>128</v>
      </c>
      <c r="B167" s="12">
        <v>17</v>
      </c>
      <c r="C167" s="2">
        <v>11</v>
      </c>
      <c r="D167" s="2">
        <v>5</v>
      </c>
      <c r="E167" s="2">
        <v>9</v>
      </c>
      <c r="F167" s="2">
        <v>3</v>
      </c>
      <c r="G167" s="2">
        <v>15</v>
      </c>
      <c r="H167" s="2">
        <v>10</v>
      </c>
      <c r="I167" s="2">
        <v>8</v>
      </c>
      <c r="J167" s="2">
        <v>4</v>
      </c>
      <c r="K167" s="2">
        <v>16</v>
      </c>
      <c r="L167" s="2">
        <v>12</v>
      </c>
      <c r="M167" s="2">
        <v>19</v>
      </c>
      <c r="N167" s="2">
        <v>6</v>
      </c>
      <c r="O167" s="2">
        <v>7</v>
      </c>
      <c r="P167" s="2">
        <v>14</v>
      </c>
      <c r="Q167" s="2">
        <v>20</v>
      </c>
      <c r="R167" s="2">
        <v>18</v>
      </c>
      <c r="S167" s="2">
        <v>13</v>
      </c>
      <c r="T167" s="2">
        <v>1</v>
      </c>
      <c r="U167" s="8">
        <v>2</v>
      </c>
      <c r="V167" s="43">
        <f t="shared" si="8"/>
        <v>0.15488721804511277</v>
      </c>
      <c r="W167" s="41">
        <f t="shared" si="9"/>
        <v>0.51438268007528265</v>
      </c>
      <c r="X167" s="43">
        <f t="shared" si="10"/>
        <v>-0.11278195488721802</v>
      </c>
      <c r="Y167" s="74">
        <f t="shared" si="11"/>
        <v>0.63591705790423536</v>
      </c>
    </row>
    <row r="168" spans="1:25" x14ac:dyDescent="0.2">
      <c r="A168" s="60" t="s">
        <v>120</v>
      </c>
      <c r="B168" s="12">
        <v>17</v>
      </c>
      <c r="C168" s="2">
        <v>19</v>
      </c>
      <c r="D168" s="2">
        <v>7</v>
      </c>
      <c r="E168" s="2">
        <v>14</v>
      </c>
      <c r="F168" s="2">
        <v>18</v>
      </c>
      <c r="G168" s="2">
        <v>15</v>
      </c>
      <c r="H168" s="2">
        <v>11</v>
      </c>
      <c r="I168" s="2">
        <v>2</v>
      </c>
      <c r="J168" s="2">
        <v>12</v>
      </c>
      <c r="K168" s="2">
        <v>20</v>
      </c>
      <c r="L168" s="2">
        <v>10</v>
      </c>
      <c r="M168" s="2">
        <v>1</v>
      </c>
      <c r="N168" s="2">
        <v>6</v>
      </c>
      <c r="O168" s="2">
        <v>16</v>
      </c>
      <c r="P168" s="2">
        <v>5</v>
      </c>
      <c r="Q168" s="2">
        <v>9</v>
      </c>
      <c r="R168" s="2">
        <v>3</v>
      </c>
      <c r="S168" s="2">
        <v>4</v>
      </c>
      <c r="T168" s="2">
        <v>8</v>
      </c>
      <c r="U168" s="8">
        <v>13</v>
      </c>
      <c r="V168" s="43">
        <f t="shared" si="8"/>
        <v>9.0225563909774407E-3</v>
      </c>
      <c r="W168" s="41">
        <f t="shared" si="9"/>
        <v>0.96988499981234488</v>
      </c>
      <c r="X168" s="43">
        <f t="shared" si="10"/>
        <v>0.11278195488721802</v>
      </c>
      <c r="Y168" s="74">
        <f t="shared" si="11"/>
        <v>0.63591705790423536</v>
      </c>
    </row>
    <row r="169" spans="1:25" x14ac:dyDescent="0.2">
      <c r="A169" s="60" t="s">
        <v>196</v>
      </c>
      <c r="B169" s="12">
        <v>13</v>
      </c>
      <c r="C169" s="2">
        <v>15</v>
      </c>
      <c r="D169" s="2">
        <v>2</v>
      </c>
      <c r="E169" s="2">
        <v>7</v>
      </c>
      <c r="F169" s="2">
        <v>17</v>
      </c>
      <c r="G169" s="2">
        <v>20</v>
      </c>
      <c r="H169" s="2">
        <v>12</v>
      </c>
      <c r="I169" s="2">
        <v>1</v>
      </c>
      <c r="J169" s="2">
        <v>9</v>
      </c>
      <c r="K169" s="2">
        <v>18</v>
      </c>
      <c r="L169" s="2">
        <v>5</v>
      </c>
      <c r="M169" s="2">
        <v>4</v>
      </c>
      <c r="N169" s="2">
        <v>8</v>
      </c>
      <c r="O169" s="2">
        <v>16</v>
      </c>
      <c r="P169" s="2">
        <v>6</v>
      </c>
      <c r="Q169" s="2">
        <v>14</v>
      </c>
      <c r="R169" s="2">
        <v>19</v>
      </c>
      <c r="S169" s="2">
        <v>11</v>
      </c>
      <c r="T169" s="2">
        <v>3</v>
      </c>
      <c r="U169" s="8">
        <v>10</v>
      </c>
      <c r="V169" s="43">
        <f t="shared" si="8"/>
        <v>-2.8571428571428564E-2</v>
      </c>
      <c r="W169" s="41">
        <f t="shared" si="9"/>
        <v>0.90482241473677361</v>
      </c>
      <c r="X169" s="43">
        <f t="shared" si="10"/>
        <v>0.11127819548872178</v>
      </c>
      <c r="Y169" s="74">
        <f t="shared" si="11"/>
        <v>0.6404548402871415</v>
      </c>
    </row>
    <row r="170" spans="1:25" x14ac:dyDescent="0.2">
      <c r="A170" s="60" t="s">
        <v>38</v>
      </c>
      <c r="B170" s="12">
        <v>15</v>
      </c>
      <c r="C170" s="2">
        <v>5</v>
      </c>
      <c r="D170" s="2">
        <v>10</v>
      </c>
      <c r="E170" s="2">
        <v>14</v>
      </c>
      <c r="F170" s="2">
        <v>4</v>
      </c>
      <c r="G170" s="2">
        <v>20</v>
      </c>
      <c r="H170" s="2">
        <v>13</v>
      </c>
      <c r="I170" s="2">
        <v>16</v>
      </c>
      <c r="J170" s="2">
        <v>19</v>
      </c>
      <c r="K170" s="2">
        <v>12</v>
      </c>
      <c r="L170" s="2">
        <v>1</v>
      </c>
      <c r="M170" s="2">
        <v>2</v>
      </c>
      <c r="N170" s="2">
        <v>7</v>
      </c>
      <c r="O170" s="2">
        <v>18</v>
      </c>
      <c r="P170" s="2">
        <v>11</v>
      </c>
      <c r="Q170" s="2">
        <v>8</v>
      </c>
      <c r="R170" s="2">
        <v>6</v>
      </c>
      <c r="S170" s="2">
        <v>9</v>
      </c>
      <c r="T170" s="2">
        <v>3</v>
      </c>
      <c r="U170" s="8">
        <v>17</v>
      </c>
      <c r="V170" s="43">
        <f t="shared" si="8"/>
        <v>-0.18045112781954883</v>
      </c>
      <c r="W170" s="41">
        <f t="shared" si="9"/>
        <v>0.44646461027054862</v>
      </c>
      <c r="X170" s="43">
        <f t="shared" si="10"/>
        <v>0.10977443609022554</v>
      </c>
      <c r="Y170" s="74">
        <f t="shared" si="11"/>
        <v>0.64500494098769989</v>
      </c>
    </row>
    <row r="171" spans="1:25" x14ac:dyDescent="0.2">
      <c r="A171" s="60" t="s">
        <v>113</v>
      </c>
      <c r="B171" s="12">
        <v>8</v>
      </c>
      <c r="C171" s="2">
        <v>9</v>
      </c>
      <c r="D171" s="2">
        <v>10</v>
      </c>
      <c r="E171" s="2">
        <v>13</v>
      </c>
      <c r="F171" s="2">
        <v>7</v>
      </c>
      <c r="G171" s="2">
        <v>3</v>
      </c>
      <c r="H171" s="2">
        <v>11</v>
      </c>
      <c r="I171" s="2">
        <v>5</v>
      </c>
      <c r="J171" s="2">
        <v>6</v>
      </c>
      <c r="K171" s="2">
        <v>20</v>
      </c>
      <c r="L171" s="2">
        <v>2</v>
      </c>
      <c r="M171" s="2">
        <v>18</v>
      </c>
      <c r="N171" s="2">
        <v>17</v>
      </c>
      <c r="O171" s="2">
        <v>1</v>
      </c>
      <c r="P171" s="2">
        <v>16</v>
      </c>
      <c r="Q171" s="2">
        <v>12</v>
      </c>
      <c r="R171" s="2">
        <v>15</v>
      </c>
      <c r="S171" s="2">
        <v>4</v>
      </c>
      <c r="T171" s="2">
        <v>14</v>
      </c>
      <c r="U171" s="8">
        <v>19</v>
      </c>
      <c r="V171" s="43">
        <f t="shared" si="8"/>
        <v>-4.5112781954887209E-2</v>
      </c>
      <c r="W171" s="41">
        <f t="shared" si="9"/>
        <v>0.8502061902084872</v>
      </c>
      <c r="X171" s="43">
        <f t="shared" si="10"/>
        <v>0.10676691729323305</v>
      </c>
      <c r="Y171" s="74">
        <f t="shared" si="11"/>
        <v>0.65414154500948485</v>
      </c>
    </row>
    <row r="172" spans="1:25" x14ac:dyDescent="0.2">
      <c r="A172" s="60" t="s">
        <v>223</v>
      </c>
      <c r="B172" s="12">
        <v>5</v>
      </c>
      <c r="C172" s="2">
        <v>3</v>
      </c>
      <c r="D172" s="2">
        <v>1</v>
      </c>
      <c r="E172" s="2">
        <v>2</v>
      </c>
      <c r="F172" s="2">
        <v>6</v>
      </c>
      <c r="G172" s="2">
        <v>11</v>
      </c>
      <c r="H172" s="2">
        <v>4</v>
      </c>
      <c r="I172" s="2">
        <v>7</v>
      </c>
      <c r="J172" s="2">
        <v>9</v>
      </c>
      <c r="K172" s="2">
        <v>17</v>
      </c>
      <c r="L172" s="2">
        <v>10</v>
      </c>
      <c r="M172" s="2">
        <v>12</v>
      </c>
      <c r="N172" s="2">
        <v>19</v>
      </c>
      <c r="O172" s="2">
        <v>8</v>
      </c>
      <c r="P172" s="2">
        <v>14</v>
      </c>
      <c r="Q172" s="2">
        <v>13</v>
      </c>
      <c r="R172" s="2">
        <v>20</v>
      </c>
      <c r="S172" s="2">
        <v>16</v>
      </c>
      <c r="T172" s="2">
        <v>18</v>
      </c>
      <c r="U172" s="8">
        <v>15</v>
      </c>
      <c r="V172" s="43">
        <f t="shared" si="8"/>
        <v>0.21203007518796987</v>
      </c>
      <c r="W172" s="41">
        <f t="shared" si="9"/>
        <v>0.36948599387790193</v>
      </c>
      <c r="X172" s="43">
        <f t="shared" si="10"/>
        <v>0.10375939849624058</v>
      </c>
      <c r="Y172" s="74">
        <f t="shared" si="11"/>
        <v>0.66332575423624462</v>
      </c>
    </row>
    <row r="173" spans="1:25" x14ac:dyDescent="0.2">
      <c r="A173" s="60" t="s">
        <v>218</v>
      </c>
      <c r="B173" s="12">
        <v>4</v>
      </c>
      <c r="C173" s="2">
        <v>1</v>
      </c>
      <c r="D173" s="2">
        <v>13</v>
      </c>
      <c r="E173" s="2">
        <v>17</v>
      </c>
      <c r="F173" s="2">
        <v>20</v>
      </c>
      <c r="G173" s="2">
        <v>15</v>
      </c>
      <c r="H173" s="2">
        <v>16</v>
      </c>
      <c r="I173" s="2">
        <v>9</v>
      </c>
      <c r="J173" s="2">
        <v>5</v>
      </c>
      <c r="K173" s="2">
        <v>2</v>
      </c>
      <c r="L173" s="2">
        <v>3</v>
      </c>
      <c r="M173" s="2">
        <v>6</v>
      </c>
      <c r="N173" s="2">
        <v>8</v>
      </c>
      <c r="O173" s="2">
        <v>14</v>
      </c>
      <c r="P173" s="2">
        <v>12</v>
      </c>
      <c r="Q173" s="2">
        <v>10</v>
      </c>
      <c r="R173" s="2">
        <v>18</v>
      </c>
      <c r="S173" s="2">
        <v>11</v>
      </c>
      <c r="T173" s="2">
        <v>7</v>
      </c>
      <c r="U173" s="8">
        <v>19</v>
      </c>
      <c r="V173" s="43">
        <f t="shared" si="8"/>
        <v>-0.54586466165413516</v>
      </c>
      <c r="W173" s="41">
        <f t="shared" si="9"/>
        <v>1.2783628876204758E-2</v>
      </c>
      <c r="X173" s="43">
        <f t="shared" si="10"/>
        <v>0.10225563909774434</v>
      </c>
      <c r="Y173" s="74">
        <f t="shared" si="11"/>
        <v>0.66793535735332021</v>
      </c>
    </row>
    <row r="174" spans="1:25" x14ac:dyDescent="0.2">
      <c r="A174" s="60" t="s">
        <v>167</v>
      </c>
      <c r="B174" s="12">
        <v>19</v>
      </c>
      <c r="C174" s="2">
        <v>16</v>
      </c>
      <c r="D174" s="2">
        <v>17</v>
      </c>
      <c r="E174" s="2">
        <v>20</v>
      </c>
      <c r="F174" s="2">
        <v>13</v>
      </c>
      <c r="G174" s="2">
        <v>15</v>
      </c>
      <c r="H174" s="2">
        <v>14</v>
      </c>
      <c r="I174" s="2">
        <v>12</v>
      </c>
      <c r="J174" s="2">
        <v>3</v>
      </c>
      <c r="K174" s="2">
        <v>4</v>
      </c>
      <c r="L174" s="2">
        <v>10</v>
      </c>
      <c r="M174" s="2">
        <v>11</v>
      </c>
      <c r="N174" s="2">
        <v>9</v>
      </c>
      <c r="O174" s="2">
        <v>8</v>
      </c>
      <c r="P174" s="2">
        <v>7</v>
      </c>
      <c r="Q174" s="2">
        <v>5</v>
      </c>
      <c r="R174" s="2">
        <v>1</v>
      </c>
      <c r="S174" s="2">
        <v>6</v>
      </c>
      <c r="T174" s="2">
        <v>2</v>
      </c>
      <c r="U174" s="8">
        <v>18</v>
      </c>
      <c r="V174" s="43">
        <f t="shared" si="8"/>
        <v>-0.2887218045112781</v>
      </c>
      <c r="W174" s="41">
        <f t="shared" si="9"/>
        <v>0.21699266668730455</v>
      </c>
      <c r="X174" s="43">
        <f t="shared" si="10"/>
        <v>-0.10225563909774434</v>
      </c>
      <c r="Y174" s="74">
        <f t="shared" si="11"/>
        <v>0.66793535735332021</v>
      </c>
    </row>
    <row r="175" spans="1:25" x14ac:dyDescent="0.2">
      <c r="A175" s="60" t="s">
        <v>135</v>
      </c>
      <c r="B175" s="12">
        <v>20</v>
      </c>
      <c r="C175" s="2">
        <v>17</v>
      </c>
      <c r="D175" s="2">
        <v>19</v>
      </c>
      <c r="E175" s="2">
        <v>8</v>
      </c>
      <c r="F175" s="2">
        <v>15</v>
      </c>
      <c r="G175" s="2">
        <v>10</v>
      </c>
      <c r="H175" s="2">
        <v>11</v>
      </c>
      <c r="I175" s="2">
        <v>16</v>
      </c>
      <c r="J175" s="2">
        <v>18</v>
      </c>
      <c r="K175" s="2">
        <v>5</v>
      </c>
      <c r="L175" s="2">
        <v>6</v>
      </c>
      <c r="M175" s="2">
        <v>2</v>
      </c>
      <c r="N175" s="2">
        <v>3</v>
      </c>
      <c r="O175" s="2">
        <v>13</v>
      </c>
      <c r="P175" s="2">
        <v>1</v>
      </c>
      <c r="Q175" s="2">
        <v>4</v>
      </c>
      <c r="R175" s="2">
        <v>7</v>
      </c>
      <c r="S175" s="2">
        <v>9</v>
      </c>
      <c r="T175" s="2">
        <v>14</v>
      </c>
      <c r="U175" s="8">
        <v>12</v>
      </c>
      <c r="V175" s="43">
        <f t="shared" si="8"/>
        <v>-0.35187969924812018</v>
      </c>
      <c r="W175" s="41">
        <f t="shared" si="9"/>
        <v>0.12814195208704143</v>
      </c>
      <c r="X175" s="43">
        <f t="shared" si="10"/>
        <v>9.9248120300751849E-2</v>
      </c>
      <c r="Y175" s="74">
        <f t="shared" si="11"/>
        <v>0.67718884432182191</v>
      </c>
    </row>
    <row r="176" spans="1:25" x14ac:dyDescent="0.2">
      <c r="A176" s="60" t="s">
        <v>206</v>
      </c>
      <c r="B176" s="12">
        <v>10</v>
      </c>
      <c r="C176" s="2">
        <v>19</v>
      </c>
      <c r="D176" s="2">
        <v>6</v>
      </c>
      <c r="E176" s="2">
        <v>17</v>
      </c>
      <c r="F176" s="2">
        <v>11</v>
      </c>
      <c r="G176" s="2">
        <v>20</v>
      </c>
      <c r="H176" s="2">
        <v>3</v>
      </c>
      <c r="I176" s="2">
        <v>1</v>
      </c>
      <c r="J176" s="2">
        <v>18</v>
      </c>
      <c r="K176" s="2">
        <v>7</v>
      </c>
      <c r="L176" s="2">
        <v>2</v>
      </c>
      <c r="M176" s="2">
        <v>12</v>
      </c>
      <c r="N176" s="2">
        <v>8</v>
      </c>
      <c r="O176" s="2">
        <v>14</v>
      </c>
      <c r="P176" s="2">
        <v>5</v>
      </c>
      <c r="Q176" s="2">
        <v>4</v>
      </c>
      <c r="R176" s="2">
        <v>16</v>
      </c>
      <c r="S176" s="2">
        <v>15</v>
      </c>
      <c r="T176" s="2">
        <v>13</v>
      </c>
      <c r="U176" s="8">
        <v>9</v>
      </c>
      <c r="V176" s="43">
        <f t="shared" si="8"/>
        <v>-9.774436090225562E-2</v>
      </c>
      <c r="W176" s="41">
        <f t="shared" si="9"/>
        <v>0.68183243850708219</v>
      </c>
      <c r="X176" s="43">
        <f t="shared" si="10"/>
        <v>9.6240601503759377E-2</v>
      </c>
      <c r="Y176" s="74">
        <f t="shared" si="11"/>
        <v>0.68648707165702394</v>
      </c>
    </row>
    <row r="177" spans="1:25" x14ac:dyDescent="0.2">
      <c r="A177" s="60" t="s">
        <v>212</v>
      </c>
      <c r="B177" s="12">
        <v>11</v>
      </c>
      <c r="C177" s="2">
        <v>1</v>
      </c>
      <c r="D177" s="2">
        <v>2</v>
      </c>
      <c r="E177" s="2">
        <v>7</v>
      </c>
      <c r="F177" s="2">
        <v>5</v>
      </c>
      <c r="G177" s="2">
        <v>16</v>
      </c>
      <c r="H177" s="2">
        <v>10</v>
      </c>
      <c r="I177" s="2">
        <v>18</v>
      </c>
      <c r="J177" s="2">
        <v>3</v>
      </c>
      <c r="K177" s="2">
        <v>9</v>
      </c>
      <c r="L177" s="2">
        <v>15</v>
      </c>
      <c r="M177" s="2">
        <v>13</v>
      </c>
      <c r="N177" s="2">
        <v>12</v>
      </c>
      <c r="O177" s="2">
        <v>4</v>
      </c>
      <c r="P177" s="2">
        <v>17</v>
      </c>
      <c r="Q177" s="2">
        <v>14</v>
      </c>
      <c r="R177" s="2">
        <v>19</v>
      </c>
      <c r="S177" s="2">
        <v>20</v>
      </c>
      <c r="T177" s="2">
        <v>6</v>
      </c>
      <c r="U177" s="8">
        <v>8</v>
      </c>
      <c r="V177" s="43">
        <f t="shared" si="8"/>
        <v>2.2556390977443604E-2</v>
      </c>
      <c r="W177" s="41">
        <f t="shared" si="9"/>
        <v>0.9247982163788796</v>
      </c>
      <c r="X177" s="43">
        <f t="shared" si="10"/>
        <v>9.6240601503759377E-2</v>
      </c>
      <c r="Y177" s="74">
        <f t="shared" si="11"/>
        <v>0.68648707165702394</v>
      </c>
    </row>
    <row r="178" spans="1:25" x14ac:dyDescent="0.2">
      <c r="A178" s="60" t="s">
        <v>191</v>
      </c>
      <c r="B178" s="12">
        <v>1</v>
      </c>
      <c r="C178" s="2">
        <v>3</v>
      </c>
      <c r="D178" s="2">
        <v>17</v>
      </c>
      <c r="E178" s="2">
        <v>11</v>
      </c>
      <c r="F178" s="2">
        <v>14</v>
      </c>
      <c r="G178" s="2">
        <v>8</v>
      </c>
      <c r="H178" s="2">
        <v>13</v>
      </c>
      <c r="I178" s="2">
        <v>5</v>
      </c>
      <c r="J178" s="2">
        <v>4</v>
      </c>
      <c r="K178" s="2">
        <v>2</v>
      </c>
      <c r="L178" s="2">
        <v>7</v>
      </c>
      <c r="M178" s="2">
        <v>15</v>
      </c>
      <c r="N178" s="2">
        <v>12</v>
      </c>
      <c r="O178" s="2">
        <v>6</v>
      </c>
      <c r="P178" s="2">
        <v>9</v>
      </c>
      <c r="Q178" s="2">
        <v>18</v>
      </c>
      <c r="R178" s="2">
        <v>19</v>
      </c>
      <c r="S178" s="2">
        <v>10</v>
      </c>
      <c r="T178" s="2">
        <v>16</v>
      </c>
      <c r="U178" s="8">
        <v>20</v>
      </c>
      <c r="V178" s="43">
        <f t="shared" si="8"/>
        <v>-0.30375939849624051</v>
      </c>
      <c r="W178" s="41">
        <f t="shared" si="9"/>
        <v>0.1929141682777043</v>
      </c>
      <c r="X178" s="43">
        <f t="shared" si="10"/>
        <v>-9.4736842105263133E-2</v>
      </c>
      <c r="Y178" s="74">
        <f t="shared" si="11"/>
        <v>0.69115259636943538</v>
      </c>
    </row>
    <row r="179" spans="1:25" x14ac:dyDescent="0.2">
      <c r="A179" s="60" t="s">
        <v>140</v>
      </c>
      <c r="B179" s="12">
        <v>14</v>
      </c>
      <c r="C179" s="2">
        <v>3</v>
      </c>
      <c r="D179" s="2">
        <v>1</v>
      </c>
      <c r="E179" s="2">
        <v>2</v>
      </c>
      <c r="F179" s="2">
        <v>5</v>
      </c>
      <c r="G179" s="2">
        <v>19</v>
      </c>
      <c r="H179" s="2">
        <v>4</v>
      </c>
      <c r="I179" s="2">
        <v>6</v>
      </c>
      <c r="J179" s="2">
        <v>15</v>
      </c>
      <c r="K179" s="2">
        <v>18</v>
      </c>
      <c r="L179" s="2">
        <v>9</v>
      </c>
      <c r="M179" s="2">
        <v>10</v>
      </c>
      <c r="N179" s="2">
        <v>11</v>
      </c>
      <c r="O179" s="2">
        <v>20</v>
      </c>
      <c r="P179" s="2">
        <v>17</v>
      </c>
      <c r="Q179" s="2">
        <v>16</v>
      </c>
      <c r="R179" s="2">
        <v>13</v>
      </c>
      <c r="S179" s="2">
        <v>12</v>
      </c>
      <c r="T179" s="2">
        <v>7</v>
      </c>
      <c r="U179" s="8">
        <v>8</v>
      </c>
      <c r="V179" s="43">
        <f t="shared" si="8"/>
        <v>0.26315789473684204</v>
      </c>
      <c r="W179" s="41">
        <f t="shared" si="9"/>
        <v>0.26228712287542888</v>
      </c>
      <c r="X179" s="43">
        <f t="shared" si="10"/>
        <v>-9.4736842105263133E-2</v>
      </c>
      <c r="Y179" s="74">
        <f t="shared" si="11"/>
        <v>0.69115259636943538</v>
      </c>
    </row>
    <row r="180" spans="1:25" x14ac:dyDescent="0.2">
      <c r="A180" s="60" t="s">
        <v>146</v>
      </c>
      <c r="B180" s="12">
        <v>20</v>
      </c>
      <c r="C180" s="2">
        <v>11</v>
      </c>
      <c r="D180" s="2">
        <v>3</v>
      </c>
      <c r="E180" s="2">
        <v>2</v>
      </c>
      <c r="F180" s="2">
        <v>4</v>
      </c>
      <c r="G180" s="2">
        <v>14</v>
      </c>
      <c r="H180" s="2">
        <v>5</v>
      </c>
      <c r="I180" s="2">
        <v>6</v>
      </c>
      <c r="J180" s="2">
        <v>13</v>
      </c>
      <c r="K180" s="2">
        <v>19</v>
      </c>
      <c r="L180" s="2">
        <v>17</v>
      </c>
      <c r="M180" s="2">
        <v>10</v>
      </c>
      <c r="N180" s="2">
        <v>9</v>
      </c>
      <c r="O180" s="2">
        <v>1</v>
      </c>
      <c r="P180" s="2">
        <v>16</v>
      </c>
      <c r="Q180" s="2">
        <v>8</v>
      </c>
      <c r="R180" s="2">
        <v>7</v>
      </c>
      <c r="S180" s="2">
        <v>18</v>
      </c>
      <c r="T180" s="2">
        <v>12</v>
      </c>
      <c r="U180" s="8">
        <v>15</v>
      </c>
      <c r="V180" s="43">
        <f t="shared" si="8"/>
        <v>0.1714285714285714</v>
      </c>
      <c r="W180" s="41">
        <f t="shared" si="9"/>
        <v>0.46988617281087564</v>
      </c>
      <c r="X180" s="43">
        <f t="shared" si="10"/>
        <v>9.4736842105263133E-2</v>
      </c>
      <c r="Y180" s="74">
        <f t="shared" si="11"/>
        <v>0.69115259636943538</v>
      </c>
    </row>
    <row r="181" spans="1:25" x14ac:dyDescent="0.2">
      <c r="A181" s="60" t="s">
        <v>203</v>
      </c>
      <c r="B181" s="12">
        <v>18</v>
      </c>
      <c r="C181" s="2">
        <v>4</v>
      </c>
      <c r="D181" s="2">
        <v>7</v>
      </c>
      <c r="E181" s="2">
        <v>11</v>
      </c>
      <c r="F181" s="2">
        <v>3</v>
      </c>
      <c r="G181" s="2">
        <v>9</v>
      </c>
      <c r="H181" s="2">
        <v>10</v>
      </c>
      <c r="I181" s="2">
        <v>19</v>
      </c>
      <c r="J181" s="2">
        <v>5</v>
      </c>
      <c r="K181" s="2">
        <v>16</v>
      </c>
      <c r="L181" s="2">
        <v>12</v>
      </c>
      <c r="M181" s="2">
        <v>20</v>
      </c>
      <c r="N181" s="2">
        <v>6</v>
      </c>
      <c r="O181" s="2">
        <v>1</v>
      </c>
      <c r="P181" s="2">
        <v>15</v>
      </c>
      <c r="Q181" s="2">
        <v>13</v>
      </c>
      <c r="R181" s="2">
        <v>17</v>
      </c>
      <c r="S181" s="2">
        <v>14</v>
      </c>
      <c r="T181" s="2">
        <v>8</v>
      </c>
      <c r="U181" s="8">
        <v>2</v>
      </c>
      <c r="V181" s="43">
        <f t="shared" si="8"/>
        <v>5.4135338345864654E-2</v>
      </c>
      <c r="W181" s="41">
        <f t="shared" si="9"/>
        <v>0.82067451969734462</v>
      </c>
      <c r="X181" s="43">
        <f t="shared" si="10"/>
        <v>9.4736842105263133E-2</v>
      </c>
      <c r="Y181" s="74">
        <f t="shared" si="11"/>
        <v>0.69115259636943538</v>
      </c>
    </row>
    <row r="182" spans="1:25" x14ac:dyDescent="0.2">
      <c r="A182" s="60" t="s">
        <v>181</v>
      </c>
      <c r="B182" s="12">
        <v>10</v>
      </c>
      <c r="C182" s="2">
        <v>4</v>
      </c>
      <c r="D182" s="2">
        <v>1</v>
      </c>
      <c r="E182" s="2">
        <v>3</v>
      </c>
      <c r="F182" s="2">
        <v>2</v>
      </c>
      <c r="G182" s="2">
        <v>17</v>
      </c>
      <c r="H182" s="2">
        <v>5</v>
      </c>
      <c r="I182" s="2">
        <v>12</v>
      </c>
      <c r="J182" s="2">
        <v>7</v>
      </c>
      <c r="K182" s="2">
        <v>9</v>
      </c>
      <c r="L182" s="2">
        <v>17</v>
      </c>
      <c r="M182" s="2">
        <v>17</v>
      </c>
      <c r="N182" s="2">
        <v>11</v>
      </c>
      <c r="O182" s="2">
        <v>6</v>
      </c>
      <c r="P182" s="2">
        <v>17</v>
      </c>
      <c r="Q182" s="2">
        <v>17</v>
      </c>
      <c r="R182" s="2">
        <v>17</v>
      </c>
      <c r="S182" s="2">
        <v>17</v>
      </c>
      <c r="T182" s="2">
        <v>8</v>
      </c>
      <c r="U182" s="8">
        <v>13</v>
      </c>
      <c r="V182" s="43">
        <f t="shared" si="8"/>
        <v>0.14749954961771086</v>
      </c>
      <c r="W182" s="41">
        <f t="shared" si="9"/>
        <v>0.53488015605915962</v>
      </c>
      <c r="X182" s="43">
        <f t="shared" si="10"/>
        <v>-9.0650764869218137E-2</v>
      </c>
      <c r="Y182" s="74">
        <f t="shared" si="11"/>
        <v>0.70388377707258654</v>
      </c>
    </row>
    <row r="183" spans="1:25" x14ac:dyDescent="0.2">
      <c r="A183" s="60" t="s">
        <v>198</v>
      </c>
      <c r="B183" s="12">
        <v>17</v>
      </c>
      <c r="C183" s="2">
        <v>14</v>
      </c>
      <c r="D183" s="2">
        <v>13</v>
      </c>
      <c r="E183" s="2">
        <v>15</v>
      </c>
      <c r="F183" s="2">
        <v>2</v>
      </c>
      <c r="G183" s="2">
        <v>8</v>
      </c>
      <c r="H183" s="2">
        <v>4</v>
      </c>
      <c r="I183" s="2">
        <v>11</v>
      </c>
      <c r="J183" s="2">
        <v>1</v>
      </c>
      <c r="K183" s="2">
        <v>5</v>
      </c>
      <c r="L183" s="2">
        <v>9</v>
      </c>
      <c r="M183" s="2">
        <v>19</v>
      </c>
      <c r="N183" s="2">
        <v>6</v>
      </c>
      <c r="O183" s="2">
        <v>16</v>
      </c>
      <c r="P183" s="2">
        <v>12</v>
      </c>
      <c r="Q183" s="2">
        <v>3</v>
      </c>
      <c r="R183" s="2">
        <v>10</v>
      </c>
      <c r="S183" s="2">
        <v>7</v>
      </c>
      <c r="T183" s="2">
        <v>18</v>
      </c>
      <c r="U183" s="8">
        <v>20</v>
      </c>
      <c r="V183" s="43">
        <f t="shared" si="8"/>
        <v>-0.20451127819548867</v>
      </c>
      <c r="W183" s="41">
        <f t="shared" si="9"/>
        <v>0.38709023775567708</v>
      </c>
      <c r="X183" s="43">
        <f t="shared" si="10"/>
        <v>-9.0225563909774417E-2</v>
      </c>
      <c r="Y183" s="74">
        <f t="shared" si="11"/>
        <v>0.70521303086071319</v>
      </c>
    </row>
    <row r="184" spans="1:25" x14ac:dyDescent="0.2">
      <c r="A184" s="60" t="s">
        <v>163</v>
      </c>
      <c r="B184" s="12">
        <v>19</v>
      </c>
      <c r="C184" s="2">
        <v>10</v>
      </c>
      <c r="D184" s="2">
        <v>1</v>
      </c>
      <c r="E184" s="2">
        <v>4</v>
      </c>
      <c r="F184" s="2">
        <v>9</v>
      </c>
      <c r="G184" s="2">
        <v>17</v>
      </c>
      <c r="H184" s="2">
        <v>6</v>
      </c>
      <c r="I184" s="2">
        <v>3</v>
      </c>
      <c r="J184" s="2">
        <v>7</v>
      </c>
      <c r="K184" s="2">
        <v>8</v>
      </c>
      <c r="L184" s="2">
        <v>5</v>
      </c>
      <c r="M184" s="2">
        <v>14</v>
      </c>
      <c r="N184" s="2">
        <v>20</v>
      </c>
      <c r="O184" s="2">
        <v>2</v>
      </c>
      <c r="P184" s="2">
        <v>15</v>
      </c>
      <c r="Q184" s="2">
        <v>12</v>
      </c>
      <c r="R184" s="2">
        <v>11</v>
      </c>
      <c r="S184" s="2">
        <v>13</v>
      </c>
      <c r="T184" s="2">
        <v>18</v>
      </c>
      <c r="U184" s="8">
        <v>16</v>
      </c>
      <c r="V184" s="43">
        <f t="shared" si="8"/>
        <v>3.308270676691729E-2</v>
      </c>
      <c r="W184" s="41">
        <f t="shared" si="9"/>
        <v>0.88987596488561915</v>
      </c>
      <c r="X184" s="43">
        <f t="shared" si="10"/>
        <v>8.5714285714285701E-2</v>
      </c>
      <c r="Y184" s="74">
        <f t="shared" si="11"/>
        <v>0.71936608791909884</v>
      </c>
    </row>
    <row r="185" spans="1:25" x14ac:dyDescent="0.2">
      <c r="A185" s="60" t="s">
        <v>180</v>
      </c>
      <c r="B185" s="12">
        <v>7</v>
      </c>
      <c r="C185" s="2">
        <v>3</v>
      </c>
      <c r="D185" s="2">
        <v>18</v>
      </c>
      <c r="E185" s="2">
        <v>17</v>
      </c>
      <c r="F185" s="2">
        <v>5</v>
      </c>
      <c r="G185" s="2">
        <v>19</v>
      </c>
      <c r="H185" s="2">
        <v>11</v>
      </c>
      <c r="I185" s="2">
        <v>15</v>
      </c>
      <c r="J185" s="2">
        <v>4</v>
      </c>
      <c r="K185" s="2">
        <v>1</v>
      </c>
      <c r="L185" s="2">
        <v>14</v>
      </c>
      <c r="M185" s="2">
        <v>9</v>
      </c>
      <c r="N185" s="2">
        <v>20</v>
      </c>
      <c r="O185" s="2">
        <v>10</v>
      </c>
      <c r="P185" s="2">
        <v>6</v>
      </c>
      <c r="Q185" s="2">
        <v>2</v>
      </c>
      <c r="R185" s="2">
        <v>8</v>
      </c>
      <c r="S185" s="2">
        <v>16</v>
      </c>
      <c r="T185" s="2">
        <v>12</v>
      </c>
      <c r="U185" s="8">
        <v>13</v>
      </c>
      <c r="V185" s="43">
        <f t="shared" si="8"/>
        <v>-3.1578947368421047E-2</v>
      </c>
      <c r="W185" s="41">
        <f t="shared" si="9"/>
        <v>0.89485438639336379</v>
      </c>
      <c r="X185" s="43">
        <f t="shared" si="10"/>
        <v>-8.2706766917293215E-2</v>
      </c>
      <c r="Y185" s="74">
        <f t="shared" si="11"/>
        <v>0.72885087635597956</v>
      </c>
    </row>
    <row r="186" spans="1:25" x14ac:dyDescent="0.2">
      <c r="A186" s="60" t="s">
        <v>155</v>
      </c>
      <c r="B186" s="12">
        <v>5</v>
      </c>
      <c r="C186" s="2">
        <v>10</v>
      </c>
      <c r="D186" s="2">
        <v>1</v>
      </c>
      <c r="E186" s="2">
        <v>8</v>
      </c>
      <c r="F186" s="2">
        <v>17</v>
      </c>
      <c r="G186" s="2">
        <v>17</v>
      </c>
      <c r="H186" s="2">
        <v>11</v>
      </c>
      <c r="I186" s="2">
        <v>12</v>
      </c>
      <c r="J186" s="2">
        <v>17</v>
      </c>
      <c r="K186" s="2">
        <v>4</v>
      </c>
      <c r="L186" s="2">
        <v>2</v>
      </c>
      <c r="M186" s="2">
        <v>17</v>
      </c>
      <c r="N186" s="2">
        <v>3</v>
      </c>
      <c r="O186" s="2">
        <v>17</v>
      </c>
      <c r="P186" s="2">
        <v>7</v>
      </c>
      <c r="Q186" s="2">
        <v>13</v>
      </c>
      <c r="R186" s="2">
        <v>6</v>
      </c>
      <c r="S186" s="2">
        <v>17</v>
      </c>
      <c r="T186" s="2">
        <v>9</v>
      </c>
      <c r="U186" s="8">
        <v>17</v>
      </c>
      <c r="V186" s="43">
        <f t="shared" si="8"/>
        <v>9.6796579436622746E-2</v>
      </c>
      <c r="W186" s="41">
        <f t="shared" si="9"/>
        <v>0.68476485901562367</v>
      </c>
      <c r="X186" s="43">
        <f t="shared" si="10"/>
        <v>7.9895589376260054E-2</v>
      </c>
      <c r="Y186" s="74">
        <f t="shared" si="11"/>
        <v>0.73775092557452271</v>
      </c>
    </row>
    <row r="187" spans="1:25" x14ac:dyDescent="0.2">
      <c r="A187" s="60" t="s">
        <v>189</v>
      </c>
      <c r="B187" s="12">
        <v>20</v>
      </c>
      <c r="C187" s="2">
        <v>7</v>
      </c>
      <c r="D187" s="2">
        <v>2</v>
      </c>
      <c r="E187" s="2">
        <v>13</v>
      </c>
      <c r="F187" s="2">
        <v>16</v>
      </c>
      <c r="G187" s="2">
        <v>18</v>
      </c>
      <c r="H187" s="2">
        <v>19</v>
      </c>
      <c r="I187" s="2">
        <v>15</v>
      </c>
      <c r="J187" s="2">
        <v>9</v>
      </c>
      <c r="K187" s="2">
        <v>1</v>
      </c>
      <c r="L187" s="2">
        <v>14</v>
      </c>
      <c r="M187" s="2">
        <v>8</v>
      </c>
      <c r="N187" s="2">
        <v>11</v>
      </c>
      <c r="O187" s="2">
        <v>12</v>
      </c>
      <c r="P187" s="2">
        <v>17</v>
      </c>
      <c r="Q187" s="2">
        <v>6</v>
      </c>
      <c r="R187" s="2">
        <v>5</v>
      </c>
      <c r="S187" s="2">
        <v>4</v>
      </c>
      <c r="T187" s="2">
        <v>3</v>
      </c>
      <c r="U187" s="8">
        <v>10</v>
      </c>
      <c r="V187" s="43">
        <f t="shared" si="8"/>
        <v>-0.11278195488721802</v>
      </c>
      <c r="W187" s="41">
        <f t="shared" si="9"/>
        <v>0.63591705790423536</v>
      </c>
      <c r="X187" s="43">
        <f t="shared" si="10"/>
        <v>-7.8195488721804499E-2</v>
      </c>
      <c r="Y187" s="74">
        <f t="shared" si="11"/>
        <v>0.74314907423322651</v>
      </c>
    </row>
    <row r="188" spans="1:25" x14ac:dyDescent="0.2">
      <c r="A188" s="60" t="s">
        <v>90</v>
      </c>
      <c r="B188" s="12">
        <v>11</v>
      </c>
      <c r="C188" s="2">
        <v>9</v>
      </c>
      <c r="D188" s="2">
        <v>7</v>
      </c>
      <c r="E188" s="2">
        <v>10</v>
      </c>
      <c r="F188" s="2">
        <v>8</v>
      </c>
      <c r="G188" s="2">
        <v>5</v>
      </c>
      <c r="H188" s="2">
        <v>3</v>
      </c>
      <c r="I188" s="2">
        <v>6</v>
      </c>
      <c r="J188" s="2">
        <v>18</v>
      </c>
      <c r="K188" s="2">
        <v>13</v>
      </c>
      <c r="L188" s="2">
        <v>2</v>
      </c>
      <c r="M188" s="2">
        <v>19</v>
      </c>
      <c r="N188" s="2">
        <v>12</v>
      </c>
      <c r="O188" s="2">
        <v>1</v>
      </c>
      <c r="P188" s="2">
        <v>4</v>
      </c>
      <c r="Q188" s="2">
        <v>16</v>
      </c>
      <c r="R188" s="2">
        <v>17</v>
      </c>
      <c r="S188" s="2">
        <v>15</v>
      </c>
      <c r="T188" s="2">
        <v>14</v>
      </c>
      <c r="U188" s="8">
        <v>20</v>
      </c>
      <c r="V188" s="43">
        <f t="shared" si="8"/>
        <v>7.5187969924812017E-3</v>
      </c>
      <c r="W188" s="41">
        <f t="shared" si="9"/>
        <v>0.97490250199333994</v>
      </c>
      <c r="X188" s="43">
        <f t="shared" si="10"/>
        <v>-7.8195488721804499E-2</v>
      </c>
      <c r="Y188" s="74">
        <f t="shared" si="11"/>
        <v>0.74314907423322651</v>
      </c>
    </row>
    <row r="189" spans="1:25" x14ac:dyDescent="0.2">
      <c r="A189" s="60" t="s">
        <v>200</v>
      </c>
      <c r="B189" s="12">
        <v>18</v>
      </c>
      <c r="C189" s="2">
        <v>3</v>
      </c>
      <c r="D189" s="2">
        <v>15</v>
      </c>
      <c r="E189" s="2">
        <v>20</v>
      </c>
      <c r="F189" s="2">
        <v>2</v>
      </c>
      <c r="G189" s="2">
        <v>17</v>
      </c>
      <c r="H189" s="2">
        <v>10</v>
      </c>
      <c r="I189" s="2">
        <v>14</v>
      </c>
      <c r="J189" s="2">
        <v>19</v>
      </c>
      <c r="K189" s="2">
        <v>6</v>
      </c>
      <c r="L189" s="2">
        <v>1</v>
      </c>
      <c r="M189" s="2">
        <v>5</v>
      </c>
      <c r="N189" s="2">
        <v>7</v>
      </c>
      <c r="O189" s="2">
        <v>9</v>
      </c>
      <c r="P189" s="2">
        <v>11</v>
      </c>
      <c r="Q189" s="2">
        <v>16</v>
      </c>
      <c r="R189" s="2">
        <v>8</v>
      </c>
      <c r="S189" s="2">
        <v>4</v>
      </c>
      <c r="T189" s="2">
        <v>12</v>
      </c>
      <c r="U189" s="8">
        <v>13</v>
      </c>
      <c r="V189" s="43">
        <f t="shared" si="8"/>
        <v>-0.37894736842105253</v>
      </c>
      <c r="W189" s="41">
        <f t="shared" si="9"/>
        <v>9.9412883221475068E-2</v>
      </c>
      <c r="X189" s="43">
        <f t="shared" si="10"/>
        <v>7.3684210526315783E-2</v>
      </c>
      <c r="Y189" s="74">
        <f t="shared" si="11"/>
        <v>0.75752869986434301</v>
      </c>
    </row>
    <row r="190" spans="1:25" x14ac:dyDescent="0.2">
      <c r="A190" s="60" t="s">
        <v>225</v>
      </c>
      <c r="B190" s="12">
        <v>7</v>
      </c>
      <c r="C190" s="2">
        <v>18</v>
      </c>
      <c r="D190" s="2">
        <v>12</v>
      </c>
      <c r="E190" s="2">
        <v>9</v>
      </c>
      <c r="F190" s="2">
        <v>10</v>
      </c>
      <c r="G190" s="2">
        <v>19</v>
      </c>
      <c r="H190" s="2">
        <v>1</v>
      </c>
      <c r="I190" s="2">
        <v>13</v>
      </c>
      <c r="J190" s="2">
        <v>14</v>
      </c>
      <c r="K190" s="2">
        <v>2</v>
      </c>
      <c r="L190" s="2">
        <v>8</v>
      </c>
      <c r="M190" s="2">
        <v>15</v>
      </c>
      <c r="N190" s="2">
        <v>16</v>
      </c>
      <c r="O190" s="2">
        <v>20</v>
      </c>
      <c r="P190" s="2">
        <v>4</v>
      </c>
      <c r="Q190" s="2">
        <v>3</v>
      </c>
      <c r="R190" s="2">
        <v>11</v>
      </c>
      <c r="S190" s="2">
        <v>5</v>
      </c>
      <c r="T190" s="2">
        <v>17</v>
      </c>
      <c r="U190" s="8">
        <v>6</v>
      </c>
      <c r="V190" s="43">
        <f t="shared" si="8"/>
        <v>9.0225563909774417E-2</v>
      </c>
      <c r="W190" s="41">
        <f t="shared" si="9"/>
        <v>0.70521303086071319</v>
      </c>
      <c r="X190" s="43">
        <f t="shared" si="10"/>
        <v>-7.2180451127819525E-2</v>
      </c>
      <c r="Y190" s="74">
        <f t="shared" si="11"/>
        <v>0.76233925753656051</v>
      </c>
    </row>
    <row r="191" spans="1:25" x14ac:dyDescent="0.2">
      <c r="A191" s="60" t="s">
        <v>229</v>
      </c>
      <c r="B191" s="12">
        <v>8</v>
      </c>
      <c r="C191" s="2">
        <v>3</v>
      </c>
      <c r="D191" s="2">
        <v>13</v>
      </c>
      <c r="E191" s="2">
        <v>4</v>
      </c>
      <c r="F191" s="2">
        <v>20</v>
      </c>
      <c r="G191" s="2">
        <v>2</v>
      </c>
      <c r="H191" s="2">
        <v>6</v>
      </c>
      <c r="I191" s="2">
        <v>17</v>
      </c>
      <c r="J191" s="2">
        <v>19</v>
      </c>
      <c r="K191" s="2">
        <v>9</v>
      </c>
      <c r="L191" s="2">
        <v>5</v>
      </c>
      <c r="M191" s="2">
        <v>12</v>
      </c>
      <c r="N191" s="2">
        <v>18</v>
      </c>
      <c r="O191" s="2">
        <v>10</v>
      </c>
      <c r="P191" s="2">
        <v>1</v>
      </c>
      <c r="Q191" s="2">
        <v>7</v>
      </c>
      <c r="R191" s="2">
        <v>11</v>
      </c>
      <c r="S191" s="2">
        <v>15</v>
      </c>
      <c r="T191" s="2">
        <v>16</v>
      </c>
      <c r="U191" s="8">
        <v>14</v>
      </c>
      <c r="V191" s="43">
        <f t="shared" si="8"/>
        <v>7.6691729323308255E-2</v>
      </c>
      <c r="W191" s="41">
        <f t="shared" si="9"/>
        <v>0.74793344754194013</v>
      </c>
      <c r="X191" s="43">
        <f t="shared" si="10"/>
        <v>-7.2180451127819525E-2</v>
      </c>
      <c r="Y191" s="74">
        <f t="shared" si="11"/>
        <v>0.76233925753656051</v>
      </c>
    </row>
    <row r="192" spans="1:25" x14ac:dyDescent="0.2">
      <c r="A192" s="60" t="s">
        <v>138</v>
      </c>
      <c r="B192" s="12">
        <v>18</v>
      </c>
      <c r="C192" s="2">
        <v>16</v>
      </c>
      <c r="D192" s="2">
        <v>15</v>
      </c>
      <c r="E192" s="2">
        <v>6</v>
      </c>
      <c r="F192" s="2">
        <v>5</v>
      </c>
      <c r="G192" s="2">
        <v>8</v>
      </c>
      <c r="H192" s="2">
        <v>19</v>
      </c>
      <c r="I192" s="2">
        <v>3</v>
      </c>
      <c r="J192" s="2">
        <v>7</v>
      </c>
      <c r="K192" s="2">
        <v>14</v>
      </c>
      <c r="L192" s="2">
        <v>4</v>
      </c>
      <c r="M192" s="2">
        <v>9</v>
      </c>
      <c r="N192" s="2">
        <v>17</v>
      </c>
      <c r="O192" s="2">
        <v>1</v>
      </c>
      <c r="P192" s="2">
        <v>20</v>
      </c>
      <c r="Q192" s="2">
        <v>12</v>
      </c>
      <c r="R192" s="2">
        <v>13</v>
      </c>
      <c r="S192" s="2">
        <v>2</v>
      </c>
      <c r="T192" s="2">
        <v>11</v>
      </c>
      <c r="U192" s="8">
        <v>10</v>
      </c>
      <c r="V192" s="43">
        <f t="shared" si="8"/>
        <v>-0.16691729323308266</v>
      </c>
      <c r="W192" s="41">
        <f t="shared" si="9"/>
        <v>0.48182491843154707</v>
      </c>
      <c r="X192" s="43">
        <f t="shared" si="10"/>
        <v>6.4661654135338323E-2</v>
      </c>
      <c r="Y192" s="74">
        <f t="shared" si="11"/>
        <v>0.78651486268678572</v>
      </c>
    </row>
    <row r="193" spans="1:25" x14ac:dyDescent="0.2">
      <c r="A193" s="60" t="s">
        <v>70</v>
      </c>
      <c r="B193" s="12">
        <v>14</v>
      </c>
      <c r="C193" s="2">
        <v>17</v>
      </c>
      <c r="D193" s="2">
        <v>11</v>
      </c>
      <c r="E193" s="2">
        <v>13</v>
      </c>
      <c r="F193" s="2">
        <v>18</v>
      </c>
      <c r="G193" s="2">
        <v>15</v>
      </c>
      <c r="H193" s="2">
        <v>10</v>
      </c>
      <c r="I193" s="2">
        <v>16</v>
      </c>
      <c r="J193" s="2">
        <v>9</v>
      </c>
      <c r="K193" s="2">
        <v>3</v>
      </c>
      <c r="L193" s="2">
        <v>5</v>
      </c>
      <c r="M193" s="2">
        <v>7</v>
      </c>
      <c r="N193" s="2">
        <v>20</v>
      </c>
      <c r="O193" s="2">
        <v>6</v>
      </c>
      <c r="P193" s="2">
        <v>1</v>
      </c>
      <c r="Q193" s="2">
        <v>19</v>
      </c>
      <c r="R193" s="2">
        <v>4</v>
      </c>
      <c r="S193" s="2">
        <v>8</v>
      </c>
      <c r="T193" s="2">
        <v>2</v>
      </c>
      <c r="U193" s="8">
        <v>12</v>
      </c>
      <c r="V193" s="43">
        <f t="shared" si="8"/>
        <v>-6.7669172932330809E-2</v>
      </c>
      <c r="W193" s="41">
        <f t="shared" si="9"/>
        <v>0.77682071174414968</v>
      </c>
      <c r="X193" s="43">
        <f t="shared" si="10"/>
        <v>-6.1654135338345843E-2</v>
      </c>
      <c r="Y193" s="74">
        <f t="shared" si="11"/>
        <v>0.79623935113847755</v>
      </c>
    </row>
    <row r="194" spans="1:25" x14ac:dyDescent="0.2">
      <c r="A194" s="60" t="s">
        <v>178</v>
      </c>
      <c r="B194" s="12">
        <v>2</v>
      </c>
      <c r="C194" s="2">
        <v>15</v>
      </c>
      <c r="D194" s="2">
        <v>15</v>
      </c>
      <c r="E194" s="2">
        <v>15</v>
      </c>
      <c r="F194" s="2">
        <v>7</v>
      </c>
      <c r="G194" s="2">
        <v>15</v>
      </c>
      <c r="H194" s="2">
        <v>1</v>
      </c>
      <c r="I194" s="2">
        <v>15</v>
      </c>
      <c r="J194" s="2">
        <v>9</v>
      </c>
      <c r="K194" s="2">
        <v>15</v>
      </c>
      <c r="L194" s="2">
        <v>15</v>
      </c>
      <c r="M194" s="2">
        <v>15</v>
      </c>
      <c r="N194" s="2">
        <v>15</v>
      </c>
      <c r="O194" s="2">
        <v>6</v>
      </c>
      <c r="P194" s="2">
        <v>4</v>
      </c>
      <c r="Q194" s="2">
        <v>8</v>
      </c>
      <c r="R194" s="2">
        <v>15</v>
      </c>
      <c r="S194" s="2">
        <v>3</v>
      </c>
      <c r="T194" s="2">
        <v>5</v>
      </c>
      <c r="U194" s="8">
        <v>15</v>
      </c>
      <c r="V194" s="43">
        <f t="shared" si="8"/>
        <v>-2.139863338003363E-2</v>
      </c>
      <c r="W194" s="41">
        <f t="shared" si="9"/>
        <v>0.92864844248118805</v>
      </c>
      <c r="X194" s="43">
        <f t="shared" si="10"/>
        <v>-6.0903802697018797E-2</v>
      </c>
      <c r="Y194" s="74">
        <f t="shared" si="11"/>
        <v>0.7986700439112443</v>
      </c>
    </row>
    <row r="195" spans="1:25" x14ac:dyDescent="0.2">
      <c r="A195" s="60" t="s">
        <v>131</v>
      </c>
      <c r="B195" s="12">
        <v>11</v>
      </c>
      <c r="C195" s="2">
        <v>10</v>
      </c>
      <c r="D195" s="2">
        <v>1</v>
      </c>
      <c r="E195" s="2">
        <v>17</v>
      </c>
      <c r="F195" s="2">
        <v>12</v>
      </c>
      <c r="G195" s="2">
        <v>18</v>
      </c>
      <c r="H195" s="2">
        <v>4</v>
      </c>
      <c r="I195" s="2">
        <v>6</v>
      </c>
      <c r="J195" s="2">
        <v>14</v>
      </c>
      <c r="K195" s="2">
        <v>5</v>
      </c>
      <c r="L195" s="2">
        <v>9</v>
      </c>
      <c r="M195" s="2">
        <v>7</v>
      </c>
      <c r="N195" s="2">
        <v>19</v>
      </c>
      <c r="O195" s="2">
        <v>2</v>
      </c>
      <c r="P195" s="2">
        <v>13</v>
      </c>
      <c r="Q195" s="2">
        <v>16</v>
      </c>
      <c r="R195" s="2">
        <v>20</v>
      </c>
      <c r="S195" s="2">
        <v>15</v>
      </c>
      <c r="T195" s="2">
        <v>8</v>
      </c>
      <c r="U195" s="8">
        <v>3</v>
      </c>
      <c r="V195" s="43">
        <f t="shared" si="8"/>
        <v>-0.11278195488721802</v>
      </c>
      <c r="W195" s="41">
        <f t="shared" si="9"/>
        <v>0.63591705790423536</v>
      </c>
      <c r="X195" s="43">
        <f t="shared" si="10"/>
        <v>6.0150375939849614E-2</v>
      </c>
      <c r="Y195" s="74">
        <f t="shared" si="11"/>
        <v>0.80111255557609073</v>
      </c>
    </row>
    <row r="196" spans="1:25" x14ac:dyDescent="0.2">
      <c r="A196" s="60" t="s">
        <v>103</v>
      </c>
      <c r="B196" s="12">
        <v>11</v>
      </c>
      <c r="C196" s="2">
        <v>2</v>
      </c>
      <c r="D196" s="2">
        <v>17</v>
      </c>
      <c r="E196" s="2">
        <v>16</v>
      </c>
      <c r="F196" s="2">
        <v>7</v>
      </c>
      <c r="G196" s="2">
        <v>19</v>
      </c>
      <c r="H196" s="2">
        <v>20</v>
      </c>
      <c r="I196" s="2">
        <v>1</v>
      </c>
      <c r="J196" s="2">
        <v>15</v>
      </c>
      <c r="K196" s="2">
        <v>14</v>
      </c>
      <c r="L196" s="2">
        <v>9</v>
      </c>
      <c r="M196" s="2">
        <v>6</v>
      </c>
      <c r="N196" s="2">
        <v>10</v>
      </c>
      <c r="O196" s="2">
        <v>5</v>
      </c>
      <c r="P196" s="2">
        <v>8</v>
      </c>
      <c r="Q196" s="2">
        <v>4</v>
      </c>
      <c r="R196" s="2">
        <v>12</v>
      </c>
      <c r="S196" s="2">
        <v>18</v>
      </c>
      <c r="T196" s="2">
        <v>3</v>
      </c>
      <c r="U196" s="8">
        <v>13</v>
      </c>
      <c r="V196" s="43">
        <f t="shared" si="8"/>
        <v>-7.9699248120300728E-2</v>
      </c>
      <c r="W196" s="41">
        <f t="shared" si="9"/>
        <v>0.73837374901493025</v>
      </c>
      <c r="X196" s="43">
        <f t="shared" si="10"/>
        <v>-6.0150375939849614E-2</v>
      </c>
      <c r="Y196" s="74">
        <f t="shared" si="11"/>
        <v>0.80111255557609073</v>
      </c>
    </row>
    <row r="197" spans="1:25" x14ac:dyDescent="0.2">
      <c r="A197" s="60" t="s">
        <v>215</v>
      </c>
      <c r="B197" s="12">
        <v>3</v>
      </c>
      <c r="C197" s="2">
        <v>5</v>
      </c>
      <c r="D197" s="2">
        <v>4</v>
      </c>
      <c r="E197" s="2">
        <v>1</v>
      </c>
      <c r="F197" s="2">
        <v>7</v>
      </c>
      <c r="G197" s="2">
        <v>6</v>
      </c>
      <c r="H197" s="2">
        <v>2</v>
      </c>
      <c r="I197" s="2">
        <v>13</v>
      </c>
      <c r="J197" s="2">
        <v>9</v>
      </c>
      <c r="K197" s="2">
        <v>19</v>
      </c>
      <c r="L197" s="2">
        <v>8</v>
      </c>
      <c r="M197" s="2">
        <v>17</v>
      </c>
      <c r="N197" s="2">
        <v>16</v>
      </c>
      <c r="O197" s="2">
        <v>10</v>
      </c>
      <c r="P197" s="2">
        <v>15</v>
      </c>
      <c r="Q197" s="2">
        <v>18</v>
      </c>
      <c r="R197" s="2">
        <v>14</v>
      </c>
      <c r="S197" s="2">
        <v>20</v>
      </c>
      <c r="T197" s="2">
        <v>11</v>
      </c>
      <c r="U197" s="8">
        <v>12</v>
      </c>
      <c r="V197" s="43">
        <f t="shared" si="8"/>
        <v>0.33984962406015035</v>
      </c>
      <c r="W197" s="41">
        <f t="shared" si="9"/>
        <v>0.142636705371367</v>
      </c>
      <c r="X197" s="43">
        <f t="shared" si="10"/>
        <v>5.7142857142857127E-2</v>
      </c>
      <c r="Y197" s="74">
        <f t="shared" si="11"/>
        <v>0.81088004615683229</v>
      </c>
    </row>
    <row r="198" spans="1:25" x14ac:dyDescent="0.2">
      <c r="A198" s="60" t="s">
        <v>208</v>
      </c>
      <c r="B198" s="12">
        <v>13</v>
      </c>
      <c r="C198" s="2">
        <v>11</v>
      </c>
      <c r="D198" s="2">
        <v>1</v>
      </c>
      <c r="E198" s="2">
        <v>2</v>
      </c>
      <c r="F198" s="2">
        <v>19</v>
      </c>
      <c r="G198" s="2">
        <v>15</v>
      </c>
      <c r="H198" s="2">
        <v>3</v>
      </c>
      <c r="I198" s="2">
        <v>5</v>
      </c>
      <c r="J198" s="2">
        <v>16</v>
      </c>
      <c r="K198" s="2">
        <v>10</v>
      </c>
      <c r="L198" s="2">
        <v>9</v>
      </c>
      <c r="M198" s="2">
        <v>4</v>
      </c>
      <c r="N198" s="2">
        <v>12</v>
      </c>
      <c r="O198" s="2">
        <v>17</v>
      </c>
      <c r="P198" s="2">
        <v>6</v>
      </c>
      <c r="Q198" s="2">
        <v>14</v>
      </c>
      <c r="R198" s="2">
        <v>20</v>
      </c>
      <c r="S198" s="2">
        <v>18</v>
      </c>
      <c r="T198" s="2">
        <v>8</v>
      </c>
      <c r="U198" s="8">
        <v>7</v>
      </c>
      <c r="V198" s="43">
        <f t="shared" si="8"/>
        <v>3.0075187969924807E-2</v>
      </c>
      <c r="W198" s="41">
        <f t="shared" si="9"/>
        <v>0.89983659568593044</v>
      </c>
      <c r="X198" s="43">
        <f t="shared" si="10"/>
        <v>-5.7142857142857127E-2</v>
      </c>
      <c r="Y198" s="74">
        <f t="shared" si="11"/>
        <v>0.81088004615683229</v>
      </c>
    </row>
    <row r="199" spans="1:25" x14ac:dyDescent="0.2">
      <c r="A199" s="60" t="s">
        <v>152</v>
      </c>
      <c r="B199" s="12">
        <v>9</v>
      </c>
      <c r="C199" s="2">
        <v>11</v>
      </c>
      <c r="D199" s="2">
        <v>12</v>
      </c>
      <c r="E199" s="2">
        <v>13</v>
      </c>
      <c r="F199" s="2">
        <v>7</v>
      </c>
      <c r="G199" s="2">
        <v>1</v>
      </c>
      <c r="H199" s="2">
        <v>5</v>
      </c>
      <c r="I199" s="2">
        <v>19</v>
      </c>
      <c r="J199" s="2">
        <v>6</v>
      </c>
      <c r="K199" s="2">
        <v>4</v>
      </c>
      <c r="L199" s="2">
        <v>16</v>
      </c>
      <c r="M199" s="2">
        <v>17</v>
      </c>
      <c r="N199" s="2">
        <v>14</v>
      </c>
      <c r="O199" s="2">
        <v>2</v>
      </c>
      <c r="P199" s="2">
        <v>20</v>
      </c>
      <c r="Q199" s="2">
        <v>3</v>
      </c>
      <c r="R199" s="2">
        <v>18</v>
      </c>
      <c r="S199" s="2">
        <v>15</v>
      </c>
      <c r="T199" s="2">
        <v>8</v>
      </c>
      <c r="U199" s="8">
        <v>10</v>
      </c>
      <c r="V199" s="43">
        <f t="shared" si="8"/>
        <v>-0.22105263157894731</v>
      </c>
      <c r="W199" s="41">
        <f t="shared" si="9"/>
        <v>0.3489737543021465</v>
      </c>
      <c r="X199" s="43">
        <f t="shared" si="10"/>
        <v>-5.2631578947368411E-2</v>
      </c>
      <c r="Y199" s="74">
        <f t="shared" si="11"/>
        <v>0.82558145045593201</v>
      </c>
    </row>
    <row r="200" spans="1:25" x14ac:dyDescent="0.2">
      <c r="A200" s="60" t="s">
        <v>202</v>
      </c>
      <c r="B200" s="12">
        <v>12</v>
      </c>
      <c r="C200" s="2">
        <v>10</v>
      </c>
      <c r="D200" s="2">
        <v>3</v>
      </c>
      <c r="E200" s="2">
        <v>9</v>
      </c>
      <c r="F200" s="2">
        <v>6</v>
      </c>
      <c r="G200" s="2">
        <v>2</v>
      </c>
      <c r="H200" s="2">
        <v>13</v>
      </c>
      <c r="I200" s="2">
        <v>11</v>
      </c>
      <c r="J200" s="2">
        <v>4</v>
      </c>
      <c r="K200" s="2">
        <v>14</v>
      </c>
      <c r="L200" s="2">
        <v>20</v>
      </c>
      <c r="M200" s="2">
        <v>8</v>
      </c>
      <c r="N200" s="2">
        <v>5</v>
      </c>
      <c r="O200" s="2">
        <v>17</v>
      </c>
      <c r="P200" s="2">
        <v>16</v>
      </c>
      <c r="Q200" s="2">
        <v>7</v>
      </c>
      <c r="R200" s="2">
        <v>18</v>
      </c>
      <c r="S200" s="2">
        <v>19</v>
      </c>
      <c r="T200" s="2">
        <v>15</v>
      </c>
      <c r="U200" s="8">
        <v>1</v>
      </c>
      <c r="V200" s="43">
        <f t="shared" si="8"/>
        <v>0.18947368421052627</v>
      </c>
      <c r="W200" s="41">
        <f t="shared" si="9"/>
        <v>0.42366525592686288</v>
      </c>
      <c r="X200" s="43">
        <f t="shared" si="10"/>
        <v>5.2631578947368411E-2</v>
      </c>
      <c r="Y200" s="74">
        <f t="shared" si="11"/>
        <v>0.82558145045593201</v>
      </c>
    </row>
    <row r="201" spans="1:25" x14ac:dyDescent="0.2">
      <c r="A201" s="60" t="s">
        <v>162</v>
      </c>
      <c r="B201" s="12">
        <v>12</v>
      </c>
      <c r="C201" s="2">
        <v>20</v>
      </c>
      <c r="D201" s="2">
        <v>16</v>
      </c>
      <c r="E201" s="2">
        <v>1</v>
      </c>
      <c r="F201" s="2">
        <v>13</v>
      </c>
      <c r="G201" s="2">
        <v>5</v>
      </c>
      <c r="H201" s="2">
        <v>2</v>
      </c>
      <c r="I201" s="2">
        <v>10</v>
      </c>
      <c r="J201" s="2">
        <v>14</v>
      </c>
      <c r="K201" s="2">
        <v>8</v>
      </c>
      <c r="L201" s="2">
        <v>17</v>
      </c>
      <c r="M201" s="2">
        <v>4</v>
      </c>
      <c r="N201" s="2">
        <v>15</v>
      </c>
      <c r="O201" s="2">
        <v>3</v>
      </c>
      <c r="P201" s="2">
        <v>9</v>
      </c>
      <c r="Q201" s="2">
        <v>7</v>
      </c>
      <c r="R201" s="2">
        <v>6</v>
      </c>
      <c r="S201" s="2">
        <v>18</v>
      </c>
      <c r="T201" s="2">
        <v>11</v>
      </c>
      <c r="U201" s="8">
        <v>19</v>
      </c>
      <c r="V201" s="43">
        <f t="shared" ref="V201:V237" si="12">CORREL($B$5:$U$5,$B201:$U201)</f>
        <v>-0.10375939849624058</v>
      </c>
      <c r="W201" s="41">
        <f t="shared" ref="W201:W237" si="13">_xlfn.T.DIST.2T(ABS(V201)*SQRT(COUNT($B$5:$U$5)-2)/SQRT(1-V201^2),COUNT($B$5:$U$5)-2)</f>
        <v>0.66332575423624462</v>
      </c>
      <c r="X201" s="43">
        <f t="shared" ref="X201:X237" si="14">CORREL($B$6:$U$6,$B201:$U201)</f>
        <v>-5.2631578947368411E-2</v>
      </c>
      <c r="Y201" s="74">
        <f t="shared" ref="Y201:Y237" si="15">_xlfn.T.DIST.2T(ABS(X201)*SQRT(COUNT($B$6:$U$6)-2)/SQRT(1-X201^2),COUNT($B$6:$U$6)-2)</f>
        <v>0.82558145045593201</v>
      </c>
    </row>
    <row r="202" spans="1:25" x14ac:dyDescent="0.2">
      <c r="A202" s="60" t="s">
        <v>213</v>
      </c>
      <c r="B202" s="12">
        <v>11</v>
      </c>
      <c r="C202" s="2">
        <v>20</v>
      </c>
      <c r="D202" s="2">
        <v>19</v>
      </c>
      <c r="E202" s="2">
        <v>18</v>
      </c>
      <c r="F202" s="2">
        <v>4</v>
      </c>
      <c r="G202" s="2">
        <v>15</v>
      </c>
      <c r="H202" s="2">
        <v>5</v>
      </c>
      <c r="I202" s="2">
        <v>1</v>
      </c>
      <c r="J202" s="2">
        <v>12</v>
      </c>
      <c r="K202" s="2">
        <v>7</v>
      </c>
      <c r="L202" s="2">
        <v>6</v>
      </c>
      <c r="M202" s="2">
        <v>8</v>
      </c>
      <c r="N202" s="2">
        <v>2</v>
      </c>
      <c r="O202" s="2">
        <v>9</v>
      </c>
      <c r="P202" s="2">
        <v>16</v>
      </c>
      <c r="Q202" s="2">
        <v>13</v>
      </c>
      <c r="R202" s="2">
        <v>17</v>
      </c>
      <c r="S202" s="2">
        <v>3</v>
      </c>
      <c r="T202" s="2">
        <v>10</v>
      </c>
      <c r="U202" s="8">
        <v>14</v>
      </c>
      <c r="V202" s="43">
        <f t="shared" si="12"/>
        <v>-0.58496240601503746</v>
      </c>
      <c r="W202" s="41">
        <f t="shared" si="13"/>
        <v>6.744771529507791E-3</v>
      </c>
      <c r="X202" s="43">
        <f t="shared" si="14"/>
        <v>5.1127819548872168E-2</v>
      </c>
      <c r="Y202" s="74">
        <f t="shared" si="15"/>
        <v>0.83049461618371723</v>
      </c>
    </row>
    <row r="203" spans="1:25" x14ac:dyDescent="0.2">
      <c r="A203" s="60" t="s">
        <v>220</v>
      </c>
      <c r="B203" s="12">
        <v>7</v>
      </c>
      <c r="C203" s="2">
        <v>8</v>
      </c>
      <c r="D203" s="2">
        <v>3</v>
      </c>
      <c r="E203" s="2">
        <v>5</v>
      </c>
      <c r="F203" s="2">
        <v>2</v>
      </c>
      <c r="G203" s="2">
        <v>6</v>
      </c>
      <c r="H203" s="2">
        <v>4</v>
      </c>
      <c r="I203" s="2">
        <v>9</v>
      </c>
      <c r="J203" s="2">
        <v>1</v>
      </c>
      <c r="K203" s="2">
        <v>13</v>
      </c>
      <c r="L203" s="2">
        <v>11</v>
      </c>
      <c r="M203" s="2">
        <v>19</v>
      </c>
      <c r="N203" s="2">
        <v>16</v>
      </c>
      <c r="O203" s="2">
        <v>12</v>
      </c>
      <c r="P203" s="2">
        <v>17</v>
      </c>
      <c r="Q203" s="2">
        <v>10</v>
      </c>
      <c r="R203" s="2">
        <v>20</v>
      </c>
      <c r="S203" s="2">
        <v>18</v>
      </c>
      <c r="T203" s="2">
        <v>14</v>
      </c>
      <c r="U203" s="8">
        <v>15</v>
      </c>
      <c r="V203" s="43">
        <f t="shared" si="12"/>
        <v>0.18496240601503758</v>
      </c>
      <c r="W203" s="41">
        <f t="shared" si="13"/>
        <v>0.43498614362285271</v>
      </c>
      <c r="X203" s="43">
        <f t="shared" si="14"/>
        <v>-5.1127819548872168E-2</v>
      </c>
      <c r="Y203" s="74">
        <f t="shared" si="15"/>
        <v>0.83049461618371723</v>
      </c>
    </row>
    <row r="204" spans="1:25" x14ac:dyDescent="0.2">
      <c r="A204" s="60" t="s">
        <v>186</v>
      </c>
      <c r="B204" s="12">
        <v>10</v>
      </c>
      <c r="C204" s="2">
        <v>6</v>
      </c>
      <c r="D204" s="2">
        <v>14</v>
      </c>
      <c r="E204" s="2">
        <v>8</v>
      </c>
      <c r="F204" s="2">
        <v>4</v>
      </c>
      <c r="G204" s="2">
        <v>15</v>
      </c>
      <c r="H204" s="2">
        <v>17</v>
      </c>
      <c r="I204" s="2">
        <v>3</v>
      </c>
      <c r="J204" s="2">
        <v>11</v>
      </c>
      <c r="K204" s="2">
        <v>9</v>
      </c>
      <c r="L204" s="2">
        <v>1</v>
      </c>
      <c r="M204" s="2">
        <v>7</v>
      </c>
      <c r="N204" s="2">
        <v>13</v>
      </c>
      <c r="O204" s="2">
        <v>19</v>
      </c>
      <c r="P204" s="2">
        <v>18</v>
      </c>
      <c r="Q204" s="2">
        <v>2</v>
      </c>
      <c r="R204" s="2">
        <v>5</v>
      </c>
      <c r="S204" s="2">
        <v>20</v>
      </c>
      <c r="T204" s="2">
        <v>12</v>
      </c>
      <c r="U204" s="8">
        <v>16</v>
      </c>
      <c r="V204" s="43">
        <f t="shared" si="12"/>
        <v>1.0526315789473681E-2</v>
      </c>
      <c r="W204" s="41">
        <f t="shared" si="13"/>
        <v>0.96486858681949927</v>
      </c>
      <c r="X204" s="43">
        <f t="shared" si="14"/>
        <v>5.1127819548872168E-2</v>
      </c>
      <c r="Y204" s="74">
        <f t="shared" si="15"/>
        <v>0.83049461618371723</v>
      </c>
    </row>
    <row r="205" spans="1:25" x14ac:dyDescent="0.2">
      <c r="A205" s="60" t="s">
        <v>216</v>
      </c>
      <c r="B205" s="12">
        <v>15</v>
      </c>
      <c r="C205" s="2">
        <v>8</v>
      </c>
      <c r="D205" s="2">
        <v>1</v>
      </c>
      <c r="E205" s="2">
        <v>7</v>
      </c>
      <c r="F205" s="2">
        <v>3</v>
      </c>
      <c r="G205" s="2">
        <v>9</v>
      </c>
      <c r="H205" s="2">
        <v>10</v>
      </c>
      <c r="I205" s="2">
        <v>18.5</v>
      </c>
      <c r="J205" s="2">
        <v>5</v>
      </c>
      <c r="K205" s="2">
        <v>12</v>
      </c>
      <c r="L205" s="2">
        <v>4</v>
      </c>
      <c r="M205" s="2">
        <v>18.5</v>
      </c>
      <c r="N205" s="2">
        <v>11</v>
      </c>
      <c r="O205" s="2">
        <v>13</v>
      </c>
      <c r="P205" s="2">
        <v>14</v>
      </c>
      <c r="Q205" s="2">
        <v>18.5</v>
      </c>
      <c r="R205" s="2">
        <v>18.5</v>
      </c>
      <c r="S205" s="2">
        <v>16</v>
      </c>
      <c r="T205" s="2">
        <v>2</v>
      </c>
      <c r="U205" s="8">
        <v>6</v>
      </c>
      <c r="V205" s="43">
        <f t="shared" si="12"/>
        <v>0.1607558615623628</v>
      </c>
      <c r="W205" s="41">
        <f t="shared" si="13"/>
        <v>0.49837071134926181</v>
      </c>
      <c r="X205" s="43">
        <f t="shared" si="14"/>
        <v>-5.056639776844276E-2</v>
      </c>
      <c r="Y205" s="74">
        <f t="shared" si="15"/>
        <v>0.83233048808987342</v>
      </c>
    </row>
    <row r="206" spans="1:25" x14ac:dyDescent="0.2">
      <c r="A206" s="60" t="s">
        <v>112</v>
      </c>
      <c r="B206" s="12">
        <v>6</v>
      </c>
      <c r="C206" s="2">
        <v>11</v>
      </c>
      <c r="D206" s="2">
        <v>9</v>
      </c>
      <c r="E206" s="2">
        <v>8</v>
      </c>
      <c r="F206" s="2">
        <v>13</v>
      </c>
      <c r="G206" s="2">
        <v>12</v>
      </c>
      <c r="H206" s="2">
        <v>5</v>
      </c>
      <c r="I206" s="2">
        <v>14</v>
      </c>
      <c r="J206" s="2">
        <v>18</v>
      </c>
      <c r="K206" s="2">
        <v>7</v>
      </c>
      <c r="L206" s="2">
        <v>2</v>
      </c>
      <c r="M206" s="2">
        <v>20</v>
      </c>
      <c r="N206" s="2">
        <v>10</v>
      </c>
      <c r="O206" s="2">
        <v>1</v>
      </c>
      <c r="P206" s="2">
        <v>3</v>
      </c>
      <c r="Q206" s="2">
        <v>17</v>
      </c>
      <c r="R206" s="2">
        <v>15</v>
      </c>
      <c r="S206" s="2">
        <v>16</v>
      </c>
      <c r="T206" s="2">
        <v>4</v>
      </c>
      <c r="U206" s="8">
        <v>19</v>
      </c>
      <c r="V206" s="43">
        <f t="shared" si="12"/>
        <v>-8.2706766917293215E-2</v>
      </c>
      <c r="W206" s="41">
        <f t="shared" si="13"/>
        <v>0.72885087635597956</v>
      </c>
      <c r="X206" s="43">
        <f t="shared" si="14"/>
        <v>-4.8120300751879688E-2</v>
      </c>
      <c r="Y206" s="74">
        <f t="shared" si="15"/>
        <v>0.8403389659546906</v>
      </c>
    </row>
    <row r="207" spans="1:25" x14ac:dyDescent="0.2">
      <c r="A207" s="60" t="s">
        <v>183</v>
      </c>
      <c r="B207" s="12">
        <v>12</v>
      </c>
      <c r="C207" s="2">
        <v>5</v>
      </c>
      <c r="D207" s="2">
        <v>1</v>
      </c>
      <c r="E207" s="2">
        <v>2</v>
      </c>
      <c r="F207" s="2">
        <v>11</v>
      </c>
      <c r="G207" s="2">
        <v>8</v>
      </c>
      <c r="H207" s="2">
        <v>4</v>
      </c>
      <c r="I207" s="2">
        <v>3</v>
      </c>
      <c r="J207" s="2">
        <v>20</v>
      </c>
      <c r="K207" s="2">
        <v>9</v>
      </c>
      <c r="L207" s="2">
        <v>13</v>
      </c>
      <c r="M207" s="2">
        <v>7</v>
      </c>
      <c r="N207" s="2">
        <v>10</v>
      </c>
      <c r="O207" s="2">
        <v>6</v>
      </c>
      <c r="P207" s="2">
        <v>18</v>
      </c>
      <c r="Q207" s="2">
        <v>15</v>
      </c>
      <c r="R207" s="2">
        <v>17</v>
      </c>
      <c r="S207" s="2">
        <v>19</v>
      </c>
      <c r="T207" s="2">
        <v>14</v>
      </c>
      <c r="U207" s="8">
        <v>16</v>
      </c>
      <c r="V207" s="43">
        <f t="shared" si="12"/>
        <v>-6.3157894736842093E-2</v>
      </c>
      <c r="W207" s="41">
        <f t="shared" si="13"/>
        <v>0.79137339782006189</v>
      </c>
      <c r="X207" s="43">
        <f t="shared" si="14"/>
        <v>-4.8120300751879688E-2</v>
      </c>
      <c r="Y207" s="74">
        <f t="shared" si="15"/>
        <v>0.8403389659546906</v>
      </c>
    </row>
    <row r="208" spans="1:25" x14ac:dyDescent="0.2">
      <c r="A208" s="60" t="s">
        <v>197</v>
      </c>
      <c r="B208" s="12">
        <v>13</v>
      </c>
      <c r="C208" s="2">
        <v>15</v>
      </c>
      <c r="D208" s="2">
        <v>12</v>
      </c>
      <c r="E208" s="2">
        <v>9</v>
      </c>
      <c r="F208" s="2">
        <v>18</v>
      </c>
      <c r="G208" s="2">
        <v>1</v>
      </c>
      <c r="H208" s="2">
        <v>7</v>
      </c>
      <c r="I208" s="2">
        <v>17</v>
      </c>
      <c r="J208" s="2">
        <v>20</v>
      </c>
      <c r="K208" s="2">
        <v>2</v>
      </c>
      <c r="L208" s="2">
        <v>4</v>
      </c>
      <c r="M208" s="2">
        <v>11</v>
      </c>
      <c r="N208" s="2">
        <v>14</v>
      </c>
      <c r="O208" s="2">
        <v>5</v>
      </c>
      <c r="P208" s="2">
        <v>3</v>
      </c>
      <c r="Q208" s="2">
        <v>8</v>
      </c>
      <c r="R208" s="2">
        <v>10</v>
      </c>
      <c r="S208" s="2">
        <v>19</v>
      </c>
      <c r="T208" s="2">
        <v>16</v>
      </c>
      <c r="U208" s="8">
        <v>6</v>
      </c>
      <c r="V208" s="43">
        <f t="shared" si="12"/>
        <v>-5.2631578947368411E-2</v>
      </c>
      <c r="W208" s="41">
        <f t="shared" si="13"/>
        <v>0.82558145045593201</v>
      </c>
      <c r="X208" s="43">
        <f t="shared" si="14"/>
        <v>4.8120300751879688E-2</v>
      </c>
      <c r="Y208" s="74">
        <f t="shared" si="15"/>
        <v>0.8403389659546906</v>
      </c>
    </row>
    <row r="209" spans="1:25" x14ac:dyDescent="0.2">
      <c r="A209" s="60" t="s">
        <v>176</v>
      </c>
      <c r="B209" s="12">
        <v>10</v>
      </c>
      <c r="C209" s="2">
        <v>7</v>
      </c>
      <c r="D209" s="2">
        <v>1</v>
      </c>
      <c r="E209" s="2">
        <v>6</v>
      </c>
      <c r="F209" s="2">
        <v>4</v>
      </c>
      <c r="G209" s="2">
        <v>3</v>
      </c>
      <c r="H209" s="2">
        <v>13</v>
      </c>
      <c r="I209" s="2">
        <v>12</v>
      </c>
      <c r="J209" s="2">
        <v>19</v>
      </c>
      <c r="K209" s="2">
        <v>14</v>
      </c>
      <c r="L209" s="2">
        <v>11</v>
      </c>
      <c r="M209" s="2">
        <v>17</v>
      </c>
      <c r="N209" s="2">
        <v>5</v>
      </c>
      <c r="O209" s="2">
        <v>2</v>
      </c>
      <c r="P209" s="2">
        <v>16</v>
      </c>
      <c r="Q209" s="2">
        <v>20</v>
      </c>
      <c r="R209" s="2">
        <v>18</v>
      </c>
      <c r="S209" s="2">
        <v>9</v>
      </c>
      <c r="T209" s="2">
        <v>15</v>
      </c>
      <c r="U209" s="8">
        <v>8</v>
      </c>
      <c r="V209" s="43">
        <f t="shared" si="12"/>
        <v>0.13984962406015036</v>
      </c>
      <c r="W209" s="41">
        <f t="shared" si="13"/>
        <v>0.5564935505662203</v>
      </c>
      <c r="X209" s="43">
        <f t="shared" si="14"/>
        <v>4.3609022556390965E-2</v>
      </c>
      <c r="Y209" s="74">
        <f t="shared" si="15"/>
        <v>0.8551479470173744</v>
      </c>
    </row>
    <row r="210" spans="1:25" x14ac:dyDescent="0.2">
      <c r="A210" s="60" t="s">
        <v>170</v>
      </c>
      <c r="B210" s="12">
        <v>20</v>
      </c>
      <c r="C210" s="2">
        <v>14</v>
      </c>
      <c r="D210" s="2">
        <v>6</v>
      </c>
      <c r="E210" s="2">
        <v>9</v>
      </c>
      <c r="F210" s="2">
        <v>18</v>
      </c>
      <c r="G210" s="2">
        <v>13</v>
      </c>
      <c r="H210" s="2">
        <v>16</v>
      </c>
      <c r="I210" s="2">
        <v>3</v>
      </c>
      <c r="J210" s="2">
        <v>1</v>
      </c>
      <c r="K210" s="2">
        <v>8</v>
      </c>
      <c r="L210" s="2">
        <v>11</v>
      </c>
      <c r="M210" s="2">
        <v>5</v>
      </c>
      <c r="N210" s="2">
        <v>17</v>
      </c>
      <c r="O210" s="2">
        <v>4</v>
      </c>
      <c r="P210" s="2">
        <v>12</v>
      </c>
      <c r="Q210" s="2">
        <v>10</v>
      </c>
      <c r="R210" s="2">
        <v>19</v>
      </c>
      <c r="S210" s="2">
        <v>15</v>
      </c>
      <c r="T210" s="2">
        <v>2</v>
      </c>
      <c r="U210" s="8">
        <v>7</v>
      </c>
      <c r="V210" s="43">
        <f t="shared" si="12"/>
        <v>-0.18345864661654129</v>
      </c>
      <c r="W210" s="41">
        <f t="shared" si="13"/>
        <v>0.43879488656910315</v>
      </c>
      <c r="X210" s="43">
        <f t="shared" si="14"/>
        <v>-4.2105263157894722E-2</v>
      </c>
      <c r="Y210" s="74">
        <f t="shared" si="15"/>
        <v>0.86009490151457935</v>
      </c>
    </row>
    <row r="211" spans="1:25" x14ac:dyDescent="0.2">
      <c r="A211" s="60" t="s">
        <v>228</v>
      </c>
      <c r="B211" s="12">
        <v>6</v>
      </c>
      <c r="C211" s="2">
        <v>20</v>
      </c>
      <c r="D211" s="2">
        <v>3</v>
      </c>
      <c r="E211" s="2">
        <v>4</v>
      </c>
      <c r="F211" s="2">
        <v>5</v>
      </c>
      <c r="G211" s="2">
        <v>19</v>
      </c>
      <c r="H211" s="2">
        <v>14</v>
      </c>
      <c r="I211" s="2">
        <v>2</v>
      </c>
      <c r="J211" s="2">
        <v>8</v>
      </c>
      <c r="K211" s="2">
        <v>10</v>
      </c>
      <c r="L211" s="2">
        <v>12</v>
      </c>
      <c r="M211" s="2">
        <v>11</v>
      </c>
      <c r="N211" s="2">
        <v>13</v>
      </c>
      <c r="O211" s="2">
        <v>7</v>
      </c>
      <c r="P211" s="2">
        <v>18</v>
      </c>
      <c r="Q211" s="2">
        <v>16</v>
      </c>
      <c r="R211" s="2">
        <v>17</v>
      </c>
      <c r="S211" s="2">
        <v>1</v>
      </c>
      <c r="T211" s="2">
        <v>9</v>
      </c>
      <c r="U211" s="8">
        <v>15</v>
      </c>
      <c r="V211" s="43">
        <f t="shared" si="12"/>
        <v>-1.2030075187969922E-2</v>
      </c>
      <c r="W211" s="41">
        <f t="shared" si="13"/>
        <v>0.95985344428467845</v>
      </c>
      <c r="X211" s="43">
        <f t="shared" si="14"/>
        <v>4.2105263157894722E-2</v>
      </c>
      <c r="Y211" s="74">
        <f t="shared" si="15"/>
        <v>0.86009490151457935</v>
      </c>
    </row>
    <row r="212" spans="1:25" x14ac:dyDescent="0.2">
      <c r="A212" s="60" t="s">
        <v>182</v>
      </c>
      <c r="B212" s="12">
        <v>3</v>
      </c>
      <c r="C212" s="2">
        <v>14</v>
      </c>
      <c r="D212" s="2">
        <v>18</v>
      </c>
      <c r="E212" s="2">
        <v>20</v>
      </c>
      <c r="F212" s="2">
        <v>4</v>
      </c>
      <c r="G212" s="2">
        <v>17</v>
      </c>
      <c r="H212" s="2">
        <v>9</v>
      </c>
      <c r="I212" s="2">
        <v>8</v>
      </c>
      <c r="J212" s="2">
        <v>2</v>
      </c>
      <c r="K212" s="2">
        <v>6</v>
      </c>
      <c r="L212" s="2">
        <v>10</v>
      </c>
      <c r="M212" s="2">
        <v>13</v>
      </c>
      <c r="N212" s="2">
        <v>12</v>
      </c>
      <c r="O212" s="2">
        <v>1</v>
      </c>
      <c r="P212" s="2">
        <v>7</v>
      </c>
      <c r="Q212" s="2">
        <v>15</v>
      </c>
      <c r="R212" s="2">
        <v>16</v>
      </c>
      <c r="S212" s="2">
        <v>19</v>
      </c>
      <c r="T212" s="2">
        <v>5</v>
      </c>
      <c r="U212" s="8">
        <v>11</v>
      </c>
      <c r="V212" s="43">
        <f t="shared" si="12"/>
        <v>-0.18947368421052627</v>
      </c>
      <c r="W212" s="41">
        <f t="shared" si="13"/>
        <v>0.42366525592686288</v>
      </c>
      <c r="X212" s="43">
        <f t="shared" si="14"/>
        <v>4.0601503759398493E-2</v>
      </c>
      <c r="Y212" s="74">
        <f t="shared" si="15"/>
        <v>0.86504687900777233</v>
      </c>
    </row>
    <row r="213" spans="1:25" x14ac:dyDescent="0.2">
      <c r="A213" s="60" t="s">
        <v>188</v>
      </c>
      <c r="B213" s="12">
        <v>16</v>
      </c>
      <c r="C213" s="2">
        <v>20</v>
      </c>
      <c r="D213" s="2">
        <v>19</v>
      </c>
      <c r="E213" s="2">
        <v>13</v>
      </c>
      <c r="F213" s="2">
        <v>14</v>
      </c>
      <c r="G213" s="2">
        <v>15</v>
      </c>
      <c r="H213" s="2">
        <v>11</v>
      </c>
      <c r="I213" s="2">
        <v>5</v>
      </c>
      <c r="J213" s="2">
        <v>12</v>
      </c>
      <c r="K213" s="2">
        <v>6</v>
      </c>
      <c r="L213" s="2">
        <v>18</v>
      </c>
      <c r="M213" s="2">
        <v>1</v>
      </c>
      <c r="N213" s="2">
        <v>10</v>
      </c>
      <c r="O213" s="2">
        <v>4</v>
      </c>
      <c r="P213" s="2">
        <v>9</v>
      </c>
      <c r="Q213" s="2">
        <v>2</v>
      </c>
      <c r="R213" s="2">
        <v>3</v>
      </c>
      <c r="S213" s="2">
        <v>7</v>
      </c>
      <c r="T213" s="2">
        <v>8</v>
      </c>
      <c r="U213" s="8">
        <v>17</v>
      </c>
      <c r="V213" s="43">
        <f t="shared" si="12"/>
        <v>-0.32330827067669166</v>
      </c>
      <c r="W213" s="41">
        <f t="shared" si="13"/>
        <v>0.16438973703865004</v>
      </c>
      <c r="X213" s="43">
        <f t="shared" si="14"/>
        <v>-3.4586466165413526E-2</v>
      </c>
      <c r="Y213" s="74">
        <f t="shared" si="15"/>
        <v>0.88490150883058338</v>
      </c>
    </row>
    <row r="214" spans="1:25" x14ac:dyDescent="0.2">
      <c r="A214" s="60" t="s">
        <v>187</v>
      </c>
      <c r="B214" s="12">
        <v>4</v>
      </c>
      <c r="C214" s="2">
        <v>11</v>
      </c>
      <c r="D214" s="2">
        <v>12</v>
      </c>
      <c r="E214" s="2">
        <v>1</v>
      </c>
      <c r="F214" s="2">
        <v>8</v>
      </c>
      <c r="G214" s="2">
        <v>3</v>
      </c>
      <c r="H214" s="2">
        <v>13</v>
      </c>
      <c r="I214" s="2">
        <v>10</v>
      </c>
      <c r="J214" s="2">
        <v>19</v>
      </c>
      <c r="K214" s="2">
        <v>9</v>
      </c>
      <c r="L214" s="2">
        <v>16</v>
      </c>
      <c r="M214" s="2">
        <v>6</v>
      </c>
      <c r="N214" s="2">
        <v>20</v>
      </c>
      <c r="O214" s="2">
        <v>2</v>
      </c>
      <c r="P214" s="2">
        <v>18</v>
      </c>
      <c r="Q214" s="2">
        <v>5</v>
      </c>
      <c r="R214" s="2">
        <v>17</v>
      </c>
      <c r="S214" s="2">
        <v>7</v>
      </c>
      <c r="T214" s="2">
        <v>15</v>
      </c>
      <c r="U214" s="8">
        <v>14</v>
      </c>
      <c r="V214" s="43">
        <f t="shared" si="12"/>
        <v>-4.8120300751879688E-2</v>
      </c>
      <c r="W214" s="41">
        <f t="shared" si="13"/>
        <v>0.8403389659546906</v>
      </c>
      <c r="X214" s="43">
        <f t="shared" si="14"/>
        <v>-3.4586466165413526E-2</v>
      </c>
      <c r="Y214" s="74">
        <f t="shared" si="15"/>
        <v>0.88490150883058338</v>
      </c>
    </row>
    <row r="215" spans="1:25" x14ac:dyDescent="0.2">
      <c r="A215" s="60" t="s">
        <v>190</v>
      </c>
      <c r="B215" s="12">
        <v>7</v>
      </c>
      <c r="C215" s="2">
        <v>11</v>
      </c>
      <c r="D215" s="2">
        <v>16</v>
      </c>
      <c r="E215" s="2">
        <v>10</v>
      </c>
      <c r="F215" s="2">
        <v>19</v>
      </c>
      <c r="G215" s="2">
        <v>2</v>
      </c>
      <c r="H215" s="2">
        <v>9</v>
      </c>
      <c r="I215" s="2">
        <v>20</v>
      </c>
      <c r="J215" s="2">
        <v>18</v>
      </c>
      <c r="K215" s="2">
        <v>3</v>
      </c>
      <c r="L215" s="2">
        <v>12</v>
      </c>
      <c r="M215" s="2">
        <v>6</v>
      </c>
      <c r="N215" s="2">
        <v>17</v>
      </c>
      <c r="O215" s="2">
        <v>5</v>
      </c>
      <c r="P215" s="2">
        <v>4</v>
      </c>
      <c r="Q215" s="2">
        <v>1</v>
      </c>
      <c r="R215" s="2">
        <v>8</v>
      </c>
      <c r="S215" s="2">
        <v>13</v>
      </c>
      <c r="T215" s="2">
        <v>15</v>
      </c>
      <c r="U215" s="8">
        <v>14</v>
      </c>
      <c r="V215" s="43">
        <f t="shared" si="12"/>
        <v>-0.14436090225563905</v>
      </c>
      <c r="W215" s="41">
        <f t="shared" si="13"/>
        <v>0.54370079919901504</v>
      </c>
      <c r="X215" s="43">
        <f t="shared" si="14"/>
        <v>3.308270676691729E-2</v>
      </c>
      <c r="Y215" s="74">
        <f t="shared" si="15"/>
        <v>0.88987596488561915</v>
      </c>
    </row>
    <row r="216" spans="1:25" x14ac:dyDescent="0.2">
      <c r="A216" s="60" t="s">
        <v>227</v>
      </c>
      <c r="B216" s="12">
        <v>10</v>
      </c>
      <c r="C216" s="2">
        <v>8</v>
      </c>
      <c r="D216" s="2">
        <v>2</v>
      </c>
      <c r="E216" s="2">
        <v>4</v>
      </c>
      <c r="F216" s="2">
        <v>3</v>
      </c>
      <c r="G216" s="2">
        <v>6</v>
      </c>
      <c r="H216" s="2">
        <v>7</v>
      </c>
      <c r="I216" s="2">
        <v>9</v>
      </c>
      <c r="J216" s="2">
        <v>12</v>
      </c>
      <c r="K216" s="2">
        <v>13</v>
      </c>
      <c r="L216" s="2">
        <v>11</v>
      </c>
      <c r="M216" s="2">
        <v>15</v>
      </c>
      <c r="N216" s="2">
        <v>16</v>
      </c>
      <c r="O216" s="2">
        <v>1</v>
      </c>
      <c r="P216" s="2">
        <v>17</v>
      </c>
      <c r="Q216" s="2">
        <v>18</v>
      </c>
      <c r="R216" s="2">
        <v>20</v>
      </c>
      <c r="S216" s="2">
        <v>19</v>
      </c>
      <c r="T216" s="2">
        <v>14</v>
      </c>
      <c r="U216" s="8">
        <v>5</v>
      </c>
      <c r="V216" s="43">
        <f t="shared" si="12"/>
        <v>0.21503759398496236</v>
      </c>
      <c r="W216" s="41">
        <f t="shared" si="13"/>
        <v>0.36257388702455107</v>
      </c>
      <c r="X216" s="43">
        <f t="shared" si="14"/>
        <v>3.1578947368421047E-2</v>
      </c>
      <c r="Y216" s="74">
        <f t="shared" si="15"/>
        <v>0.89485438639336379</v>
      </c>
    </row>
    <row r="217" spans="1:25" x14ac:dyDescent="0.2">
      <c r="A217" s="60" t="s">
        <v>194</v>
      </c>
      <c r="B217" s="12">
        <v>14.5</v>
      </c>
      <c r="C217" s="2">
        <v>1</v>
      </c>
      <c r="D217" s="2">
        <v>4</v>
      </c>
      <c r="E217" s="2">
        <v>3</v>
      </c>
      <c r="F217" s="2">
        <v>14.5</v>
      </c>
      <c r="G217" s="2">
        <v>14.5</v>
      </c>
      <c r="H217" s="2">
        <v>14.5</v>
      </c>
      <c r="I217" s="2">
        <v>7</v>
      </c>
      <c r="J217" s="2">
        <v>14.5</v>
      </c>
      <c r="K217" s="2">
        <v>6</v>
      </c>
      <c r="L217" s="2">
        <v>14.5</v>
      </c>
      <c r="M217" s="2">
        <v>2</v>
      </c>
      <c r="N217" s="2">
        <v>14.5</v>
      </c>
      <c r="O217" s="2">
        <v>5</v>
      </c>
      <c r="P217" s="2">
        <v>14.5</v>
      </c>
      <c r="Q217" s="2">
        <v>14.5</v>
      </c>
      <c r="R217" s="2">
        <v>14.5</v>
      </c>
      <c r="S217" s="2">
        <v>14.5</v>
      </c>
      <c r="T217" s="2">
        <v>14.5</v>
      </c>
      <c r="U217" s="8">
        <v>8</v>
      </c>
      <c r="V217" s="43">
        <f t="shared" si="12"/>
        <v>-4.4129323909436267E-2</v>
      </c>
      <c r="W217" s="41">
        <f t="shared" si="13"/>
        <v>0.85343750025526677</v>
      </c>
      <c r="X217" s="43">
        <f t="shared" si="14"/>
        <v>3.1399711243252734E-2</v>
      </c>
      <c r="Y217" s="74">
        <f t="shared" si="15"/>
        <v>0.89544803065137768</v>
      </c>
    </row>
    <row r="218" spans="1:25" x14ac:dyDescent="0.2">
      <c r="A218" s="60" t="s">
        <v>193</v>
      </c>
      <c r="B218" s="12">
        <v>11</v>
      </c>
      <c r="C218" s="2">
        <v>8</v>
      </c>
      <c r="D218" s="2">
        <v>1</v>
      </c>
      <c r="E218" s="2">
        <v>12</v>
      </c>
      <c r="F218" s="2">
        <v>10</v>
      </c>
      <c r="G218" s="2">
        <v>4</v>
      </c>
      <c r="H218" s="2">
        <v>5</v>
      </c>
      <c r="I218" s="2">
        <v>20</v>
      </c>
      <c r="J218" s="2">
        <v>3</v>
      </c>
      <c r="K218" s="2">
        <v>6</v>
      </c>
      <c r="L218" s="2">
        <v>19</v>
      </c>
      <c r="M218" s="2">
        <v>18</v>
      </c>
      <c r="N218" s="2">
        <v>16</v>
      </c>
      <c r="O218" s="2">
        <v>2</v>
      </c>
      <c r="P218" s="2">
        <v>9</v>
      </c>
      <c r="Q218" s="2">
        <v>13</v>
      </c>
      <c r="R218" s="2">
        <v>7</v>
      </c>
      <c r="S218" s="2">
        <v>17</v>
      </c>
      <c r="T218" s="2">
        <v>15</v>
      </c>
      <c r="U218" s="8">
        <v>14</v>
      </c>
      <c r="V218" s="43">
        <f t="shared" si="12"/>
        <v>0.24360902255639091</v>
      </c>
      <c r="W218" s="41">
        <f t="shared" si="13"/>
        <v>0.30066819440044457</v>
      </c>
      <c r="X218" s="43">
        <f t="shared" si="14"/>
        <v>-3.0075187969924807E-2</v>
      </c>
      <c r="Y218" s="74">
        <f t="shared" si="15"/>
        <v>0.89983659568593044</v>
      </c>
    </row>
    <row r="219" spans="1:25" x14ac:dyDescent="0.2">
      <c r="A219" s="60" t="s">
        <v>136</v>
      </c>
      <c r="B219" s="12">
        <v>14</v>
      </c>
      <c r="C219" s="2">
        <v>11</v>
      </c>
      <c r="D219" s="2">
        <v>2</v>
      </c>
      <c r="E219" s="2">
        <v>17</v>
      </c>
      <c r="F219" s="2">
        <v>5</v>
      </c>
      <c r="G219" s="2">
        <v>7</v>
      </c>
      <c r="H219" s="2">
        <v>9</v>
      </c>
      <c r="I219" s="2">
        <v>3</v>
      </c>
      <c r="J219" s="2">
        <v>6</v>
      </c>
      <c r="K219" s="2">
        <v>8</v>
      </c>
      <c r="L219" s="2">
        <v>4</v>
      </c>
      <c r="M219" s="2">
        <v>18</v>
      </c>
      <c r="N219" s="2">
        <v>19</v>
      </c>
      <c r="O219" s="2">
        <v>1</v>
      </c>
      <c r="P219" s="2">
        <v>20</v>
      </c>
      <c r="Q219" s="2">
        <v>13</v>
      </c>
      <c r="R219" s="2">
        <v>15</v>
      </c>
      <c r="S219" s="2">
        <v>10</v>
      </c>
      <c r="T219" s="2">
        <v>12</v>
      </c>
      <c r="U219" s="8">
        <v>16</v>
      </c>
      <c r="V219" s="43">
        <f t="shared" si="12"/>
        <v>-7.5187969924812012E-2</v>
      </c>
      <c r="W219" s="41">
        <f t="shared" si="13"/>
        <v>0.75272670950677179</v>
      </c>
      <c r="X219" s="43">
        <f t="shared" si="14"/>
        <v>-3.0075187969924807E-2</v>
      </c>
      <c r="Y219" s="74">
        <f t="shared" si="15"/>
        <v>0.89983659568593044</v>
      </c>
    </row>
    <row r="220" spans="1:25" x14ac:dyDescent="0.2">
      <c r="A220" s="60" t="s">
        <v>52</v>
      </c>
      <c r="B220" s="12">
        <v>8</v>
      </c>
      <c r="C220" s="2">
        <v>16</v>
      </c>
      <c r="D220" s="2">
        <v>7</v>
      </c>
      <c r="E220" s="2">
        <v>14</v>
      </c>
      <c r="F220" s="2">
        <v>15</v>
      </c>
      <c r="G220" s="2">
        <v>5</v>
      </c>
      <c r="H220" s="2">
        <v>20</v>
      </c>
      <c r="I220" s="2">
        <v>1</v>
      </c>
      <c r="J220" s="2">
        <v>19</v>
      </c>
      <c r="K220" s="2">
        <v>6</v>
      </c>
      <c r="L220" s="2">
        <v>4</v>
      </c>
      <c r="M220" s="2">
        <v>12</v>
      </c>
      <c r="N220" s="2">
        <v>9</v>
      </c>
      <c r="O220" s="2">
        <v>2</v>
      </c>
      <c r="P220" s="2">
        <v>13</v>
      </c>
      <c r="Q220" s="2">
        <v>17</v>
      </c>
      <c r="R220" s="2">
        <v>18</v>
      </c>
      <c r="S220" s="2">
        <v>10</v>
      </c>
      <c r="T220" s="2">
        <v>11</v>
      </c>
      <c r="U220" s="8">
        <v>3</v>
      </c>
      <c r="V220" s="43">
        <f t="shared" si="12"/>
        <v>-9.4736842105263133E-2</v>
      </c>
      <c r="W220" s="41">
        <f t="shared" si="13"/>
        <v>0.69115259636943538</v>
      </c>
      <c r="X220" s="43">
        <f t="shared" si="14"/>
        <v>2.8571428571428564E-2</v>
      </c>
      <c r="Y220" s="74">
        <f t="shared" si="15"/>
        <v>0.90482241473677361</v>
      </c>
    </row>
    <row r="221" spans="1:25" x14ac:dyDescent="0.2">
      <c r="A221" s="60" t="s">
        <v>114</v>
      </c>
      <c r="B221" s="12">
        <v>19</v>
      </c>
      <c r="C221" s="2">
        <v>8</v>
      </c>
      <c r="D221" s="2">
        <v>2</v>
      </c>
      <c r="E221" s="2">
        <v>6</v>
      </c>
      <c r="F221" s="2">
        <v>11</v>
      </c>
      <c r="G221" s="2">
        <v>20</v>
      </c>
      <c r="H221" s="2">
        <v>16</v>
      </c>
      <c r="I221" s="2">
        <v>18</v>
      </c>
      <c r="J221" s="2">
        <v>15</v>
      </c>
      <c r="K221" s="2">
        <v>4</v>
      </c>
      <c r="L221" s="2">
        <v>1</v>
      </c>
      <c r="M221" s="2">
        <v>12</v>
      </c>
      <c r="N221" s="2">
        <v>13</v>
      </c>
      <c r="O221" s="2">
        <v>10</v>
      </c>
      <c r="P221" s="2">
        <v>3</v>
      </c>
      <c r="Q221" s="2">
        <v>9</v>
      </c>
      <c r="R221" s="2">
        <v>14</v>
      </c>
      <c r="S221" s="2">
        <v>7</v>
      </c>
      <c r="T221" s="2">
        <v>5</v>
      </c>
      <c r="U221" s="8">
        <v>17</v>
      </c>
      <c r="V221" s="43">
        <f t="shared" si="12"/>
        <v>-7.5187969924812012E-2</v>
      </c>
      <c r="W221" s="41">
        <f t="shared" si="13"/>
        <v>0.75272670950677179</v>
      </c>
      <c r="X221" s="43">
        <f t="shared" si="14"/>
        <v>-2.8571428571428564E-2</v>
      </c>
      <c r="Y221" s="74">
        <f t="shared" si="15"/>
        <v>0.90482241473677361</v>
      </c>
    </row>
    <row r="222" spans="1:25" x14ac:dyDescent="0.2">
      <c r="A222" s="60" t="s">
        <v>211</v>
      </c>
      <c r="B222" s="12">
        <v>11</v>
      </c>
      <c r="C222" s="2">
        <v>5</v>
      </c>
      <c r="D222" s="2">
        <v>10</v>
      </c>
      <c r="E222" s="2">
        <v>1</v>
      </c>
      <c r="F222" s="2">
        <v>18.5</v>
      </c>
      <c r="G222" s="2">
        <v>12</v>
      </c>
      <c r="H222" s="2">
        <v>6</v>
      </c>
      <c r="I222" s="2">
        <v>15</v>
      </c>
      <c r="J222" s="2">
        <v>18.5</v>
      </c>
      <c r="K222" s="2">
        <v>3</v>
      </c>
      <c r="L222" s="2">
        <v>8</v>
      </c>
      <c r="M222" s="2">
        <v>4</v>
      </c>
      <c r="N222" s="2">
        <v>18.5</v>
      </c>
      <c r="O222" s="2">
        <v>7</v>
      </c>
      <c r="P222" s="2">
        <v>2</v>
      </c>
      <c r="Q222" s="2">
        <v>9</v>
      </c>
      <c r="R222" s="2">
        <v>14</v>
      </c>
      <c r="S222" s="2">
        <v>18.5</v>
      </c>
      <c r="T222" s="2">
        <v>16</v>
      </c>
      <c r="U222" s="8">
        <v>13</v>
      </c>
      <c r="V222" s="43">
        <f t="shared" si="12"/>
        <v>-7.9245847249052079E-2</v>
      </c>
      <c r="W222" s="41">
        <f t="shared" si="13"/>
        <v>0.73981260261769366</v>
      </c>
      <c r="X222" s="43">
        <f t="shared" si="14"/>
        <v>2.792472712585645E-2</v>
      </c>
      <c r="Y222" s="74">
        <f t="shared" si="15"/>
        <v>0.90696766402743179</v>
      </c>
    </row>
    <row r="223" spans="1:25" x14ac:dyDescent="0.2">
      <c r="A223" s="60" t="s">
        <v>199</v>
      </c>
      <c r="B223" s="12">
        <v>6</v>
      </c>
      <c r="C223" s="2">
        <v>4</v>
      </c>
      <c r="D223" s="2">
        <v>7</v>
      </c>
      <c r="E223" s="2">
        <v>3</v>
      </c>
      <c r="F223" s="2">
        <v>2</v>
      </c>
      <c r="G223" s="2">
        <v>11</v>
      </c>
      <c r="H223" s="2">
        <v>1</v>
      </c>
      <c r="I223" s="2">
        <v>5</v>
      </c>
      <c r="J223" s="2">
        <v>9</v>
      </c>
      <c r="K223" s="2">
        <v>19</v>
      </c>
      <c r="L223" s="2">
        <v>8</v>
      </c>
      <c r="M223" s="2">
        <v>14</v>
      </c>
      <c r="N223" s="2">
        <v>13</v>
      </c>
      <c r="O223" s="2">
        <v>18</v>
      </c>
      <c r="P223" s="2">
        <v>20</v>
      </c>
      <c r="Q223" s="2">
        <v>10</v>
      </c>
      <c r="R223" s="2">
        <v>17</v>
      </c>
      <c r="S223" s="2">
        <v>16</v>
      </c>
      <c r="T223" s="2">
        <v>12</v>
      </c>
      <c r="U223" s="8">
        <v>15</v>
      </c>
      <c r="V223" s="43">
        <f t="shared" si="12"/>
        <v>0.14436090225563905</v>
      </c>
      <c r="W223" s="41">
        <f t="shared" si="13"/>
        <v>0.54370079919901504</v>
      </c>
      <c r="X223" s="43">
        <f t="shared" si="14"/>
        <v>-2.7067669172932327E-2</v>
      </c>
      <c r="Y223" s="74">
        <f t="shared" si="15"/>
        <v>0.90981166517745116</v>
      </c>
    </row>
    <row r="224" spans="1:25" x14ac:dyDescent="0.2">
      <c r="A224" s="60" t="s">
        <v>221</v>
      </c>
      <c r="B224" s="12">
        <v>6</v>
      </c>
      <c r="C224" s="2">
        <v>9</v>
      </c>
      <c r="D224" s="2">
        <v>13</v>
      </c>
      <c r="E224" s="2">
        <v>4</v>
      </c>
      <c r="F224" s="2">
        <v>14</v>
      </c>
      <c r="G224" s="2">
        <v>1</v>
      </c>
      <c r="H224" s="2">
        <v>8</v>
      </c>
      <c r="I224" s="2">
        <v>16</v>
      </c>
      <c r="J224" s="2">
        <v>19</v>
      </c>
      <c r="K224" s="2">
        <v>5</v>
      </c>
      <c r="L224" s="2">
        <v>11</v>
      </c>
      <c r="M224" s="2">
        <v>17</v>
      </c>
      <c r="N224" s="2">
        <v>15</v>
      </c>
      <c r="O224" s="2">
        <v>2</v>
      </c>
      <c r="P224" s="2">
        <v>7</v>
      </c>
      <c r="Q224" s="2">
        <v>3</v>
      </c>
      <c r="R224" s="2">
        <v>10</v>
      </c>
      <c r="S224" s="2">
        <v>20</v>
      </c>
      <c r="T224" s="2">
        <v>18</v>
      </c>
      <c r="U224" s="8">
        <v>12</v>
      </c>
      <c r="V224" s="43">
        <f t="shared" si="12"/>
        <v>0.11729323308270674</v>
      </c>
      <c r="W224" s="41">
        <f t="shared" si="13"/>
        <v>0.62237898176302175</v>
      </c>
      <c r="X224" s="43">
        <f t="shared" si="14"/>
        <v>-2.5563909774436084E-2</v>
      </c>
      <c r="Y224" s="74">
        <f t="shared" si="15"/>
        <v>0.91480416831443168</v>
      </c>
    </row>
    <row r="225" spans="1:25" x14ac:dyDescent="0.2">
      <c r="A225" s="60" t="s">
        <v>209</v>
      </c>
      <c r="B225" s="12">
        <v>19</v>
      </c>
      <c r="C225" s="2">
        <v>17</v>
      </c>
      <c r="D225" s="2">
        <v>4</v>
      </c>
      <c r="E225" s="2">
        <v>20</v>
      </c>
      <c r="F225" s="2">
        <v>8</v>
      </c>
      <c r="G225" s="2">
        <v>18</v>
      </c>
      <c r="H225" s="2">
        <v>13</v>
      </c>
      <c r="I225" s="2">
        <v>2</v>
      </c>
      <c r="J225" s="2">
        <v>12</v>
      </c>
      <c r="K225" s="2">
        <v>5</v>
      </c>
      <c r="L225" s="2">
        <v>7</v>
      </c>
      <c r="M225" s="2">
        <v>14</v>
      </c>
      <c r="N225" s="2">
        <v>6</v>
      </c>
      <c r="O225" s="2">
        <v>10</v>
      </c>
      <c r="P225" s="2">
        <v>15</v>
      </c>
      <c r="Q225" s="2">
        <v>1</v>
      </c>
      <c r="R225" s="2">
        <v>11</v>
      </c>
      <c r="S225" s="2">
        <v>3</v>
      </c>
      <c r="T225" s="2">
        <v>9</v>
      </c>
      <c r="U225" s="8">
        <v>16</v>
      </c>
      <c r="V225" s="43">
        <f t="shared" si="12"/>
        <v>-0.2541353383458646</v>
      </c>
      <c r="W225" s="41">
        <f t="shared" si="13"/>
        <v>0.27959763551527661</v>
      </c>
      <c r="X225" s="43">
        <f t="shared" si="14"/>
        <v>-2.4060150375939844E-2</v>
      </c>
      <c r="Y225" s="74">
        <f t="shared" si="15"/>
        <v>0.91979974514594565</v>
      </c>
    </row>
    <row r="226" spans="1:25" x14ac:dyDescent="0.2">
      <c r="A226" s="60" t="s">
        <v>204</v>
      </c>
      <c r="B226" s="12">
        <v>9</v>
      </c>
      <c r="C226" s="2">
        <v>3</v>
      </c>
      <c r="D226" s="2">
        <v>2</v>
      </c>
      <c r="E226" s="2">
        <v>5</v>
      </c>
      <c r="F226" s="2">
        <v>10</v>
      </c>
      <c r="G226" s="2">
        <v>7</v>
      </c>
      <c r="H226" s="2">
        <v>4</v>
      </c>
      <c r="I226" s="2">
        <v>15</v>
      </c>
      <c r="J226" s="2">
        <v>11</v>
      </c>
      <c r="K226" s="2">
        <v>6</v>
      </c>
      <c r="L226" s="2">
        <v>12</v>
      </c>
      <c r="M226" s="2">
        <v>18</v>
      </c>
      <c r="N226" s="2">
        <v>17</v>
      </c>
      <c r="O226" s="2">
        <v>1</v>
      </c>
      <c r="P226" s="2">
        <v>16</v>
      </c>
      <c r="Q226" s="2">
        <v>14</v>
      </c>
      <c r="R226" s="2">
        <v>20</v>
      </c>
      <c r="S226" s="2">
        <v>19</v>
      </c>
      <c r="T226" s="2">
        <v>13</v>
      </c>
      <c r="U226" s="8">
        <v>8</v>
      </c>
      <c r="V226" s="43">
        <f t="shared" si="12"/>
        <v>6.9172932330827053E-2</v>
      </c>
      <c r="W226" s="41">
        <f t="shared" si="13"/>
        <v>0.77198542652594115</v>
      </c>
      <c r="X226" s="43">
        <f t="shared" si="14"/>
        <v>-1.9548872180451125E-2</v>
      </c>
      <c r="Y226" s="74">
        <f t="shared" si="15"/>
        <v>0.93480312352146377</v>
      </c>
    </row>
    <row r="227" spans="1:25" x14ac:dyDescent="0.2">
      <c r="A227" s="60" t="s">
        <v>124</v>
      </c>
      <c r="B227" s="12">
        <v>17</v>
      </c>
      <c r="C227" s="2">
        <v>16</v>
      </c>
      <c r="D227" s="2">
        <v>19</v>
      </c>
      <c r="E227" s="2">
        <v>2</v>
      </c>
      <c r="F227" s="2">
        <v>5</v>
      </c>
      <c r="G227" s="2">
        <v>8</v>
      </c>
      <c r="H227" s="2">
        <v>18</v>
      </c>
      <c r="I227" s="2">
        <v>4</v>
      </c>
      <c r="J227" s="2">
        <v>6</v>
      </c>
      <c r="K227" s="2">
        <v>10</v>
      </c>
      <c r="L227" s="2">
        <v>3</v>
      </c>
      <c r="M227" s="2">
        <v>14</v>
      </c>
      <c r="N227" s="2">
        <v>13</v>
      </c>
      <c r="O227" s="2">
        <v>1</v>
      </c>
      <c r="P227" s="2">
        <v>20</v>
      </c>
      <c r="Q227" s="2">
        <v>12</v>
      </c>
      <c r="R227" s="2">
        <v>15</v>
      </c>
      <c r="S227" s="2">
        <v>11</v>
      </c>
      <c r="T227" s="2">
        <v>9</v>
      </c>
      <c r="U227" s="8">
        <v>7</v>
      </c>
      <c r="V227" s="43">
        <f t="shared" si="12"/>
        <v>-0.18796992481203004</v>
      </c>
      <c r="W227" s="41">
        <f t="shared" si="13"/>
        <v>0.42742125802266395</v>
      </c>
      <c r="X227" s="43">
        <f t="shared" si="14"/>
        <v>1.6541353383458645E-2</v>
      </c>
      <c r="Y227" s="74">
        <f t="shared" si="15"/>
        <v>0.94481745021474461</v>
      </c>
    </row>
    <row r="228" spans="1:25" x14ac:dyDescent="0.2">
      <c r="A228" s="60" t="s">
        <v>154</v>
      </c>
      <c r="B228" s="12">
        <v>16</v>
      </c>
      <c r="C228" s="2">
        <v>14</v>
      </c>
      <c r="D228" s="2">
        <v>15</v>
      </c>
      <c r="E228" s="2">
        <v>10</v>
      </c>
      <c r="F228" s="2">
        <v>18</v>
      </c>
      <c r="G228" s="2">
        <v>6</v>
      </c>
      <c r="H228" s="2">
        <v>9</v>
      </c>
      <c r="I228" s="2">
        <v>19</v>
      </c>
      <c r="J228" s="2">
        <v>12</v>
      </c>
      <c r="K228" s="2">
        <v>1</v>
      </c>
      <c r="L228" s="2">
        <v>7</v>
      </c>
      <c r="M228" s="2">
        <v>17</v>
      </c>
      <c r="N228" s="2">
        <v>13</v>
      </c>
      <c r="O228" s="2">
        <v>4</v>
      </c>
      <c r="P228" s="2">
        <v>5</v>
      </c>
      <c r="Q228" s="2">
        <v>8</v>
      </c>
      <c r="R228" s="2">
        <v>3</v>
      </c>
      <c r="S228" s="2">
        <v>20</v>
      </c>
      <c r="T228" s="2">
        <v>11</v>
      </c>
      <c r="U228" s="8">
        <v>2</v>
      </c>
      <c r="V228" s="43">
        <f t="shared" si="12"/>
        <v>5.2631578947368411E-2</v>
      </c>
      <c r="W228" s="41">
        <f t="shared" si="13"/>
        <v>0.82558145045593201</v>
      </c>
      <c r="X228" s="43">
        <f t="shared" si="14"/>
        <v>-1.3533834586466164E-2</v>
      </c>
      <c r="Y228" s="74">
        <f t="shared" si="15"/>
        <v>0.95483975335713867</v>
      </c>
    </row>
    <row r="229" spans="1:25" x14ac:dyDescent="0.2">
      <c r="A229" s="60" t="s">
        <v>222</v>
      </c>
      <c r="B229" s="12">
        <v>3</v>
      </c>
      <c r="C229" s="2">
        <v>16</v>
      </c>
      <c r="D229" s="2">
        <v>1</v>
      </c>
      <c r="E229" s="2">
        <v>15</v>
      </c>
      <c r="F229" s="2">
        <v>7</v>
      </c>
      <c r="G229" s="2">
        <v>5</v>
      </c>
      <c r="H229" s="2">
        <v>2</v>
      </c>
      <c r="I229" s="2">
        <v>19</v>
      </c>
      <c r="J229" s="2">
        <v>4</v>
      </c>
      <c r="K229" s="2">
        <v>6</v>
      </c>
      <c r="L229" s="2">
        <v>17</v>
      </c>
      <c r="M229" s="2">
        <v>19</v>
      </c>
      <c r="N229" s="2">
        <v>11</v>
      </c>
      <c r="O229" s="2">
        <v>13</v>
      </c>
      <c r="P229" s="2">
        <v>14</v>
      </c>
      <c r="Q229" s="2">
        <v>10</v>
      </c>
      <c r="R229" s="2">
        <v>19</v>
      </c>
      <c r="S229" s="2">
        <v>8</v>
      </c>
      <c r="T229" s="2">
        <v>12</v>
      </c>
      <c r="U229" s="8">
        <v>9</v>
      </c>
      <c r="V229" s="43">
        <f t="shared" si="12"/>
        <v>5.5722954759156756E-2</v>
      </c>
      <c r="W229" s="41">
        <f t="shared" si="13"/>
        <v>0.81550090948453002</v>
      </c>
      <c r="X229" s="43">
        <f t="shared" si="14"/>
        <v>-1.2048206434412272E-2</v>
      </c>
      <c r="Y229" s="74">
        <f t="shared" si="15"/>
        <v>0.95979298380538247</v>
      </c>
    </row>
    <row r="230" spans="1:25" x14ac:dyDescent="0.2">
      <c r="A230" s="60" t="s">
        <v>210</v>
      </c>
      <c r="B230" s="12">
        <v>1</v>
      </c>
      <c r="C230" s="2">
        <v>8</v>
      </c>
      <c r="D230" s="2">
        <v>10</v>
      </c>
      <c r="E230" s="2">
        <v>6</v>
      </c>
      <c r="F230" s="2">
        <v>15</v>
      </c>
      <c r="G230" s="2">
        <v>3</v>
      </c>
      <c r="H230" s="2">
        <v>7</v>
      </c>
      <c r="I230" s="2">
        <v>18</v>
      </c>
      <c r="J230" s="2">
        <v>9</v>
      </c>
      <c r="K230" s="2">
        <v>4</v>
      </c>
      <c r="L230" s="2">
        <v>5</v>
      </c>
      <c r="M230" s="2">
        <v>11</v>
      </c>
      <c r="N230" s="2">
        <v>14</v>
      </c>
      <c r="O230" s="2">
        <v>19</v>
      </c>
      <c r="P230" s="2">
        <v>2</v>
      </c>
      <c r="Q230" s="2">
        <v>12</v>
      </c>
      <c r="R230" s="2">
        <v>13</v>
      </c>
      <c r="S230" s="2">
        <v>16</v>
      </c>
      <c r="T230" s="2">
        <v>17</v>
      </c>
      <c r="U230" s="8">
        <v>20</v>
      </c>
      <c r="V230" s="43">
        <f t="shared" si="12"/>
        <v>1.0526315789473681E-2</v>
      </c>
      <c r="W230" s="41">
        <f t="shared" si="13"/>
        <v>0.96486858681949927</v>
      </c>
      <c r="X230" s="43">
        <f t="shared" si="14"/>
        <v>-9.0225563909774407E-3</v>
      </c>
      <c r="Y230" s="74">
        <f t="shared" si="15"/>
        <v>0.96988499981234488</v>
      </c>
    </row>
    <row r="231" spans="1:25" x14ac:dyDescent="0.2">
      <c r="A231" s="60" t="s">
        <v>224</v>
      </c>
      <c r="B231" s="12">
        <v>4</v>
      </c>
      <c r="C231" s="2">
        <v>20</v>
      </c>
      <c r="D231" s="2">
        <v>19</v>
      </c>
      <c r="E231" s="2">
        <v>18</v>
      </c>
      <c r="F231" s="2">
        <v>1</v>
      </c>
      <c r="G231" s="2">
        <v>5</v>
      </c>
      <c r="H231" s="2">
        <v>3</v>
      </c>
      <c r="I231" s="2">
        <v>10</v>
      </c>
      <c r="J231" s="2">
        <v>9</v>
      </c>
      <c r="K231" s="2">
        <v>2</v>
      </c>
      <c r="L231" s="2">
        <v>6</v>
      </c>
      <c r="M231" s="2">
        <v>15</v>
      </c>
      <c r="N231" s="2">
        <v>7</v>
      </c>
      <c r="O231" s="2">
        <v>13</v>
      </c>
      <c r="P231" s="2">
        <v>14</v>
      </c>
      <c r="Q231" s="2">
        <v>12</v>
      </c>
      <c r="R231" s="2">
        <v>17</v>
      </c>
      <c r="S231" s="2">
        <v>11</v>
      </c>
      <c r="T231" s="2">
        <v>16</v>
      </c>
      <c r="U231" s="8">
        <v>8</v>
      </c>
      <c r="V231" s="43">
        <f t="shared" si="12"/>
        <v>-0.29323308270676685</v>
      </c>
      <c r="W231" s="41">
        <f t="shared" si="13"/>
        <v>0.20957138880302548</v>
      </c>
      <c r="X231" s="43">
        <f t="shared" si="14"/>
        <v>6.015037593984961E-3</v>
      </c>
      <c r="Y231" s="74">
        <f t="shared" si="15"/>
        <v>0.97992091198919107</v>
      </c>
    </row>
    <row r="232" spans="1:25" x14ac:dyDescent="0.2">
      <c r="A232" s="60" t="s">
        <v>219</v>
      </c>
      <c r="B232" s="12">
        <v>7</v>
      </c>
      <c r="C232" s="2">
        <v>4</v>
      </c>
      <c r="D232" s="2">
        <v>1</v>
      </c>
      <c r="E232" s="2">
        <v>3</v>
      </c>
      <c r="F232" s="2">
        <v>9</v>
      </c>
      <c r="G232" s="2">
        <v>8</v>
      </c>
      <c r="H232" s="2">
        <v>2</v>
      </c>
      <c r="I232" s="2">
        <v>6</v>
      </c>
      <c r="J232" s="2">
        <v>14</v>
      </c>
      <c r="K232" s="2">
        <v>12</v>
      </c>
      <c r="L232" s="2">
        <v>13</v>
      </c>
      <c r="M232" s="2">
        <v>11</v>
      </c>
      <c r="N232" s="2">
        <v>16</v>
      </c>
      <c r="O232" s="2">
        <v>5</v>
      </c>
      <c r="P232" s="2">
        <v>19</v>
      </c>
      <c r="Q232" s="2">
        <v>18</v>
      </c>
      <c r="R232" s="2">
        <v>20</v>
      </c>
      <c r="S232" s="2">
        <v>17</v>
      </c>
      <c r="T232" s="2">
        <v>15</v>
      </c>
      <c r="U232" s="8">
        <v>10</v>
      </c>
      <c r="V232" s="43">
        <f t="shared" si="12"/>
        <v>8.7218045112781931E-2</v>
      </c>
      <c r="W232" s="41">
        <f t="shared" si="13"/>
        <v>0.7146383646582315</v>
      </c>
      <c r="X232" s="43">
        <f t="shared" si="14"/>
        <v>6.015037593984961E-3</v>
      </c>
      <c r="Y232" s="74">
        <f t="shared" si="15"/>
        <v>0.97992091198919107</v>
      </c>
    </row>
    <row r="233" spans="1:25" x14ac:dyDescent="0.2">
      <c r="A233" s="60" t="s">
        <v>147</v>
      </c>
      <c r="B233" s="12">
        <v>14</v>
      </c>
      <c r="C233" s="2">
        <v>6</v>
      </c>
      <c r="D233" s="2">
        <v>4</v>
      </c>
      <c r="E233" s="2">
        <v>12</v>
      </c>
      <c r="F233" s="2">
        <v>5</v>
      </c>
      <c r="G233" s="2">
        <v>10</v>
      </c>
      <c r="H233" s="2">
        <v>7</v>
      </c>
      <c r="I233" s="2">
        <v>3</v>
      </c>
      <c r="J233" s="2">
        <v>13</v>
      </c>
      <c r="K233" s="2">
        <v>11</v>
      </c>
      <c r="L233" s="2">
        <v>2</v>
      </c>
      <c r="M233" s="2">
        <v>16</v>
      </c>
      <c r="N233" s="2">
        <v>20</v>
      </c>
      <c r="O233" s="2">
        <v>1</v>
      </c>
      <c r="P233" s="2">
        <v>9</v>
      </c>
      <c r="Q233" s="2">
        <v>8</v>
      </c>
      <c r="R233" s="2">
        <v>15</v>
      </c>
      <c r="S233" s="2">
        <v>17</v>
      </c>
      <c r="T233" s="2">
        <v>18</v>
      </c>
      <c r="U233" s="8">
        <v>19</v>
      </c>
      <c r="V233" s="43">
        <f t="shared" si="12"/>
        <v>6.616541353383458E-2</v>
      </c>
      <c r="W233" s="41">
        <f t="shared" si="13"/>
        <v>0.78166391210857422</v>
      </c>
      <c r="X233" s="43">
        <f t="shared" si="14"/>
        <v>6.015037593984961E-3</v>
      </c>
      <c r="Y233" s="74">
        <f t="shared" si="15"/>
        <v>0.97992091198919107</v>
      </c>
    </row>
    <row r="234" spans="1:25" x14ac:dyDescent="0.2">
      <c r="A234" s="60" t="s">
        <v>171</v>
      </c>
      <c r="B234" s="12">
        <v>16</v>
      </c>
      <c r="C234" s="2">
        <v>18</v>
      </c>
      <c r="D234" s="2">
        <v>17</v>
      </c>
      <c r="E234" s="2">
        <v>14</v>
      </c>
      <c r="F234" s="2">
        <v>11</v>
      </c>
      <c r="G234" s="2">
        <v>2</v>
      </c>
      <c r="H234" s="2">
        <v>15</v>
      </c>
      <c r="I234" s="2">
        <v>1</v>
      </c>
      <c r="J234" s="2">
        <v>19</v>
      </c>
      <c r="K234" s="2">
        <v>7</v>
      </c>
      <c r="L234" s="2">
        <v>5</v>
      </c>
      <c r="M234" s="2">
        <v>9</v>
      </c>
      <c r="N234" s="2">
        <v>3</v>
      </c>
      <c r="O234" s="2">
        <v>8</v>
      </c>
      <c r="P234" s="2">
        <v>6</v>
      </c>
      <c r="Q234" s="2">
        <v>4</v>
      </c>
      <c r="R234" s="2">
        <v>12</v>
      </c>
      <c r="S234" s="2">
        <v>10</v>
      </c>
      <c r="T234" s="2">
        <v>20</v>
      </c>
      <c r="U234" s="8">
        <v>13</v>
      </c>
      <c r="V234" s="43">
        <f t="shared" si="12"/>
        <v>-0.26466165413533832</v>
      </c>
      <c r="W234" s="41">
        <f t="shared" si="13"/>
        <v>0.2594693699285382</v>
      </c>
      <c r="X234" s="43">
        <f t="shared" si="14"/>
        <v>-3.0075187969924805E-3</v>
      </c>
      <c r="Y234" s="74">
        <f t="shared" si="15"/>
        <v>0.98995972951849887</v>
      </c>
    </row>
    <row r="235" spans="1:25" x14ac:dyDescent="0.2">
      <c r="A235" s="60" t="s">
        <v>139</v>
      </c>
      <c r="B235" s="12">
        <v>10</v>
      </c>
      <c r="C235" s="2">
        <v>9</v>
      </c>
      <c r="D235" s="2">
        <v>6</v>
      </c>
      <c r="E235" s="2">
        <v>2</v>
      </c>
      <c r="F235" s="2">
        <v>16</v>
      </c>
      <c r="G235" s="2">
        <v>8</v>
      </c>
      <c r="H235" s="2">
        <v>15</v>
      </c>
      <c r="I235" s="2">
        <v>1</v>
      </c>
      <c r="J235" s="2">
        <v>14</v>
      </c>
      <c r="K235" s="2">
        <v>13</v>
      </c>
      <c r="L235" s="2">
        <v>18</v>
      </c>
      <c r="M235" s="2">
        <v>12</v>
      </c>
      <c r="N235" s="2">
        <v>7</v>
      </c>
      <c r="O235" s="2">
        <v>3</v>
      </c>
      <c r="P235" s="2">
        <v>17</v>
      </c>
      <c r="Q235" s="2">
        <v>5</v>
      </c>
      <c r="R235" s="2">
        <v>20</v>
      </c>
      <c r="S235" s="2">
        <v>19</v>
      </c>
      <c r="T235" s="2">
        <v>11</v>
      </c>
      <c r="U235" s="8">
        <v>4</v>
      </c>
      <c r="V235" s="43">
        <f t="shared" si="12"/>
        <v>6.1654135338345843E-2</v>
      </c>
      <c r="W235" s="41">
        <f t="shared" si="13"/>
        <v>0.79623935113847755</v>
      </c>
      <c r="X235" s="43">
        <f t="shared" si="14"/>
        <v>3.0075187969924805E-3</v>
      </c>
      <c r="Y235" s="74">
        <f t="shared" si="15"/>
        <v>0.98995972951849887</v>
      </c>
    </row>
    <row r="236" spans="1:25" x14ac:dyDescent="0.2">
      <c r="A236" s="60" t="s">
        <v>179</v>
      </c>
      <c r="B236" s="12">
        <v>5</v>
      </c>
      <c r="C236" s="2">
        <v>3</v>
      </c>
      <c r="D236" s="2">
        <v>2</v>
      </c>
      <c r="E236" s="2">
        <v>1</v>
      </c>
      <c r="F236" s="2">
        <v>8</v>
      </c>
      <c r="G236" s="2">
        <v>9</v>
      </c>
      <c r="H236" s="2">
        <v>4</v>
      </c>
      <c r="I236" s="2">
        <v>6</v>
      </c>
      <c r="J236" s="2">
        <v>7</v>
      </c>
      <c r="K236" s="2">
        <v>13</v>
      </c>
      <c r="L236" s="2">
        <v>11</v>
      </c>
      <c r="M236" s="2">
        <v>10</v>
      </c>
      <c r="N236" s="2">
        <v>15</v>
      </c>
      <c r="O236" s="2">
        <v>18</v>
      </c>
      <c r="P236" s="2">
        <v>20</v>
      </c>
      <c r="Q236" s="2">
        <v>14</v>
      </c>
      <c r="R236" s="2">
        <v>12</v>
      </c>
      <c r="S236" s="2">
        <v>17</v>
      </c>
      <c r="T236" s="2">
        <v>16</v>
      </c>
      <c r="U236" s="8">
        <v>19</v>
      </c>
      <c r="V236" s="43">
        <f t="shared" si="12"/>
        <v>0.1714285714285714</v>
      </c>
      <c r="W236" s="41">
        <f t="shared" si="13"/>
        <v>0.46988617281087564</v>
      </c>
      <c r="X236" s="43">
        <f t="shared" si="14"/>
        <v>-1.5037593984962403E-3</v>
      </c>
      <c r="Y236" s="74">
        <f t="shared" si="15"/>
        <v>0.99497977394326875</v>
      </c>
    </row>
    <row r="237" spans="1:25" ht="16" thickBot="1" x14ac:dyDescent="0.25">
      <c r="A237" s="62" t="s">
        <v>205</v>
      </c>
      <c r="B237" s="13">
        <v>16</v>
      </c>
      <c r="C237" s="9">
        <v>10</v>
      </c>
      <c r="D237" s="9">
        <v>9</v>
      </c>
      <c r="E237" s="9">
        <v>12</v>
      </c>
      <c r="F237" s="9">
        <v>15</v>
      </c>
      <c r="G237" s="9">
        <v>3</v>
      </c>
      <c r="H237" s="9">
        <v>7</v>
      </c>
      <c r="I237" s="9">
        <v>13</v>
      </c>
      <c r="J237" s="9">
        <v>2</v>
      </c>
      <c r="K237" s="9">
        <v>17</v>
      </c>
      <c r="L237" s="9">
        <v>19</v>
      </c>
      <c r="M237" s="9">
        <v>6</v>
      </c>
      <c r="N237" s="9">
        <v>14</v>
      </c>
      <c r="O237" s="9">
        <v>11</v>
      </c>
      <c r="P237" s="9">
        <v>20</v>
      </c>
      <c r="Q237" s="9">
        <v>4</v>
      </c>
      <c r="R237" s="9">
        <v>18</v>
      </c>
      <c r="S237" s="9">
        <v>8</v>
      </c>
      <c r="T237" s="9">
        <v>5</v>
      </c>
      <c r="U237" s="10">
        <v>1</v>
      </c>
      <c r="V237" s="50">
        <f t="shared" si="12"/>
        <v>-0.11729323308270674</v>
      </c>
      <c r="W237" s="42">
        <f t="shared" si="13"/>
        <v>0.62237898176302175</v>
      </c>
      <c r="X237" s="50">
        <f t="shared" si="14"/>
        <v>0</v>
      </c>
      <c r="Y237" s="77">
        <f t="shared" si="15"/>
        <v>1</v>
      </c>
    </row>
  </sheetData>
  <autoFilter ref="A8:Y8" xr:uid="{00000000-0009-0000-0000-000001000000}">
    <sortState xmlns:xlrd2="http://schemas.microsoft.com/office/spreadsheetml/2017/richdata2" ref="A9:Y237">
      <sortCondition ref="Y8:Y237"/>
    </sortState>
  </autoFilter>
  <mergeCells count="3">
    <mergeCell ref="B1:U1"/>
    <mergeCell ref="X7:Y7"/>
    <mergeCell ref="V7:W7"/>
  </mergeCells>
  <conditionalFormatting sqref="W9:W237 Y9:Y237">
    <cfRule type="cellIs" dxfId="13" priority="26" operator="between">
      <formula>0.05</formula>
      <formula>0.1</formula>
    </cfRule>
  </conditionalFormatting>
  <conditionalFormatting sqref="W9:W237 Y9:Y237">
    <cfRule type="cellIs" dxfId="12" priority="25" operator="less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33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3" sqref="K13"/>
    </sheetView>
  </sheetViews>
  <sheetFormatPr baseColWidth="10" defaultColWidth="8.83203125" defaultRowHeight="15" x14ac:dyDescent="0.2"/>
  <cols>
    <col min="1" max="1" width="40.5" bestFit="1" customWidth="1"/>
    <col min="2" max="20" width="9.1640625" customWidth="1"/>
    <col min="22" max="25" width="9.1640625" customWidth="1"/>
    <col min="26" max="26" width="13.5" bestFit="1" customWidth="1"/>
    <col min="27" max="27" width="14.83203125" bestFit="1" customWidth="1"/>
    <col min="28" max="28" width="15.83203125" bestFit="1" customWidth="1"/>
    <col min="29" max="29" width="14.83203125" bestFit="1" customWidth="1"/>
    <col min="30" max="30" width="15.83203125" bestFit="1" customWidth="1"/>
    <col min="31" max="31" width="14.83203125" bestFit="1" customWidth="1"/>
    <col min="32" max="32" width="15.83203125" bestFit="1" customWidth="1"/>
    <col min="33" max="33" width="14.83203125" bestFit="1" customWidth="1"/>
  </cols>
  <sheetData>
    <row r="1" spans="1:33" ht="16" thickBot="1" x14ac:dyDescent="0.25">
      <c r="A1" s="54" t="s">
        <v>1051</v>
      </c>
      <c r="B1" s="5">
        <v>29</v>
      </c>
      <c r="C1" s="5">
        <v>30</v>
      </c>
      <c r="D1" s="5">
        <v>31</v>
      </c>
      <c r="E1" s="5">
        <v>32</v>
      </c>
      <c r="F1" s="5">
        <v>59</v>
      </c>
      <c r="G1" s="5">
        <v>23</v>
      </c>
      <c r="H1" s="5">
        <v>24</v>
      </c>
      <c r="I1" s="5">
        <v>69</v>
      </c>
      <c r="J1" s="5">
        <v>83</v>
      </c>
      <c r="K1" s="5">
        <v>18</v>
      </c>
      <c r="L1" s="5">
        <v>39</v>
      </c>
      <c r="M1" s="5">
        <v>43</v>
      </c>
      <c r="N1" s="5">
        <v>76</v>
      </c>
      <c r="O1" s="5">
        <v>85</v>
      </c>
      <c r="P1" s="5">
        <v>88</v>
      </c>
      <c r="Q1" s="5">
        <v>4</v>
      </c>
      <c r="R1" s="5">
        <v>40</v>
      </c>
      <c r="S1" s="5">
        <v>44</v>
      </c>
      <c r="T1" s="5">
        <v>45</v>
      </c>
      <c r="U1" s="6">
        <v>75</v>
      </c>
      <c r="V1" s="145" t="s">
        <v>276</v>
      </c>
      <c r="W1" s="145"/>
      <c r="X1" s="145"/>
      <c r="Y1" s="146"/>
    </row>
    <row r="2" spans="1:33" ht="16" thickBot="1" x14ac:dyDescent="0.25">
      <c r="A2" s="55" t="s">
        <v>1052</v>
      </c>
      <c r="B2" s="3" t="s">
        <v>230</v>
      </c>
      <c r="C2" s="3" t="s">
        <v>230</v>
      </c>
      <c r="D2" s="3" t="s">
        <v>230</v>
      </c>
      <c r="E2" s="3" t="s">
        <v>230</v>
      </c>
      <c r="F2" s="3" t="s">
        <v>230</v>
      </c>
      <c r="G2" s="3" t="s">
        <v>230</v>
      </c>
      <c r="H2" s="3" t="s">
        <v>230</v>
      </c>
      <c r="I2" s="3" t="s">
        <v>230</v>
      </c>
      <c r="J2" s="3" t="s">
        <v>230</v>
      </c>
      <c r="K2" s="1" t="s">
        <v>231</v>
      </c>
      <c r="L2" s="1" t="s">
        <v>231</v>
      </c>
      <c r="M2" s="1" t="s">
        <v>231</v>
      </c>
      <c r="N2" s="1" t="s">
        <v>231</v>
      </c>
      <c r="O2" s="1" t="s">
        <v>231</v>
      </c>
      <c r="P2" s="1" t="s">
        <v>231</v>
      </c>
      <c r="Q2" s="1" t="s">
        <v>231</v>
      </c>
      <c r="R2" s="1" t="s">
        <v>231</v>
      </c>
      <c r="S2" s="1" t="s">
        <v>231</v>
      </c>
      <c r="T2" s="1" t="s">
        <v>231</v>
      </c>
      <c r="U2" s="7" t="s">
        <v>231</v>
      </c>
      <c r="V2" s="5"/>
      <c r="W2" s="5"/>
      <c r="X2" s="5"/>
      <c r="Y2" s="6"/>
      <c r="Z2" s="158" t="s">
        <v>241</v>
      </c>
      <c r="AA2" s="159"/>
      <c r="AB2" s="159"/>
      <c r="AC2" s="159"/>
      <c r="AD2" s="158" t="s">
        <v>240</v>
      </c>
      <c r="AE2" s="159"/>
      <c r="AF2" s="159"/>
      <c r="AG2" s="160"/>
    </row>
    <row r="3" spans="1:33" ht="16" thickBot="1" x14ac:dyDescent="0.25">
      <c r="A3" s="112" t="s">
        <v>1054</v>
      </c>
      <c r="B3" s="29" t="s">
        <v>232</v>
      </c>
      <c r="C3" s="29" t="s">
        <v>232</v>
      </c>
      <c r="D3" s="29" t="s">
        <v>232</v>
      </c>
      <c r="E3" s="29" t="s">
        <v>232</v>
      </c>
      <c r="F3" s="29" t="s">
        <v>232</v>
      </c>
      <c r="G3" s="30" t="s">
        <v>233</v>
      </c>
      <c r="H3" s="30" t="s">
        <v>233</v>
      </c>
      <c r="I3" s="30" t="s">
        <v>233</v>
      </c>
      <c r="J3" s="30" t="s">
        <v>233</v>
      </c>
      <c r="K3" s="29" t="s">
        <v>232</v>
      </c>
      <c r="L3" s="29" t="s">
        <v>232</v>
      </c>
      <c r="M3" s="29" t="s">
        <v>232</v>
      </c>
      <c r="N3" s="29" t="s">
        <v>232</v>
      </c>
      <c r="O3" s="29" t="s">
        <v>232</v>
      </c>
      <c r="P3" s="29" t="s">
        <v>232</v>
      </c>
      <c r="Q3" s="30" t="s">
        <v>233</v>
      </c>
      <c r="R3" s="30" t="s">
        <v>233</v>
      </c>
      <c r="S3" s="30" t="s">
        <v>233</v>
      </c>
      <c r="T3" s="30" t="s">
        <v>233</v>
      </c>
      <c r="U3" s="31" t="s">
        <v>233</v>
      </c>
      <c r="V3" s="161" t="s">
        <v>230</v>
      </c>
      <c r="W3" s="161"/>
      <c r="X3" s="162" t="s">
        <v>231</v>
      </c>
      <c r="Y3" s="163"/>
      <c r="Z3" s="164" t="s">
        <v>232</v>
      </c>
      <c r="AA3" s="165"/>
      <c r="AB3" s="166" t="s">
        <v>233</v>
      </c>
      <c r="AC3" s="167"/>
      <c r="AD3" s="154" t="s">
        <v>230</v>
      </c>
      <c r="AE3" s="155"/>
      <c r="AF3" s="156" t="s">
        <v>231</v>
      </c>
      <c r="AG3" s="157"/>
    </row>
    <row r="4" spans="1:33" ht="16" thickBot="1" x14ac:dyDescent="0.25">
      <c r="A4" s="119" t="s">
        <v>1050</v>
      </c>
      <c r="B4" s="120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 t="s">
        <v>232</v>
      </c>
      <c r="W4" s="30" t="s">
        <v>233</v>
      </c>
      <c r="X4" s="29" t="s">
        <v>232</v>
      </c>
      <c r="Y4" s="31" t="s">
        <v>233</v>
      </c>
      <c r="Z4" s="51" t="s">
        <v>239</v>
      </c>
      <c r="AA4" s="85" t="s">
        <v>1023</v>
      </c>
      <c r="AB4" s="51" t="s">
        <v>239</v>
      </c>
      <c r="AC4" s="85" t="s">
        <v>1023</v>
      </c>
      <c r="AD4" s="51" t="s">
        <v>239</v>
      </c>
      <c r="AE4" s="85" t="s">
        <v>1023</v>
      </c>
      <c r="AF4" s="51" t="s">
        <v>239</v>
      </c>
      <c r="AG4" s="84" t="s">
        <v>1023</v>
      </c>
    </row>
    <row r="5" spans="1:33" x14ac:dyDescent="0.2">
      <c r="A5" s="14" t="s">
        <v>42</v>
      </c>
      <c r="B5" s="12">
        <v>6828103.1673222901</v>
      </c>
      <c r="C5" s="2">
        <v>8333205.321499805</v>
      </c>
      <c r="D5" s="2">
        <v>5912809.7291311286</v>
      </c>
      <c r="E5" s="2">
        <v>6316493.5502494937</v>
      </c>
      <c r="F5" s="2">
        <v>7700036.4277895242</v>
      </c>
      <c r="G5" s="2">
        <v>6879584.5515309451</v>
      </c>
      <c r="H5" s="2">
        <v>6845632.9054893404</v>
      </c>
      <c r="I5" s="2">
        <v>7494005.6050508954</v>
      </c>
      <c r="J5" s="2">
        <v>6873311.0614828225</v>
      </c>
      <c r="K5" s="2">
        <v>2594856.7479174198</v>
      </c>
      <c r="L5" s="2">
        <v>1894242.1463387576</v>
      </c>
      <c r="M5" s="2">
        <v>2980367.2487957678</v>
      </c>
      <c r="N5" s="2">
        <v>1688990.3193590706</v>
      </c>
      <c r="O5" s="2">
        <v>2341430.2061017808</v>
      </c>
      <c r="P5" s="2">
        <v>2344459.1487903874</v>
      </c>
      <c r="Q5" s="2">
        <v>4113984.9715886293</v>
      </c>
      <c r="R5" s="2">
        <v>2305671.1830688519</v>
      </c>
      <c r="S5" s="2">
        <v>2536476.2706191191</v>
      </c>
      <c r="T5" s="2">
        <v>1828956.9694673221</v>
      </c>
      <c r="U5" s="2">
        <v>2880593.2903943057</v>
      </c>
      <c r="V5" s="37">
        <f t="shared" ref="V5:W24" si="0">AVERAGEIFS($B5:$U5,$B$3:$U$3,V$4,$B$2:$U$2,"CD")</f>
        <v>7018129.6391984494</v>
      </c>
      <c r="W5" s="38">
        <f t="shared" si="0"/>
        <v>7023133.5308885016</v>
      </c>
      <c r="X5" s="38">
        <f t="shared" ref="X5:Y24" si="1">AVERAGEIFS($B5:$U5,$B$3:$U$3,X$4,$B$2:$U$2,"HFD")</f>
        <v>2307390.9695505309</v>
      </c>
      <c r="Y5" s="39">
        <f t="shared" si="1"/>
        <v>2733136.5370276454</v>
      </c>
      <c r="Z5" s="43">
        <f t="shared" ref="Z5:Z68" si="2">IFERROR(LOG(AVERAGE(K5:P5)/AVERAGE(B5:F5),2),"inf")</f>
        <v>-1.6048241192642254</v>
      </c>
      <c r="AA5" s="41">
        <f t="shared" ref="AA5:AA68" si="3">IFERROR(IFERROR(IF(_xlfn.F.TEST(B5:F5,K5:P5)&gt;=0.05,_xlfn.T.TEST(B5:F5,K5:P5,2,2),_xlfn.T.TEST(B5:F5,K5:P5,2,3)),_xlfn.T.TEST(B5:F5,K5:P5,2,3)),1)</f>
        <v>2.5787066252604988E-6</v>
      </c>
      <c r="AB5" s="43">
        <f t="shared" ref="AB5:AB68" si="4">IFERROR(LOG(AVERAGE(Q5:U5)/AVERAGE(G5:J5),2),"inf")</f>
        <v>-1.3615573322260404</v>
      </c>
      <c r="AC5" s="41">
        <f t="shared" ref="AC5:AC68" si="5">IFERROR(IFERROR(IF(_xlfn.F.TEST(G5:J5,Q5:U5)&gt;=0.05,_xlfn.T.TEST(G5:J5,Q5:U5,2,2),_xlfn.T.TEST(G5:J5,Q5:U5,2,3)),_xlfn.T.TEST(G5:J5,Q5:U5,2,3)),1)</f>
        <v>3.2896468195470157E-5</v>
      </c>
      <c r="AD5" s="43">
        <f t="shared" ref="AD5:AD68" si="6">IFERROR(LOG(AVERAGE(B5:F5)/AVERAGE(G5:J5),2),"inf")</f>
        <v>-1.0282678907936741E-3</v>
      </c>
      <c r="AE5" s="41">
        <f t="shared" ref="AE5:AE68" si="7">IFERROR(IFERROR(IF(_xlfn.F.TEST(B5:F5,G5:J5)&gt;=0.05,_xlfn.T.TEST(B5:F5,G5:J5,2,2),_xlfn.T.TEST(B5:F5,G5:J5,2,3)),_xlfn.T.TEST(B5:F5,G5:J5,2,3)),1)</f>
        <v>0.99262098503830787</v>
      </c>
      <c r="AF5" s="43">
        <f t="shared" ref="AF5:AF68" si="8">IFERROR(LOG(AVERAGE(K5:P5)/AVERAGE(Q5:U5),2),"inf")</f>
        <v>-0.24429505492897874</v>
      </c>
      <c r="AG5" s="74">
        <f t="shared" ref="AG5:AG68" si="9">IFERROR(IFERROR(IF(_xlfn.F.TEST(K5:P5,Q5:U5)&gt;=0.05,_xlfn.T.TEST(K5:P5,Q5:U5,2,2),_xlfn.T.TEST(K5:P5,Q5:U5,2,3)),_xlfn.T.TEST(K5:P5,Q5:U5,2,3)),1)</f>
        <v>0.32240192867070772</v>
      </c>
    </row>
    <row r="6" spans="1:33" x14ac:dyDescent="0.2">
      <c r="A6" s="14" t="s">
        <v>71</v>
      </c>
      <c r="B6" s="12">
        <v>10861214.474396484</v>
      </c>
      <c r="C6" s="2">
        <v>10273564.498752335</v>
      </c>
      <c r="D6" s="2">
        <v>12618720.450558627</v>
      </c>
      <c r="E6" s="2">
        <v>10145509.666399881</v>
      </c>
      <c r="F6" s="2">
        <v>13458552.212785551</v>
      </c>
      <c r="G6" s="2">
        <v>15110341.445226109</v>
      </c>
      <c r="H6" s="2">
        <v>17293508.370000001</v>
      </c>
      <c r="I6" s="2">
        <v>15347382.341100859</v>
      </c>
      <c r="J6" s="2">
        <v>8940163.2638170701</v>
      </c>
      <c r="K6" s="2">
        <v>7138665.7077897862</v>
      </c>
      <c r="L6" s="2">
        <v>5313247.2789270552</v>
      </c>
      <c r="M6" s="2">
        <v>4752874.6972770821</v>
      </c>
      <c r="N6" s="2">
        <v>4772540.9858455313</v>
      </c>
      <c r="O6" s="2">
        <v>5047759.8183980715</v>
      </c>
      <c r="P6" s="2">
        <v>6969585.7323456407</v>
      </c>
      <c r="Q6" s="2">
        <v>5219944.6520942496</v>
      </c>
      <c r="R6" s="2">
        <v>8871084.0204581991</v>
      </c>
      <c r="S6" s="2">
        <v>5099989.167147941</v>
      </c>
      <c r="T6" s="2">
        <v>5039644.9955264069</v>
      </c>
      <c r="U6" s="2">
        <v>4674225.0220892718</v>
      </c>
      <c r="V6" s="12">
        <f t="shared" si="0"/>
        <v>11471512.260578576</v>
      </c>
      <c r="W6" s="2">
        <f t="shared" si="0"/>
        <v>14172848.855036009</v>
      </c>
      <c r="X6" s="2">
        <f t="shared" si="1"/>
        <v>5665779.0367638608</v>
      </c>
      <c r="Y6" s="8">
        <f t="shared" si="1"/>
        <v>5780977.5714632142</v>
      </c>
      <c r="Z6" s="43">
        <f t="shared" si="2"/>
        <v>-1.0177093473799279</v>
      </c>
      <c r="AA6" s="41">
        <f t="shared" si="3"/>
        <v>3.8214788963970317E-5</v>
      </c>
      <c r="AB6" s="43">
        <f t="shared" si="4"/>
        <v>-1.2937444003168359</v>
      </c>
      <c r="AC6" s="41">
        <f t="shared" si="5"/>
        <v>2.4462768977729765E-3</v>
      </c>
      <c r="AD6" s="43">
        <f t="shared" si="6"/>
        <v>-0.30507418980606094</v>
      </c>
      <c r="AE6" s="41">
        <f t="shared" si="7"/>
        <v>0.16878408195238739</v>
      </c>
      <c r="AF6" s="43">
        <f t="shared" si="8"/>
        <v>-2.9039136869152535E-2</v>
      </c>
      <c r="AG6" s="74">
        <f t="shared" si="9"/>
        <v>0.89625965161069088</v>
      </c>
    </row>
    <row r="7" spans="1:33" x14ac:dyDescent="0.2">
      <c r="A7" s="14" t="s">
        <v>215</v>
      </c>
      <c r="B7" s="12">
        <v>30103174.509753402</v>
      </c>
      <c r="C7" s="2">
        <v>27136057.70623764</v>
      </c>
      <c r="D7" s="2">
        <v>27957807.877738569</v>
      </c>
      <c r="E7" s="2">
        <v>31433370.89029038</v>
      </c>
      <c r="F7" s="2">
        <v>17535225.116441581</v>
      </c>
      <c r="G7" s="2">
        <v>21895978.726602949</v>
      </c>
      <c r="H7" s="2">
        <v>30537689.569821998</v>
      </c>
      <c r="I7" s="2">
        <v>13321528.411911197</v>
      </c>
      <c r="J7" s="2">
        <v>15772074.850308705</v>
      </c>
      <c r="K7" s="2">
        <v>9087234.8034970649</v>
      </c>
      <c r="L7" s="2">
        <v>17014646.772188861</v>
      </c>
      <c r="M7" s="2">
        <v>10950386.798521666</v>
      </c>
      <c r="N7" s="2">
        <v>12669215.816874161</v>
      </c>
      <c r="O7" s="2">
        <v>13604348.481121331</v>
      </c>
      <c r="P7" s="2">
        <v>14041692.49114345</v>
      </c>
      <c r="Q7" s="2">
        <v>13085615.409197651</v>
      </c>
      <c r="R7" s="2">
        <v>10746636.220241437</v>
      </c>
      <c r="S7" s="2">
        <v>13108861.330797529</v>
      </c>
      <c r="T7" s="2">
        <v>8216933.1462368239</v>
      </c>
      <c r="U7" s="2">
        <v>14037910.575858152</v>
      </c>
      <c r="V7" s="12">
        <f t="shared" si="0"/>
        <v>26833127.220092315</v>
      </c>
      <c r="W7" s="2">
        <f t="shared" si="0"/>
        <v>20381817.889661212</v>
      </c>
      <c r="X7" s="2">
        <f t="shared" si="1"/>
        <v>12894587.527224422</v>
      </c>
      <c r="Y7" s="8">
        <f t="shared" si="1"/>
        <v>11839191.336466318</v>
      </c>
      <c r="Z7" s="43">
        <f t="shared" si="2"/>
        <v>-1.0572495759215779</v>
      </c>
      <c r="AA7" s="41">
        <f t="shared" si="3"/>
        <v>3.7284660959965355E-4</v>
      </c>
      <c r="AB7" s="43">
        <f t="shared" si="4"/>
        <v>-0.78371219115143675</v>
      </c>
      <c r="AC7" s="41">
        <f t="shared" si="5"/>
        <v>0.10902543412476971</v>
      </c>
      <c r="AD7" s="43">
        <f t="shared" si="6"/>
        <v>0.39673246706488774</v>
      </c>
      <c r="AE7" s="41">
        <f t="shared" si="7"/>
        <v>0.18282128470149409</v>
      </c>
      <c r="AF7" s="43">
        <f t="shared" si="8"/>
        <v>0.12319508229474672</v>
      </c>
      <c r="AG7" s="74">
        <f t="shared" si="9"/>
        <v>0.51468295926738228</v>
      </c>
    </row>
    <row r="8" spans="1:33" x14ac:dyDescent="0.2">
      <c r="A8" s="14" t="s">
        <v>24</v>
      </c>
      <c r="B8" s="12">
        <v>195197.58820439037</v>
      </c>
      <c r="C8" s="2">
        <v>97126.304082731862</v>
      </c>
      <c r="D8" s="2">
        <v>297768.69935373962</v>
      </c>
      <c r="E8" s="2">
        <v>205516.53122174015</v>
      </c>
      <c r="F8" s="2">
        <v>190731.38475341818</v>
      </c>
      <c r="G8" s="2">
        <v>1014030.539055728</v>
      </c>
      <c r="H8" s="2">
        <v>223724.14</v>
      </c>
      <c r="I8" s="2">
        <v>257985.75248109354</v>
      </c>
      <c r="J8" s="2">
        <v>188681.40697908046</v>
      </c>
      <c r="K8" s="2">
        <v>21192444.53586217</v>
      </c>
      <c r="L8" s="2">
        <v>35340738.412433468</v>
      </c>
      <c r="M8" s="2">
        <v>22818558.451712515</v>
      </c>
      <c r="N8" s="2">
        <v>29285880.044114493</v>
      </c>
      <c r="O8" s="2">
        <v>16090526.948279049</v>
      </c>
      <c r="P8" s="2">
        <v>37990342.983975619</v>
      </c>
      <c r="Q8" s="2">
        <v>7045218.2526218686</v>
      </c>
      <c r="R8" s="2">
        <v>10202115.000660259</v>
      </c>
      <c r="S8" s="2">
        <v>10543604.260883193</v>
      </c>
      <c r="T8" s="2">
        <v>12171881.152092865</v>
      </c>
      <c r="U8" s="2">
        <v>27955506.253822435</v>
      </c>
      <c r="V8" s="12">
        <f t="shared" si="0"/>
        <v>197268.10152320404</v>
      </c>
      <c r="W8" s="2">
        <f t="shared" si="0"/>
        <v>421105.45962897554</v>
      </c>
      <c r="X8" s="2">
        <f t="shared" si="1"/>
        <v>27119748.562729552</v>
      </c>
      <c r="Y8" s="8">
        <f t="shared" si="1"/>
        <v>13583664.984016124</v>
      </c>
      <c r="Z8" s="43">
        <f t="shared" si="2"/>
        <v>7.1030423030602643</v>
      </c>
      <c r="AA8" s="41">
        <f t="shared" si="3"/>
        <v>5.8522902633291452E-4</v>
      </c>
      <c r="AB8" s="43">
        <f t="shared" si="4"/>
        <v>5.0115473926529672</v>
      </c>
      <c r="AC8" s="41">
        <f t="shared" si="5"/>
        <v>2.3271467349161686E-2</v>
      </c>
      <c r="AD8" s="43">
        <f t="shared" si="6"/>
        <v>-1.0940238906694406</v>
      </c>
      <c r="AE8" s="41">
        <f t="shared" si="7"/>
        <v>0.34237218673065051</v>
      </c>
      <c r="AF8" s="43">
        <f t="shared" si="8"/>
        <v>0.99747101973785735</v>
      </c>
      <c r="AG8" s="74">
        <f t="shared" si="9"/>
        <v>2.6231789668157701E-2</v>
      </c>
    </row>
    <row r="9" spans="1:33" x14ac:dyDescent="0.2">
      <c r="A9" s="14" t="s">
        <v>199</v>
      </c>
      <c r="B9" s="12">
        <v>10236822.058125097</v>
      </c>
      <c r="C9" s="2">
        <v>10495878.345897695</v>
      </c>
      <c r="D9" s="2">
        <v>9760070.4573927093</v>
      </c>
      <c r="E9" s="2">
        <v>11075793.250802958</v>
      </c>
      <c r="F9" s="2">
        <v>11489654.299007975</v>
      </c>
      <c r="G9" s="2">
        <v>7761574.155448352</v>
      </c>
      <c r="H9" s="2">
        <v>12100360.509901401</v>
      </c>
      <c r="I9" s="2">
        <v>10278356.517171299</v>
      </c>
      <c r="J9" s="2">
        <v>8637629.1222820971</v>
      </c>
      <c r="K9" s="2">
        <v>5590953.4426966701</v>
      </c>
      <c r="L9" s="2">
        <v>9661509.3311722446</v>
      </c>
      <c r="M9" s="2">
        <v>6952464.9823122071</v>
      </c>
      <c r="N9" s="2">
        <v>7072093.8903164733</v>
      </c>
      <c r="O9" s="2">
        <v>6066006.2516596047</v>
      </c>
      <c r="P9" s="2">
        <v>5603659.9755469635</v>
      </c>
      <c r="Q9" s="2">
        <v>5275612.5570586892</v>
      </c>
      <c r="R9" s="2">
        <v>8628762.0980458017</v>
      </c>
      <c r="S9" s="2">
        <v>5783808.3821999393</v>
      </c>
      <c r="T9" s="2">
        <v>5945980.8579254784</v>
      </c>
      <c r="U9" s="2">
        <v>7690861.2329549575</v>
      </c>
      <c r="V9" s="12">
        <f t="shared" si="0"/>
        <v>10611643.682245286</v>
      </c>
      <c r="W9" s="2">
        <f t="shared" si="0"/>
        <v>9694480.076200787</v>
      </c>
      <c r="X9" s="2">
        <f t="shared" si="1"/>
        <v>6824447.9789506933</v>
      </c>
      <c r="Y9" s="8">
        <f t="shared" si="1"/>
        <v>6665005.0256369729</v>
      </c>
      <c r="Z9" s="43">
        <f t="shared" si="2"/>
        <v>-0.63686388061096266</v>
      </c>
      <c r="AA9" s="41">
        <f t="shared" si="3"/>
        <v>6.5237779419216287E-4</v>
      </c>
      <c r="AB9" s="43">
        <f t="shared" si="4"/>
        <v>-0.54055756420226275</v>
      </c>
      <c r="AC9" s="41">
        <f t="shared" si="5"/>
        <v>2.9215888881880966E-2</v>
      </c>
      <c r="AD9" s="43">
        <f t="shared" si="6"/>
        <v>0.13041270621081244</v>
      </c>
      <c r="AE9" s="41">
        <f t="shared" si="7"/>
        <v>0.34648263020395509</v>
      </c>
      <c r="AF9" s="43">
        <f t="shared" si="8"/>
        <v>3.4106389802112412E-2</v>
      </c>
      <c r="AG9" s="74">
        <f t="shared" si="9"/>
        <v>0.86318575451327717</v>
      </c>
    </row>
    <row r="10" spans="1:33" x14ac:dyDescent="0.2">
      <c r="A10" s="14" t="s">
        <v>153</v>
      </c>
      <c r="B10" s="12">
        <v>18133992.630254574</v>
      </c>
      <c r="C10" s="2">
        <v>15503252.396168103</v>
      </c>
      <c r="D10" s="2">
        <v>22961397.451446265</v>
      </c>
      <c r="E10" s="2">
        <v>16150989.121218832</v>
      </c>
      <c r="F10" s="2">
        <v>15107052.877387647</v>
      </c>
      <c r="G10" s="2">
        <v>13330485.882477382</v>
      </c>
      <c r="H10" s="2">
        <v>26103934.629999999</v>
      </c>
      <c r="I10" s="2">
        <v>20546942.171312951</v>
      </c>
      <c r="J10" s="2">
        <v>16522498.511290578</v>
      </c>
      <c r="K10" s="2">
        <v>23384075.758480854</v>
      </c>
      <c r="L10" s="2">
        <v>27667707.350288987</v>
      </c>
      <c r="M10" s="2">
        <v>29433899.412612908</v>
      </c>
      <c r="N10" s="2">
        <v>22675536.464869782</v>
      </c>
      <c r="O10" s="2">
        <v>24942287.515860453</v>
      </c>
      <c r="P10" s="2">
        <v>26951598.152192108</v>
      </c>
      <c r="Q10" s="2">
        <v>38060487.82638219</v>
      </c>
      <c r="R10" s="2">
        <v>31797685.716026653</v>
      </c>
      <c r="S10" s="2">
        <v>25613336.949457366</v>
      </c>
      <c r="T10" s="2">
        <v>45093927.59826313</v>
      </c>
      <c r="U10" s="2">
        <v>23973829.418233033</v>
      </c>
      <c r="V10" s="12">
        <f t="shared" si="0"/>
        <v>17571336.895295084</v>
      </c>
      <c r="W10" s="2">
        <f t="shared" si="0"/>
        <v>19125965.298770227</v>
      </c>
      <c r="X10" s="2">
        <f t="shared" si="1"/>
        <v>25842517.442384183</v>
      </c>
      <c r="Y10" s="8">
        <f t="shared" si="1"/>
        <v>32907853.501672469</v>
      </c>
      <c r="Z10" s="43">
        <f t="shared" si="2"/>
        <v>0.55652265531204503</v>
      </c>
      <c r="AA10" s="41">
        <f t="shared" si="3"/>
        <v>1.1232444637256729E-3</v>
      </c>
      <c r="AB10" s="43">
        <f t="shared" si="4"/>
        <v>0.78289936276881089</v>
      </c>
      <c r="AC10" s="41">
        <f t="shared" si="5"/>
        <v>2.9915937082888533E-2</v>
      </c>
      <c r="AD10" s="43">
        <f t="shared" si="6"/>
        <v>-0.1223086019712816</v>
      </c>
      <c r="AE10" s="41">
        <f t="shared" si="7"/>
        <v>0.61115624096976495</v>
      </c>
      <c r="AF10" s="43">
        <f t="shared" si="8"/>
        <v>-0.34868530942804754</v>
      </c>
      <c r="AG10" s="74">
        <f t="shared" si="9"/>
        <v>0.14868778463518392</v>
      </c>
    </row>
    <row r="11" spans="1:33" x14ac:dyDescent="0.2">
      <c r="A11" s="14" t="s">
        <v>25</v>
      </c>
      <c r="B11" s="12">
        <v>73599179.826434478</v>
      </c>
      <c r="C11" s="2">
        <v>43193512.033883631</v>
      </c>
      <c r="D11" s="2">
        <v>56748613.52866257</v>
      </c>
      <c r="E11" s="2">
        <v>48716637.385236196</v>
      </c>
      <c r="F11" s="2">
        <v>67651407.069239244</v>
      </c>
      <c r="G11" s="2">
        <v>52719149.863205239</v>
      </c>
      <c r="H11" s="2">
        <v>64967216.584386401</v>
      </c>
      <c r="I11" s="2">
        <v>59354141.398211278</v>
      </c>
      <c r="J11" s="2">
        <v>83311735.893399805</v>
      </c>
      <c r="K11" s="2">
        <v>113836782.64866866</v>
      </c>
      <c r="L11" s="2">
        <v>112387277.54712872</v>
      </c>
      <c r="M11" s="2">
        <v>83636285.665091917</v>
      </c>
      <c r="N11" s="2">
        <v>115594694.8255785</v>
      </c>
      <c r="O11" s="2">
        <v>79772924.732226908</v>
      </c>
      <c r="P11" s="2">
        <v>129163085.94945493</v>
      </c>
      <c r="Q11" s="2">
        <v>99560994.835311294</v>
      </c>
      <c r="R11" s="2">
        <v>88018751.200505659</v>
      </c>
      <c r="S11" s="2">
        <v>82605511.672530577</v>
      </c>
      <c r="T11" s="2">
        <v>42686190.841839381</v>
      </c>
      <c r="U11" s="2">
        <v>92259369.919553638</v>
      </c>
      <c r="V11" s="12">
        <f t="shared" si="0"/>
        <v>57981869.96869123</v>
      </c>
      <c r="W11" s="2">
        <f t="shared" si="0"/>
        <v>65088060.934800677</v>
      </c>
      <c r="X11" s="2">
        <f t="shared" si="1"/>
        <v>105731841.8946916</v>
      </c>
      <c r="Y11" s="8">
        <f t="shared" si="1"/>
        <v>81026163.69394812</v>
      </c>
      <c r="Z11" s="43">
        <f t="shared" si="2"/>
        <v>0.86673615250323843</v>
      </c>
      <c r="AA11" s="41">
        <f t="shared" si="3"/>
        <v>1.1620899448523939E-3</v>
      </c>
      <c r="AB11" s="43">
        <f t="shared" si="4"/>
        <v>0.31599490066460839</v>
      </c>
      <c r="AC11" s="41">
        <f t="shared" si="5"/>
        <v>0.24977235129167702</v>
      </c>
      <c r="AD11" s="43">
        <f t="shared" si="6"/>
        <v>-0.16679107255255674</v>
      </c>
      <c r="AE11" s="41">
        <f t="shared" si="7"/>
        <v>0.43796510379836284</v>
      </c>
      <c r="AF11" s="43">
        <f t="shared" si="8"/>
        <v>0.38395017928607328</v>
      </c>
      <c r="AG11" s="74">
        <f t="shared" si="9"/>
        <v>8.1959013203842301E-2</v>
      </c>
    </row>
    <row r="12" spans="1:33" x14ac:dyDescent="0.2">
      <c r="A12" s="14" t="s">
        <v>68</v>
      </c>
      <c r="B12" s="12">
        <v>2324608.7936939886</v>
      </c>
      <c r="C12" s="2">
        <v>1579798.4228452703</v>
      </c>
      <c r="D12" s="2">
        <v>3123586.716477959</v>
      </c>
      <c r="E12" s="2">
        <v>3508681.4782360354</v>
      </c>
      <c r="F12" s="2">
        <v>2353960.2194694313</v>
      </c>
      <c r="G12" s="2">
        <v>2491326.0232946314</v>
      </c>
      <c r="H12" s="2">
        <v>2607644.7000000002</v>
      </c>
      <c r="I12" s="2">
        <v>2523688.02377294</v>
      </c>
      <c r="J12" s="2">
        <v>2528532.8064354197</v>
      </c>
      <c r="K12" s="2">
        <v>1028430.7432539706</v>
      </c>
      <c r="L12" s="2">
        <v>919264.23182158615</v>
      </c>
      <c r="M12" s="2">
        <v>1727507.5483749905</v>
      </c>
      <c r="N12" s="2">
        <v>709707.00731899752</v>
      </c>
      <c r="O12" s="2">
        <v>886562.26715541282</v>
      </c>
      <c r="P12" s="2">
        <v>449414.14264443889</v>
      </c>
      <c r="Q12" s="2">
        <v>1986493.2008090743</v>
      </c>
      <c r="R12" s="2">
        <v>607137.71329250524</v>
      </c>
      <c r="S12" s="2">
        <v>1323734.4069724898</v>
      </c>
      <c r="T12" s="2">
        <v>717887.73608990107</v>
      </c>
      <c r="U12" s="2">
        <v>1879554.7922077158</v>
      </c>
      <c r="V12" s="12">
        <f t="shared" si="0"/>
        <v>2578127.1261445372</v>
      </c>
      <c r="W12" s="2">
        <f t="shared" si="0"/>
        <v>2537797.8883757479</v>
      </c>
      <c r="X12" s="2">
        <f t="shared" si="1"/>
        <v>953480.99009489932</v>
      </c>
      <c r="Y12" s="8">
        <f t="shared" si="1"/>
        <v>1302961.5698743374</v>
      </c>
      <c r="Z12" s="43">
        <f t="shared" si="2"/>
        <v>-1.4350473236264265</v>
      </c>
      <c r="AA12" s="41">
        <f t="shared" si="3"/>
        <v>1.4876989140772997E-3</v>
      </c>
      <c r="AB12" s="43">
        <f t="shared" si="4"/>
        <v>-0.9617826436778325</v>
      </c>
      <c r="AC12" s="41">
        <f t="shared" si="5"/>
        <v>1.2108692790743544E-2</v>
      </c>
      <c r="AD12" s="43">
        <f t="shared" si="6"/>
        <v>2.2746227291420652E-2</v>
      </c>
      <c r="AE12" s="41">
        <f t="shared" si="7"/>
        <v>0.91075653899844577</v>
      </c>
      <c r="AF12" s="43">
        <f t="shared" si="8"/>
        <v>-0.45051845265717327</v>
      </c>
      <c r="AG12" s="74">
        <f t="shared" si="9"/>
        <v>0.30647682925070924</v>
      </c>
    </row>
    <row r="13" spans="1:33" x14ac:dyDescent="0.2">
      <c r="A13" s="14" t="s">
        <v>106</v>
      </c>
      <c r="B13" s="12">
        <v>413534185.90146494</v>
      </c>
      <c r="C13" s="2">
        <v>362377559.32108796</v>
      </c>
      <c r="D13" s="2">
        <v>474382277.22370923</v>
      </c>
      <c r="E13" s="2">
        <v>424772017.86142081</v>
      </c>
      <c r="F13" s="2">
        <v>460910760.19389004</v>
      </c>
      <c r="G13" s="2">
        <v>420360281.33068681</v>
      </c>
      <c r="H13" s="2">
        <v>487517828.80000001</v>
      </c>
      <c r="I13" s="2">
        <v>487204974.19685018</v>
      </c>
      <c r="J13" s="2">
        <v>597798514.87217557</v>
      </c>
      <c r="K13" s="2">
        <v>574917932.85594213</v>
      </c>
      <c r="L13" s="2">
        <v>542168386.8709178</v>
      </c>
      <c r="M13" s="2">
        <v>572705430.50826502</v>
      </c>
      <c r="N13" s="2">
        <v>496706098.64093584</v>
      </c>
      <c r="O13" s="2">
        <v>652727684.56200993</v>
      </c>
      <c r="P13" s="2">
        <v>684527208.42966461</v>
      </c>
      <c r="Q13" s="2">
        <v>447052056.80097198</v>
      </c>
      <c r="R13" s="2">
        <v>747870099.9652909</v>
      </c>
      <c r="S13" s="2">
        <v>600886474.95633125</v>
      </c>
      <c r="T13" s="2">
        <v>468935834.98807132</v>
      </c>
      <c r="U13" s="2">
        <v>676683226.62418473</v>
      </c>
      <c r="V13" s="12">
        <f t="shared" si="0"/>
        <v>427195360.10031462</v>
      </c>
      <c r="W13" s="2">
        <f t="shared" si="0"/>
        <v>498220399.79992819</v>
      </c>
      <c r="X13" s="2">
        <f t="shared" si="1"/>
        <v>587292123.64462256</v>
      </c>
      <c r="Y13" s="8">
        <f t="shared" si="1"/>
        <v>588285538.66697001</v>
      </c>
      <c r="Z13" s="43">
        <f t="shared" si="2"/>
        <v>0.45918231198025222</v>
      </c>
      <c r="AA13" s="41">
        <f t="shared" si="3"/>
        <v>1.6544305387865945E-3</v>
      </c>
      <c r="AB13" s="43">
        <f t="shared" si="4"/>
        <v>0.23973247770119943</v>
      </c>
      <c r="AC13" s="41">
        <f t="shared" si="5"/>
        <v>0.2595693461186625</v>
      </c>
      <c r="AD13" s="43">
        <f t="shared" si="6"/>
        <v>-0.22188811685855545</v>
      </c>
      <c r="AE13" s="41">
        <f t="shared" si="7"/>
        <v>0.11333092705005725</v>
      </c>
      <c r="AF13" s="43">
        <f t="shared" si="8"/>
        <v>-2.4382825795026528E-3</v>
      </c>
      <c r="AG13" s="74">
        <f t="shared" si="9"/>
        <v>0.98740613075620409</v>
      </c>
    </row>
    <row r="14" spans="1:33" x14ac:dyDescent="0.2">
      <c r="A14" s="14" t="s">
        <v>160</v>
      </c>
      <c r="B14" s="12">
        <v>1000770.285951938</v>
      </c>
      <c r="C14" s="2">
        <v>3246203.8436928494</v>
      </c>
      <c r="D14" s="2">
        <v>4152186.2943410031</v>
      </c>
      <c r="E14" s="2">
        <v>2281705.2629820076</v>
      </c>
      <c r="F14" s="2">
        <v>2259953.3687516823</v>
      </c>
      <c r="G14" s="2">
        <v>1699799.3845228688</v>
      </c>
      <c r="H14" s="2">
        <v>2611757.5</v>
      </c>
      <c r="I14" s="2">
        <v>2193563.2049133331</v>
      </c>
      <c r="J14" s="2">
        <v>5030369.5981622944</v>
      </c>
      <c r="K14" s="2">
        <v>36800.557485410485</v>
      </c>
      <c r="L14" s="2">
        <v>115680.70015815026</v>
      </c>
      <c r="M14" s="2">
        <v>28768.702940621777</v>
      </c>
      <c r="N14" s="2">
        <v>0</v>
      </c>
      <c r="O14" s="2">
        <v>814892.95861700864</v>
      </c>
      <c r="P14" s="2">
        <v>1161660.8404163225</v>
      </c>
      <c r="Q14" s="2">
        <v>31314.606822764839</v>
      </c>
      <c r="R14" s="2">
        <v>159232.6734145933</v>
      </c>
      <c r="S14" s="2">
        <v>0</v>
      </c>
      <c r="T14" s="2">
        <v>1420427.4081429024</v>
      </c>
      <c r="U14" s="2">
        <v>669463.6879909134</v>
      </c>
      <c r="V14" s="12">
        <f t="shared" si="0"/>
        <v>2588163.8111438961</v>
      </c>
      <c r="W14" s="2">
        <f t="shared" si="0"/>
        <v>2883872.4218996242</v>
      </c>
      <c r="X14" s="2">
        <f t="shared" si="1"/>
        <v>359633.95993625227</v>
      </c>
      <c r="Y14" s="8">
        <f t="shared" si="1"/>
        <v>456087.67527423485</v>
      </c>
      <c r="Z14" s="43">
        <f t="shared" si="2"/>
        <v>-2.8473277669842467</v>
      </c>
      <c r="AA14" s="41">
        <f t="shared" si="3"/>
        <v>2.2481705499161502E-3</v>
      </c>
      <c r="AB14" s="43">
        <f t="shared" si="4"/>
        <v>-2.6606242530678763</v>
      </c>
      <c r="AC14" s="41">
        <f t="shared" si="5"/>
        <v>1.1713450940448402E-2</v>
      </c>
      <c r="AD14" s="43">
        <f t="shared" si="6"/>
        <v>-0.15607841149400833</v>
      </c>
      <c r="AE14" s="41">
        <f t="shared" si="7"/>
        <v>0.74783941093831918</v>
      </c>
      <c r="AF14" s="43">
        <f t="shared" si="8"/>
        <v>-0.34278192541037866</v>
      </c>
      <c r="AG14" s="74">
        <f t="shared" si="9"/>
        <v>0.77798347775033072</v>
      </c>
    </row>
    <row r="15" spans="1:33" x14ac:dyDescent="0.2">
      <c r="A15" s="14" t="s">
        <v>156</v>
      </c>
      <c r="B15" s="12">
        <v>16887122.40400371</v>
      </c>
      <c r="C15" s="2">
        <v>30057391.131833803</v>
      </c>
      <c r="D15" s="2">
        <v>42050653.354871891</v>
      </c>
      <c r="E15" s="2">
        <v>26668861.028520219</v>
      </c>
      <c r="F15" s="2">
        <v>26971436.377289906</v>
      </c>
      <c r="G15" s="2">
        <v>34472546.636912905</v>
      </c>
      <c r="H15" s="2">
        <v>32728448.109999999</v>
      </c>
      <c r="I15" s="2">
        <v>20088952.27693719</v>
      </c>
      <c r="J15" s="2">
        <v>52322247.960407004</v>
      </c>
      <c r="K15" s="2">
        <v>5485720.3460128792</v>
      </c>
      <c r="L15" s="2">
        <v>8214254.702859534</v>
      </c>
      <c r="M15" s="2">
        <v>3868014.9238456101</v>
      </c>
      <c r="N15" s="2">
        <v>7875366.318207684</v>
      </c>
      <c r="O15" s="2">
        <v>1755236.5135992838</v>
      </c>
      <c r="P15" s="2">
        <v>704809.91510759725</v>
      </c>
      <c r="Q15" s="2">
        <v>7368084.0475030243</v>
      </c>
      <c r="R15" s="2">
        <v>12888325.123113126</v>
      </c>
      <c r="S15" s="2">
        <v>3294818.5670892377</v>
      </c>
      <c r="T15" s="2">
        <v>4951595.4013803583</v>
      </c>
      <c r="U15" s="2">
        <v>9009322.1885977108</v>
      </c>
      <c r="V15" s="12">
        <f t="shared" si="0"/>
        <v>28527092.859303903</v>
      </c>
      <c r="W15" s="2">
        <f t="shared" si="0"/>
        <v>34903048.746064276</v>
      </c>
      <c r="X15" s="2">
        <f t="shared" si="1"/>
        <v>4650567.1199387647</v>
      </c>
      <c r="Y15" s="8">
        <f t="shared" si="1"/>
        <v>7502429.0655366909</v>
      </c>
      <c r="Z15" s="43">
        <f t="shared" si="2"/>
        <v>-2.6168541686232532</v>
      </c>
      <c r="AA15" s="41">
        <f t="shared" si="3"/>
        <v>2.7922119138383918E-3</v>
      </c>
      <c r="AB15" s="43">
        <f t="shared" si="4"/>
        <v>-2.2179233813820201</v>
      </c>
      <c r="AC15" s="41">
        <f t="shared" si="5"/>
        <v>2.224746955075145E-2</v>
      </c>
      <c r="AD15" s="43">
        <f t="shared" si="6"/>
        <v>-0.2910203277366249</v>
      </c>
      <c r="AE15" s="41">
        <f t="shared" si="7"/>
        <v>0.41810144471077437</v>
      </c>
      <c r="AF15" s="43">
        <f t="shared" si="8"/>
        <v>-0.68995111497785788</v>
      </c>
      <c r="AG15" s="74">
        <f t="shared" si="9"/>
        <v>0.19901917329721769</v>
      </c>
    </row>
    <row r="16" spans="1:33" x14ac:dyDescent="0.2">
      <c r="A16" s="14" t="s">
        <v>137</v>
      </c>
      <c r="B16" s="12">
        <v>748879.66086354339</v>
      </c>
      <c r="C16" s="2">
        <v>1373218.7632454287</v>
      </c>
      <c r="D16" s="2">
        <v>2398642.114113634</v>
      </c>
      <c r="E16" s="2">
        <v>1791842.7897586341</v>
      </c>
      <c r="F16" s="2">
        <v>566579.59123084415</v>
      </c>
      <c r="G16" s="2">
        <v>744612.55002367357</v>
      </c>
      <c r="H16" s="2">
        <v>1553446.03</v>
      </c>
      <c r="I16" s="2">
        <v>839936.55825916643</v>
      </c>
      <c r="J16" s="2">
        <v>487949.5909143241</v>
      </c>
      <c r="K16" s="2">
        <v>3416149.6357465675</v>
      </c>
      <c r="L16" s="2">
        <v>4764112.7703590803</v>
      </c>
      <c r="M16" s="2">
        <v>3516006.7342141038</v>
      </c>
      <c r="N16" s="2">
        <v>2477822.8369029155</v>
      </c>
      <c r="O16" s="2">
        <v>3226636.8055900489</v>
      </c>
      <c r="P16" s="2">
        <v>2547543.6884577149</v>
      </c>
      <c r="Q16" s="2">
        <v>3603187.4488738393</v>
      </c>
      <c r="R16" s="2">
        <v>2459893.098255726</v>
      </c>
      <c r="S16" s="2">
        <v>2089269.7413773946</v>
      </c>
      <c r="T16" s="2">
        <v>3411083.9239956518</v>
      </c>
      <c r="U16" s="2">
        <v>4558174.7183597619</v>
      </c>
      <c r="V16" s="12">
        <f t="shared" si="0"/>
        <v>1375832.5838424168</v>
      </c>
      <c r="W16" s="2">
        <f t="shared" si="0"/>
        <v>906486.1822992909</v>
      </c>
      <c r="X16" s="2">
        <f t="shared" si="1"/>
        <v>3324712.0785450717</v>
      </c>
      <c r="Y16" s="8">
        <f t="shared" si="1"/>
        <v>3224321.7861724747</v>
      </c>
      <c r="Z16" s="43">
        <f t="shared" si="2"/>
        <v>1.2729244795270633</v>
      </c>
      <c r="AA16" s="41">
        <f t="shared" si="3"/>
        <v>2.933210585315657E-3</v>
      </c>
      <c r="AB16" s="43">
        <f t="shared" si="4"/>
        <v>1.830638797465802</v>
      </c>
      <c r="AC16" s="41">
        <f t="shared" si="5"/>
        <v>3.432348419331216E-3</v>
      </c>
      <c r="AD16" s="43">
        <f t="shared" si="6"/>
        <v>0.60194799446369962</v>
      </c>
      <c r="AE16" s="41">
        <f t="shared" si="7"/>
        <v>0.31237945708421572</v>
      </c>
      <c r="AF16" s="43">
        <f t="shared" si="8"/>
        <v>4.4233676524960817E-2</v>
      </c>
      <c r="AG16" s="74">
        <f t="shared" si="9"/>
        <v>0.85781615995231897</v>
      </c>
    </row>
    <row r="17" spans="1:33" x14ac:dyDescent="0.2">
      <c r="A17" s="14" t="s">
        <v>61</v>
      </c>
      <c r="B17" s="12">
        <v>336534447.21816301</v>
      </c>
      <c r="C17" s="2">
        <v>553742814.56892896</v>
      </c>
      <c r="D17" s="2">
        <v>449881035.91094619</v>
      </c>
      <c r="E17" s="2">
        <v>636063034.17758441</v>
      </c>
      <c r="F17" s="2">
        <v>279410538.03283775</v>
      </c>
      <c r="G17" s="2">
        <v>625346598.09192979</v>
      </c>
      <c r="H17" s="2">
        <v>548802670.71992195</v>
      </c>
      <c r="I17" s="2">
        <v>388411461.39832377</v>
      </c>
      <c r="J17" s="2">
        <v>198573317.82402754</v>
      </c>
      <c r="K17" s="2">
        <v>945479302.80047822</v>
      </c>
      <c r="L17" s="2">
        <v>858895883.64318275</v>
      </c>
      <c r="M17" s="2">
        <v>886006791.11228454</v>
      </c>
      <c r="N17" s="2">
        <v>735270151.12610269</v>
      </c>
      <c r="O17" s="2">
        <v>556942945.21452665</v>
      </c>
      <c r="P17" s="2">
        <v>723924849.56182158</v>
      </c>
      <c r="Q17" s="2">
        <v>636943412.15320539</v>
      </c>
      <c r="R17" s="2">
        <v>767303854.23923767</v>
      </c>
      <c r="S17" s="2">
        <v>712920112.00267696</v>
      </c>
      <c r="T17" s="2">
        <v>608088564.50992358</v>
      </c>
      <c r="U17" s="2">
        <v>467653498.38953131</v>
      </c>
      <c r="V17" s="12">
        <f t="shared" si="0"/>
        <v>451126373.98169202</v>
      </c>
      <c r="W17" s="2">
        <f t="shared" si="0"/>
        <v>440283512.00855076</v>
      </c>
      <c r="X17" s="2">
        <f t="shared" si="1"/>
        <v>784419987.24306595</v>
      </c>
      <c r="Y17" s="8">
        <f t="shared" si="1"/>
        <v>638581888.25891495</v>
      </c>
      <c r="Z17" s="43">
        <f t="shared" si="2"/>
        <v>0.79809466417494135</v>
      </c>
      <c r="AA17" s="41">
        <f t="shared" si="3"/>
        <v>4.0980248811872877E-3</v>
      </c>
      <c r="AB17" s="43">
        <f t="shared" si="4"/>
        <v>0.53643881672678795</v>
      </c>
      <c r="AC17" s="41">
        <f t="shared" si="5"/>
        <v>9.0950375734542607E-2</v>
      </c>
      <c r="AD17" s="43">
        <f t="shared" si="6"/>
        <v>3.5098813692414792E-2</v>
      </c>
      <c r="AE17" s="41">
        <f t="shared" si="7"/>
        <v>0.92546814090491569</v>
      </c>
      <c r="AF17" s="43">
        <f t="shared" si="8"/>
        <v>0.2967546611405682</v>
      </c>
      <c r="AG17" s="74">
        <f t="shared" si="9"/>
        <v>9.6728309451338701E-2</v>
      </c>
    </row>
    <row r="18" spans="1:33" x14ac:dyDescent="0.2">
      <c r="A18" s="14" t="s">
        <v>159</v>
      </c>
      <c r="B18" s="12">
        <v>3606725.691256274</v>
      </c>
      <c r="C18" s="2">
        <v>6667365.5734176468</v>
      </c>
      <c r="D18" s="2">
        <v>11539010.521451879</v>
      </c>
      <c r="E18" s="2">
        <v>10464591.831879038</v>
      </c>
      <c r="F18" s="2">
        <v>7927063.8392801108</v>
      </c>
      <c r="G18" s="2">
        <v>1722332.1724758744</v>
      </c>
      <c r="H18" s="2">
        <v>6593902.9900000002</v>
      </c>
      <c r="I18" s="2">
        <v>4829363.8882746631</v>
      </c>
      <c r="J18" s="2">
        <v>7346393.0198660716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12">
        <f t="shared" si="0"/>
        <v>8040951.4914569901</v>
      </c>
      <c r="W18" s="2">
        <f t="shared" si="0"/>
        <v>5122998.0176541526</v>
      </c>
      <c r="X18" s="2">
        <f t="shared" si="1"/>
        <v>0</v>
      </c>
      <c r="Y18" s="8">
        <f t="shared" si="1"/>
        <v>0</v>
      </c>
      <c r="Z18" s="43" t="str">
        <f t="shared" si="2"/>
        <v>inf</v>
      </c>
      <c r="AA18" s="41">
        <f t="shared" si="3"/>
        <v>4.6542969515878663E-3</v>
      </c>
      <c r="AB18" s="43" t="str">
        <f t="shared" si="4"/>
        <v>inf</v>
      </c>
      <c r="AC18" s="41">
        <f t="shared" si="5"/>
        <v>2.6291819045216689E-2</v>
      </c>
      <c r="AD18" s="43">
        <f t="shared" si="6"/>
        <v>0.65037789308513327</v>
      </c>
      <c r="AE18" s="41">
        <f t="shared" si="7"/>
        <v>0.17589606043081446</v>
      </c>
      <c r="AF18" s="43" t="str">
        <f t="shared" si="8"/>
        <v>inf</v>
      </c>
      <c r="AG18" s="74">
        <f t="shared" si="9"/>
        <v>1</v>
      </c>
    </row>
    <row r="19" spans="1:33" x14ac:dyDescent="0.2">
      <c r="A19" s="14" t="s">
        <v>74</v>
      </c>
      <c r="B19" s="12">
        <v>705612.20351399214</v>
      </c>
      <c r="C19" s="2">
        <v>703023.17396107793</v>
      </c>
      <c r="D19" s="2">
        <v>1097687.0879896316</v>
      </c>
      <c r="E19" s="2">
        <v>1537815.6668773249</v>
      </c>
      <c r="F19" s="2">
        <v>675183.39978298836</v>
      </c>
      <c r="G19" s="2">
        <v>1228661.0163262379</v>
      </c>
      <c r="H19" s="2">
        <v>939609.9</v>
      </c>
      <c r="I19" s="2">
        <v>1285228.7672795274</v>
      </c>
      <c r="J19" s="2">
        <v>710409.46383633767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12">
        <f t="shared" si="0"/>
        <v>943864.30642500299</v>
      </c>
      <c r="W19" s="2">
        <f t="shared" si="0"/>
        <v>1040977.2868605256</v>
      </c>
      <c r="X19" s="2">
        <f t="shared" si="1"/>
        <v>0</v>
      </c>
      <c r="Y19" s="8">
        <f t="shared" si="1"/>
        <v>0</v>
      </c>
      <c r="Z19" s="43" t="str">
        <f t="shared" si="2"/>
        <v>inf</v>
      </c>
      <c r="AA19" s="41">
        <f t="shared" si="3"/>
        <v>4.9165613284665429E-3</v>
      </c>
      <c r="AB19" s="43" t="str">
        <f t="shared" si="4"/>
        <v>inf</v>
      </c>
      <c r="AC19" s="41">
        <f t="shared" si="5"/>
        <v>4.4067401996389904E-3</v>
      </c>
      <c r="AD19" s="43">
        <f t="shared" si="6"/>
        <v>-0.14128721853912324</v>
      </c>
      <c r="AE19" s="41">
        <f t="shared" si="7"/>
        <v>0.67715175733379762</v>
      </c>
      <c r="AF19" s="43" t="str">
        <f t="shared" si="8"/>
        <v>inf</v>
      </c>
      <c r="AG19" s="74">
        <f t="shared" si="9"/>
        <v>1</v>
      </c>
    </row>
    <row r="20" spans="1:33" x14ac:dyDescent="0.2">
      <c r="A20" s="14" t="s">
        <v>164</v>
      </c>
      <c r="B20" s="12">
        <v>21193476.623811159</v>
      </c>
      <c r="C20" s="2">
        <v>32351364.337248106</v>
      </c>
      <c r="D20" s="2">
        <v>56022497.421215691</v>
      </c>
      <c r="E20" s="2">
        <v>32870690.935674626</v>
      </c>
      <c r="F20" s="2">
        <v>28900912.165752415</v>
      </c>
      <c r="G20" s="2">
        <v>27380685.26366863</v>
      </c>
      <c r="H20" s="2">
        <v>47231942.399999999</v>
      </c>
      <c r="I20" s="2">
        <v>26716456.688492317</v>
      </c>
      <c r="J20" s="2">
        <v>42831200.780472264</v>
      </c>
      <c r="K20" s="2">
        <v>2237798.2682341235</v>
      </c>
      <c r="L20" s="2">
        <v>3232394.8073156034</v>
      </c>
      <c r="M20" s="2">
        <v>1783459.7215049991</v>
      </c>
      <c r="N20" s="2">
        <v>1306655.8036842765</v>
      </c>
      <c r="O20" s="2">
        <v>1613948.216175471</v>
      </c>
      <c r="P20" s="2">
        <v>1222703.4441358992</v>
      </c>
      <c r="Q20" s="2">
        <v>2318428.4797792332</v>
      </c>
      <c r="R20" s="2">
        <v>2233270.0606046994</v>
      </c>
      <c r="S20" s="2">
        <v>2006770.5585596119</v>
      </c>
      <c r="T20" s="2">
        <v>2275698.7669258262</v>
      </c>
      <c r="U20" s="2">
        <v>2031829.3482024996</v>
      </c>
      <c r="V20" s="12">
        <f t="shared" si="0"/>
        <v>34267788.296740398</v>
      </c>
      <c r="W20" s="2">
        <f t="shared" si="0"/>
        <v>36040071.283158302</v>
      </c>
      <c r="X20" s="2">
        <f t="shared" si="1"/>
        <v>1899493.3768417286</v>
      </c>
      <c r="Y20" s="8">
        <f t="shared" si="1"/>
        <v>2173199.4428143739</v>
      </c>
      <c r="Z20" s="43">
        <f t="shared" si="2"/>
        <v>-4.1731664940576563</v>
      </c>
      <c r="AA20" s="41">
        <f t="shared" si="3"/>
        <v>5.0771918359458377E-3</v>
      </c>
      <c r="AB20" s="43">
        <f t="shared" si="4"/>
        <v>-4.051709377298204</v>
      </c>
      <c r="AC20" s="41">
        <f t="shared" si="5"/>
        <v>7.6328890880134337E-3</v>
      </c>
      <c r="AD20" s="43">
        <f t="shared" si="6"/>
        <v>-7.2748783851520699E-2</v>
      </c>
      <c r="AE20" s="41">
        <f t="shared" si="7"/>
        <v>0.83234698636047877</v>
      </c>
      <c r="AF20" s="43">
        <f t="shared" si="8"/>
        <v>-0.19420590061097298</v>
      </c>
      <c r="AG20" s="74">
        <f t="shared" si="9"/>
        <v>0.41735843749705898</v>
      </c>
    </row>
    <row r="21" spans="1:33" x14ac:dyDescent="0.2">
      <c r="A21" s="14" t="s">
        <v>181</v>
      </c>
      <c r="B21" s="12">
        <v>1095352.2240911778</v>
      </c>
      <c r="C21" s="2">
        <v>3605535.1576720835</v>
      </c>
      <c r="D21" s="2">
        <v>7204307.7578274608</v>
      </c>
      <c r="E21" s="2">
        <v>4771755.9781427588</v>
      </c>
      <c r="F21" s="2">
        <v>5151014.0503438143</v>
      </c>
      <c r="G21" s="2">
        <v>0</v>
      </c>
      <c r="H21" s="2">
        <v>2274700.52</v>
      </c>
      <c r="I21" s="2">
        <v>547782.88587012095</v>
      </c>
      <c r="J21" s="2">
        <v>1540348.1538122057</v>
      </c>
      <c r="K21" s="2">
        <v>1251207.0906737747</v>
      </c>
      <c r="L21" s="2">
        <v>0</v>
      </c>
      <c r="M21" s="2">
        <v>0</v>
      </c>
      <c r="N21" s="2">
        <v>824878.88543699449</v>
      </c>
      <c r="O21" s="2">
        <v>369994.07834994013</v>
      </c>
      <c r="P21" s="2">
        <v>2213918.8550249762</v>
      </c>
      <c r="Q21" s="2">
        <v>0</v>
      </c>
      <c r="R21" s="2">
        <v>0</v>
      </c>
      <c r="S21" s="2">
        <v>0</v>
      </c>
      <c r="T21" s="2">
        <v>0</v>
      </c>
      <c r="U21" s="2">
        <v>1322043.7600587911</v>
      </c>
      <c r="V21" s="12">
        <f t="shared" si="0"/>
        <v>4365593.0336154588</v>
      </c>
      <c r="W21" s="2">
        <f t="shared" si="0"/>
        <v>1090707.8899205816</v>
      </c>
      <c r="X21" s="2">
        <f t="shared" si="1"/>
        <v>776666.48491428094</v>
      </c>
      <c r="Y21" s="8">
        <f t="shared" si="1"/>
        <v>264408.75201175822</v>
      </c>
      <c r="Z21" s="43">
        <f t="shared" si="2"/>
        <v>-2.4908105301031891</v>
      </c>
      <c r="AA21" s="41">
        <f t="shared" si="3"/>
        <v>5.347082899515041E-3</v>
      </c>
      <c r="AB21" s="43">
        <f t="shared" si="4"/>
        <v>-2.0444229387786192</v>
      </c>
      <c r="AC21" s="41">
        <f t="shared" si="5"/>
        <v>0.16779844241190955</v>
      </c>
      <c r="AD21" s="43">
        <f t="shared" si="6"/>
        <v>2.000912871467059</v>
      </c>
      <c r="AE21" s="41">
        <f t="shared" si="7"/>
        <v>3.1467961314457629E-2</v>
      </c>
      <c r="AF21" s="43">
        <f t="shared" si="8"/>
        <v>1.5545252801424891</v>
      </c>
      <c r="AG21" s="74">
        <f t="shared" si="9"/>
        <v>0.2885434424993798</v>
      </c>
    </row>
    <row r="22" spans="1:33" x14ac:dyDescent="0.2">
      <c r="A22" s="14" t="s">
        <v>123</v>
      </c>
      <c r="B22" s="12">
        <v>8348577.9718712606</v>
      </c>
      <c r="C22" s="2">
        <v>2943347.0422045905</v>
      </c>
      <c r="D22" s="2">
        <v>8489796.4075918123</v>
      </c>
      <c r="E22" s="2">
        <v>7083973.3011786928</v>
      </c>
      <c r="F22" s="2">
        <v>8541555.3781685904</v>
      </c>
      <c r="G22" s="2">
        <v>4445316.1432733564</v>
      </c>
      <c r="H22" s="2">
        <v>11623020.380000001</v>
      </c>
      <c r="I22" s="2">
        <v>7124791.6767162904</v>
      </c>
      <c r="J22" s="2">
        <v>6778316.4752885336</v>
      </c>
      <c r="K22" s="2">
        <v>13961208.248840457</v>
      </c>
      <c r="L22" s="2">
        <v>16732699.44096485</v>
      </c>
      <c r="M22" s="2">
        <v>14634942.131447965</v>
      </c>
      <c r="N22" s="2">
        <v>18943247.208297584</v>
      </c>
      <c r="O22" s="2">
        <v>8992197.25787827</v>
      </c>
      <c r="P22" s="2">
        <v>24544579.434111785</v>
      </c>
      <c r="Q22" s="2">
        <v>12444232.457869874</v>
      </c>
      <c r="R22" s="2">
        <v>20992390.394972544</v>
      </c>
      <c r="S22" s="2">
        <v>12428407.706855258</v>
      </c>
      <c r="T22" s="2">
        <v>33274816.856068552</v>
      </c>
      <c r="U22" s="2">
        <v>20588205.162964135</v>
      </c>
      <c r="V22" s="12">
        <f t="shared" si="0"/>
        <v>7081450.0202029897</v>
      </c>
      <c r="W22" s="2">
        <f t="shared" si="0"/>
        <v>7492861.1688195448</v>
      </c>
      <c r="X22" s="2">
        <f t="shared" si="1"/>
        <v>16301478.953590153</v>
      </c>
      <c r="Y22" s="8">
        <f t="shared" si="1"/>
        <v>19945610.515746076</v>
      </c>
      <c r="Z22" s="43">
        <f t="shared" si="2"/>
        <v>1.2028861525814665</v>
      </c>
      <c r="AA22" s="41">
        <f t="shared" si="3"/>
        <v>5.6123642601291568E-3</v>
      </c>
      <c r="AB22" s="43">
        <f t="shared" si="4"/>
        <v>1.4124826576790401</v>
      </c>
      <c r="AC22" s="41">
        <f t="shared" si="5"/>
        <v>2.8499834462891383E-2</v>
      </c>
      <c r="AD22" s="43">
        <f t="shared" si="6"/>
        <v>-8.1471919424955908E-2</v>
      </c>
      <c r="AE22" s="41">
        <f t="shared" si="7"/>
        <v>0.82478050502020683</v>
      </c>
      <c r="AF22" s="43">
        <f t="shared" si="8"/>
        <v>-0.29106842452252996</v>
      </c>
      <c r="AG22" s="74">
        <f t="shared" si="9"/>
        <v>0.40590950961751315</v>
      </c>
    </row>
    <row r="23" spans="1:33" x14ac:dyDescent="0.2">
      <c r="A23" s="14" t="s">
        <v>107</v>
      </c>
      <c r="B23" s="12">
        <v>1272164.2506125923</v>
      </c>
      <c r="C23" s="2">
        <v>1046723.280160598</v>
      </c>
      <c r="D23" s="2">
        <v>2505832.3483589231</v>
      </c>
      <c r="E23" s="2">
        <v>2436925.5926688202</v>
      </c>
      <c r="F23" s="2">
        <v>1492296.9487756973</v>
      </c>
      <c r="G23" s="2">
        <v>1564608.3595218982</v>
      </c>
      <c r="H23" s="2">
        <v>1381381.9</v>
      </c>
      <c r="I23" s="2">
        <v>1640095.0542031273</v>
      </c>
      <c r="J23" s="2">
        <v>595088.30734266725</v>
      </c>
      <c r="K23" s="2">
        <v>489978.80745481496</v>
      </c>
      <c r="L23" s="2">
        <v>554405.21729118796</v>
      </c>
      <c r="M23" s="2">
        <v>199575.2562599956</v>
      </c>
      <c r="N23" s="2">
        <v>298547.95941031777</v>
      </c>
      <c r="O23" s="2">
        <v>1429288.2578820656</v>
      </c>
      <c r="P23" s="2">
        <v>323806.2503578593</v>
      </c>
      <c r="Q23" s="2">
        <v>206954.74542839694</v>
      </c>
      <c r="R23" s="2">
        <v>244506.91927186097</v>
      </c>
      <c r="S23" s="2">
        <v>162078.68212659357</v>
      </c>
      <c r="T23" s="2">
        <v>171223.98030628328</v>
      </c>
      <c r="U23" s="2">
        <v>559873.30972155824</v>
      </c>
      <c r="V23" s="12">
        <f t="shared" si="0"/>
        <v>1750788.4841153261</v>
      </c>
      <c r="W23" s="2">
        <f t="shared" si="0"/>
        <v>1295293.4052669231</v>
      </c>
      <c r="X23" s="2">
        <f t="shared" si="1"/>
        <v>549266.95810937346</v>
      </c>
      <c r="Y23" s="8">
        <f t="shared" si="1"/>
        <v>268927.52737093857</v>
      </c>
      <c r="Z23" s="43">
        <f t="shared" si="2"/>
        <v>-1.6724253874096833</v>
      </c>
      <c r="AA23" s="41">
        <f t="shared" si="3"/>
        <v>6.4310229137735167E-3</v>
      </c>
      <c r="AB23" s="43">
        <f t="shared" si="4"/>
        <v>-2.2679895872181017</v>
      </c>
      <c r="AC23" s="41">
        <f t="shared" si="5"/>
        <v>2.7054918523272192E-3</v>
      </c>
      <c r="AD23" s="43">
        <f t="shared" si="6"/>
        <v>0.43472587064163232</v>
      </c>
      <c r="AE23" s="41">
        <f t="shared" si="7"/>
        <v>0.29518168222861807</v>
      </c>
      <c r="AF23" s="43">
        <f t="shared" si="8"/>
        <v>1.0302900704500508</v>
      </c>
      <c r="AG23" s="74">
        <f t="shared" si="9"/>
        <v>0.22262962028791083</v>
      </c>
    </row>
    <row r="24" spans="1:33" x14ac:dyDescent="0.2">
      <c r="A24" s="14" t="s">
        <v>169</v>
      </c>
      <c r="B24" s="12">
        <v>62405415.585033864</v>
      </c>
      <c r="C24" s="2">
        <v>80560074.97921145</v>
      </c>
      <c r="D24" s="2">
        <v>102441150.4045663</v>
      </c>
      <c r="E24" s="2">
        <v>89590626.050991371</v>
      </c>
      <c r="F24" s="2">
        <v>20758461.993128866</v>
      </c>
      <c r="G24" s="2">
        <v>20738919.794602513</v>
      </c>
      <c r="H24" s="2">
        <v>45197898.020000003</v>
      </c>
      <c r="I24" s="2">
        <v>28123411.200867906</v>
      </c>
      <c r="J24" s="2">
        <v>19342515.111005381</v>
      </c>
      <c r="K24" s="2">
        <v>10076467.867663709</v>
      </c>
      <c r="L24" s="2">
        <v>29438429.168808933</v>
      </c>
      <c r="M24" s="2">
        <v>49014448.430521622</v>
      </c>
      <c r="N24" s="2">
        <v>8288513.3749733306</v>
      </c>
      <c r="O24" s="2">
        <v>18510224.052579429</v>
      </c>
      <c r="P24" s="2">
        <v>25793427.492217917</v>
      </c>
      <c r="Q24" s="2">
        <v>18851409.297333326</v>
      </c>
      <c r="R24" s="2">
        <v>9183413.4111501817</v>
      </c>
      <c r="S24" s="2">
        <v>7801878.4574737716</v>
      </c>
      <c r="T24" s="2">
        <v>13651602.566362329</v>
      </c>
      <c r="U24" s="2">
        <v>16802741.587452933</v>
      </c>
      <c r="V24" s="12">
        <f t="shared" si="0"/>
        <v>71151145.802586362</v>
      </c>
      <c r="W24" s="2">
        <f t="shared" si="0"/>
        <v>28350686.031618949</v>
      </c>
      <c r="X24" s="2">
        <f t="shared" si="1"/>
        <v>23520251.731127489</v>
      </c>
      <c r="Y24" s="8">
        <f t="shared" si="1"/>
        <v>13258209.063954508</v>
      </c>
      <c r="Z24" s="43">
        <f t="shared" si="2"/>
        <v>-1.5969834887400556</v>
      </c>
      <c r="AA24" s="41">
        <f t="shared" si="3"/>
        <v>9.4111283041151354E-3</v>
      </c>
      <c r="AB24" s="43">
        <f t="shared" si="4"/>
        <v>-1.0964977385141745</v>
      </c>
      <c r="AC24" s="41">
        <f t="shared" si="5"/>
        <v>3.4049156801216583E-2</v>
      </c>
      <c r="AD24" s="43">
        <f t="shared" si="6"/>
        <v>1.3275033437742423</v>
      </c>
      <c r="AE24" s="41">
        <f t="shared" si="7"/>
        <v>3.9145416399194166E-2</v>
      </c>
      <c r="AF24" s="43">
        <f t="shared" si="8"/>
        <v>0.82701759354836135</v>
      </c>
      <c r="AG24" s="74">
        <f t="shared" si="9"/>
        <v>0.16360648747064552</v>
      </c>
    </row>
    <row r="25" spans="1:33" x14ac:dyDescent="0.2">
      <c r="A25" s="14" t="s">
        <v>219</v>
      </c>
      <c r="B25" s="12">
        <v>5777496.9940416524</v>
      </c>
      <c r="C25" s="2">
        <v>6920513.2761244178</v>
      </c>
      <c r="D25" s="2">
        <v>8235570.1724290755</v>
      </c>
      <c r="E25" s="2">
        <v>7817284.9482796276</v>
      </c>
      <c r="F25" s="2">
        <v>4296469.2459765906</v>
      </c>
      <c r="G25" s="2">
        <v>4583315.7043961082</v>
      </c>
      <c r="H25" s="2">
        <v>8181949.6500000004</v>
      </c>
      <c r="I25" s="2">
        <v>5955836.5804184573</v>
      </c>
      <c r="J25" s="2">
        <v>2657718.9210528685</v>
      </c>
      <c r="K25" s="2">
        <v>2750315.1870270083</v>
      </c>
      <c r="L25" s="2">
        <v>2681646.2559007769</v>
      </c>
      <c r="M25" s="2">
        <v>3190431.1707821758</v>
      </c>
      <c r="N25" s="2">
        <v>1769638.6664126148</v>
      </c>
      <c r="O25" s="2">
        <v>3242286.5288030603</v>
      </c>
      <c r="P25" s="2">
        <v>6793103.1541082272</v>
      </c>
      <c r="Q25" s="2">
        <v>786678.77012702334</v>
      </c>
      <c r="R25" s="2">
        <v>975459.69204382284</v>
      </c>
      <c r="S25" s="2">
        <v>412711.30153696547</v>
      </c>
      <c r="T25" s="2">
        <v>1671843.3583256693</v>
      </c>
      <c r="U25" s="2">
        <v>2167508.3924008808</v>
      </c>
      <c r="V25" s="12">
        <f t="shared" ref="V25:W44" si="10">AVERAGEIFS($B25:$U25,$B$3:$U$3,V$4,$B$2:$U$2,"CD")</f>
        <v>6609466.9273702726</v>
      </c>
      <c r="W25" s="2">
        <f t="shared" si="10"/>
        <v>5344705.2139668586</v>
      </c>
      <c r="X25" s="2">
        <f t="shared" ref="X25:Y44" si="11">AVERAGEIFS($B25:$U25,$B$3:$U$3,X$4,$B$2:$U$2,"HFD")</f>
        <v>3404570.1605056436</v>
      </c>
      <c r="Y25" s="8">
        <f t="shared" si="11"/>
        <v>1202840.3028868723</v>
      </c>
      <c r="Z25" s="43">
        <f t="shared" si="2"/>
        <v>-0.95706125471213044</v>
      </c>
      <c r="AA25" s="41">
        <f t="shared" si="3"/>
        <v>1.1751009378985598E-2</v>
      </c>
      <c r="AB25" s="43">
        <f t="shared" si="4"/>
        <v>-2.1516652652166224</v>
      </c>
      <c r="AC25" s="41">
        <f t="shared" si="5"/>
        <v>3.3327319577971484E-2</v>
      </c>
      <c r="AD25" s="43">
        <f t="shared" si="6"/>
        <v>0.30642354028166163</v>
      </c>
      <c r="AE25" s="41">
        <f t="shared" si="7"/>
        <v>0.36452266005508827</v>
      </c>
      <c r="AF25" s="43">
        <f t="shared" si="8"/>
        <v>1.5010275507861537</v>
      </c>
      <c r="AG25" s="74">
        <f t="shared" si="9"/>
        <v>2.7274399164237764E-2</v>
      </c>
    </row>
    <row r="26" spans="1:33" x14ac:dyDescent="0.2">
      <c r="A26" s="14" t="s">
        <v>47</v>
      </c>
      <c r="B26" s="12">
        <v>97174765.176508263</v>
      </c>
      <c r="C26" s="2">
        <v>64934267.393405817</v>
      </c>
      <c r="D26" s="2">
        <v>114253172.32840475</v>
      </c>
      <c r="E26" s="2">
        <v>56490167.473872222</v>
      </c>
      <c r="F26" s="2">
        <v>63112633.972164452</v>
      </c>
      <c r="G26" s="2">
        <v>76334793.905382454</v>
      </c>
      <c r="H26" s="2">
        <v>133075480.50415599</v>
      </c>
      <c r="I26" s="2">
        <v>54314114.774799675</v>
      </c>
      <c r="J26" s="2">
        <v>76846008.349455044</v>
      </c>
      <c r="K26" s="2">
        <v>137806294.47945485</v>
      </c>
      <c r="L26" s="2">
        <v>149568677.810568</v>
      </c>
      <c r="M26" s="2">
        <v>88031929.107742682</v>
      </c>
      <c r="N26" s="2">
        <v>108539040.7470004</v>
      </c>
      <c r="O26" s="2">
        <v>161835929.72762951</v>
      </c>
      <c r="P26" s="2">
        <v>124168844.23363507</v>
      </c>
      <c r="Q26" s="2">
        <v>131402920.69443603</v>
      </c>
      <c r="R26" s="2">
        <v>153381963.36344159</v>
      </c>
      <c r="S26" s="2">
        <v>62140891.376063541</v>
      </c>
      <c r="T26" s="2">
        <v>104418725.95379014</v>
      </c>
      <c r="U26" s="2">
        <v>101132044.12955193</v>
      </c>
      <c r="V26" s="12">
        <f t="shared" si="10"/>
        <v>79193001.268871099</v>
      </c>
      <c r="W26" s="2">
        <f t="shared" si="10"/>
        <v>85142599.383448288</v>
      </c>
      <c r="X26" s="2">
        <f t="shared" si="11"/>
        <v>128325119.35100508</v>
      </c>
      <c r="Y26" s="8">
        <f t="shared" si="11"/>
        <v>110495309.10345665</v>
      </c>
      <c r="Z26" s="43">
        <f t="shared" si="2"/>
        <v>0.69635876038016487</v>
      </c>
      <c r="AA26" s="41">
        <f t="shared" si="3"/>
        <v>1.3037293913459702E-2</v>
      </c>
      <c r="AB26" s="43">
        <f t="shared" si="4"/>
        <v>0.37603208262909238</v>
      </c>
      <c r="AC26" s="41">
        <f t="shared" si="5"/>
        <v>0.30417798936785928</v>
      </c>
      <c r="AD26" s="43">
        <f t="shared" si="6"/>
        <v>-0.10450819907093509</v>
      </c>
      <c r="AE26" s="41">
        <f t="shared" si="7"/>
        <v>0.76933021658699674</v>
      </c>
      <c r="AF26" s="43">
        <f t="shared" si="8"/>
        <v>0.21581847868013723</v>
      </c>
      <c r="AG26" s="74">
        <f t="shared" si="9"/>
        <v>0.36128815782504409</v>
      </c>
    </row>
    <row r="27" spans="1:33" x14ac:dyDescent="0.2">
      <c r="A27" s="14" t="s">
        <v>220</v>
      </c>
      <c r="B27" s="12">
        <v>17366405.520066272</v>
      </c>
      <c r="C27" s="2">
        <v>15264702.565245308</v>
      </c>
      <c r="D27" s="2">
        <v>42918417.905446663</v>
      </c>
      <c r="E27" s="2">
        <v>22416915.975373048</v>
      </c>
      <c r="F27" s="2">
        <v>44601354.601419672</v>
      </c>
      <c r="G27" s="2">
        <v>17471345.181505684</v>
      </c>
      <c r="H27" s="2">
        <v>36574334.946135901</v>
      </c>
      <c r="I27" s="2">
        <v>9529943.9034525342</v>
      </c>
      <c r="J27" s="2">
        <v>58262875.718731195</v>
      </c>
      <c r="K27" s="2">
        <v>1782816.1022333987</v>
      </c>
      <c r="L27" s="2">
        <v>2076596.4391558587</v>
      </c>
      <c r="M27" s="2">
        <v>698261.54069615202</v>
      </c>
      <c r="N27" s="2">
        <v>1066048.5218620673</v>
      </c>
      <c r="O27" s="2">
        <v>1563322.4055023747</v>
      </c>
      <c r="P27" s="2">
        <v>2059323.2400949509</v>
      </c>
      <c r="Q27" s="2">
        <v>928565.26360677066</v>
      </c>
      <c r="R27" s="2">
        <v>2791863.3321372597</v>
      </c>
      <c r="S27" s="2">
        <v>76097.765024518434</v>
      </c>
      <c r="T27" s="2">
        <v>706559.96327799396</v>
      </c>
      <c r="U27" s="2">
        <v>1602785.5463808409</v>
      </c>
      <c r="V27" s="12">
        <f t="shared" si="10"/>
        <v>28513559.313510191</v>
      </c>
      <c r="W27" s="2">
        <f t="shared" si="10"/>
        <v>30459624.937456328</v>
      </c>
      <c r="X27" s="2">
        <f t="shared" si="11"/>
        <v>1541061.3749241338</v>
      </c>
      <c r="Y27" s="8">
        <f t="shared" si="11"/>
        <v>1221174.3740854769</v>
      </c>
      <c r="Z27" s="43">
        <f t="shared" si="2"/>
        <v>-4.2096519149568019</v>
      </c>
      <c r="AA27" s="41">
        <f t="shared" si="3"/>
        <v>1.3051700825362453E-2</v>
      </c>
      <c r="AB27" s="43">
        <f t="shared" si="4"/>
        <v>-4.6405570517663435</v>
      </c>
      <c r="AC27" s="41">
        <f t="shared" si="5"/>
        <v>7.4245280163407423E-2</v>
      </c>
      <c r="AD27" s="43">
        <f t="shared" si="6"/>
        <v>-9.525003699252875E-2</v>
      </c>
      <c r="AE27" s="41">
        <f t="shared" si="7"/>
        <v>0.87521153011658792</v>
      </c>
      <c r="AF27" s="43">
        <f t="shared" si="8"/>
        <v>0.33565509981701275</v>
      </c>
      <c r="AG27" s="74">
        <f t="shared" si="9"/>
        <v>0.5278239761127177</v>
      </c>
    </row>
    <row r="28" spans="1:33" x14ac:dyDescent="0.2">
      <c r="A28" s="14" t="s">
        <v>145</v>
      </c>
      <c r="B28" s="12">
        <v>22273208.109505683</v>
      </c>
      <c r="C28" s="2">
        <v>18945190.431684092</v>
      </c>
      <c r="D28" s="2">
        <v>35119554.127752282</v>
      </c>
      <c r="E28" s="2">
        <v>23529885.585634809</v>
      </c>
      <c r="F28" s="2">
        <v>8904458.1289177444</v>
      </c>
      <c r="G28" s="2">
        <v>6136028.8309146324</v>
      </c>
      <c r="H28" s="2">
        <v>17794653.629999999</v>
      </c>
      <c r="I28" s="2">
        <v>0</v>
      </c>
      <c r="J28" s="2">
        <v>6703978.0360822529</v>
      </c>
      <c r="K28" s="2">
        <v>5833434.3063736726</v>
      </c>
      <c r="L28" s="2">
        <v>5933043.273148844</v>
      </c>
      <c r="M28" s="2">
        <v>0</v>
      </c>
      <c r="N28" s="2">
        <v>3988924.09047565</v>
      </c>
      <c r="O28" s="2">
        <v>6896024.4249731507</v>
      </c>
      <c r="P28" s="2">
        <v>19302867.968284771</v>
      </c>
      <c r="Q28" s="2">
        <v>1994337.8844169856</v>
      </c>
      <c r="R28" s="2">
        <v>4128551.7230273578</v>
      </c>
      <c r="S28" s="2">
        <v>493944.04532930057</v>
      </c>
      <c r="T28" s="2">
        <v>0</v>
      </c>
      <c r="U28" s="2">
        <v>5642954.6061537126</v>
      </c>
      <c r="V28" s="12">
        <f t="shared" si="10"/>
        <v>21754459.276698925</v>
      </c>
      <c r="W28" s="2">
        <f t="shared" si="10"/>
        <v>7658665.1242492208</v>
      </c>
      <c r="X28" s="2">
        <f t="shared" si="11"/>
        <v>6992382.3438760145</v>
      </c>
      <c r="Y28" s="8">
        <f t="shared" si="11"/>
        <v>2451957.6517854715</v>
      </c>
      <c r="Z28" s="43">
        <f t="shared" si="2"/>
        <v>-1.6374551793061582</v>
      </c>
      <c r="AA28" s="41">
        <f t="shared" si="3"/>
        <v>1.3322946767980856E-2</v>
      </c>
      <c r="AB28" s="43">
        <f t="shared" si="4"/>
        <v>-1.6431588956974279</v>
      </c>
      <c r="AC28" s="41">
        <f t="shared" si="5"/>
        <v>0.17754721273520746</v>
      </c>
      <c r="AD28" s="43">
        <f t="shared" si="6"/>
        <v>1.5061462950626672</v>
      </c>
      <c r="AE28" s="41">
        <f t="shared" si="7"/>
        <v>4.4842947232261662E-2</v>
      </c>
      <c r="AF28" s="43">
        <f t="shared" si="8"/>
        <v>1.5118500114539366</v>
      </c>
      <c r="AG28" s="74">
        <f t="shared" si="9"/>
        <v>0.17631139221625131</v>
      </c>
    </row>
    <row r="29" spans="1:33" x14ac:dyDescent="0.2">
      <c r="A29" s="14" t="s">
        <v>195</v>
      </c>
      <c r="B29" s="12">
        <v>777028.07411895168</v>
      </c>
      <c r="C29" s="2">
        <v>1841797.4358809646</v>
      </c>
      <c r="D29" s="2">
        <v>3583379.1096754055</v>
      </c>
      <c r="E29" s="2">
        <v>1491607.6224763275</v>
      </c>
      <c r="F29" s="2">
        <v>1609286.0628149388</v>
      </c>
      <c r="G29" s="2">
        <v>408028.85436734703</v>
      </c>
      <c r="H29" s="2">
        <v>2746520.82</v>
      </c>
      <c r="I29" s="2">
        <v>1085024.1637587459</v>
      </c>
      <c r="J29" s="2">
        <v>2097563.2766878628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12">
        <f t="shared" si="10"/>
        <v>1860619.6609933176</v>
      </c>
      <c r="W29" s="2">
        <f t="shared" si="10"/>
        <v>1584284.2787034889</v>
      </c>
      <c r="X29" s="2">
        <f t="shared" si="11"/>
        <v>0</v>
      </c>
      <c r="Y29" s="8">
        <f t="shared" si="11"/>
        <v>0</v>
      </c>
      <c r="Z29" s="43" t="str">
        <f t="shared" si="2"/>
        <v>inf</v>
      </c>
      <c r="AA29" s="41">
        <f t="shared" si="3"/>
        <v>1.621934043088355E-2</v>
      </c>
      <c r="AB29" s="43" t="str">
        <f t="shared" si="4"/>
        <v>inf</v>
      </c>
      <c r="AC29" s="41">
        <f t="shared" si="5"/>
        <v>5.5619556156074459E-2</v>
      </c>
      <c r="AD29" s="43">
        <f t="shared" si="6"/>
        <v>0.23195194564064009</v>
      </c>
      <c r="AE29" s="41">
        <f t="shared" si="7"/>
        <v>0.7041573329336468</v>
      </c>
      <c r="AF29" s="43" t="str">
        <f t="shared" si="8"/>
        <v>inf</v>
      </c>
      <c r="AG29" s="74">
        <f t="shared" si="9"/>
        <v>1</v>
      </c>
    </row>
    <row r="30" spans="1:33" x14ac:dyDescent="0.2">
      <c r="A30" s="14" t="s">
        <v>167</v>
      </c>
      <c r="B30" s="12">
        <v>145323.23688959991</v>
      </c>
      <c r="C30" s="2">
        <v>260637.50170784417</v>
      </c>
      <c r="D30" s="2">
        <v>247458.42216285295</v>
      </c>
      <c r="E30" s="2">
        <v>28836.182806254088</v>
      </c>
      <c r="F30" s="2">
        <v>475713.88461164018</v>
      </c>
      <c r="G30" s="2">
        <v>263838.80655642907</v>
      </c>
      <c r="H30" s="2">
        <v>450256.98</v>
      </c>
      <c r="I30" s="2">
        <v>570353.26522226189</v>
      </c>
      <c r="J30" s="2">
        <v>1360625.5784259064</v>
      </c>
      <c r="K30" s="2">
        <v>1313497.9860799296</v>
      </c>
      <c r="L30" s="2">
        <v>726302.49967696774</v>
      </c>
      <c r="M30" s="2">
        <v>618579.7736919407</v>
      </c>
      <c r="N30" s="2">
        <v>790372.8894847387</v>
      </c>
      <c r="O30" s="2">
        <v>193555.27147113605</v>
      </c>
      <c r="P30" s="2">
        <v>856238.08924186463</v>
      </c>
      <c r="Q30" s="2">
        <v>946106.98469280335</v>
      </c>
      <c r="R30" s="2">
        <v>1205840.0181215685</v>
      </c>
      <c r="S30" s="2">
        <v>1577206.1365086676</v>
      </c>
      <c r="T30" s="2">
        <v>1162246.070445613</v>
      </c>
      <c r="U30" s="2">
        <v>1557860.2192472427</v>
      </c>
      <c r="V30" s="12">
        <f t="shared" si="10"/>
        <v>231593.84563563825</v>
      </c>
      <c r="W30" s="2">
        <f t="shared" si="10"/>
        <v>661268.65755114937</v>
      </c>
      <c r="X30" s="2">
        <f t="shared" si="11"/>
        <v>749757.751607763</v>
      </c>
      <c r="Y30" s="8">
        <f t="shared" si="11"/>
        <v>1289851.8858031791</v>
      </c>
      <c r="Z30" s="43">
        <f t="shared" si="2"/>
        <v>1.6948276172064367</v>
      </c>
      <c r="AA30" s="41">
        <f t="shared" si="3"/>
        <v>1.6730523158010952E-2</v>
      </c>
      <c r="AB30" s="43">
        <f t="shared" si="4"/>
        <v>0.9638969816834505</v>
      </c>
      <c r="AC30" s="41">
        <f t="shared" si="5"/>
        <v>4.1935504134245731E-2</v>
      </c>
      <c r="AD30" s="43">
        <f t="shared" si="6"/>
        <v>-1.5136396074034002</v>
      </c>
      <c r="AE30" s="41">
        <f t="shared" si="7"/>
        <v>0.10156412321549151</v>
      </c>
      <c r="AF30" s="43">
        <f t="shared" si="8"/>
        <v>-0.78270897188041411</v>
      </c>
      <c r="AG30" s="74">
        <f t="shared" si="9"/>
        <v>2.2853956071187464E-2</v>
      </c>
    </row>
    <row r="31" spans="1:33" x14ac:dyDescent="0.2">
      <c r="A31" s="14" t="s">
        <v>179</v>
      </c>
      <c r="B31" s="12">
        <v>19690871.17489852</v>
      </c>
      <c r="C31" s="2">
        <v>36691214.144428946</v>
      </c>
      <c r="D31" s="2">
        <v>48033645.794100337</v>
      </c>
      <c r="E31" s="2">
        <v>53874424.89412979</v>
      </c>
      <c r="F31" s="2">
        <v>16230460.275882183</v>
      </c>
      <c r="G31" s="2">
        <v>10738517.704870386</v>
      </c>
      <c r="H31" s="2">
        <v>33335532.559999999</v>
      </c>
      <c r="I31" s="2">
        <v>19319006.180480067</v>
      </c>
      <c r="J31" s="2">
        <v>18478783.634945787</v>
      </c>
      <c r="K31" s="2">
        <v>5652274.5704585891</v>
      </c>
      <c r="L31" s="2">
        <v>6413217.2224601312</v>
      </c>
      <c r="M31" s="2">
        <v>6603498.2191519495</v>
      </c>
      <c r="N31" s="2">
        <v>5329561.5596299488</v>
      </c>
      <c r="O31" s="2">
        <v>4397233.089384743</v>
      </c>
      <c r="P31" s="2">
        <v>4440398.2984504774</v>
      </c>
      <c r="Q31" s="2">
        <v>3543032.5470382124</v>
      </c>
      <c r="R31" s="2">
        <v>5380882.0910008745</v>
      </c>
      <c r="S31" s="2">
        <v>6344965.5933628632</v>
      </c>
      <c r="T31" s="2">
        <v>4675373.7740548113</v>
      </c>
      <c r="U31" s="2">
        <v>5156993.3491356801</v>
      </c>
      <c r="V31" s="12">
        <f t="shared" si="10"/>
        <v>34904123.256687954</v>
      </c>
      <c r="W31" s="2">
        <f t="shared" si="10"/>
        <v>20467960.020074062</v>
      </c>
      <c r="X31" s="2">
        <f t="shared" si="11"/>
        <v>5472697.1599226398</v>
      </c>
      <c r="Y31" s="8">
        <f t="shared" si="11"/>
        <v>5020249.4709184887</v>
      </c>
      <c r="Z31" s="43">
        <f t="shared" si="2"/>
        <v>-2.6730735432874027</v>
      </c>
      <c r="AA31" s="41">
        <f t="shared" si="3"/>
        <v>1.6851720140640458E-2</v>
      </c>
      <c r="AB31" s="43">
        <f t="shared" si="4"/>
        <v>-2.0275363576395855</v>
      </c>
      <c r="AC31" s="41">
        <f t="shared" si="5"/>
        <v>4.5577211593191419E-2</v>
      </c>
      <c r="AD31" s="43">
        <f t="shared" si="6"/>
        <v>0.77003015295800536</v>
      </c>
      <c r="AE31" s="41">
        <f t="shared" si="7"/>
        <v>0.16936551702260869</v>
      </c>
      <c r="AF31" s="43">
        <f t="shared" si="8"/>
        <v>0.12449296731018804</v>
      </c>
      <c r="AG31" s="74">
        <f t="shared" si="9"/>
        <v>0.4652942048308254</v>
      </c>
    </row>
    <row r="32" spans="1:33" x14ac:dyDescent="0.2">
      <c r="A32" s="14" t="s">
        <v>171</v>
      </c>
      <c r="B32" s="12">
        <v>939686.17438836547</v>
      </c>
      <c r="C32" s="2">
        <v>636767.00863406411</v>
      </c>
      <c r="D32" s="2">
        <v>739443.57034535788</v>
      </c>
      <c r="E32" s="2">
        <v>1042929.6201432295</v>
      </c>
      <c r="F32" s="2">
        <v>1300323.9320657016</v>
      </c>
      <c r="G32" s="2">
        <v>2747542.6073616939</v>
      </c>
      <c r="H32" s="2">
        <v>999255.41</v>
      </c>
      <c r="I32" s="2">
        <v>4582124.3362584123</v>
      </c>
      <c r="J32" s="2">
        <v>631518.7139509304</v>
      </c>
      <c r="K32" s="2">
        <v>1575584.1432555444</v>
      </c>
      <c r="L32" s="2">
        <v>2046721.2850075066</v>
      </c>
      <c r="M32" s="2">
        <v>1488568.2172799669</v>
      </c>
      <c r="N32" s="2">
        <v>2670949.2988620228</v>
      </c>
      <c r="O32" s="2">
        <v>1078079.5034133571</v>
      </c>
      <c r="P32" s="2">
        <v>1502517.7393271951</v>
      </c>
      <c r="Q32" s="2">
        <v>1628264.083591724</v>
      </c>
      <c r="R32" s="2">
        <v>2213411.1330973282</v>
      </c>
      <c r="S32" s="2">
        <v>1208797.4231820563</v>
      </c>
      <c r="T32" s="2">
        <v>1377145.9376521651</v>
      </c>
      <c r="U32" s="2">
        <v>471404.81240355305</v>
      </c>
      <c r="V32" s="12">
        <f t="shared" si="10"/>
        <v>931830.06111534382</v>
      </c>
      <c r="W32" s="2">
        <f t="shared" si="10"/>
        <v>2240110.2668927591</v>
      </c>
      <c r="X32" s="2">
        <f t="shared" si="11"/>
        <v>1727070.0311909325</v>
      </c>
      <c r="Y32" s="8">
        <f t="shared" si="11"/>
        <v>1379804.6779853653</v>
      </c>
      <c r="Z32" s="43">
        <f t="shared" si="2"/>
        <v>0.89018780600328484</v>
      </c>
      <c r="AA32" s="41">
        <f t="shared" si="3"/>
        <v>1.6948550067657314E-2</v>
      </c>
      <c r="AB32" s="43">
        <f t="shared" si="4"/>
        <v>-0.69910569223606889</v>
      </c>
      <c r="AC32" s="41">
        <f t="shared" si="5"/>
        <v>0.34998482569362771</v>
      </c>
      <c r="AD32" s="43">
        <f t="shared" si="6"/>
        <v>-1.2654309709799296</v>
      </c>
      <c r="AE32" s="41">
        <f t="shared" si="7"/>
        <v>0.24509416511677193</v>
      </c>
      <c r="AF32" s="43">
        <f t="shared" si="8"/>
        <v>0.32386252725942422</v>
      </c>
      <c r="AG32" s="74">
        <f t="shared" si="9"/>
        <v>0.35809277090423886</v>
      </c>
    </row>
    <row r="33" spans="1:33" x14ac:dyDescent="0.2">
      <c r="A33" s="14" t="s">
        <v>135</v>
      </c>
      <c r="B33" s="12">
        <v>3179911.1571799419</v>
      </c>
      <c r="C33" s="2">
        <v>3542039.8573271963</v>
      </c>
      <c r="D33" s="2">
        <v>3381117.4887767336</v>
      </c>
      <c r="E33" s="2">
        <v>4863180.572966327</v>
      </c>
      <c r="F33" s="2">
        <v>4066447.1383290752</v>
      </c>
      <c r="G33" s="2">
        <v>4398242.8407915859</v>
      </c>
      <c r="H33" s="2">
        <v>4283812.7723838501</v>
      </c>
      <c r="I33" s="2">
        <v>3764267.3589124572</v>
      </c>
      <c r="J33" s="2">
        <v>3540865.5876668063</v>
      </c>
      <c r="K33" s="2">
        <v>5052703.4153740341</v>
      </c>
      <c r="L33" s="2">
        <v>5033360.8326095501</v>
      </c>
      <c r="M33" s="2">
        <v>5263345.4452995267</v>
      </c>
      <c r="N33" s="2">
        <v>5261230.3490527058</v>
      </c>
      <c r="O33" s="2">
        <v>4205236.4371376168</v>
      </c>
      <c r="P33" s="2">
        <v>4117650.417129227</v>
      </c>
      <c r="Q33" s="2">
        <v>5339477.8682447011</v>
      </c>
      <c r="R33" s="2">
        <v>5105652.4963127542</v>
      </c>
      <c r="S33" s="2">
        <v>4973341.2151386123</v>
      </c>
      <c r="T33" s="2">
        <v>4567612.559982012</v>
      </c>
      <c r="U33" s="2">
        <v>4111313.2732904647</v>
      </c>
      <c r="V33" s="12">
        <f t="shared" si="10"/>
        <v>3806539.2429158548</v>
      </c>
      <c r="W33" s="2">
        <f t="shared" si="10"/>
        <v>3996797.1399386749</v>
      </c>
      <c r="X33" s="2">
        <f t="shared" si="11"/>
        <v>4822254.4827671098</v>
      </c>
      <c r="Y33" s="8">
        <f t="shared" si="11"/>
        <v>4819479.4825937096</v>
      </c>
      <c r="Z33" s="43">
        <f t="shared" si="2"/>
        <v>0.34122783616015634</v>
      </c>
      <c r="AA33" s="41">
        <f t="shared" si="3"/>
        <v>2.0125914251384398E-2</v>
      </c>
      <c r="AB33" s="43">
        <f t="shared" si="4"/>
        <v>0.27003299004353604</v>
      </c>
      <c r="AC33" s="41">
        <f t="shared" si="5"/>
        <v>3.0730239109294784E-2</v>
      </c>
      <c r="AD33" s="43">
        <f t="shared" si="6"/>
        <v>-7.0364398167412023E-2</v>
      </c>
      <c r="AE33" s="41">
        <f t="shared" si="7"/>
        <v>0.63826601412050177</v>
      </c>
      <c r="AF33" s="43">
        <f t="shared" si="8"/>
        <v>8.3044794920858391E-4</v>
      </c>
      <c r="AG33" s="74">
        <f t="shared" si="9"/>
        <v>0.99296936786620038</v>
      </c>
    </row>
    <row r="34" spans="1:33" x14ac:dyDescent="0.2">
      <c r="A34" s="14" t="s">
        <v>148</v>
      </c>
      <c r="B34" s="12">
        <v>42015862.275917538</v>
      </c>
      <c r="C34" s="2">
        <v>26949238.050817568</v>
      </c>
      <c r="D34" s="2">
        <v>36920229.793147326</v>
      </c>
      <c r="E34" s="2">
        <v>34799564.564565554</v>
      </c>
      <c r="F34" s="2">
        <v>27014553.337712377</v>
      </c>
      <c r="G34" s="2">
        <v>30218004.996502001</v>
      </c>
      <c r="H34" s="2">
        <v>29363699</v>
      </c>
      <c r="I34" s="2">
        <v>28698520.090823963</v>
      </c>
      <c r="J34" s="2">
        <v>23632800.8202084</v>
      </c>
      <c r="K34" s="2">
        <v>26226829.642553251</v>
      </c>
      <c r="L34" s="2">
        <v>30949974.572785318</v>
      </c>
      <c r="M34" s="2">
        <v>27260776.973922651</v>
      </c>
      <c r="N34" s="2">
        <v>17564204.005795959</v>
      </c>
      <c r="O34" s="2">
        <v>21563473.568337586</v>
      </c>
      <c r="P34" s="2">
        <v>17993174.713076126</v>
      </c>
      <c r="Q34" s="2">
        <v>18830421.680942819</v>
      </c>
      <c r="R34" s="2">
        <v>25300857.380960673</v>
      </c>
      <c r="S34" s="2">
        <v>15526575.128380138</v>
      </c>
      <c r="T34" s="2">
        <v>23351237.028001253</v>
      </c>
      <c r="U34" s="2">
        <v>15679785.247594545</v>
      </c>
      <c r="V34" s="12">
        <f t="shared" si="10"/>
        <v>33539889.604432076</v>
      </c>
      <c r="W34" s="2">
        <f t="shared" si="10"/>
        <v>27978256.22688359</v>
      </c>
      <c r="X34" s="2">
        <f t="shared" si="11"/>
        <v>23593072.24607848</v>
      </c>
      <c r="Y34" s="8">
        <f t="shared" si="11"/>
        <v>19737775.293175884</v>
      </c>
      <c r="Z34" s="43">
        <f t="shared" si="2"/>
        <v>-0.50751464444074557</v>
      </c>
      <c r="AA34" s="41">
        <f t="shared" si="3"/>
        <v>2.186348409122078E-2</v>
      </c>
      <c r="AB34" s="43">
        <f t="shared" si="4"/>
        <v>-0.50334665962160108</v>
      </c>
      <c r="AC34" s="41">
        <f t="shared" si="5"/>
        <v>1.5790638200437409E-2</v>
      </c>
      <c r="AD34" s="43">
        <f t="shared" si="6"/>
        <v>0.26157189244435647</v>
      </c>
      <c r="AE34" s="41">
        <f t="shared" si="7"/>
        <v>0.16225938115374394</v>
      </c>
      <c r="AF34" s="43">
        <f t="shared" si="8"/>
        <v>0.25740390762521204</v>
      </c>
      <c r="AG34" s="74">
        <f t="shared" si="9"/>
        <v>0.23514565391728917</v>
      </c>
    </row>
    <row r="35" spans="1:33" x14ac:dyDescent="0.2">
      <c r="A35" s="14" t="s">
        <v>214</v>
      </c>
      <c r="B35" s="12">
        <v>1396287.9004468222</v>
      </c>
      <c r="C35" s="2">
        <v>2104549.1409362294</v>
      </c>
      <c r="D35" s="2">
        <v>1410396.3121350177</v>
      </c>
      <c r="E35" s="2">
        <v>1416752.5779703818</v>
      </c>
      <c r="F35" s="2">
        <v>1031643.3941854268</v>
      </c>
      <c r="G35" s="2">
        <v>2188371.2085372526</v>
      </c>
      <c r="H35" s="2">
        <v>1043131.4</v>
      </c>
      <c r="I35" s="2">
        <v>892669.69011110172</v>
      </c>
      <c r="J35" s="2">
        <v>735684.82798671175</v>
      </c>
      <c r="K35" s="2">
        <v>795959.61708361853</v>
      </c>
      <c r="L35" s="2">
        <v>1109674.5102214066</v>
      </c>
      <c r="M35" s="2">
        <v>1039679.1176917594</v>
      </c>
      <c r="N35" s="2">
        <v>1210843.350222026</v>
      </c>
      <c r="O35" s="2">
        <v>347017.61460618972</v>
      </c>
      <c r="P35" s="2">
        <v>839609.89169943321</v>
      </c>
      <c r="Q35" s="2">
        <v>658394.16287114029</v>
      </c>
      <c r="R35" s="2">
        <v>1498398.1070020308</v>
      </c>
      <c r="S35" s="2">
        <v>1288796.0105210894</v>
      </c>
      <c r="T35" s="2">
        <v>1076702.0512201583</v>
      </c>
      <c r="U35" s="2">
        <v>655791.21616814448</v>
      </c>
      <c r="V35" s="12">
        <f t="shared" si="10"/>
        <v>1471925.8651347754</v>
      </c>
      <c r="W35" s="2">
        <f t="shared" si="10"/>
        <v>1214964.2816587666</v>
      </c>
      <c r="X35" s="2">
        <f t="shared" si="11"/>
        <v>890464.01692073897</v>
      </c>
      <c r="Y35" s="8">
        <f t="shared" si="11"/>
        <v>1035616.3095565127</v>
      </c>
      <c r="Z35" s="43">
        <f t="shared" si="2"/>
        <v>-0.72507579135917322</v>
      </c>
      <c r="AA35" s="41">
        <f t="shared" si="3"/>
        <v>2.1975080982666827E-2</v>
      </c>
      <c r="AB35" s="43">
        <f t="shared" si="4"/>
        <v>-0.23042431010480835</v>
      </c>
      <c r="AC35" s="41">
        <f t="shared" si="5"/>
        <v>0.62155908890250378</v>
      </c>
      <c r="AD35" s="43">
        <f t="shared" si="6"/>
        <v>0.27679110946569746</v>
      </c>
      <c r="AE35" s="41">
        <f t="shared" si="7"/>
        <v>0.48798352001030609</v>
      </c>
      <c r="AF35" s="43">
        <f t="shared" si="8"/>
        <v>-0.21786037178866721</v>
      </c>
      <c r="AG35" s="74">
        <f t="shared" si="9"/>
        <v>0.49981614106330907</v>
      </c>
    </row>
    <row r="36" spans="1:33" x14ac:dyDescent="0.2">
      <c r="A36" s="14" t="s">
        <v>60</v>
      </c>
      <c r="B36" s="12">
        <v>784909919.26563334</v>
      </c>
      <c r="C36" s="2">
        <v>787933748.63187873</v>
      </c>
      <c r="D36" s="2">
        <v>828553593.53075039</v>
      </c>
      <c r="E36" s="2">
        <v>1042511619.9840569</v>
      </c>
      <c r="F36" s="2">
        <v>994820479.71609604</v>
      </c>
      <c r="G36" s="2">
        <v>976226422.71445644</v>
      </c>
      <c r="H36" s="2">
        <v>940200058.87</v>
      </c>
      <c r="I36" s="2">
        <v>760979354.67538416</v>
      </c>
      <c r="J36" s="2">
        <v>630121378.49693251</v>
      </c>
      <c r="K36" s="2">
        <v>1154239609.5813007</v>
      </c>
      <c r="L36" s="2">
        <v>1510332929.2651646</v>
      </c>
      <c r="M36" s="2">
        <v>1057929439.052753</v>
      </c>
      <c r="N36" s="2">
        <v>1349238595.0298793</v>
      </c>
      <c r="O36" s="2">
        <v>925329989.90218592</v>
      </c>
      <c r="P36" s="2">
        <v>1084231187.9983544</v>
      </c>
      <c r="Q36" s="2">
        <v>1136049583.2766037</v>
      </c>
      <c r="R36" s="2">
        <v>1361730206.8327124</v>
      </c>
      <c r="S36" s="2">
        <v>1610706853.5479267</v>
      </c>
      <c r="T36" s="2">
        <v>710742388.31417358</v>
      </c>
      <c r="U36" s="2">
        <v>1051225855.0015274</v>
      </c>
      <c r="V36" s="12">
        <f t="shared" si="10"/>
        <v>887745872.22568297</v>
      </c>
      <c r="W36" s="2">
        <f t="shared" si="10"/>
        <v>826881803.68919325</v>
      </c>
      <c r="X36" s="2">
        <f t="shared" si="11"/>
        <v>1180216958.4716063</v>
      </c>
      <c r="Y36" s="8">
        <f t="shared" si="11"/>
        <v>1174090977.3945889</v>
      </c>
      <c r="Z36" s="43">
        <f t="shared" si="2"/>
        <v>0.41083344136464423</v>
      </c>
      <c r="AA36" s="41">
        <f t="shared" si="3"/>
        <v>2.4169740166812285E-2</v>
      </c>
      <c r="AB36" s="43">
        <f t="shared" si="4"/>
        <v>0.50579117640388993</v>
      </c>
      <c r="AC36" s="41">
        <f t="shared" si="5"/>
        <v>0.10341440602526804</v>
      </c>
      <c r="AD36" s="43">
        <f t="shared" si="6"/>
        <v>0.10246562500702482</v>
      </c>
      <c r="AE36" s="41">
        <f t="shared" si="7"/>
        <v>0.5382677671654601</v>
      </c>
      <c r="AF36" s="43">
        <f t="shared" si="8"/>
        <v>7.5078899677793074E-3</v>
      </c>
      <c r="AG36" s="74">
        <f t="shared" si="9"/>
        <v>0.97153646680504813</v>
      </c>
    </row>
    <row r="37" spans="1:33" x14ac:dyDescent="0.2">
      <c r="A37" s="21" t="s">
        <v>1</v>
      </c>
      <c r="B37" s="22">
        <v>1376673.0101721853</v>
      </c>
      <c r="C37" s="23">
        <v>649504.11117147189</v>
      </c>
      <c r="D37" s="23">
        <v>1215494.0010770713</v>
      </c>
      <c r="E37" s="23">
        <v>401282.31440030423</v>
      </c>
      <c r="F37" s="23">
        <v>1094499.6832941715</v>
      </c>
      <c r="G37" s="23">
        <v>520105.88256362482</v>
      </c>
      <c r="H37" s="23">
        <v>1282527.72</v>
      </c>
      <c r="I37" s="23">
        <v>753519.75911289803</v>
      </c>
      <c r="J37" s="23">
        <v>838748.89092293219</v>
      </c>
      <c r="K37" s="23">
        <v>1598401.5706737025</v>
      </c>
      <c r="L37" s="23">
        <v>1653154.364832035</v>
      </c>
      <c r="M37" s="23">
        <v>1894038.7858774692</v>
      </c>
      <c r="N37" s="23">
        <v>1672542.5440183789</v>
      </c>
      <c r="O37" s="23">
        <v>872686.65548220894</v>
      </c>
      <c r="P37" s="23">
        <v>1718659.3473107938</v>
      </c>
      <c r="Q37" s="23">
        <v>584467.5248332948</v>
      </c>
      <c r="R37" s="23">
        <v>1215392.2184554355</v>
      </c>
      <c r="S37" s="23">
        <v>1157680.3384294827</v>
      </c>
      <c r="T37" s="23">
        <v>562641.28829639393</v>
      </c>
      <c r="U37" s="23">
        <v>914956.88888158416</v>
      </c>
      <c r="V37" s="22">
        <f t="shared" si="10"/>
        <v>947490.62402304076</v>
      </c>
      <c r="W37" s="23">
        <f t="shared" si="10"/>
        <v>848725.56314986362</v>
      </c>
      <c r="X37" s="23">
        <f t="shared" si="11"/>
        <v>1568247.2113657647</v>
      </c>
      <c r="Y37" s="40">
        <f t="shared" si="11"/>
        <v>887027.65177923813</v>
      </c>
      <c r="Z37" s="44">
        <f t="shared" si="2"/>
        <v>0.72696942512062479</v>
      </c>
      <c r="AA37" s="45">
        <f t="shared" si="3"/>
        <v>2.4348074292593194E-2</v>
      </c>
      <c r="AB37" s="44">
        <f t="shared" si="4"/>
        <v>6.3680947822717923E-2</v>
      </c>
      <c r="AC37" s="45">
        <f t="shared" si="5"/>
        <v>0.8602407892129591</v>
      </c>
      <c r="AD37" s="44">
        <f t="shared" si="6"/>
        <v>0.15881353574299537</v>
      </c>
      <c r="AE37" s="45">
        <f t="shared" si="7"/>
        <v>0.70425774378217243</v>
      </c>
      <c r="AF37" s="44">
        <f t="shared" si="8"/>
        <v>0.82210201304090214</v>
      </c>
      <c r="AG37" s="46">
        <f t="shared" si="9"/>
        <v>8.4168449131422785E-3</v>
      </c>
    </row>
    <row r="38" spans="1:33" x14ac:dyDescent="0.2">
      <c r="A38" s="14" t="s">
        <v>94</v>
      </c>
      <c r="B38" s="12">
        <v>239993994.38288888</v>
      </c>
      <c r="C38" s="2">
        <v>224097188.99143448</v>
      </c>
      <c r="D38" s="2">
        <v>317965943.14859813</v>
      </c>
      <c r="E38" s="2">
        <v>338156175.09435827</v>
      </c>
      <c r="F38" s="2">
        <v>204272169.8026273</v>
      </c>
      <c r="G38" s="2">
        <v>239860838.75565943</v>
      </c>
      <c r="H38" s="2">
        <v>303623287.41070098</v>
      </c>
      <c r="I38" s="2">
        <v>293385315.91322774</v>
      </c>
      <c r="J38" s="2">
        <v>269264184.19587106</v>
      </c>
      <c r="K38" s="2">
        <v>327748290.88583207</v>
      </c>
      <c r="L38" s="2">
        <v>387175329.42098176</v>
      </c>
      <c r="M38" s="2">
        <v>404642958.1465618</v>
      </c>
      <c r="N38" s="2">
        <v>363593677.64493203</v>
      </c>
      <c r="O38" s="2">
        <v>362541119.97475994</v>
      </c>
      <c r="P38" s="2">
        <v>264658162.44616708</v>
      </c>
      <c r="Q38" s="2">
        <v>349332693.11237401</v>
      </c>
      <c r="R38" s="2">
        <v>317417537.81076044</v>
      </c>
      <c r="S38" s="2">
        <v>260830863.31239972</v>
      </c>
      <c r="T38" s="2">
        <v>286743342.4221459</v>
      </c>
      <c r="U38" s="2">
        <v>388151157.30784309</v>
      </c>
      <c r="V38" s="12">
        <f t="shared" si="10"/>
        <v>264897094.28398141</v>
      </c>
      <c r="W38" s="2">
        <f t="shared" si="10"/>
        <v>276533406.56886482</v>
      </c>
      <c r="X38" s="2">
        <f t="shared" si="11"/>
        <v>351726589.75320578</v>
      </c>
      <c r="Y38" s="8">
        <f t="shared" si="11"/>
        <v>320495118.79310465</v>
      </c>
      <c r="Z38" s="43">
        <f t="shared" si="2"/>
        <v>0.40902238509727395</v>
      </c>
      <c r="AA38" s="41">
        <f t="shared" si="3"/>
        <v>2.7049323493075608E-2</v>
      </c>
      <c r="AB38" s="43">
        <f t="shared" si="4"/>
        <v>0.21284860896253988</v>
      </c>
      <c r="AC38" s="41">
        <f t="shared" si="5"/>
        <v>0.16536372633624655</v>
      </c>
      <c r="AD38" s="43">
        <f t="shared" si="6"/>
        <v>-6.2021756958378325E-2</v>
      </c>
      <c r="AE38" s="41">
        <f t="shared" si="7"/>
        <v>0.73186253481423269</v>
      </c>
      <c r="AF38" s="43">
        <f t="shared" si="8"/>
        <v>0.13415201917635564</v>
      </c>
      <c r="AG38" s="74">
        <f t="shared" si="9"/>
        <v>0.33010150420245543</v>
      </c>
    </row>
    <row r="39" spans="1:33" x14ac:dyDescent="0.2">
      <c r="A39" s="14" t="s">
        <v>96</v>
      </c>
      <c r="B39" s="12">
        <v>163237.83887632019</v>
      </c>
      <c r="C39" s="2">
        <v>293522.79669321561</v>
      </c>
      <c r="D39" s="2">
        <v>870144.4174072959</v>
      </c>
      <c r="E39" s="2">
        <v>328911.14242574776</v>
      </c>
      <c r="F39" s="2">
        <v>306528.91427175584</v>
      </c>
      <c r="G39" s="2">
        <v>353905.64670521533</v>
      </c>
      <c r="H39" s="2">
        <v>462437.3</v>
      </c>
      <c r="I39" s="2">
        <v>332088.98120856262</v>
      </c>
      <c r="J39" s="2">
        <v>596582.61035163864</v>
      </c>
      <c r="K39" s="2">
        <v>558350.26954063121</v>
      </c>
      <c r="L39" s="2">
        <v>794713.35240750108</v>
      </c>
      <c r="M39" s="2">
        <v>567701.99913779262</v>
      </c>
      <c r="N39" s="2">
        <v>750165.23403214978</v>
      </c>
      <c r="O39" s="2">
        <v>792861.919873807</v>
      </c>
      <c r="P39" s="2">
        <v>1013434.2386325679</v>
      </c>
      <c r="Q39" s="2">
        <v>443406.82866292796</v>
      </c>
      <c r="R39" s="2">
        <v>314959.88019635313</v>
      </c>
      <c r="S39" s="2">
        <v>379454.0788369134</v>
      </c>
      <c r="T39" s="2">
        <v>610584.94403528806</v>
      </c>
      <c r="U39" s="2">
        <v>1058897.667488022</v>
      </c>
      <c r="V39" s="12">
        <f t="shared" si="10"/>
        <v>392469.02193486708</v>
      </c>
      <c r="W39" s="2">
        <f t="shared" si="10"/>
        <v>436253.63456635416</v>
      </c>
      <c r="X39" s="2">
        <f t="shared" si="11"/>
        <v>746204.50227074174</v>
      </c>
      <c r="Y39" s="8">
        <f t="shared" si="11"/>
        <v>561460.67984390096</v>
      </c>
      <c r="Z39" s="43">
        <f t="shared" si="2"/>
        <v>0.92699227997531852</v>
      </c>
      <c r="AA39" s="41">
        <f t="shared" si="3"/>
        <v>2.7493132217686674E-2</v>
      </c>
      <c r="AB39" s="43">
        <f t="shared" si="4"/>
        <v>0.36401784057518238</v>
      </c>
      <c r="AC39" s="41">
        <f t="shared" si="5"/>
        <v>0.46141818614277208</v>
      </c>
      <c r="AD39" s="43">
        <f t="shared" si="6"/>
        <v>-0.15258836612401727</v>
      </c>
      <c r="AE39" s="41">
        <f t="shared" si="7"/>
        <v>0.77757945833293485</v>
      </c>
      <c r="AF39" s="43">
        <f t="shared" si="8"/>
        <v>0.41038607327611892</v>
      </c>
      <c r="AG39" s="74">
        <f t="shared" si="9"/>
        <v>0.22808775713029639</v>
      </c>
    </row>
    <row r="40" spans="1:33" x14ac:dyDescent="0.2">
      <c r="A40" s="14" t="s">
        <v>40</v>
      </c>
      <c r="B40" s="12">
        <v>24837002.336310182</v>
      </c>
      <c r="C40" s="2">
        <v>16231321.249401748</v>
      </c>
      <c r="D40" s="2">
        <v>21949037.311498981</v>
      </c>
      <c r="E40" s="2">
        <v>17078929.358331557</v>
      </c>
      <c r="F40" s="2">
        <v>19239646.648144986</v>
      </c>
      <c r="G40" s="2">
        <v>17032584.03980317</v>
      </c>
      <c r="H40" s="2">
        <v>23097130.710000001</v>
      </c>
      <c r="I40" s="2">
        <v>21545408.637535147</v>
      </c>
      <c r="J40" s="2">
        <v>14362587.193429535</v>
      </c>
      <c r="K40" s="2">
        <v>34050968.926090099</v>
      </c>
      <c r="L40" s="2">
        <v>33951911.879189171</v>
      </c>
      <c r="M40" s="2">
        <v>46395600.373150386</v>
      </c>
      <c r="N40" s="2">
        <v>24833468.382735785</v>
      </c>
      <c r="O40" s="2">
        <v>37870461.57224454</v>
      </c>
      <c r="P40" s="2">
        <v>77463958.177240476</v>
      </c>
      <c r="Q40" s="2">
        <v>29791414.838113591</v>
      </c>
      <c r="R40" s="2">
        <v>20605015.891330585</v>
      </c>
      <c r="S40" s="2">
        <v>37317084.805883124</v>
      </c>
      <c r="T40" s="2">
        <v>33188974.62460167</v>
      </c>
      <c r="U40" s="2">
        <v>34512842.116857916</v>
      </c>
      <c r="V40" s="12">
        <f t="shared" si="10"/>
        <v>19867187.380737491</v>
      </c>
      <c r="W40" s="2">
        <f t="shared" si="10"/>
        <v>19009427.645191964</v>
      </c>
      <c r="X40" s="2">
        <f t="shared" si="11"/>
        <v>42427728.218441747</v>
      </c>
      <c r="Y40" s="8">
        <f t="shared" si="11"/>
        <v>31083066.45535738</v>
      </c>
      <c r="Z40" s="43">
        <f t="shared" si="2"/>
        <v>1.0946197888275939</v>
      </c>
      <c r="AA40" s="41">
        <f t="shared" si="3"/>
        <v>2.9895942968126019E-2</v>
      </c>
      <c r="AB40" s="43">
        <f t="shared" si="4"/>
        <v>0.70941374323836803</v>
      </c>
      <c r="AC40" s="41">
        <f t="shared" si="5"/>
        <v>1.4127795823993705E-2</v>
      </c>
      <c r="AD40" s="43">
        <f t="shared" si="6"/>
        <v>6.3672548603143059E-2</v>
      </c>
      <c r="AE40" s="41">
        <f t="shared" si="7"/>
        <v>0.74390132244180784</v>
      </c>
      <c r="AF40" s="43">
        <f t="shared" si="8"/>
        <v>0.44887859419236892</v>
      </c>
      <c r="AG40" s="74">
        <f t="shared" si="9"/>
        <v>0.22737374121089654</v>
      </c>
    </row>
    <row r="41" spans="1:33" x14ac:dyDescent="0.2">
      <c r="A41" s="14" t="s">
        <v>226</v>
      </c>
      <c r="B41" s="12">
        <v>66013419.484148756</v>
      </c>
      <c r="C41" s="2">
        <v>149441115.62015569</v>
      </c>
      <c r="D41" s="2">
        <v>143801838.50420675</v>
      </c>
      <c r="E41" s="2">
        <v>154643957.3453196</v>
      </c>
      <c r="F41" s="2">
        <v>15953727.49155575</v>
      </c>
      <c r="G41" s="2">
        <v>15099059.868285745</v>
      </c>
      <c r="H41" s="2">
        <v>41007844.289999999</v>
      </c>
      <c r="I41" s="2">
        <v>13373778.178333284</v>
      </c>
      <c r="J41" s="2">
        <v>9712871.684729021</v>
      </c>
      <c r="K41" s="2">
        <v>7638523.6878366852</v>
      </c>
      <c r="L41" s="2">
        <v>18440380.828849114</v>
      </c>
      <c r="M41" s="2">
        <v>23962393.442264479</v>
      </c>
      <c r="N41" s="2">
        <v>6007420.2499644496</v>
      </c>
      <c r="O41" s="2">
        <v>9381605.7789266258</v>
      </c>
      <c r="P41" s="2">
        <v>26337141.218087289</v>
      </c>
      <c r="Q41" s="2">
        <v>7931110.6631924594</v>
      </c>
      <c r="R41" s="2">
        <v>6630161.4782674359</v>
      </c>
      <c r="S41" s="2">
        <v>3723294.1415147511</v>
      </c>
      <c r="T41" s="2">
        <v>7190853.7077487949</v>
      </c>
      <c r="U41" s="2">
        <v>7379006.6514703091</v>
      </c>
      <c r="V41" s="12">
        <f t="shared" si="10"/>
        <v>105970811.68907732</v>
      </c>
      <c r="W41" s="2">
        <f t="shared" si="10"/>
        <v>19798388.505337015</v>
      </c>
      <c r="X41" s="2">
        <f t="shared" si="11"/>
        <v>15294577.53432144</v>
      </c>
      <c r="Y41" s="8">
        <f t="shared" si="11"/>
        <v>6570885.3284387495</v>
      </c>
      <c r="Z41" s="43">
        <f t="shared" si="2"/>
        <v>-2.792574784978052</v>
      </c>
      <c r="AA41" s="41">
        <f t="shared" si="3"/>
        <v>3.0145619995407841E-2</v>
      </c>
      <c r="AB41" s="43">
        <f t="shared" si="4"/>
        <v>-1.5912233362512811</v>
      </c>
      <c r="AC41" s="41">
        <f t="shared" si="5"/>
        <v>0.16142652173253774</v>
      </c>
      <c r="AD41" s="43">
        <f t="shared" si="6"/>
        <v>2.4202120358410033</v>
      </c>
      <c r="AE41" s="41">
        <f t="shared" si="7"/>
        <v>3.3862053707637299E-2</v>
      </c>
      <c r="AF41" s="43">
        <f t="shared" si="8"/>
        <v>1.2188605871142326</v>
      </c>
      <c r="AG41" s="74">
        <f t="shared" si="9"/>
        <v>5.9266257964403636E-2</v>
      </c>
    </row>
    <row r="42" spans="1:33" x14ac:dyDescent="0.2">
      <c r="A42" s="14" t="s">
        <v>64</v>
      </c>
      <c r="B42" s="12">
        <v>244175411.70041221</v>
      </c>
      <c r="C42" s="2">
        <v>247678382.27418348</v>
      </c>
      <c r="D42" s="2">
        <v>375941133.20290166</v>
      </c>
      <c r="E42" s="2">
        <v>346986535.03915066</v>
      </c>
      <c r="F42" s="2">
        <v>238453239.58349338</v>
      </c>
      <c r="G42" s="2">
        <v>251033059.99331671</v>
      </c>
      <c r="H42" s="2">
        <v>331675356.69</v>
      </c>
      <c r="I42" s="2">
        <v>303234863.45002174</v>
      </c>
      <c r="J42" s="2">
        <v>249733366.15248114</v>
      </c>
      <c r="K42" s="2">
        <v>381188117.99300712</v>
      </c>
      <c r="L42" s="2">
        <v>458142757.28368878</v>
      </c>
      <c r="M42" s="2">
        <v>463325306.60881519</v>
      </c>
      <c r="N42" s="2">
        <v>377656012.54426777</v>
      </c>
      <c r="O42" s="2">
        <v>383415968.92470771</v>
      </c>
      <c r="P42" s="2">
        <v>286696995.33068162</v>
      </c>
      <c r="Q42" s="2">
        <v>384390678.53118992</v>
      </c>
      <c r="R42" s="2">
        <v>372722989.97840375</v>
      </c>
      <c r="S42" s="2">
        <v>340665322.01771545</v>
      </c>
      <c r="T42" s="2">
        <v>376737508.63465583</v>
      </c>
      <c r="U42" s="2">
        <v>393691077.968337</v>
      </c>
      <c r="V42" s="12">
        <f t="shared" si="10"/>
        <v>290646940.36002833</v>
      </c>
      <c r="W42" s="2">
        <f t="shared" si="10"/>
        <v>283919161.57145488</v>
      </c>
      <c r="X42" s="2">
        <f t="shared" si="11"/>
        <v>391737526.44752806</v>
      </c>
      <c r="Y42" s="8">
        <f t="shared" si="11"/>
        <v>373641515.42606038</v>
      </c>
      <c r="Z42" s="43">
        <f t="shared" si="2"/>
        <v>0.4306196162994213</v>
      </c>
      <c r="AA42" s="41">
        <f t="shared" si="3"/>
        <v>3.043717678830005E-2</v>
      </c>
      <c r="AB42" s="43">
        <f t="shared" si="4"/>
        <v>0.39617454309068539</v>
      </c>
      <c r="AC42" s="41">
        <f t="shared" si="5"/>
        <v>3.2238232922616804E-3</v>
      </c>
      <c r="AD42" s="43">
        <f t="shared" si="6"/>
        <v>3.378750223909166E-2</v>
      </c>
      <c r="AE42" s="41">
        <f t="shared" si="7"/>
        <v>0.8633415256106608</v>
      </c>
      <c r="AF42" s="43">
        <f t="shared" si="8"/>
        <v>6.8232575447827584E-2</v>
      </c>
      <c r="AG42" s="74">
        <f t="shared" si="9"/>
        <v>0.54029796249000639</v>
      </c>
    </row>
    <row r="43" spans="1:33" x14ac:dyDescent="0.2">
      <c r="A43" s="14" t="s">
        <v>223</v>
      </c>
      <c r="B43" s="12">
        <v>20643799.367192537</v>
      </c>
      <c r="C43" s="2">
        <v>30601434.444428399</v>
      </c>
      <c r="D43" s="2">
        <v>58156228.592156462</v>
      </c>
      <c r="E43" s="2">
        <v>46938371.56979344</v>
      </c>
      <c r="F43" s="2">
        <v>12030996.917843856</v>
      </c>
      <c r="G43" s="2">
        <v>7127328.8912946191</v>
      </c>
      <c r="H43" s="2">
        <v>21173951.52</v>
      </c>
      <c r="I43" s="2">
        <v>11716221.442754686</v>
      </c>
      <c r="J43" s="2">
        <v>9739999.1765379179</v>
      </c>
      <c r="K43" s="2">
        <v>4627750.9587503178</v>
      </c>
      <c r="L43" s="2">
        <v>7502990.8707414689</v>
      </c>
      <c r="M43" s="2">
        <v>6092335.7750740768</v>
      </c>
      <c r="N43" s="2">
        <v>4131434.2607811876</v>
      </c>
      <c r="O43" s="2">
        <v>5290815.7013722984</v>
      </c>
      <c r="P43" s="2">
        <v>9781569.8229682092</v>
      </c>
      <c r="Q43" s="2">
        <v>5662138.0363231404</v>
      </c>
      <c r="R43" s="2">
        <v>6027796.1536347866</v>
      </c>
      <c r="S43" s="2">
        <v>3422966.5948179029</v>
      </c>
      <c r="T43" s="2">
        <v>5174063.0722219767</v>
      </c>
      <c r="U43" s="2">
        <v>4542532.4427598966</v>
      </c>
      <c r="V43" s="12">
        <f t="shared" si="10"/>
        <v>33674166.178282931</v>
      </c>
      <c r="W43" s="2">
        <f t="shared" si="10"/>
        <v>12439375.257646805</v>
      </c>
      <c r="X43" s="2">
        <f t="shared" si="11"/>
        <v>6237816.2316145934</v>
      </c>
      <c r="Y43" s="8">
        <f t="shared" si="11"/>
        <v>4965899.2599515412</v>
      </c>
      <c r="Z43" s="43">
        <f t="shared" si="2"/>
        <v>-2.4325292667673537</v>
      </c>
      <c r="AA43" s="41">
        <f t="shared" si="3"/>
        <v>3.0867446254453437E-2</v>
      </c>
      <c r="AB43" s="43">
        <f t="shared" si="4"/>
        <v>-1.3247871309751358</v>
      </c>
      <c r="AC43" s="41">
        <f t="shared" si="5"/>
        <v>9.0817191044602757E-2</v>
      </c>
      <c r="AD43" s="43">
        <f t="shared" si="6"/>
        <v>1.4367281920256332</v>
      </c>
      <c r="AE43" s="41">
        <f t="shared" si="7"/>
        <v>6.9897202076065201E-2</v>
      </c>
      <c r="AF43" s="43">
        <f t="shared" si="8"/>
        <v>0.3289860562334152</v>
      </c>
      <c r="AG43" s="74">
        <f t="shared" si="9"/>
        <v>0.25050186391560691</v>
      </c>
    </row>
    <row r="44" spans="1:33" x14ac:dyDescent="0.2">
      <c r="A44" s="14" t="s">
        <v>33</v>
      </c>
      <c r="B44" s="12">
        <v>32789497.05656505</v>
      </c>
      <c r="C44" s="2">
        <v>29767158.588134699</v>
      </c>
      <c r="D44" s="2">
        <v>31873114.278774608</v>
      </c>
      <c r="E44" s="2">
        <v>47517588.896508425</v>
      </c>
      <c r="F44" s="2">
        <v>32800627.574491415</v>
      </c>
      <c r="G44" s="2">
        <v>34649855.086918861</v>
      </c>
      <c r="H44" s="2">
        <v>40653932.4827829</v>
      </c>
      <c r="I44" s="2">
        <v>37419695.310788438</v>
      </c>
      <c r="J44" s="2">
        <v>34910186.886005908</v>
      </c>
      <c r="K44" s="2">
        <v>43804875.37773338</v>
      </c>
      <c r="L44" s="2">
        <v>46776853.943851039</v>
      </c>
      <c r="M44" s="2">
        <v>62843029.806049794</v>
      </c>
      <c r="N44" s="2">
        <v>35546002.137186192</v>
      </c>
      <c r="O44" s="2">
        <v>44530449.064762764</v>
      </c>
      <c r="P44" s="2">
        <v>56046232.509655423</v>
      </c>
      <c r="Q44" s="2">
        <v>34525318.13479197</v>
      </c>
      <c r="R44" s="2">
        <v>35433095.937566191</v>
      </c>
      <c r="S44" s="2">
        <v>38836229.949295975</v>
      </c>
      <c r="T44" s="2">
        <v>42257852.592496641</v>
      </c>
      <c r="U44" s="2">
        <v>42930345.178180471</v>
      </c>
      <c r="V44" s="12">
        <f t="shared" si="10"/>
        <v>34949597.278894834</v>
      </c>
      <c r="W44" s="2">
        <f t="shared" si="10"/>
        <v>36908417.44162403</v>
      </c>
      <c r="X44" s="2">
        <f t="shared" si="11"/>
        <v>48257907.13987311</v>
      </c>
      <c r="Y44" s="8">
        <f t="shared" si="11"/>
        <v>38796568.358466245</v>
      </c>
      <c r="Z44" s="43">
        <f t="shared" si="2"/>
        <v>0.46548951812699868</v>
      </c>
      <c r="AA44" s="41">
        <f t="shared" si="3"/>
        <v>3.1772147549376531E-2</v>
      </c>
      <c r="AB44" s="43">
        <f t="shared" si="4"/>
        <v>7.1979169455294492E-2</v>
      </c>
      <c r="AC44" s="41">
        <f t="shared" si="5"/>
        <v>0.43800215208229853</v>
      </c>
      <c r="AD44" s="43">
        <f t="shared" si="6"/>
        <v>-7.8674047411259815E-2</v>
      </c>
      <c r="AE44" s="41">
        <f t="shared" si="7"/>
        <v>0.62384990863980283</v>
      </c>
      <c r="AF44" s="43">
        <f t="shared" si="8"/>
        <v>0.31483630126044421</v>
      </c>
      <c r="AG44" s="74">
        <f t="shared" si="9"/>
        <v>7.2110764155208729E-2</v>
      </c>
    </row>
    <row r="45" spans="1:33" x14ac:dyDescent="0.2">
      <c r="A45" s="14" t="s">
        <v>84</v>
      </c>
      <c r="B45" s="12">
        <v>65860.08681554858</v>
      </c>
      <c r="C45" s="2">
        <v>0</v>
      </c>
      <c r="D45" s="2">
        <v>107604.73706534448</v>
      </c>
      <c r="E45" s="2">
        <v>40520.191304082975</v>
      </c>
      <c r="F45" s="2">
        <v>59891.684017804582</v>
      </c>
      <c r="G45" s="2">
        <v>64526.087479458511</v>
      </c>
      <c r="H45" s="2">
        <v>158762.35</v>
      </c>
      <c r="I45" s="2">
        <v>0</v>
      </c>
      <c r="J45" s="2">
        <v>136060.8238534632</v>
      </c>
      <c r="K45" s="2">
        <v>96317.508480333621</v>
      </c>
      <c r="L45" s="2">
        <v>498271.87494456669</v>
      </c>
      <c r="M45" s="2">
        <v>287180.72510863433</v>
      </c>
      <c r="N45" s="2">
        <v>34862.348269433205</v>
      </c>
      <c r="O45" s="2">
        <v>255849.47911620495</v>
      </c>
      <c r="P45" s="2">
        <v>448111.97940290201</v>
      </c>
      <c r="Q45" s="2">
        <v>86770.662242670718</v>
      </c>
      <c r="R45" s="2">
        <v>43665.582149480397</v>
      </c>
      <c r="S45" s="2">
        <v>31753.800005358138</v>
      </c>
      <c r="T45" s="2">
        <v>681979.95210127626</v>
      </c>
      <c r="U45" s="2">
        <v>371964.09913315583</v>
      </c>
      <c r="V45" s="12">
        <f t="shared" ref="V45:W64" si="12">AVERAGEIFS($B45:$U45,$B$3:$U$3,V$4,$B$2:$U$2,"CD")</f>
        <v>54775.339840556124</v>
      </c>
      <c r="W45" s="2">
        <f t="shared" si="12"/>
        <v>89837.315333230421</v>
      </c>
      <c r="X45" s="2">
        <f t="shared" ref="X45:Y64" si="13">AVERAGEIFS($B45:$U45,$B$3:$U$3,X$4,$B$2:$U$2,"HFD")</f>
        <v>270098.9858870125</v>
      </c>
      <c r="Y45" s="8">
        <f t="shared" si="13"/>
        <v>243226.81912638823</v>
      </c>
      <c r="Z45" s="43">
        <f t="shared" si="2"/>
        <v>2.301889787903967</v>
      </c>
      <c r="AA45" s="41">
        <f t="shared" si="3"/>
        <v>3.4509612920653514E-2</v>
      </c>
      <c r="AB45" s="43">
        <f t="shared" si="4"/>
        <v>1.4369155941636489</v>
      </c>
      <c r="AC45" s="41">
        <f t="shared" si="5"/>
        <v>0.29878789262611566</v>
      </c>
      <c r="AD45" s="43">
        <f t="shared" si="6"/>
        <v>-0.7137882852897417</v>
      </c>
      <c r="AE45" s="41">
        <f t="shared" si="7"/>
        <v>0.37955008134094687</v>
      </c>
      <c r="AF45" s="43">
        <f t="shared" si="8"/>
        <v>0.15118590845057656</v>
      </c>
      <c r="AG45" s="74">
        <f t="shared" si="9"/>
        <v>0.85306671939911438</v>
      </c>
    </row>
    <row r="46" spans="1:33" x14ac:dyDescent="0.2">
      <c r="A46" s="14" t="s">
        <v>69</v>
      </c>
      <c r="B46" s="12">
        <v>244718747.27566755</v>
      </c>
      <c r="C46" s="2">
        <v>245930960.44732597</v>
      </c>
      <c r="D46" s="2">
        <v>379644410.79581559</v>
      </c>
      <c r="E46" s="2">
        <v>341505313.61155057</v>
      </c>
      <c r="F46" s="2">
        <v>235916186.20498335</v>
      </c>
      <c r="G46" s="2">
        <v>250475875.23172048</v>
      </c>
      <c r="H46" s="2">
        <v>332978426.94999999</v>
      </c>
      <c r="I46" s="2">
        <v>303777726.62737286</v>
      </c>
      <c r="J46" s="2">
        <v>249809894.31061506</v>
      </c>
      <c r="K46" s="2">
        <v>380647396.94602418</v>
      </c>
      <c r="L46" s="2">
        <v>456324407.61440593</v>
      </c>
      <c r="M46" s="2">
        <v>463235988.32569718</v>
      </c>
      <c r="N46" s="2">
        <v>376811882.86326939</v>
      </c>
      <c r="O46" s="2">
        <v>380910693.77885807</v>
      </c>
      <c r="P46" s="2">
        <v>279620444.91107452</v>
      </c>
      <c r="Q46" s="2">
        <v>384714389.47502816</v>
      </c>
      <c r="R46" s="2">
        <v>370829455.53993398</v>
      </c>
      <c r="S46" s="2">
        <v>339381048.2069512</v>
      </c>
      <c r="T46" s="2">
        <v>376242832.87555486</v>
      </c>
      <c r="U46" s="2">
        <v>393909077.91376287</v>
      </c>
      <c r="V46" s="12">
        <f t="shared" si="12"/>
        <v>289543123.6670686</v>
      </c>
      <c r="W46" s="2">
        <f t="shared" si="12"/>
        <v>284260480.77992713</v>
      </c>
      <c r="X46" s="2">
        <f t="shared" si="13"/>
        <v>389591802.40655488</v>
      </c>
      <c r="Y46" s="8">
        <f t="shared" si="13"/>
        <v>373015360.80224621</v>
      </c>
      <c r="Z46" s="43">
        <f t="shared" si="2"/>
        <v>0.4281850864779676</v>
      </c>
      <c r="AA46" s="41">
        <f t="shared" si="3"/>
        <v>3.4896891661327832E-2</v>
      </c>
      <c r="AB46" s="43">
        <f t="shared" si="4"/>
        <v>0.39202149924886626</v>
      </c>
      <c r="AC46" s="41">
        <f t="shared" si="5"/>
        <v>3.8201606290649767E-3</v>
      </c>
      <c r="AD46" s="43">
        <f t="shared" si="6"/>
        <v>2.6564692051532755E-2</v>
      </c>
      <c r="AE46" s="41">
        <f t="shared" si="7"/>
        <v>0.89387987862497786</v>
      </c>
      <c r="AF46" s="43">
        <f t="shared" si="8"/>
        <v>6.2728279280633945E-2</v>
      </c>
      <c r="AG46" s="74">
        <f t="shared" si="9"/>
        <v>0.58532059186510521</v>
      </c>
    </row>
    <row r="47" spans="1:33" x14ac:dyDescent="0.2">
      <c r="A47" s="14" t="s">
        <v>36</v>
      </c>
      <c r="B47" s="12">
        <v>586975322.13717878</v>
      </c>
      <c r="C47" s="2">
        <v>259809323.01875502</v>
      </c>
      <c r="D47" s="2">
        <v>299489337.53081143</v>
      </c>
      <c r="E47" s="2">
        <v>0</v>
      </c>
      <c r="F47" s="2">
        <v>0</v>
      </c>
      <c r="G47" s="2">
        <v>0</v>
      </c>
      <c r="H47" s="2">
        <v>483702970.92000002</v>
      </c>
      <c r="I47" s="2">
        <v>353142391.53549761</v>
      </c>
      <c r="J47" s="2">
        <v>429513413.32475227</v>
      </c>
      <c r="K47" s="2">
        <v>561043746.43932593</v>
      </c>
      <c r="L47" s="2">
        <v>539486418.27858508</v>
      </c>
      <c r="M47" s="2">
        <v>590949154.36703277</v>
      </c>
      <c r="N47" s="2">
        <v>747253601.83745778</v>
      </c>
      <c r="O47" s="2">
        <v>423579784.50146085</v>
      </c>
      <c r="P47" s="2">
        <v>299759491.28768587</v>
      </c>
      <c r="Q47" s="2">
        <v>577176243.74193847</v>
      </c>
      <c r="R47" s="2">
        <v>642472831.84625018</v>
      </c>
      <c r="S47" s="2">
        <v>530672249.64431494</v>
      </c>
      <c r="T47" s="2">
        <v>0</v>
      </c>
      <c r="U47" s="2">
        <v>519990982.12931103</v>
      </c>
      <c r="V47" s="12">
        <f t="shared" si="12"/>
        <v>229254796.53734905</v>
      </c>
      <c r="W47" s="2">
        <f t="shared" si="12"/>
        <v>316589693.94506246</v>
      </c>
      <c r="X47" s="2">
        <f t="shared" si="13"/>
        <v>527012032.78525805</v>
      </c>
      <c r="Y47" s="8">
        <f t="shared" si="13"/>
        <v>454062461.47236288</v>
      </c>
      <c r="Z47" s="43">
        <f t="shared" si="2"/>
        <v>1.2008839833462872</v>
      </c>
      <c r="AA47" s="41">
        <f t="shared" si="3"/>
        <v>3.5266929095924979E-2</v>
      </c>
      <c r="AB47" s="43">
        <f t="shared" si="4"/>
        <v>0.52027647864772419</v>
      </c>
      <c r="AC47" s="41">
        <f t="shared" si="5"/>
        <v>0.4247366582929456</v>
      </c>
      <c r="AD47" s="43">
        <f t="shared" si="6"/>
        <v>-0.46566237305090913</v>
      </c>
      <c r="AE47" s="41">
        <f t="shared" si="7"/>
        <v>0.59429439525440197</v>
      </c>
      <c r="AF47" s="43">
        <f t="shared" si="8"/>
        <v>0.21494513164765364</v>
      </c>
      <c r="AG47" s="74">
        <f t="shared" si="9"/>
        <v>0.57371182401343468</v>
      </c>
    </row>
    <row r="48" spans="1:33" x14ac:dyDescent="0.2">
      <c r="A48" s="14" t="s">
        <v>154</v>
      </c>
      <c r="B48" s="12">
        <v>1334931.3629437946</v>
      </c>
      <c r="C48" s="2">
        <v>1380275.2393657011</v>
      </c>
      <c r="D48" s="2">
        <v>1357671.611515332</v>
      </c>
      <c r="E48" s="2">
        <v>1755616.8743169697</v>
      </c>
      <c r="F48" s="2">
        <v>1198065.5942255189</v>
      </c>
      <c r="G48" s="2">
        <v>2138768.8090145304</v>
      </c>
      <c r="H48" s="2">
        <v>1780133.77</v>
      </c>
      <c r="I48" s="2">
        <v>731869.0707467082</v>
      </c>
      <c r="J48" s="2">
        <v>1547296.3576723407</v>
      </c>
      <c r="K48" s="2">
        <v>3039027.4902017466</v>
      </c>
      <c r="L48" s="2">
        <v>2137419.4875798123</v>
      </c>
      <c r="M48" s="2">
        <v>1327662.8684760348</v>
      </c>
      <c r="N48" s="2">
        <v>1471287.916799173</v>
      </c>
      <c r="O48" s="2">
        <v>2999264.4824630264</v>
      </c>
      <c r="P48" s="2">
        <v>2965161.0102624437</v>
      </c>
      <c r="Q48" s="2">
        <v>2467156.0263172132</v>
      </c>
      <c r="R48" s="2">
        <v>2030325.2557942148</v>
      </c>
      <c r="S48" s="2">
        <v>2978600.5868287203</v>
      </c>
      <c r="T48" s="2">
        <v>707923.08925042639</v>
      </c>
      <c r="U48" s="2">
        <v>1687589.1979984199</v>
      </c>
      <c r="V48" s="12">
        <f t="shared" si="12"/>
        <v>1405312.1364734631</v>
      </c>
      <c r="W48" s="2">
        <f t="shared" si="12"/>
        <v>1549517.0018583951</v>
      </c>
      <c r="X48" s="2">
        <f t="shared" si="13"/>
        <v>2323303.8759637061</v>
      </c>
      <c r="Y48" s="8">
        <f t="shared" si="13"/>
        <v>1974318.831237799</v>
      </c>
      <c r="Z48" s="43">
        <f t="shared" si="2"/>
        <v>0.72528725773643954</v>
      </c>
      <c r="AA48" s="41">
        <f t="shared" si="3"/>
        <v>3.5311534709301248E-2</v>
      </c>
      <c r="AB48" s="43">
        <f t="shared" si="4"/>
        <v>0.34953640354640025</v>
      </c>
      <c r="AC48" s="41">
        <f t="shared" si="5"/>
        <v>0.43038256327288194</v>
      </c>
      <c r="AD48" s="43">
        <f t="shared" si="6"/>
        <v>-0.14092797908277366</v>
      </c>
      <c r="AE48" s="41">
        <f t="shared" si="7"/>
        <v>0.62557034394594146</v>
      </c>
      <c r="AF48" s="43">
        <f t="shared" si="8"/>
        <v>0.23482287510726552</v>
      </c>
      <c r="AG48" s="74">
        <f t="shared" si="9"/>
        <v>0.50068406371903895</v>
      </c>
    </row>
    <row r="49" spans="1:33" x14ac:dyDescent="0.2">
      <c r="A49" s="14" t="s">
        <v>98</v>
      </c>
      <c r="B49" s="12">
        <v>21758202871.061306</v>
      </c>
      <c r="C49" s="2">
        <v>16779142095.216152</v>
      </c>
      <c r="D49" s="2">
        <v>33411141596.233368</v>
      </c>
      <c r="E49" s="2">
        <v>26541768598.245956</v>
      </c>
      <c r="F49" s="2">
        <v>9830393581.8364277</v>
      </c>
      <c r="G49" s="2">
        <v>9181308044.7121792</v>
      </c>
      <c r="H49" s="2">
        <v>17183047944.860001</v>
      </c>
      <c r="I49" s="2">
        <v>10755947519.879358</v>
      </c>
      <c r="J49" s="2">
        <v>7446515339.0610437</v>
      </c>
      <c r="K49" s="2">
        <v>7940624533.1051531</v>
      </c>
      <c r="L49" s="2">
        <v>11418399612.268707</v>
      </c>
      <c r="M49" s="2">
        <v>16972874875.89724</v>
      </c>
      <c r="N49" s="2">
        <v>11027659592.166342</v>
      </c>
      <c r="O49" s="2">
        <v>6387834582.1248255</v>
      </c>
      <c r="P49" s="2">
        <v>15752014898.202425</v>
      </c>
      <c r="Q49" s="2">
        <v>8939371068.5847111</v>
      </c>
      <c r="R49" s="2">
        <v>9639856655.049263</v>
      </c>
      <c r="S49" s="2">
        <v>12658681016.058887</v>
      </c>
      <c r="T49" s="2">
        <v>5978926657.8114319</v>
      </c>
      <c r="U49" s="2">
        <v>10150727759.659121</v>
      </c>
      <c r="V49" s="12">
        <f t="shared" si="12"/>
        <v>21664129748.518642</v>
      </c>
      <c r="W49" s="2">
        <f t="shared" si="12"/>
        <v>11141704712.128145</v>
      </c>
      <c r="X49" s="2">
        <f t="shared" si="13"/>
        <v>11583234682.294115</v>
      </c>
      <c r="Y49" s="8">
        <f t="shared" si="13"/>
        <v>9473512631.432682</v>
      </c>
      <c r="Z49" s="43">
        <f t="shared" si="2"/>
        <v>-0.90327009433479111</v>
      </c>
      <c r="AA49" s="41">
        <f t="shared" si="3"/>
        <v>3.6251603566216713E-2</v>
      </c>
      <c r="AB49" s="43">
        <f t="shared" si="4"/>
        <v>-0.23399862703175744</v>
      </c>
      <c r="AC49" s="41">
        <f t="shared" si="5"/>
        <v>0.47856535471630257</v>
      </c>
      <c r="AD49" s="43">
        <f t="shared" si="6"/>
        <v>0.95933829852683306</v>
      </c>
      <c r="AE49" s="41">
        <f t="shared" si="7"/>
        <v>7.0731484710228651E-2</v>
      </c>
      <c r="AF49" s="43">
        <f t="shared" si="8"/>
        <v>0.29006683122379967</v>
      </c>
      <c r="AG49" s="74">
        <f t="shared" si="9"/>
        <v>0.34532157982718115</v>
      </c>
    </row>
    <row r="50" spans="1:33" x14ac:dyDescent="0.2">
      <c r="A50" s="24" t="s">
        <v>101</v>
      </c>
      <c r="B50" s="25">
        <v>77630.005022052079</v>
      </c>
      <c r="C50" s="26">
        <v>52506.680988680717</v>
      </c>
      <c r="D50" s="26">
        <v>110246.37044628515</v>
      </c>
      <c r="E50" s="26">
        <v>159202.47937893364</v>
      </c>
      <c r="F50" s="26">
        <v>0</v>
      </c>
      <c r="G50" s="26">
        <v>378728.75197646522</v>
      </c>
      <c r="H50" s="26">
        <v>115112.57</v>
      </c>
      <c r="I50" s="26">
        <v>0</v>
      </c>
      <c r="J50" s="26">
        <v>0</v>
      </c>
      <c r="K50" s="26">
        <v>201779.20033922663</v>
      </c>
      <c r="L50" s="26">
        <v>373557.63341505628</v>
      </c>
      <c r="M50" s="26">
        <v>694452.68841500778</v>
      </c>
      <c r="N50" s="26">
        <v>0</v>
      </c>
      <c r="O50" s="26">
        <v>334745.83244054514</v>
      </c>
      <c r="P50" s="26">
        <v>511526.29962309269</v>
      </c>
      <c r="Q50" s="26">
        <v>760690.99800544919</v>
      </c>
      <c r="R50" s="26">
        <v>492851.32965213351</v>
      </c>
      <c r="S50" s="26">
        <v>138867.99172375581</v>
      </c>
      <c r="T50" s="26">
        <v>32902.728869072387</v>
      </c>
      <c r="U50" s="26">
        <v>240910.69787027786</v>
      </c>
      <c r="V50" s="25">
        <f t="shared" si="12"/>
        <v>79917.107167190319</v>
      </c>
      <c r="W50" s="26">
        <f t="shared" si="12"/>
        <v>123460.33049411631</v>
      </c>
      <c r="X50" s="26">
        <f t="shared" si="13"/>
        <v>352676.94237215474</v>
      </c>
      <c r="Y50" s="32">
        <f t="shared" si="13"/>
        <v>333244.74922413775</v>
      </c>
      <c r="Z50" s="47">
        <f t="shared" si="2"/>
        <v>2.141770990410786</v>
      </c>
      <c r="AA50" s="48">
        <f t="shared" si="3"/>
        <v>3.8376930647256231E-2</v>
      </c>
      <c r="AB50" s="47">
        <f t="shared" si="4"/>
        <v>1.4325345851814382</v>
      </c>
      <c r="AC50" s="48">
        <f t="shared" si="5"/>
        <v>0.25258195947997669</v>
      </c>
      <c r="AD50" s="47">
        <f t="shared" si="6"/>
        <v>-0.62747129183314521</v>
      </c>
      <c r="AE50" s="48">
        <f t="shared" si="7"/>
        <v>0.62065406866920814</v>
      </c>
      <c r="AF50" s="47">
        <f t="shared" si="8"/>
        <v>8.1765113396202738E-2</v>
      </c>
      <c r="AG50" s="49">
        <f t="shared" si="9"/>
        <v>0.90646627809164126</v>
      </c>
    </row>
    <row r="51" spans="1:33" x14ac:dyDescent="0.2">
      <c r="A51" s="14" t="s">
        <v>197</v>
      </c>
      <c r="B51" s="12">
        <v>3090872.163809218</v>
      </c>
      <c r="C51" s="2">
        <v>2336085.7668931521</v>
      </c>
      <c r="D51" s="2">
        <v>3161415.7990257544</v>
      </c>
      <c r="E51" s="2">
        <v>4725335.3884508824</v>
      </c>
      <c r="F51" s="2">
        <v>1959087.5590929633</v>
      </c>
      <c r="G51" s="2">
        <v>9926077.0484975222</v>
      </c>
      <c r="H51" s="2">
        <v>5010230.6100000003</v>
      </c>
      <c r="I51" s="2">
        <v>2023394.8422806964</v>
      </c>
      <c r="J51" s="2">
        <v>1215398.233590181</v>
      </c>
      <c r="K51" s="2">
        <v>6594296.9099315433</v>
      </c>
      <c r="L51" s="2">
        <v>5694225.9247855404</v>
      </c>
      <c r="M51" s="2">
        <v>4024457.58943222</v>
      </c>
      <c r="N51" s="2">
        <v>2488052.3943191618</v>
      </c>
      <c r="O51" s="2">
        <v>5289452.916416903</v>
      </c>
      <c r="P51" s="2">
        <v>5466867.8024346652</v>
      </c>
      <c r="Q51" s="2">
        <v>6148354.035838061</v>
      </c>
      <c r="R51" s="2">
        <v>4842842.254600266</v>
      </c>
      <c r="S51" s="2">
        <v>4071174.3959521125</v>
      </c>
      <c r="T51" s="2">
        <v>1501385.4958142559</v>
      </c>
      <c r="U51" s="2">
        <v>2088838.3505529237</v>
      </c>
      <c r="V51" s="12">
        <f t="shared" si="12"/>
        <v>3054559.3354543941</v>
      </c>
      <c r="W51" s="2">
        <f t="shared" si="12"/>
        <v>4543775.1835921006</v>
      </c>
      <c r="X51" s="2">
        <f t="shared" si="13"/>
        <v>4926225.5895533385</v>
      </c>
      <c r="Y51" s="8">
        <f t="shared" si="13"/>
        <v>3730518.9065515241</v>
      </c>
      <c r="Z51" s="43">
        <f t="shared" si="2"/>
        <v>0.68951843019089376</v>
      </c>
      <c r="AA51" s="41">
        <f t="shared" si="3"/>
        <v>4.0671260209463309E-2</v>
      </c>
      <c r="AB51" s="43">
        <f t="shared" si="4"/>
        <v>-0.28451513512024895</v>
      </c>
      <c r="AC51" s="41">
        <f t="shared" si="5"/>
        <v>0.69471213148541877</v>
      </c>
      <c r="AD51" s="43">
        <f t="shared" si="6"/>
        <v>-0.5729271897586915</v>
      </c>
      <c r="AE51" s="41">
        <f t="shared" si="7"/>
        <v>0.51069337030357342</v>
      </c>
      <c r="AF51" s="43">
        <f t="shared" si="8"/>
        <v>0.40110637555245099</v>
      </c>
      <c r="AG51" s="74">
        <f t="shared" si="9"/>
        <v>0.27014027627614506</v>
      </c>
    </row>
    <row r="52" spans="1:33" x14ac:dyDescent="0.2">
      <c r="A52" s="14" t="s">
        <v>73</v>
      </c>
      <c r="B52" s="12">
        <v>3646712.4603709369</v>
      </c>
      <c r="C52" s="2">
        <v>2182575.6454987964</v>
      </c>
      <c r="D52" s="2">
        <v>2905227.23668287</v>
      </c>
      <c r="E52" s="2">
        <v>2137419.1062821876</v>
      </c>
      <c r="F52" s="2">
        <v>2694828.6344334492</v>
      </c>
      <c r="G52" s="2">
        <v>2819840.7697497108</v>
      </c>
      <c r="H52" s="2">
        <v>2459480.7599999998</v>
      </c>
      <c r="I52" s="2">
        <v>2887577.6368948901</v>
      </c>
      <c r="J52" s="2">
        <v>2664694.2711020135</v>
      </c>
      <c r="K52" s="2">
        <v>3237764.9343698295</v>
      </c>
      <c r="L52" s="2">
        <v>3524602.0588338417</v>
      </c>
      <c r="M52" s="2">
        <v>6346217.2169996118</v>
      </c>
      <c r="N52" s="2">
        <v>3644391.9037487004</v>
      </c>
      <c r="O52" s="2">
        <v>3228173.5838261736</v>
      </c>
      <c r="P52" s="2">
        <v>5357840.2702166233</v>
      </c>
      <c r="Q52" s="2">
        <v>5472779.5918841725</v>
      </c>
      <c r="R52" s="2">
        <v>3970366.840361448</v>
      </c>
      <c r="S52" s="2">
        <v>5322716.7758994373</v>
      </c>
      <c r="T52" s="2">
        <v>3146787.2054727734</v>
      </c>
      <c r="U52" s="2">
        <v>4615368.2235058481</v>
      </c>
      <c r="V52" s="12">
        <f t="shared" si="12"/>
        <v>2713352.6166536482</v>
      </c>
      <c r="W52" s="2">
        <f t="shared" si="12"/>
        <v>2707898.3594366536</v>
      </c>
      <c r="X52" s="2">
        <f t="shared" si="13"/>
        <v>4223164.9946657969</v>
      </c>
      <c r="Y52" s="8">
        <f t="shared" si="13"/>
        <v>4505603.7274247352</v>
      </c>
      <c r="Z52" s="43">
        <f t="shared" si="2"/>
        <v>0.63824806604869411</v>
      </c>
      <c r="AA52" s="41">
        <f t="shared" si="3"/>
        <v>4.3049328191508508E-2</v>
      </c>
      <c r="AB52" s="43">
        <f t="shared" si="4"/>
        <v>0.73454684402558945</v>
      </c>
      <c r="AC52" s="41">
        <f t="shared" si="5"/>
        <v>1.2808421271004729E-2</v>
      </c>
      <c r="AD52" s="43">
        <f t="shared" si="6"/>
        <v>2.9029582022216467E-3</v>
      </c>
      <c r="AE52" s="41">
        <f t="shared" si="7"/>
        <v>0.98702749208190244</v>
      </c>
      <c r="AF52" s="43">
        <f t="shared" si="8"/>
        <v>-9.3395819774673663E-2</v>
      </c>
      <c r="AG52" s="74">
        <f t="shared" si="9"/>
        <v>0.69951409905377093</v>
      </c>
    </row>
    <row r="53" spans="1:33" x14ac:dyDescent="0.2">
      <c r="A53" s="14" t="s">
        <v>140</v>
      </c>
      <c r="B53" s="12">
        <v>1621323.6484806214</v>
      </c>
      <c r="C53" s="2">
        <v>4059378.2225570213</v>
      </c>
      <c r="D53" s="2">
        <v>6696631.782674225</v>
      </c>
      <c r="E53" s="2">
        <v>5539787.5787868733</v>
      </c>
      <c r="F53" s="2">
        <v>3230425.9525121832</v>
      </c>
      <c r="G53" s="2">
        <v>1210879.1952595357</v>
      </c>
      <c r="H53" s="2">
        <v>3434332.6</v>
      </c>
      <c r="I53" s="2">
        <v>3165057.5401666691</v>
      </c>
      <c r="J53" s="2">
        <v>1367859.3012724621</v>
      </c>
      <c r="K53" s="2">
        <v>1303617.8161375076</v>
      </c>
      <c r="L53" s="2">
        <v>1892271.571780253</v>
      </c>
      <c r="M53" s="2">
        <v>1848566.817678509</v>
      </c>
      <c r="N53" s="2">
        <v>1840797.159355059</v>
      </c>
      <c r="O53" s="2">
        <v>2338093.1049440834</v>
      </c>
      <c r="P53" s="2">
        <v>1051320.9335368376</v>
      </c>
      <c r="Q53" s="2">
        <v>1311923.4711146092</v>
      </c>
      <c r="R53" s="2">
        <v>1319489.7046067894</v>
      </c>
      <c r="S53" s="2">
        <v>1635334.734094399</v>
      </c>
      <c r="T53" s="2">
        <v>1662141.6376191229</v>
      </c>
      <c r="U53" s="2">
        <v>2679831.1996040507</v>
      </c>
      <c r="V53" s="12">
        <f t="shared" si="12"/>
        <v>4229509.4370021839</v>
      </c>
      <c r="W53" s="2">
        <f t="shared" si="12"/>
        <v>2294532.1591746667</v>
      </c>
      <c r="X53" s="2">
        <f t="shared" si="13"/>
        <v>1712444.5672387083</v>
      </c>
      <c r="Y53" s="8">
        <f t="shared" si="13"/>
        <v>1721744.1494077942</v>
      </c>
      <c r="Z53" s="43">
        <f t="shared" si="2"/>
        <v>-1.3044330529164951</v>
      </c>
      <c r="AA53" s="41">
        <f t="shared" si="3"/>
        <v>4.4976634095246194E-2</v>
      </c>
      <c r="AB53" s="43">
        <f t="shared" si="4"/>
        <v>-0.41432925241249263</v>
      </c>
      <c r="AC53" s="41">
        <f t="shared" si="5"/>
        <v>0.36120237782328896</v>
      </c>
      <c r="AD53" s="43">
        <f t="shared" si="6"/>
        <v>0.88229031383866152</v>
      </c>
      <c r="AE53" s="41">
        <f t="shared" si="7"/>
        <v>0.12941422464712607</v>
      </c>
      <c r="AF53" s="43">
        <f t="shared" si="8"/>
        <v>-7.8134866653410285E-3</v>
      </c>
      <c r="AG53" s="74">
        <f t="shared" si="9"/>
        <v>0.97653762339611561</v>
      </c>
    </row>
    <row r="54" spans="1:33" x14ac:dyDescent="0.2">
      <c r="A54" s="14" t="s">
        <v>126</v>
      </c>
      <c r="B54" s="12">
        <v>6199278.7933976445</v>
      </c>
      <c r="C54" s="2">
        <v>7967628.8859490957</v>
      </c>
      <c r="D54" s="2">
        <v>9877680.8846398126</v>
      </c>
      <c r="E54" s="2">
        <v>7741513.5697232215</v>
      </c>
      <c r="F54" s="2">
        <v>8098415.123312843</v>
      </c>
      <c r="G54" s="2">
        <v>8364906.4803809952</v>
      </c>
      <c r="H54" s="2">
        <v>10915890.35</v>
      </c>
      <c r="I54" s="2">
        <v>12184784.490835996</v>
      </c>
      <c r="J54" s="2">
        <v>8874645.1159436144</v>
      </c>
      <c r="K54" s="2">
        <v>11515339.993010998</v>
      </c>
      <c r="L54" s="2">
        <v>10720895.446872007</v>
      </c>
      <c r="M54" s="2">
        <v>9628914.8460255824</v>
      </c>
      <c r="N54" s="2">
        <v>7845446.3246270735</v>
      </c>
      <c r="O54" s="2">
        <v>9210338.1925077364</v>
      </c>
      <c r="P54" s="2">
        <v>14134139.656311151</v>
      </c>
      <c r="Q54" s="2">
        <v>11997065.806170788</v>
      </c>
      <c r="R54" s="2">
        <v>8434755.6404285897</v>
      </c>
      <c r="S54" s="2">
        <v>6329660.1310760016</v>
      </c>
      <c r="T54" s="2">
        <v>11745551.472309891</v>
      </c>
      <c r="U54" s="2">
        <v>12385312.921173114</v>
      </c>
      <c r="V54" s="12">
        <f t="shared" si="12"/>
        <v>7976903.451404524</v>
      </c>
      <c r="W54" s="2">
        <f t="shared" si="12"/>
        <v>10085056.609290153</v>
      </c>
      <c r="X54" s="2">
        <f t="shared" si="13"/>
        <v>10509179.076559091</v>
      </c>
      <c r="Y54" s="8">
        <f t="shared" si="13"/>
        <v>10178469.194231678</v>
      </c>
      <c r="Z54" s="43">
        <f t="shared" si="2"/>
        <v>0.39774925627751034</v>
      </c>
      <c r="AA54" s="41">
        <f t="shared" si="3"/>
        <v>4.9521830869761883E-2</v>
      </c>
      <c r="AB54" s="43">
        <f t="shared" si="4"/>
        <v>1.3301419408469161E-2</v>
      </c>
      <c r="AC54" s="41">
        <f t="shared" si="5"/>
        <v>0.95401843499176997</v>
      </c>
      <c r="AD54" s="43">
        <f t="shared" si="6"/>
        <v>-0.33831846063852788</v>
      </c>
      <c r="AE54" s="41">
        <f t="shared" si="7"/>
        <v>7.891385349873567E-2</v>
      </c>
      <c r="AF54" s="43">
        <f t="shared" si="8"/>
        <v>4.6129376230513476E-2</v>
      </c>
      <c r="AG54" s="74">
        <f t="shared" si="9"/>
        <v>0.82573349716341471</v>
      </c>
    </row>
    <row r="55" spans="1:33" x14ac:dyDescent="0.2">
      <c r="A55" s="14" t="s">
        <v>127</v>
      </c>
      <c r="B55" s="12">
        <v>34397309.191206492</v>
      </c>
      <c r="C55" s="2">
        <v>40553913.69250682</v>
      </c>
      <c r="D55" s="2">
        <v>54532423.611031301</v>
      </c>
      <c r="E55" s="2">
        <v>49780313.272606187</v>
      </c>
      <c r="F55" s="2">
        <v>11623491.310328595</v>
      </c>
      <c r="G55" s="2">
        <v>8279871.3098376291</v>
      </c>
      <c r="H55" s="2">
        <v>22958768.920000002</v>
      </c>
      <c r="I55" s="2">
        <v>21568425.806899119</v>
      </c>
      <c r="J55" s="2">
        <v>9603253.5216751248</v>
      </c>
      <c r="K55" s="2">
        <v>6712985.7866899716</v>
      </c>
      <c r="L55" s="2">
        <v>15216844.333204687</v>
      </c>
      <c r="M55" s="2">
        <v>40755748.927947715</v>
      </c>
      <c r="N55" s="2">
        <v>7804352.9854898453</v>
      </c>
      <c r="O55" s="2">
        <v>8633748.5832867175</v>
      </c>
      <c r="P55" s="2">
        <v>26208181.408621643</v>
      </c>
      <c r="Q55" s="2">
        <v>14862366.193317505</v>
      </c>
      <c r="R55" s="2">
        <v>6836635.6520601157</v>
      </c>
      <c r="S55" s="2">
        <v>5814578.1110335402</v>
      </c>
      <c r="T55" s="2">
        <v>13983579.673590058</v>
      </c>
      <c r="U55" s="2">
        <v>11006599.775429292</v>
      </c>
      <c r="V55" s="12">
        <f t="shared" si="12"/>
        <v>38177490.215535879</v>
      </c>
      <c r="W55" s="2">
        <f t="shared" si="12"/>
        <v>15602579.889602968</v>
      </c>
      <c r="X55" s="2">
        <f t="shared" si="13"/>
        <v>17555310.337540094</v>
      </c>
      <c r="Y55" s="8">
        <f t="shared" si="13"/>
        <v>10500751.881086102</v>
      </c>
      <c r="Z55" s="43">
        <f t="shared" si="2"/>
        <v>-1.1208147632519034</v>
      </c>
      <c r="AA55" s="41">
        <f t="shared" si="3"/>
        <v>4.9916653173693891E-2</v>
      </c>
      <c r="AB55" s="43">
        <f t="shared" si="4"/>
        <v>-0.5712919664170607</v>
      </c>
      <c r="AC55" s="41">
        <f t="shared" si="5"/>
        <v>0.24045904958257797</v>
      </c>
      <c r="AD55" s="43">
        <f t="shared" si="6"/>
        <v>1.2909376645127042</v>
      </c>
      <c r="AE55" s="41">
        <f t="shared" si="7"/>
        <v>4.3255567331602997E-2</v>
      </c>
      <c r="AF55" s="43">
        <f t="shared" si="8"/>
        <v>0.74141486767786147</v>
      </c>
      <c r="AG55" s="74">
        <f t="shared" si="9"/>
        <v>0.26943994086057166</v>
      </c>
    </row>
    <row r="56" spans="1:33" x14ac:dyDescent="0.2">
      <c r="A56" s="14" t="s">
        <v>99</v>
      </c>
      <c r="B56" s="12">
        <v>1544295.2001850905</v>
      </c>
      <c r="C56" s="2">
        <v>801775.89911452378</v>
      </c>
      <c r="D56" s="2">
        <v>1033976.1642948091</v>
      </c>
      <c r="E56" s="2">
        <v>1070326.5736854165</v>
      </c>
      <c r="F56" s="2">
        <v>1189398.2515080078</v>
      </c>
      <c r="G56" s="2">
        <v>952368.01683643111</v>
      </c>
      <c r="H56" s="2">
        <v>859652.6</v>
      </c>
      <c r="I56" s="2">
        <v>1105123.874113732</v>
      </c>
      <c r="J56" s="2">
        <v>1116573.8898101079</v>
      </c>
      <c r="K56" s="2">
        <v>1534425.9302020445</v>
      </c>
      <c r="L56" s="2">
        <v>908577.8758832129</v>
      </c>
      <c r="M56" s="2">
        <v>3153172.0501781399</v>
      </c>
      <c r="N56" s="2">
        <v>1659604.0653798976</v>
      </c>
      <c r="O56" s="2">
        <v>1864302.2692871043</v>
      </c>
      <c r="P56" s="2">
        <v>2802717.8592953566</v>
      </c>
      <c r="Q56" s="2">
        <v>2898245.6195972143</v>
      </c>
      <c r="R56" s="2">
        <v>1693818.8642168774</v>
      </c>
      <c r="S56" s="2">
        <v>1538922.805771857</v>
      </c>
      <c r="T56" s="2">
        <v>1497707.7080975208</v>
      </c>
      <c r="U56" s="2">
        <v>1663455.771323028</v>
      </c>
      <c r="V56" s="12">
        <f t="shared" si="12"/>
        <v>1127954.4177575693</v>
      </c>
      <c r="W56" s="2">
        <f t="shared" si="12"/>
        <v>1008429.5951900678</v>
      </c>
      <c r="X56" s="2">
        <f t="shared" si="13"/>
        <v>1987133.3417042925</v>
      </c>
      <c r="Y56" s="8">
        <f t="shared" si="13"/>
        <v>1858430.1538012996</v>
      </c>
      <c r="Z56" s="43">
        <f t="shared" si="2"/>
        <v>0.81697991678854676</v>
      </c>
      <c r="AA56" s="41">
        <f t="shared" si="3"/>
        <v>5.442966149710015E-2</v>
      </c>
      <c r="AB56" s="43">
        <f t="shared" si="4"/>
        <v>0.88197410391974063</v>
      </c>
      <c r="AC56" s="41">
        <f t="shared" si="5"/>
        <v>2.9844948571377164E-2</v>
      </c>
      <c r="AD56" s="43">
        <f t="shared" si="6"/>
        <v>0.16159840370008791</v>
      </c>
      <c r="AE56" s="41">
        <f t="shared" si="7"/>
        <v>0.44669128759015353</v>
      </c>
      <c r="AF56" s="43">
        <f t="shared" si="8"/>
        <v>9.6604216568894022E-2</v>
      </c>
      <c r="AG56" s="74">
        <f t="shared" si="9"/>
        <v>0.77969543188772072</v>
      </c>
    </row>
    <row r="57" spans="1:33" x14ac:dyDescent="0.2">
      <c r="A57" s="14" t="s">
        <v>66</v>
      </c>
      <c r="B57" s="12">
        <v>1444795.2241191177</v>
      </c>
      <c r="C57" s="2">
        <v>730223.83835630736</v>
      </c>
      <c r="D57" s="2">
        <v>670230.99775321665</v>
      </c>
      <c r="E57" s="2">
        <v>1235554.1958388099</v>
      </c>
      <c r="F57" s="2">
        <v>720941.51080759126</v>
      </c>
      <c r="G57" s="2">
        <v>1710254.3276494469</v>
      </c>
      <c r="H57" s="2">
        <v>1203715.82</v>
      </c>
      <c r="I57" s="2">
        <v>331948.65259169159</v>
      </c>
      <c r="J57" s="2">
        <v>483014.08757723577</v>
      </c>
      <c r="K57" s="2">
        <v>2013960.4037390151</v>
      </c>
      <c r="L57" s="2">
        <v>2314916.7817137497</v>
      </c>
      <c r="M57" s="2">
        <v>1766717.5340263336</v>
      </c>
      <c r="N57" s="2">
        <v>1066894.6068826241</v>
      </c>
      <c r="O57" s="2">
        <v>920380.74940428871</v>
      </c>
      <c r="P57" s="2">
        <v>1435240.261505571</v>
      </c>
      <c r="Q57" s="2">
        <v>2195606.968622969</v>
      </c>
      <c r="R57" s="2">
        <v>2709019.4725936432</v>
      </c>
      <c r="S57" s="2">
        <v>1450641.2427120183</v>
      </c>
      <c r="T57" s="2">
        <v>670333.49009492784</v>
      </c>
      <c r="U57" s="2">
        <v>954134.0220099116</v>
      </c>
      <c r="V57" s="12">
        <f t="shared" si="12"/>
        <v>960349.15337500873</v>
      </c>
      <c r="W57" s="2">
        <f t="shared" si="12"/>
        <v>932233.22195459367</v>
      </c>
      <c r="X57" s="2">
        <f t="shared" si="13"/>
        <v>1586351.722878597</v>
      </c>
      <c r="Y57" s="8">
        <f t="shared" si="13"/>
        <v>1595947.0392066941</v>
      </c>
      <c r="Z57" s="43">
        <f t="shared" si="2"/>
        <v>0.72408175229746319</v>
      </c>
      <c r="AA57" s="41">
        <f t="shared" si="3"/>
        <v>5.5334447252703874E-2</v>
      </c>
      <c r="AB57" s="43">
        <f t="shared" si="4"/>
        <v>0.77564994499500628</v>
      </c>
      <c r="AC57" s="41">
        <f t="shared" si="5"/>
        <v>0.23862746444268987</v>
      </c>
      <c r="AD57" s="43">
        <f t="shared" si="6"/>
        <v>4.2868093637619155E-2</v>
      </c>
      <c r="AE57" s="41">
        <f t="shared" si="7"/>
        <v>0.93546895036532629</v>
      </c>
      <c r="AF57" s="43">
        <f t="shared" si="8"/>
        <v>-8.7000990599238864E-3</v>
      </c>
      <c r="AG57" s="74">
        <f t="shared" si="9"/>
        <v>0.98235471255555928</v>
      </c>
    </row>
    <row r="58" spans="1:33" x14ac:dyDescent="0.2">
      <c r="A58" s="14" t="s">
        <v>82</v>
      </c>
      <c r="B58" s="12">
        <v>28784259.071555246</v>
      </c>
      <c r="C58" s="2">
        <v>28767886.159974668</v>
      </c>
      <c r="D58" s="2">
        <v>32891992.425013129</v>
      </c>
      <c r="E58" s="2">
        <v>39659572.996189684</v>
      </c>
      <c r="F58" s="2">
        <v>30812949.47887665</v>
      </c>
      <c r="G58" s="2">
        <v>28430475.616243467</v>
      </c>
      <c r="H58" s="2">
        <v>34815328.149999999</v>
      </c>
      <c r="I58" s="2">
        <v>35381834.947553396</v>
      </c>
      <c r="J58" s="2">
        <v>25193473.378340997</v>
      </c>
      <c r="K58" s="2">
        <v>36575463.88725742</v>
      </c>
      <c r="L58" s="2">
        <v>40345639.332845367</v>
      </c>
      <c r="M58" s="2">
        <v>38020153.5524185</v>
      </c>
      <c r="N58" s="2">
        <v>33241041.779241625</v>
      </c>
      <c r="O58" s="2">
        <v>36833211.607424386</v>
      </c>
      <c r="P58" s="2">
        <v>35534295.509265319</v>
      </c>
      <c r="Q58" s="2">
        <v>26641430.388507154</v>
      </c>
      <c r="R58" s="2">
        <v>37893273.247306332</v>
      </c>
      <c r="S58" s="2">
        <v>32034260.007783215</v>
      </c>
      <c r="T58" s="2">
        <v>33655343.850052185</v>
      </c>
      <c r="U58" s="2">
        <v>34116194.314201333</v>
      </c>
      <c r="V58" s="12">
        <f t="shared" si="12"/>
        <v>32183332.026321877</v>
      </c>
      <c r="W58" s="2">
        <f t="shared" si="12"/>
        <v>30955278.023034461</v>
      </c>
      <c r="X58" s="2">
        <f t="shared" si="13"/>
        <v>36758300.944742106</v>
      </c>
      <c r="Y58" s="8">
        <f t="shared" si="13"/>
        <v>32868100.361570042</v>
      </c>
      <c r="Z58" s="43">
        <f t="shared" si="2"/>
        <v>0.19175638353999883</v>
      </c>
      <c r="AA58" s="41">
        <f t="shared" si="3"/>
        <v>5.8831355689200115E-2</v>
      </c>
      <c r="AB58" s="43">
        <f t="shared" si="4"/>
        <v>8.6502660280457083E-2</v>
      </c>
      <c r="AC58" s="41">
        <f t="shared" si="5"/>
        <v>0.54535584031547701</v>
      </c>
      <c r="AD58" s="43">
        <f t="shared" si="6"/>
        <v>5.6128283043735537E-2</v>
      </c>
      <c r="AE58" s="41">
        <f t="shared" si="7"/>
        <v>0.70930604624290228</v>
      </c>
      <c r="AF58" s="43">
        <f t="shared" si="8"/>
        <v>0.16138200630327745</v>
      </c>
      <c r="AG58" s="74">
        <f t="shared" si="9"/>
        <v>7.9744450162853905E-2</v>
      </c>
    </row>
    <row r="59" spans="1:33" x14ac:dyDescent="0.2">
      <c r="A59" s="14" t="s">
        <v>173</v>
      </c>
      <c r="B59" s="12">
        <v>408660.20411257877</v>
      </c>
      <c r="C59" s="2">
        <v>2678009.910036013</v>
      </c>
      <c r="D59" s="2">
        <v>4939403.8821297754</v>
      </c>
      <c r="E59" s="2">
        <v>1679542.5592044319</v>
      </c>
      <c r="F59" s="2">
        <v>1264346.1782344836</v>
      </c>
      <c r="G59" s="2">
        <v>449789.57045151223</v>
      </c>
      <c r="H59" s="2">
        <v>1301645.73</v>
      </c>
      <c r="I59" s="2">
        <v>1381329.7859524197</v>
      </c>
      <c r="J59" s="2">
        <v>337056.62599671719</v>
      </c>
      <c r="K59" s="2">
        <v>98550.065614556763</v>
      </c>
      <c r="L59" s="2">
        <v>269957.27494609926</v>
      </c>
      <c r="M59" s="2">
        <v>262027.1022203062</v>
      </c>
      <c r="N59" s="2">
        <v>116856.64944103568</v>
      </c>
      <c r="O59" s="2">
        <v>273789.9341708076</v>
      </c>
      <c r="P59" s="2">
        <v>54220.17450446439</v>
      </c>
      <c r="Q59" s="2">
        <v>74071.586756438643</v>
      </c>
      <c r="R59" s="2">
        <v>132983.29861636367</v>
      </c>
      <c r="S59" s="2">
        <v>65416.007732634469</v>
      </c>
      <c r="T59" s="2">
        <v>234163.28524339321</v>
      </c>
      <c r="U59" s="2">
        <v>229560.10938323301</v>
      </c>
      <c r="V59" s="12">
        <f t="shared" si="12"/>
        <v>2193992.5467434567</v>
      </c>
      <c r="W59" s="2">
        <f t="shared" si="12"/>
        <v>867455.4281001623</v>
      </c>
      <c r="X59" s="2">
        <f t="shared" si="13"/>
        <v>179233.53348287832</v>
      </c>
      <c r="Y59" s="8">
        <f t="shared" si="13"/>
        <v>147238.85754641262</v>
      </c>
      <c r="Z59" s="43">
        <f t="shared" si="2"/>
        <v>-3.613646137681918</v>
      </c>
      <c r="AA59" s="41">
        <f t="shared" si="3"/>
        <v>6.0481193049880935E-2</v>
      </c>
      <c r="AB59" s="43">
        <f t="shared" si="4"/>
        <v>-2.5586311697915924</v>
      </c>
      <c r="AC59" s="41">
        <f t="shared" si="5"/>
        <v>7.792375622501535E-2</v>
      </c>
      <c r="AD59" s="43">
        <f t="shared" si="6"/>
        <v>1.3386970890968348</v>
      </c>
      <c r="AE59" s="41">
        <f t="shared" si="7"/>
        <v>0.18999426875330766</v>
      </c>
      <c r="AF59" s="43">
        <f t="shared" si="8"/>
        <v>0.28368212120650976</v>
      </c>
      <c r="AG59" s="74">
        <f t="shared" si="9"/>
        <v>0.58094909394647831</v>
      </c>
    </row>
    <row r="60" spans="1:33" x14ac:dyDescent="0.2">
      <c r="A60" s="14" t="s">
        <v>213</v>
      </c>
      <c r="B60" s="12">
        <v>702955.65821210318</v>
      </c>
      <c r="C60" s="2">
        <v>89499.491003338568</v>
      </c>
      <c r="D60" s="2">
        <v>145705.90516465009</v>
      </c>
      <c r="E60" s="2">
        <v>301028.38517304114</v>
      </c>
      <c r="F60" s="2">
        <v>1033282.9633631465</v>
      </c>
      <c r="G60" s="2">
        <v>544307.72468030779</v>
      </c>
      <c r="H60" s="2">
        <v>878785.23</v>
      </c>
      <c r="I60" s="2">
        <v>1213269.3438832583</v>
      </c>
      <c r="J60" s="2">
        <v>659368.39960526885</v>
      </c>
      <c r="K60" s="2">
        <v>846676.2618188021</v>
      </c>
      <c r="L60" s="2">
        <v>876947.19580343016</v>
      </c>
      <c r="M60" s="2">
        <v>795847.65216057678</v>
      </c>
      <c r="N60" s="2">
        <v>1194189.606304588</v>
      </c>
      <c r="O60" s="2">
        <v>620260.02559331129</v>
      </c>
      <c r="P60" s="2">
        <v>740617.19939072302</v>
      </c>
      <c r="Q60" s="2">
        <v>514630.79449922551</v>
      </c>
      <c r="R60" s="2">
        <v>628030.18277425889</v>
      </c>
      <c r="S60" s="2">
        <v>388371.25329782092</v>
      </c>
      <c r="T60" s="2">
        <v>1176819.7556893856</v>
      </c>
      <c r="U60" s="2">
        <v>722349.26923580549</v>
      </c>
      <c r="V60" s="12">
        <f t="shared" si="12"/>
        <v>454494.48058325594</v>
      </c>
      <c r="W60" s="2">
        <f t="shared" si="12"/>
        <v>823932.67454220867</v>
      </c>
      <c r="X60" s="2">
        <f t="shared" si="13"/>
        <v>845756.32351190539</v>
      </c>
      <c r="Y60" s="8">
        <f t="shared" si="13"/>
        <v>686040.25109929929</v>
      </c>
      <c r="Z60" s="43">
        <f t="shared" si="2"/>
        <v>0.89597928441174945</v>
      </c>
      <c r="AA60" s="41">
        <f t="shared" si="3"/>
        <v>6.2981983105277806E-2</v>
      </c>
      <c r="AB60" s="43">
        <f t="shared" si="4"/>
        <v>-0.26423323210278682</v>
      </c>
      <c r="AC60" s="41">
        <f t="shared" si="5"/>
        <v>0.51311769276054564</v>
      </c>
      <c r="AD60" s="43">
        <f t="shared" si="6"/>
        <v>-0.85826368192910696</v>
      </c>
      <c r="AE60" s="41">
        <f t="shared" si="7"/>
        <v>0.17022902709392493</v>
      </c>
      <c r="AF60" s="43">
        <f t="shared" si="8"/>
        <v>0.30194883458542915</v>
      </c>
      <c r="AG60" s="74">
        <f t="shared" si="9"/>
        <v>0.31389661589942275</v>
      </c>
    </row>
    <row r="61" spans="1:33" x14ac:dyDescent="0.2">
      <c r="A61" s="14" t="s">
        <v>119</v>
      </c>
      <c r="B61" s="12">
        <v>0</v>
      </c>
      <c r="C61" s="2">
        <v>3461383.211476827</v>
      </c>
      <c r="D61" s="2">
        <v>10866336.957065729</v>
      </c>
      <c r="E61" s="2">
        <v>5978422.9117226107</v>
      </c>
      <c r="F61" s="2">
        <v>3999994.3237272957</v>
      </c>
      <c r="G61" s="2">
        <v>0</v>
      </c>
      <c r="H61" s="2">
        <v>1162304.49</v>
      </c>
      <c r="I61" s="2">
        <v>11032801.498110058</v>
      </c>
      <c r="J61" s="2">
        <v>587234.47294747923</v>
      </c>
      <c r="K61" s="2">
        <v>0</v>
      </c>
      <c r="L61" s="2">
        <v>0</v>
      </c>
      <c r="M61" s="2">
        <v>0</v>
      </c>
      <c r="N61" s="2">
        <v>0</v>
      </c>
      <c r="O61" s="2">
        <v>422730.41129730444</v>
      </c>
      <c r="P61" s="2">
        <v>5631336.1298010498</v>
      </c>
      <c r="Q61" s="2">
        <v>0</v>
      </c>
      <c r="R61" s="2">
        <v>0</v>
      </c>
      <c r="S61" s="2">
        <v>0</v>
      </c>
      <c r="T61" s="2">
        <v>1002640.4821660935</v>
      </c>
      <c r="U61" s="2">
        <v>509579.68259577698</v>
      </c>
      <c r="V61" s="12">
        <f t="shared" si="12"/>
        <v>4861227.4807984922</v>
      </c>
      <c r="W61" s="2">
        <f t="shared" si="12"/>
        <v>3195585.1152643841</v>
      </c>
      <c r="X61" s="2">
        <f t="shared" si="13"/>
        <v>1009011.0901830591</v>
      </c>
      <c r="Y61" s="8">
        <f t="shared" si="13"/>
        <v>302444.03295237414</v>
      </c>
      <c r="Z61" s="43">
        <f t="shared" si="2"/>
        <v>-2.268378615123344</v>
      </c>
      <c r="AA61" s="41">
        <f t="shared" si="3"/>
        <v>7.4335367904070151E-2</v>
      </c>
      <c r="AB61" s="43">
        <f t="shared" si="4"/>
        <v>-3.4013400119264334</v>
      </c>
      <c r="AC61" s="41">
        <f t="shared" si="5"/>
        <v>0.35095278841257238</v>
      </c>
      <c r="AD61" s="43">
        <f t="shared" si="6"/>
        <v>0.60524053205938044</v>
      </c>
      <c r="AE61" s="41">
        <f t="shared" si="7"/>
        <v>0.60379309934499448</v>
      </c>
      <c r="AF61" s="43">
        <f t="shared" si="8"/>
        <v>1.7382019288624699</v>
      </c>
      <c r="AG61" s="74">
        <f t="shared" si="9"/>
        <v>0.48712228333118301</v>
      </c>
    </row>
    <row r="62" spans="1:33" x14ac:dyDescent="0.2">
      <c r="A62" s="14" t="s">
        <v>32</v>
      </c>
      <c r="B62" s="12">
        <v>2172769.4974595862</v>
      </c>
      <c r="C62" s="2">
        <v>1112445.5028930446</v>
      </c>
      <c r="D62" s="2">
        <v>2147663.5196456364</v>
      </c>
      <c r="E62" s="2">
        <v>1759671.5047780077</v>
      </c>
      <c r="F62" s="2">
        <v>2308424.2659114986</v>
      </c>
      <c r="G62" s="2">
        <v>2129964.6984137124</v>
      </c>
      <c r="H62" s="2">
        <v>3616402.29</v>
      </c>
      <c r="I62" s="2">
        <v>2143325.7025168356</v>
      </c>
      <c r="J62" s="2">
        <v>2535266.1029658956</v>
      </c>
      <c r="K62" s="2">
        <v>2616892.6160865966</v>
      </c>
      <c r="L62" s="2">
        <v>5030129.9815047132</v>
      </c>
      <c r="M62" s="2">
        <v>2292977.0680910242</v>
      </c>
      <c r="N62" s="2">
        <v>1929559.396217234</v>
      </c>
      <c r="O62" s="2">
        <v>2655620.6207913933</v>
      </c>
      <c r="P62" s="2">
        <v>3180233.2031227187</v>
      </c>
      <c r="Q62" s="2">
        <v>2198371.9036744419</v>
      </c>
      <c r="R62" s="2">
        <v>2130632.6898701587</v>
      </c>
      <c r="S62" s="2">
        <v>2252535.0129230274</v>
      </c>
      <c r="T62" s="2">
        <v>3405656.66582197</v>
      </c>
      <c r="U62" s="2">
        <v>2702876.6258693063</v>
      </c>
      <c r="V62" s="12">
        <f t="shared" si="12"/>
        <v>1900194.8581375547</v>
      </c>
      <c r="W62" s="2">
        <f t="shared" si="12"/>
        <v>2606239.6984741106</v>
      </c>
      <c r="X62" s="2">
        <f t="shared" si="13"/>
        <v>2950902.147635614</v>
      </c>
      <c r="Y62" s="8">
        <f t="shared" si="13"/>
        <v>2538014.5796317807</v>
      </c>
      <c r="Z62" s="43">
        <f t="shared" si="2"/>
        <v>0.63500871225431066</v>
      </c>
      <c r="AA62" s="41">
        <f t="shared" si="3"/>
        <v>8.0536610662696254E-2</v>
      </c>
      <c r="AB62" s="43">
        <f t="shared" si="4"/>
        <v>-3.8269419346735147E-2</v>
      </c>
      <c r="AC62" s="41">
        <f t="shared" si="5"/>
        <v>0.87241173993206733</v>
      </c>
      <c r="AD62" s="43">
        <f t="shared" si="6"/>
        <v>-0.4558224067935881</v>
      </c>
      <c r="AE62" s="41">
        <f t="shared" si="7"/>
        <v>0.11587851319702548</v>
      </c>
      <c r="AF62" s="43">
        <f t="shared" si="8"/>
        <v>0.21745572480745767</v>
      </c>
      <c r="AG62" s="74">
        <f t="shared" si="9"/>
        <v>0.46516361370577175</v>
      </c>
    </row>
    <row r="63" spans="1:33" x14ac:dyDescent="0.2">
      <c r="A63" s="14" t="s">
        <v>80</v>
      </c>
      <c r="B63" s="12">
        <v>8047271.8259400222</v>
      </c>
      <c r="C63" s="2">
        <v>7095202.5986635527</v>
      </c>
      <c r="D63" s="2">
        <v>6972931.1299051968</v>
      </c>
      <c r="E63" s="2">
        <v>9177681.9294421654</v>
      </c>
      <c r="F63" s="2">
        <v>10132025.655399689</v>
      </c>
      <c r="G63" s="2">
        <v>7505765.6009811414</v>
      </c>
      <c r="H63" s="2">
        <v>10113526.8188169</v>
      </c>
      <c r="I63" s="2">
        <v>7853964.121583947</v>
      </c>
      <c r="J63" s="2">
        <v>8819882.5508510303</v>
      </c>
      <c r="K63" s="2">
        <v>10520875.603905961</v>
      </c>
      <c r="L63" s="2">
        <v>11826314.000947854</v>
      </c>
      <c r="M63" s="2">
        <v>10791109.488123119</v>
      </c>
      <c r="N63" s="2">
        <v>12943530.037904212</v>
      </c>
      <c r="O63" s="2">
        <v>7963206.9780215416</v>
      </c>
      <c r="P63" s="2">
        <v>8070073.3649737565</v>
      </c>
      <c r="Q63" s="2">
        <v>10336547.813614545</v>
      </c>
      <c r="R63" s="2">
        <v>12427022.13636709</v>
      </c>
      <c r="S63" s="2">
        <v>10169654.035213541</v>
      </c>
      <c r="T63" s="2">
        <v>11650598.673818789</v>
      </c>
      <c r="U63" s="2">
        <v>9432390.3172946516</v>
      </c>
      <c r="V63" s="12">
        <f t="shared" si="12"/>
        <v>8285022.6278701248</v>
      </c>
      <c r="W63" s="2">
        <f t="shared" si="12"/>
        <v>8573284.7730582543</v>
      </c>
      <c r="X63" s="2">
        <f t="shared" si="13"/>
        <v>10352518.245646073</v>
      </c>
      <c r="Y63" s="8">
        <f t="shared" si="13"/>
        <v>10803242.595261725</v>
      </c>
      <c r="Z63" s="43">
        <f t="shared" si="2"/>
        <v>0.3214042025455866</v>
      </c>
      <c r="AA63" s="41">
        <f t="shared" si="3"/>
        <v>8.2185258821645971E-2</v>
      </c>
      <c r="AB63" s="43">
        <f t="shared" si="4"/>
        <v>0.33354443222835695</v>
      </c>
      <c r="AC63" s="41">
        <f t="shared" si="5"/>
        <v>2.6940799795554308E-2</v>
      </c>
      <c r="AD63" s="43">
        <f t="shared" si="6"/>
        <v>-4.9342427521406218E-2</v>
      </c>
      <c r="AE63" s="41">
        <f t="shared" si="7"/>
        <v>0.7471702823127393</v>
      </c>
      <c r="AF63" s="43">
        <f t="shared" si="8"/>
        <v>-6.1482657204176359E-2</v>
      </c>
      <c r="AG63" s="74">
        <f t="shared" si="9"/>
        <v>0.67103328005934082</v>
      </c>
    </row>
    <row r="64" spans="1:33" x14ac:dyDescent="0.2">
      <c r="A64" s="14" t="s">
        <v>212</v>
      </c>
      <c r="B64" s="12">
        <v>13824150.516866054</v>
      </c>
      <c r="C64" s="2">
        <v>29947098.115773838</v>
      </c>
      <c r="D64" s="2">
        <v>21654625.744738117</v>
      </c>
      <c r="E64" s="2">
        <v>16386145.25422604</v>
      </c>
      <c r="F64" s="2">
        <v>17656498.051587261</v>
      </c>
      <c r="G64" s="2">
        <v>10539957.650788061</v>
      </c>
      <c r="H64" s="2">
        <v>14290959.08</v>
      </c>
      <c r="I64" s="2">
        <v>7062319.4627325404</v>
      </c>
      <c r="J64" s="2">
        <v>18832485.388648462</v>
      </c>
      <c r="K64" s="2">
        <v>15726410.377896227</v>
      </c>
      <c r="L64" s="2">
        <v>10804197.963068256</v>
      </c>
      <c r="M64" s="2">
        <v>12338413.024909554</v>
      </c>
      <c r="N64" s="2">
        <v>12894114.316745311</v>
      </c>
      <c r="O64" s="2">
        <v>15961137.639147652</v>
      </c>
      <c r="P64" s="2">
        <v>18448361.463837646</v>
      </c>
      <c r="Q64" s="2">
        <v>8941709.7892262861</v>
      </c>
      <c r="R64" s="2">
        <v>11974421.915621478</v>
      </c>
      <c r="S64" s="2">
        <v>6440373.9094169615</v>
      </c>
      <c r="T64" s="2">
        <v>5959044.0348652573</v>
      </c>
      <c r="U64" s="2">
        <v>17646662.03003636</v>
      </c>
      <c r="V64" s="12">
        <f t="shared" si="12"/>
        <v>19893703.53663826</v>
      </c>
      <c r="W64" s="2">
        <f t="shared" si="12"/>
        <v>12681430.395542264</v>
      </c>
      <c r="X64" s="2">
        <f t="shared" si="13"/>
        <v>14362105.797600776</v>
      </c>
      <c r="Y64" s="8">
        <f t="shared" si="13"/>
        <v>10192442.33583327</v>
      </c>
      <c r="Z64" s="43">
        <f t="shared" si="2"/>
        <v>-0.47004458714026814</v>
      </c>
      <c r="AA64" s="41">
        <f t="shared" si="3"/>
        <v>8.351098040894829E-2</v>
      </c>
      <c r="AB64" s="43">
        <f t="shared" si="4"/>
        <v>-0.31521768797225147</v>
      </c>
      <c r="AC64" s="41">
        <f t="shared" si="5"/>
        <v>0.47466893823308087</v>
      </c>
      <c r="AD64" s="43">
        <f t="shared" si="6"/>
        <v>0.64959439961902765</v>
      </c>
      <c r="AE64" s="41">
        <f t="shared" si="7"/>
        <v>0.10583745994494229</v>
      </c>
      <c r="AF64" s="43">
        <f t="shared" si="8"/>
        <v>0.49476750045101109</v>
      </c>
      <c r="AG64" s="74">
        <f t="shared" si="9"/>
        <v>0.10609337111839187</v>
      </c>
    </row>
    <row r="65" spans="1:33" x14ac:dyDescent="0.2">
      <c r="A65" s="14" t="s">
        <v>95</v>
      </c>
      <c r="B65" s="12">
        <v>6970565.1621793238</v>
      </c>
      <c r="C65" s="2">
        <v>4365920.2111506686</v>
      </c>
      <c r="D65" s="2">
        <v>6260356.0500221457</v>
      </c>
      <c r="E65" s="2">
        <v>4079140.0748141198</v>
      </c>
      <c r="F65" s="2">
        <v>6011988.5139412135</v>
      </c>
      <c r="G65" s="2">
        <v>6334188.310748904</v>
      </c>
      <c r="H65" s="2">
        <v>7996769.5800000001</v>
      </c>
      <c r="I65" s="2">
        <v>5310805.4261548016</v>
      </c>
      <c r="J65" s="2">
        <v>5560813.9490918452</v>
      </c>
      <c r="K65" s="2">
        <v>8927586.5674446281</v>
      </c>
      <c r="L65" s="2">
        <v>7847640.0684035355</v>
      </c>
      <c r="M65" s="2">
        <v>9314178.6309064738</v>
      </c>
      <c r="N65" s="2">
        <v>4372890.4549312796</v>
      </c>
      <c r="O65" s="2">
        <v>6548640.0498641655</v>
      </c>
      <c r="P65" s="2">
        <v>14542408.077853328</v>
      </c>
      <c r="Q65" s="2">
        <v>5336371.8042951319</v>
      </c>
      <c r="R65" s="2">
        <v>5630365.976715195</v>
      </c>
      <c r="S65" s="2">
        <v>10364506.202463882</v>
      </c>
      <c r="T65" s="2">
        <v>15545169.474411266</v>
      </c>
      <c r="U65" s="2">
        <v>5586539.2352490919</v>
      </c>
      <c r="V65" s="12">
        <f t="shared" ref="V65:W84" si="14">AVERAGEIFS($B65:$U65,$B$3:$U$3,V$4,$B$2:$U$2,"CD")</f>
        <v>5537594.0024214936</v>
      </c>
      <c r="W65" s="2">
        <f t="shared" si="14"/>
        <v>6300644.3164988868</v>
      </c>
      <c r="X65" s="2">
        <f t="shared" ref="X65:Y84" si="15">AVERAGEIFS($B65:$U65,$B$3:$U$3,X$4,$B$2:$U$2,"HFD")</f>
        <v>8592223.9749005679</v>
      </c>
      <c r="Y65" s="8">
        <f t="shared" si="15"/>
        <v>8492590.538626913</v>
      </c>
      <c r="Z65" s="43">
        <f t="shared" si="2"/>
        <v>0.6337723166966579</v>
      </c>
      <c r="AA65" s="41">
        <f t="shared" si="3"/>
        <v>9.2962935431603583E-2</v>
      </c>
      <c r="AB65" s="43">
        <f t="shared" si="4"/>
        <v>0.43070532456957533</v>
      </c>
      <c r="AC65" s="41">
        <f t="shared" si="5"/>
        <v>0.37761542694291572</v>
      </c>
      <c r="AD65" s="43">
        <f t="shared" si="6"/>
        <v>-0.18624008495585551</v>
      </c>
      <c r="AE65" s="41">
        <f t="shared" si="7"/>
        <v>0.38828286449847677</v>
      </c>
      <c r="AF65" s="43">
        <f t="shared" si="8"/>
        <v>1.6826907171227135E-2</v>
      </c>
      <c r="AG65" s="74">
        <f t="shared" si="9"/>
        <v>0.96744932332960165</v>
      </c>
    </row>
    <row r="66" spans="1:33" x14ac:dyDescent="0.2">
      <c r="A66" s="14" t="s">
        <v>185</v>
      </c>
      <c r="B66" s="12">
        <v>6104279.6950377086</v>
      </c>
      <c r="C66" s="2">
        <v>3024106.7846893058</v>
      </c>
      <c r="D66" s="2">
        <v>9578135.6779421456</v>
      </c>
      <c r="E66" s="2">
        <v>3596941.0737128481</v>
      </c>
      <c r="F66" s="2">
        <v>3199839.6678315084</v>
      </c>
      <c r="G66" s="2">
        <v>3744919.0896821558</v>
      </c>
      <c r="H66" s="2">
        <v>7408239.6699999999</v>
      </c>
      <c r="I66" s="2">
        <v>6502877.5665212851</v>
      </c>
      <c r="J66" s="2">
        <v>2724242.2880966403</v>
      </c>
      <c r="K66" s="2">
        <v>1742953.0173737425</v>
      </c>
      <c r="L66" s="2">
        <v>3210564.8149458077</v>
      </c>
      <c r="M66" s="2">
        <v>1619058.9995990465</v>
      </c>
      <c r="N66" s="2">
        <v>2691424.5488376645</v>
      </c>
      <c r="O66" s="2">
        <v>2277050.2100339816</v>
      </c>
      <c r="P66" s="2">
        <v>2643833.98852445</v>
      </c>
      <c r="Q66" s="2">
        <v>2565034.901332404</v>
      </c>
      <c r="R66" s="2">
        <v>1975288.4447990519</v>
      </c>
      <c r="S66" s="2">
        <v>2301089.06580773</v>
      </c>
      <c r="T66" s="2">
        <v>2116674.8878858844</v>
      </c>
      <c r="U66" s="2">
        <v>4129058.6495252405</v>
      </c>
      <c r="V66" s="12">
        <f t="shared" si="14"/>
        <v>5100660.5798427034</v>
      </c>
      <c r="W66" s="2">
        <f t="shared" si="14"/>
        <v>5095069.6535750208</v>
      </c>
      <c r="X66" s="2">
        <f t="shared" si="15"/>
        <v>2364147.5965524488</v>
      </c>
      <c r="Y66" s="8">
        <f t="shared" si="15"/>
        <v>2617429.1898700623</v>
      </c>
      <c r="Z66" s="43">
        <f t="shared" si="2"/>
        <v>-1.1093639932229422</v>
      </c>
      <c r="AA66" s="41">
        <f t="shared" si="3"/>
        <v>9.32136488696481E-2</v>
      </c>
      <c r="AB66" s="43">
        <f t="shared" si="4"/>
        <v>-0.96095136128787972</v>
      </c>
      <c r="AC66" s="41">
        <f t="shared" si="5"/>
        <v>5.3837011253256739E-2</v>
      </c>
      <c r="AD66" s="43">
        <f t="shared" si="6"/>
        <v>1.5822314290743955E-3</v>
      </c>
      <c r="AE66" s="41">
        <f t="shared" si="7"/>
        <v>0.99749709848979706</v>
      </c>
      <c r="AF66" s="43">
        <f t="shared" si="8"/>
        <v>-0.14683040050598808</v>
      </c>
      <c r="AG66" s="74">
        <f t="shared" si="9"/>
        <v>0.58470418938659596</v>
      </c>
    </row>
    <row r="67" spans="1:33" x14ac:dyDescent="0.2">
      <c r="A67" s="14" t="s">
        <v>188</v>
      </c>
      <c r="B67" s="12">
        <v>4450737.3629023032</v>
      </c>
      <c r="C67" s="2">
        <v>3959576.7740984657</v>
      </c>
      <c r="D67" s="2">
        <v>4104389.3307982353</v>
      </c>
      <c r="E67" s="2">
        <v>5907423.1878982354</v>
      </c>
      <c r="F67" s="2">
        <v>5855945.1397222523</v>
      </c>
      <c r="G67" s="2">
        <v>5795657.1158551639</v>
      </c>
      <c r="H67" s="2">
        <v>6117387.9400000004</v>
      </c>
      <c r="I67" s="2">
        <v>8490742.0949247535</v>
      </c>
      <c r="J67" s="2">
        <v>5929595.6212249342</v>
      </c>
      <c r="K67" s="2">
        <v>8042356.7425622521</v>
      </c>
      <c r="L67" s="2">
        <v>4278849.5644881269</v>
      </c>
      <c r="M67" s="2">
        <v>11767486.125488214</v>
      </c>
      <c r="N67" s="2">
        <v>6284166.7268789588</v>
      </c>
      <c r="O67" s="2">
        <v>4285290.6703598537</v>
      </c>
      <c r="P67" s="2">
        <v>9345338.6978021134</v>
      </c>
      <c r="Q67" s="2">
        <v>6306288.0090029705</v>
      </c>
      <c r="R67" s="2">
        <v>10851645.230891094</v>
      </c>
      <c r="S67" s="2">
        <v>10653022.893935246</v>
      </c>
      <c r="T67" s="2">
        <v>7943731.3209920144</v>
      </c>
      <c r="U67" s="2">
        <v>6560958.3730051611</v>
      </c>
      <c r="V67" s="12">
        <f t="shared" si="14"/>
        <v>4855614.3590838984</v>
      </c>
      <c r="W67" s="2">
        <f t="shared" si="14"/>
        <v>6583345.6930012126</v>
      </c>
      <c r="X67" s="2">
        <f t="shared" si="15"/>
        <v>7333914.7545965863</v>
      </c>
      <c r="Y67" s="8">
        <f t="shared" si="15"/>
        <v>8463129.165565297</v>
      </c>
      <c r="Z67" s="43">
        <f t="shared" si="2"/>
        <v>0.59492965213168236</v>
      </c>
      <c r="AA67" s="41">
        <f t="shared" si="3"/>
        <v>0.10007649241512648</v>
      </c>
      <c r="AB67" s="43">
        <f t="shared" si="4"/>
        <v>0.36237022944903413</v>
      </c>
      <c r="AC67" s="41">
        <f t="shared" si="5"/>
        <v>0.17351114373740467</v>
      </c>
      <c r="AD67" s="43">
        <f t="shared" si="6"/>
        <v>-0.43916711107557882</v>
      </c>
      <c r="AE67" s="41">
        <f t="shared" si="7"/>
        <v>5.2488151832080568E-2</v>
      </c>
      <c r="AF67" s="43">
        <f t="shared" si="8"/>
        <v>-0.20660768839293081</v>
      </c>
      <c r="AG67" s="74">
        <f t="shared" si="9"/>
        <v>0.49865659142943886</v>
      </c>
    </row>
    <row r="68" spans="1:33" x14ac:dyDescent="0.2">
      <c r="A68" s="14" t="s">
        <v>183</v>
      </c>
      <c r="B68" s="12">
        <v>9303033.8332792856</v>
      </c>
      <c r="C68" s="2">
        <v>13962224.807948571</v>
      </c>
      <c r="D68" s="2">
        <v>20223211.977796663</v>
      </c>
      <c r="E68" s="2">
        <v>17676091.888193142</v>
      </c>
      <c r="F68" s="2">
        <v>9529418.5157404728</v>
      </c>
      <c r="G68" s="2">
        <v>10347400.559741555</v>
      </c>
      <c r="H68" s="2">
        <v>14003363.83</v>
      </c>
      <c r="I68" s="2">
        <v>14397538.157311842</v>
      </c>
      <c r="J68" s="2">
        <v>5982543.621059699</v>
      </c>
      <c r="K68" s="2">
        <v>10018245.373033466</v>
      </c>
      <c r="L68" s="2">
        <v>9292529.3286576718</v>
      </c>
      <c r="M68" s="2">
        <v>10713093.563602179</v>
      </c>
      <c r="N68" s="2">
        <v>9677064.6618885752</v>
      </c>
      <c r="O68" s="2">
        <v>8632940.8165782802</v>
      </c>
      <c r="P68" s="2">
        <v>10797626.462615857</v>
      </c>
      <c r="Q68" s="2">
        <v>8316040.270104018</v>
      </c>
      <c r="R68" s="2">
        <v>9172799.6100921985</v>
      </c>
      <c r="S68" s="2">
        <v>8473806.3707666602</v>
      </c>
      <c r="T68" s="2">
        <v>6903299.231597105</v>
      </c>
      <c r="U68" s="2">
        <v>9222517.3214616496</v>
      </c>
      <c r="V68" s="12">
        <f t="shared" si="14"/>
        <v>14138796.204591626</v>
      </c>
      <c r="W68" s="2">
        <f t="shared" si="14"/>
        <v>11182711.542028274</v>
      </c>
      <c r="X68" s="2">
        <f t="shared" si="15"/>
        <v>9855250.0343960039</v>
      </c>
      <c r="Y68" s="8">
        <f t="shared" si="15"/>
        <v>8417692.5608043261</v>
      </c>
      <c r="Z68" s="43">
        <f t="shared" si="2"/>
        <v>-0.52069491345297148</v>
      </c>
      <c r="AA68" s="41">
        <f t="shared" si="3"/>
        <v>0.11962276687926712</v>
      </c>
      <c r="AB68" s="43">
        <f t="shared" si="4"/>
        <v>-0.40977332565632552</v>
      </c>
      <c r="AC68" s="41">
        <f t="shared" si="5"/>
        <v>0.25411037175293849</v>
      </c>
      <c r="AD68" s="43">
        <f t="shared" si="6"/>
        <v>0.33838924256139241</v>
      </c>
      <c r="AE68" s="41">
        <f t="shared" si="7"/>
        <v>0.35763510173688162</v>
      </c>
      <c r="AF68" s="43">
        <f t="shared" si="8"/>
        <v>0.22746765476474634</v>
      </c>
      <c r="AG68" s="74">
        <f t="shared" si="9"/>
        <v>2.4857301692858245E-2</v>
      </c>
    </row>
    <row r="69" spans="1:33" x14ac:dyDescent="0.2">
      <c r="A69" s="14" t="s">
        <v>184</v>
      </c>
      <c r="B69" s="12">
        <v>5990781.5362460259</v>
      </c>
      <c r="C69" s="2">
        <v>4763418.9322050726</v>
      </c>
      <c r="D69" s="2">
        <v>6899017.862376349</v>
      </c>
      <c r="E69" s="2">
        <v>5043808.3503535818</v>
      </c>
      <c r="F69" s="2">
        <v>7517749.6654939782</v>
      </c>
      <c r="G69" s="2">
        <v>8275836.013129984</v>
      </c>
      <c r="H69" s="2">
        <v>8255431.6200000001</v>
      </c>
      <c r="I69" s="2">
        <v>7105671.406855165</v>
      </c>
      <c r="J69" s="2">
        <v>4932989.9682482462</v>
      </c>
      <c r="K69" s="2">
        <v>7572578.767525808</v>
      </c>
      <c r="L69" s="2">
        <v>6221587.4695396814</v>
      </c>
      <c r="M69" s="2">
        <v>9441399.7326740474</v>
      </c>
      <c r="N69" s="2">
        <v>4694772.0963099739</v>
      </c>
      <c r="O69" s="2">
        <v>9018489.9916715901</v>
      </c>
      <c r="P69" s="2">
        <v>10263852.900535781</v>
      </c>
      <c r="Q69" s="2">
        <v>6495131.1211630851</v>
      </c>
      <c r="R69" s="2">
        <v>6249437.7637215452</v>
      </c>
      <c r="S69" s="2">
        <v>7227859.2215506639</v>
      </c>
      <c r="T69" s="2">
        <v>11598273.851182777</v>
      </c>
      <c r="U69" s="2">
        <v>8964289.1340171248</v>
      </c>
      <c r="V69" s="12">
        <f t="shared" si="14"/>
        <v>6042955.2693350017</v>
      </c>
      <c r="W69" s="2">
        <f t="shared" si="14"/>
        <v>7142482.2520583495</v>
      </c>
      <c r="X69" s="2">
        <f t="shared" si="15"/>
        <v>7868780.1597094806</v>
      </c>
      <c r="Y69" s="8">
        <f t="shared" si="15"/>
        <v>8106998.2183270399</v>
      </c>
      <c r="Z69" s="43">
        <f t="shared" ref="Z69:Z132" si="16">IFERROR(LOG(AVERAGE(K69:P69)/AVERAGE(B69:F69),2),"inf")</f>
        <v>0.38088573937054843</v>
      </c>
      <c r="AA69" s="41">
        <f t="shared" ref="AA69:AA132" si="17">IFERROR(IFERROR(IF(_xlfn.F.TEST(B69:F69,K69:P69)&gt;=0.05,_xlfn.T.TEST(B69:F69,K69:P69,2,2),_xlfn.T.TEST(B69:F69,K69:P69,2,3)),_xlfn.T.TEST(B69:F69,K69:P69,2,3)),1)</f>
        <v>0.12125609618819222</v>
      </c>
      <c r="AB69" s="43">
        <f t="shared" ref="AB69:AB132" si="18">IFERROR(LOG(AVERAGE(Q69:U69)/AVERAGE(G69:J69),2),"inf")</f>
        <v>0.18274227971307491</v>
      </c>
      <c r="AC69" s="41">
        <f t="shared" ref="AC69:AC132" si="19">IFERROR(IFERROR(IF(_xlfn.F.TEST(G69:J69,Q69:U69)&gt;=0.05,_xlfn.T.TEST(G69:J69,Q69:U69,2,2),_xlfn.T.TEST(G69:J69,Q69:U69,2,3)),_xlfn.T.TEST(G69:J69,Q69:U69,2,3)),1)</f>
        <v>0.48906500233527805</v>
      </c>
      <c r="AD69" s="43">
        <f t="shared" ref="AD69:AD132" si="20">IFERROR(LOG(AVERAGE(B69:F69)/AVERAGE(G69:J69),2),"inf")</f>
        <v>-0.24117128321762651</v>
      </c>
      <c r="AE69" s="41">
        <f t="shared" ref="AE69:AE132" si="21">IFERROR(IFERROR(IF(_xlfn.F.TEST(B69:F69,G69:J69)&gt;=0.05,_xlfn.T.TEST(B69:F69,G69:J69,2,2),_xlfn.T.TEST(B69:F69,G69:J69,2,3)),_xlfn.T.TEST(B69:F69,G69:J69,2,3)),1)</f>
        <v>0.26736985150454723</v>
      </c>
      <c r="AF69" s="43">
        <f t="shared" ref="AF69:AF132" si="22">IFERROR(LOG(AVERAGE(K69:P69)/AVERAGE(Q69:U69),2),"inf")</f>
        <v>-4.3027823560152938E-2</v>
      </c>
      <c r="AG69" s="74">
        <f t="shared" ref="AG69:AG132" si="23">IFERROR(IFERROR(IF(_xlfn.F.TEST(K69:P69,Q69:U69)&gt;=0.05,_xlfn.T.TEST(K69:P69,Q69:U69,2,2),_xlfn.T.TEST(K69:P69,Q69:U69,2,3)),_xlfn.T.TEST(K69:P69,Q69:U69,2,3)),1)</f>
        <v>0.85978223471083304</v>
      </c>
    </row>
    <row r="70" spans="1:33" x14ac:dyDescent="0.2">
      <c r="A70" s="14" t="s">
        <v>52</v>
      </c>
      <c r="B70" s="12">
        <v>2419992.0579345482</v>
      </c>
      <c r="C70" s="2">
        <v>993127.53018961695</v>
      </c>
      <c r="D70" s="2">
        <v>2963514.6547744195</v>
      </c>
      <c r="E70" s="2">
        <v>1069937.2424210671</v>
      </c>
      <c r="F70" s="2">
        <v>1022636.1211861225</v>
      </c>
      <c r="G70" s="2">
        <v>4450565.9938385533</v>
      </c>
      <c r="H70" s="2">
        <v>77028.03</v>
      </c>
      <c r="I70" s="2">
        <v>303949367.05439925</v>
      </c>
      <c r="J70" s="2">
        <v>399535.44235718634</v>
      </c>
      <c r="K70" s="2">
        <v>4356291.6567110214</v>
      </c>
      <c r="L70" s="2">
        <v>5335711.6803036472</v>
      </c>
      <c r="M70" s="2">
        <v>1194490.1480305996</v>
      </c>
      <c r="N70" s="2">
        <v>1794631.767682723</v>
      </c>
      <c r="O70" s="2">
        <v>5566985.9038459491</v>
      </c>
      <c r="P70" s="2">
        <v>15377957.840993177</v>
      </c>
      <c r="Q70" s="2">
        <v>1071474.6176280999</v>
      </c>
      <c r="R70" s="2">
        <v>866519.63379170385</v>
      </c>
      <c r="S70" s="2">
        <v>589772.99276111927</v>
      </c>
      <c r="T70" s="2">
        <v>1256165.74057046</v>
      </c>
      <c r="U70" s="2">
        <v>1201588.4958668067</v>
      </c>
      <c r="V70" s="12">
        <f t="shared" si="14"/>
        <v>1693841.5213011552</v>
      </c>
      <c r="W70" s="2">
        <f t="shared" si="14"/>
        <v>77219124.130148754</v>
      </c>
      <c r="X70" s="2">
        <f t="shared" si="15"/>
        <v>5604344.8329278529</v>
      </c>
      <c r="Y70" s="8">
        <f t="shared" si="15"/>
        <v>997104.29612363805</v>
      </c>
      <c r="Z70" s="43">
        <f t="shared" si="16"/>
        <v>1.7262468269272984</v>
      </c>
      <c r="AA70" s="41">
        <f t="shared" si="17"/>
        <v>0.12176533400728309</v>
      </c>
      <c r="AB70" s="43">
        <f t="shared" si="18"/>
        <v>-6.2750699631645199</v>
      </c>
      <c r="AC70" s="41">
        <f t="shared" si="19"/>
        <v>0.38752286604828978</v>
      </c>
      <c r="AD70" s="43">
        <f t="shared" si="20"/>
        <v>-5.5105873852904077</v>
      </c>
      <c r="AE70" s="41">
        <f t="shared" si="21"/>
        <v>0.3913219581384409</v>
      </c>
      <c r="AF70" s="43">
        <f t="shared" si="22"/>
        <v>2.4907294048014115</v>
      </c>
      <c r="AG70" s="74">
        <f t="shared" si="23"/>
        <v>7.8721056004382575E-2</v>
      </c>
    </row>
    <row r="71" spans="1:33" x14ac:dyDescent="0.2">
      <c r="A71" s="14" t="s">
        <v>62</v>
      </c>
      <c r="B71" s="12">
        <v>43582314.366551176</v>
      </c>
      <c r="C71" s="2">
        <v>21641687.925653238</v>
      </c>
      <c r="D71" s="2">
        <v>39171535.874683648</v>
      </c>
      <c r="E71" s="2">
        <v>40604467.331336625</v>
      </c>
      <c r="F71" s="2">
        <v>14838184.424356993</v>
      </c>
      <c r="G71" s="2">
        <v>9639930.4095259812</v>
      </c>
      <c r="H71" s="2">
        <v>14030382.9</v>
      </c>
      <c r="I71" s="2">
        <v>10687994.089602491</v>
      </c>
      <c r="J71" s="2">
        <v>8087097.2518531121</v>
      </c>
      <c r="K71" s="2">
        <v>15220927.492706005</v>
      </c>
      <c r="L71" s="2">
        <v>18549701.41449241</v>
      </c>
      <c r="M71" s="2">
        <v>36486723.144636199</v>
      </c>
      <c r="N71" s="2">
        <v>10514069.247561382</v>
      </c>
      <c r="O71" s="2">
        <v>8988673.5103787202</v>
      </c>
      <c r="P71" s="2">
        <v>29126360.430334203</v>
      </c>
      <c r="Q71" s="2">
        <v>18808686.832189661</v>
      </c>
      <c r="R71" s="2">
        <v>9671467.5721953679</v>
      </c>
      <c r="S71" s="2">
        <v>7201688.3054966507</v>
      </c>
      <c r="T71" s="2">
        <v>14022943.036414769</v>
      </c>
      <c r="U71" s="2">
        <v>14809816.126551857</v>
      </c>
      <c r="V71" s="12">
        <f t="shared" si="14"/>
        <v>31967637.984516334</v>
      </c>
      <c r="W71" s="2">
        <f t="shared" si="14"/>
        <v>10611351.162745398</v>
      </c>
      <c r="X71" s="2">
        <f t="shared" si="15"/>
        <v>19814409.206684817</v>
      </c>
      <c r="Y71" s="8">
        <f t="shared" si="15"/>
        <v>12902920.374569662</v>
      </c>
      <c r="Z71" s="43">
        <f t="shared" si="16"/>
        <v>-0.69006219857707074</v>
      </c>
      <c r="AA71" s="41">
        <f t="shared" si="17"/>
        <v>0.12309237354022275</v>
      </c>
      <c r="AB71" s="43">
        <f t="shared" si="18"/>
        <v>0.28208926515748961</v>
      </c>
      <c r="AC71" s="41">
        <f t="shared" si="19"/>
        <v>0.39996215762199894</v>
      </c>
      <c r="AD71" s="43">
        <f t="shared" si="20"/>
        <v>1.5910037816806708</v>
      </c>
      <c r="AE71" s="41">
        <f t="shared" si="21"/>
        <v>1.8999236089755393E-2</v>
      </c>
      <c r="AF71" s="43">
        <f t="shared" si="22"/>
        <v>0.61885231794611051</v>
      </c>
      <c r="AG71" s="74">
        <f t="shared" si="23"/>
        <v>0.21969105449802867</v>
      </c>
    </row>
    <row r="72" spans="1:33" x14ac:dyDescent="0.2">
      <c r="A72" s="14" t="s">
        <v>88</v>
      </c>
      <c r="B72" s="12">
        <v>16065597.900157742</v>
      </c>
      <c r="C72" s="2">
        <v>15318811.042645723</v>
      </c>
      <c r="D72" s="2">
        <v>12672325.55732579</v>
      </c>
      <c r="E72" s="2">
        <v>13725410.876457978</v>
      </c>
      <c r="F72" s="2">
        <v>15554618.084810045</v>
      </c>
      <c r="G72" s="2">
        <v>16018234.866634717</v>
      </c>
      <c r="H72" s="2">
        <v>14562556.4</v>
      </c>
      <c r="I72" s="2">
        <v>16733491.386426462</v>
      </c>
      <c r="J72" s="2">
        <v>14956235.111357216</v>
      </c>
      <c r="K72" s="2">
        <v>15516970.494820537</v>
      </c>
      <c r="L72" s="2">
        <v>9063504.1105135065</v>
      </c>
      <c r="M72" s="2">
        <v>14682988.159573035</v>
      </c>
      <c r="N72" s="2">
        <v>10603522.929689314</v>
      </c>
      <c r="O72" s="2">
        <v>14100285.047889721</v>
      </c>
      <c r="P72" s="2">
        <v>10405280.556182459</v>
      </c>
      <c r="Q72" s="2">
        <v>6195669.2124640606</v>
      </c>
      <c r="R72" s="2">
        <v>9465844.2415935006</v>
      </c>
      <c r="S72" s="2">
        <v>9172945.3737520408</v>
      </c>
      <c r="T72" s="2">
        <v>8197562.3125202777</v>
      </c>
      <c r="U72" s="2">
        <v>13054275.991804443</v>
      </c>
      <c r="V72" s="12">
        <f t="shared" si="14"/>
        <v>14667352.692279454</v>
      </c>
      <c r="W72" s="2">
        <f t="shared" si="14"/>
        <v>15567629.441104598</v>
      </c>
      <c r="X72" s="2">
        <f t="shared" si="15"/>
        <v>12395425.216444762</v>
      </c>
      <c r="Y72" s="8">
        <f t="shared" si="15"/>
        <v>9217259.4264268633</v>
      </c>
      <c r="Z72" s="43">
        <f t="shared" si="16"/>
        <v>-0.24280073982778522</v>
      </c>
      <c r="AA72" s="41">
        <f t="shared" si="17"/>
        <v>0.12466149335691205</v>
      </c>
      <c r="AB72" s="43">
        <f t="shared" si="18"/>
        <v>-0.75613951283125036</v>
      </c>
      <c r="AC72" s="41">
        <f t="shared" si="19"/>
        <v>2.1040804127495905E-3</v>
      </c>
      <c r="AD72" s="43">
        <f t="shared" si="20"/>
        <v>-8.5940772176533745E-2</v>
      </c>
      <c r="AE72" s="41">
        <f t="shared" si="21"/>
        <v>0.31947231119894237</v>
      </c>
      <c r="AF72" s="43">
        <f t="shared" si="22"/>
        <v>0.42739800082693147</v>
      </c>
      <c r="AG72" s="74">
        <f t="shared" si="23"/>
        <v>7.4823463954773711E-2</v>
      </c>
    </row>
    <row r="73" spans="1:33" x14ac:dyDescent="0.2">
      <c r="A73" s="14" t="s">
        <v>172</v>
      </c>
      <c r="B73" s="12">
        <v>5089939.6741181491</v>
      </c>
      <c r="C73" s="2">
        <v>4943181.3368863733</v>
      </c>
      <c r="D73" s="2">
        <v>15731697.438414402</v>
      </c>
      <c r="E73" s="2">
        <v>35785455.458411872</v>
      </c>
      <c r="F73" s="2">
        <v>63897364.995646253</v>
      </c>
      <c r="G73" s="2">
        <v>2157524.389832695</v>
      </c>
      <c r="H73" s="2">
        <v>5665525.4400000004</v>
      </c>
      <c r="I73" s="2">
        <v>1751487.0052122492</v>
      </c>
      <c r="J73" s="2">
        <v>11455540.522013051</v>
      </c>
      <c r="K73" s="2">
        <v>3505860.8695453107</v>
      </c>
      <c r="L73" s="2">
        <v>3887900.7746390812</v>
      </c>
      <c r="M73" s="2">
        <v>8012916.3045537546</v>
      </c>
      <c r="N73" s="2">
        <v>1123868.3355536005</v>
      </c>
      <c r="O73" s="2">
        <v>1765498.6132461354</v>
      </c>
      <c r="P73" s="2">
        <v>5072896.4419682464</v>
      </c>
      <c r="Q73" s="2">
        <v>2101947.7974678534</v>
      </c>
      <c r="R73" s="2">
        <v>3381604.5974975796</v>
      </c>
      <c r="S73" s="2">
        <v>1471264.7718071383</v>
      </c>
      <c r="T73" s="2">
        <v>5741237.7547357306</v>
      </c>
      <c r="U73" s="2">
        <v>1394977.1310212982</v>
      </c>
      <c r="V73" s="12">
        <f t="shared" si="14"/>
        <v>25089527.780695409</v>
      </c>
      <c r="W73" s="2">
        <f t="shared" si="14"/>
        <v>5257519.339264499</v>
      </c>
      <c r="X73" s="2">
        <f t="shared" si="15"/>
        <v>3894823.556584355</v>
      </c>
      <c r="Y73" s="8">
        <f t="shared" si="15"/>
        <v>2818206.4105059197</v>
      </c>
      <c r="Z73" s="43">
        <f t="shared" si="16"/>
        <v>-2.6874554396391939</v>
      </c>
      <c r="AA73" s="41">
        <f t="shared" si="17"/>
        <v>0.13170160411660714</v>
      </c>
      <c r="AB73" s="43">
        <f t="shared" si="18"/>
        <v>-0.89960497068100242</v>
      </c>
      <c r="AC73" s="41">
        <f t="shared" si="19"/>
        <v>0.29939514806257866</v>
      </c>
      <c r="AD73" s="43">
        <f t="shared" si="20"/>
        <v>2.2546311606139926</v>
      </c>
      <c r="AE73" s="41">
        <f t="shared" si="21"/>
        <v>0.15255357016416227</v>
      </c>
      <c r="AF73" s="43">
        <f t="shared" si="22"/>
        <v>0.46678069165580161</v>
      </c>
      <c r="AG73" s="74">
        <f t="shared" si="23"/>
        <v>0.44167045523826454</v>
      </c>
    </row>
    <row r="74" spans="1:33" x14ac:dyDescent="0.2">
      <c r="A74" s="14" t="s">
        <v>118</v>
      </c>
      <c r="B74" s="12">
        <v>2617034.0008064751</v>
      </c>
      <c r="C74" s="2">
        <v>2086242.9737919858</v>
      </c>
      <c r="D74" s="2">
        <v>3604396.668216466</v>
      </c>
      <c r="E74" s="2">
        <v>2037001.2442062346</v>
      </c>
      <c r="F74" s="2">
        <v>3622593.874836646</v>
      </c>
      <c r="G74" s="2">
        <v>3099507.1449174723</v>
      </c>
      <c r="H74" s="2">
        <v>2544293.2999999998</v>
      </c>
      <c r="I74" s="2">
        <v>3363986.3552766778</v>
      </c>
      <c r="J74" s="2">
        <v>3880604.3576599276</v>
      </c>
      <c r="K74" s="2">
        <v>3565569.497358656</v>
      </c>
      <c r="L74" s="2">
        <v>3520455.037184956</v>
      </c>
      <c r="M74" s="2">
        <v>2669524.3939451715</v>
      </c>
      <c r="N74" s="2">
        <v>2818064.6789750741</v>
      </c>
      <c r="O74" s="2">
        <v>4280056.2031765282</v>
      </c>
      <c r="P74" s="2">
        <v>5280464.4312908761</v>
      </c>
      <c r="Q74" s="2">
        <v>3321858.6795853069</v>
      </c>
      <c r="R74" s="2">
        <v>4009194.5187425478</v>
      </c>
      <c r="S74" s="2">
        <v>2393863.6966098798</v>
      </c>
      <c r="T74" s="2">
        <v>3312872.9645878663</v>
      </c>
      <c r="U74" s="2">
        <v>3088218.6409197794</v>
      </c>
      <c r="V74" s="12">
        <f t="shared" si="14"/>
        <v>2793453.7523715617</v>
      </c>
      <c r="W74" s="2">
        <f t="shared" si="14"/>
        <v>3222097.7894635191</v>
      </c>
      <c r="X74" s="2">
        <f t="shared" si="15"/>
        <v>3689022.3736552107</v>
      </c>
      <c r="Y74" s="8">
        <f t="shared" si="15"/>
        <v>3225201.7000890761</v>
      </c>
      <c r="Z74" s="43">
        <f t="shared" si="16"/>
        <v>0.40118860326133099</v>
      </c>
      <c r="AA74" s="41">
        <f t="shared" si="17"/>
        <v>0.13194926871233109</v>
      </c>
      <c r="AB74" s="43">
        <f t="shared" si="18"/>
        <v>1.3891077404018547E-3</v>
      </c>
      <c r="AC74" s="41">
        <f t="shared" si="19"/>
        <v>0.99374342686912653</v>
      </c>
      <c r="AD74" s="43">
        <f t="shared" si="20"/>
        <v>-0.20595034432462084</v>
      </c>
      <c r="AE74" s="41">
        <f t="shared" si="21"/>
        <v>0.38817833517546418</v>
      </c>
      <c r="AF74" s="43">
        <f t="shared" si="22"/>
        <v>0.1938491511963083</v>
      </c>
      <c r="AG74" s="74">
        <f t="shared" si="23"/>
        <v>0.37513810556762406</v>
      </c>
    </row>
    <row r="75" spans="1:33" x14ac:dyDescent="0.2">
      <c r="A75" s="14" t="s">
        <v>174</v>
      </c>
      <c r="B75" s="12">
        <v>535816.18296398083</v>
      </c>
      <c r="C75" s="2">
        <v>588148.65715161536</v>
      </c>
      <c r="D75" s="2">
        <v>1380121.8282342853</v>
      </c>
      <c r="E75" s="2">
        <v>646256.31047173403</v>
      </c>
      <c r="F75" s="2">
        <v>433072.05214548158</v>
      </c>
      <c r="G75" s="2">
        <v>309499.51510141086</v>
      </c>
      <c r="H75" s="2">
        <v>169132.22</v>
      </c>
      <c r="I75" s="2">
        <v>1987042.1262274808</v>
      </c>
      <c r="J75" s="2">
        <v>238352.3146678927</v>
      </c>
      <c r="K75" s="2">
        <v>3717826.2060358431</v>
      </c>
      <c r="L75" s="2">
        <v>610749.68717817182</v>
      </c>
      <c r="M75" s="2">
        <v>1554246.9124512095</v>
      </c>
      <c r="N75" s="2">
        <v>742429.2458163735</v>
      </c>
      <c r="O75" s="2">
        <v>761965.43417319027</v>
      </c>
      <c r="P75" s="2">
        <v>4662724.3184829187</v>
      </c>
      <c r="Q75" s="2">
        <v>545257.01494555164</v>
      </c>
      <c r="R75" s="2">
        <v>1182647.4990595623</v>
      </c>
      <c r="S75" s="2">
        <v>755444.26854954427</v>
      </c>
      <c r="T75" s="2">
        <v>211351.1752741716</v>
      </c>
      <c r="U75" s="2">
        <v>534012.78366314375</v>
      </c>
      <c r="V75" s="12">
        <f t="shared" si="14"/>
        <v>716683.00619341945</v>
      </c>
      <c r="W75" s="2">
        <f t="shared" si="14"/>
        <v>676006.54399919603</v>
      </c>
      <c r="X75" s="2">
        <f t="shared" si="15"/>
        <v>2008323.6340229511</v>
      </c>
      <c r="Y75" s="8">
        <f t="shared" si="15"/>
        <v>645742.54829839466</v>
      </c>
      <c r="Z75" s="43">
        <f t="shared" si="16"/>
        <v>1.4865847218496717</v>
      </c>
      <c r="AA75" s="41">
        <f t="shared" si="17"/>
        <v>0.13270224571881264</v>
      </c>
      <c r="AB75" s="43">
        <f t="shared" si="18"/>
        <v>-6.6078122296508848E-2</v>
      </c>
      <c r="AC75" s="41">
        <f t="shared" si="19"/>
        <v>0.9452565144495626</v>
      </c>
      <c r="AD75" s="43">
        <f t="shared" si="20"/>
        <v>8.4297933691165824E-2</v>
      </c>
      <c r="AE75" s="41">
        <f t="shared" si="21"/>
        <v>0.92728832823016027</v>
      </c>
      <c r="AF75" s="43">
        <f t="shared" si="22"/>
        <v>1.6369607778373463</v>
      </c>
      <c r="AG75" s="74">
        <f t="shared" si="23"/>
        <v>0.11624977027407751</v>
      </c>
    </row>
    <row r="76" spans="1:33" x14ac:dyDescent="0.2">
      <c r="A76" s="14" t="s">
        <v>222</v>
      </c>
      <c r="B76" s="12">
        <v>35323440.190882571</v>
      </c>
      <c r="C76" s="2">
        <v>10430377.70606954</v>
      </c>
      <c r="D76" s="2">
        <v>36887748.541792855</v>
      </c>
      <c r="E76" s="2">
        <v>10487874.009243844</v>
      </c>
      <c r="F76" s="2">
        <v>19382267.262153715</v>
      </c>
      <c r="G76" s="2">
        <v>25990194.582166731</v>
      </c>
      <c r="H76" s="2">
        <v>36675347.560000002</v>
      </c>
      <c r="I76" s="2">
        <v>0</v>
      </c>
      <c r="J76" s="2">
        <v>27131204.460592166</v>
      </c>
      <c r="K76" s="2">
        <v>25274457.137589704</v>
      </c>
      <c r="L76" s="2">
        <v>6550748.1989356531</v>
      </c>
      <c r="M76" s="2">
        <v>0</v>
      </c>
      <c r="N76" s="2">
        <v>12513415.59348966</v>
      </c>
      <c r="O76" s="2">
        <v>16711701.651490245</v>
      </c>
      <c r="P76" s="2">
        <v>11764825.474580014</v>
      </c>
      <c r="Q76" s="2">
        <v>11377407.164466066</v>
      </c>
      <c r="R76" s="2">
        <v>12579879.894664537</v>
      </c>
      <c r="S76" s="2">
        <v>0</v>
      </c>
      <c r="T76" s="2">
        <v>18184609.061007559</v>
      </c>
      <c r="U76" s="2">
        <v>12243148.144399304</v>
      </c>
      <c r="V76" s="12">
        <f t="shared" si="14"/>
        <v>22502341.542028505</v>
      </c>
      <c r="W76" s="2">
        <f t="shared" si="14"/>
        <v>22449186.650689725</v>
      </c>
      <c r="X76" s="2">
        <f t="shared" si="15"/>
        <v>12135858.009347549</v>
      </c>
      <c r="Y76" s="8">
        <f t="shared" si="15"/>
        <v>10877008.852907494</v>
      </c>
      <c r="Z76" s="43">
        <f t="shared" si="16"/>
        <v>-0.89079902165730218</v>
      </c>
      <c r="AA76" s="41">
        <f t="shared" si="17"/>
        <v>0.14631102699712908</v>
      </c>
      <c r="AB76" s="43">
        <f t="shared" si="18"/>
        <v>-1.0453813020728298</v>
      </c>
      <c r="AC76" s="41">
        <f t="shared" si="19"/>
        <v>0.1755970550066723</v>
      </c>
      <c r="AD76" s="43">
        <f t="shared" si="20"/>
        <v>3.4119566991342746E-3</v>
      </c>
      <c r="AE76" s="41">
        <f t="shared" si="21"/>
        <v>0.99570408530304499</v>
      </c>
      <c r="AF76" s="43">
        <f t="shared" si="22"/>
        <v>0.15799423711466196</v>
      </c>
      <c r="AG76" s="74">
        <f t="shared" si="23"/>
        <v>0.7961066668104777</v>
      </c>
    </row>
    <row r="77" spans="1:33" x14ac:dyDescent="0.2">
      <c r="A77" s="14" t="s">
        <v>29</v>
      </c>
      <c r="B77" s="12">
        <v>3078166.7269340698</v>
      </c>
      <c r="C77" s="2">
        <v>2786386.4866067837</v>
      </c>
      <c r="D77" s="2">
        <v>3982324.7544529252</v>
      </c>
      <c r="E77" s="2">
        <v>2735439.6870708284</v>
      </c>
      <c r="F77" s="2">
        <v>2636389.6800515899</v>
      </c>
      <c r="G77" s="2">
        <v>1598735.9367842153</v>
      </c>
      <c r="H77" s="2">
        <v>2732329.38</v>
      </c>
      <c r="I77" s="2">
        <v>2143461.6811328558</v>
      </c>
      <c r="J77" s="2">
        <v>1930003.2461557423</v>
      </c>
      <c r="K77" s="2">
        <v>1999328.0797814885</v>
      </c>
      <c r="L77" s="2">
        <v>3081322.9551166547</v>
      </c>
      <c r="M77" s="2">
        <v>2345724.1118482454</v>
      </c>
      <c r="N77" s="2">
        <v>3332244.6648721038</v>
      </c>
      <c r="O77" s="2">
        <v>1228629.2110542804</v>
      </c>
      <c r="P77" s="2">
        <v>2390342.7574447878</v>
      </c>
      <c r="Q77" s="2">
        <v>1959003.9292427897</v>
      </c>
      <c r="R77" s="2">
        <v>2698413.9355809763</v>
      </c>
      <c r="S77" s="2">
        <v>1687336.1463194925</v>
      </c>
      <c r="T77" s="2">
        <v>1732880.6745336668</v>
      </c>
      <c r="U77" s="2">
        <v>2036978.4439529118</v>
      </c>
      <c r="V77" s="12">
        <f t="shared" si="14"/>
        <v>3043741.4670232395</v>
      </c>
      <c r="W77" s="2">
        <f t="shared" si="14"/>
        <v>2101132.5610182034</v>
      </c>
      <c r="X77" s="2">
        <f t="shared" si="15"/>
        <v>2396265.29668626</v>
      </c>
      <c r="Y77" s="8">
        <f t="shared" si="15"/>
        <v>2022922.6259259675</v>
      </c>
      <c r="Z77" s="43">
        <f t="shared" si="16"/>
        <v>-0.34505818123443921</v>
      </c>
      <c r="AA77" s="41">
        <f t="shared" si="17"/>
        <v>0.14664713910625737</v>
      </c>
      <c r="AB77" s="43">
        <f t="shared" si="18"/>
        <v>-5.4726045096914942E-2</v>
      </c>
      <c r="AC77" s="41">
        <f t="shared" si="19"/>
        <v>0.79749563689505953</v>
      </c>
      <c r="AD77" s="43">
        <f t="shared" si="20"/>
        <v>0.53467863777701419</v>
      </c>
      <c r="AE77" s="41">
        <f t="shared" si="21"/>
        <v>3.0490907203188776E-2</v>
      </c>
      <c r="AF77" s="43">
        <f t="shared" si="22"/>
        <v>0.24434650163948979</v>
      </c>
      <c r="AG77" s="74">
        <f t="shared" si="23"/>
        <v>0.35035815518725677</v>
      </c>
    </row>
    <row r="78" spans="1:33" x14ac:dyDescent="0.2">
      <c r="A78" s="14" t="s">
        <v>132</v>
      </c>
      <c r="B78" s="12">
        <v>2287773.7966696951</v>
      </c>
      <c r="C78" s="2">
        <v>1420835.0671292327</v>
      </c>
      <c r="D78" s="2">
        <v>1463049.3113809552</v>
      </c>
      <c r="E78" s="2">
        <v>2444380.910778759</v>
      </c>
      <c r="F78" s="2">
        <v>1228205.2355965795</v>
      </c>
      <c r="G78" s="2">
        <v>2971221.9541843687</v>
      </c>
      <c r="H78" s="2">
        <v>2140436.35</v>
      </c>
      <c r="I78" s="2">
        <v>735801.53725903202</v>
      </c>
      <c r="J78" s="2">
        <v>703634.98506408522</v>
      </c>
      <c r="K78" s="2">
        <v>3622876.0416745343</v>
      </c>
      <c r="L78" s="2">
        <v>2277803.3672828958</v>
      </c>
      <c r="M78" s="2">
        <v>3254351.5504255979</v>
      </c>
      <c r="N78" s="2">
        <v>1594751.9690298329</v>
      </c>
      <c r="O78" s="2">
        <v>1291556.113999007</v>
      </c>
      <c r="P78" s="2">
        <v>3180657.1417491036</v>
      </c>
      <c r="Q78" s="2">
        <v>4124978.1249615727</v>
      </c>
      <c r="R78" s="2">
        <v>4901892.1493835459</v>
      </c>
      <c r="S78" s="2">
        <v>3007352.118268305</v>
      </c>
      <c r="T78" s="2">
        <v>1234008.2085935567</v>
      </c>
      <c r="U78" s="2">
        <v>1182304.5809425502</v>
      </c>
      <c r="V78" s="12">
        <f t="shared" si="14"/>
        <v>1768848.8643110443</v>
      </c>
      <c r="W78" s="2">
        <f t="shared" si="14"/>
        <v>1637773.7066268716</v>
      </c>
      <c r="X78" s="2">
        <f t="shared" si="15"/>
        <v>2536999.3640268282</v>
      </c>
      <c r="Y78" s="8">
        <f t="shared" si="15"/>
        <v>2890107.0364299063</v>
      </c>
      <c r="Z78" s="43">
        <f t="shared" si="16"/>
        <v>0.52031237259360041</v>
      </c>
      <c r="AA78" s="41">
        <f t="shared" si="17"/>
        <v>0.14996303785991766</v>
      </c>
      <c r="AB78" s="43">
        <f t="shared" si="18"/>
        <v>0.81938689292815026</v>
      </c>
      <c r="AC78" s="41">
        <f t="shared" si="19"/>
        <v>0.24235138595759928</v>
      </c>
      <c r="AD78" s="43">
        <f t="shared" si="20"/>
        <v>0.11107475349962635</v>
      </c>
      <c r="AE78" s="41">
        <f t="shared" si="21"/>
        <v>0.82289673962486798</v>
      </c>
      <c r="AF78" s="43">
        <f t="shared" si="22"/>
        <v>-0.18799976683492384</v>
      </c>
      <c r="AG78" s="74">
        <f t="shared" si="23"/>
        <v>0.67081039952619248</v>
      </c>
    </row>
    <row r="79" spans="1:33" x14ac:dyDescent="0.2">
      <c r="A79" s="14" t="s">
        <v>170</v>
      </c>
      <c r="B79" s="12">
        <v>9015431.7572775017</v>
      </c>
      <c r="C79" s="2">
        <v>11310930.443581589</v>
      </c>
      <c r="D79" s="2">
        <v>14526465.25983577</v>
      </c>
      <c r="E79" s="2">
        <v>12635357.156727126</v>
      </c>
      <c r="F79" s="2">
        <v>9889765.7722891793</v>
      </c>
      <c r="G79" s="2">
        <v>11312899.100319713</v>
      </c>
      <c r="H79" s="2">
        <v>10588236.649356</v>
      </c>
      <c r="I79" s="2">
        <v>16118200.214722471</v>
      </c>
      <c r="J79" s="2">
        <v>17745704.031171568</v>
      </c>
      <c r="K79" s="2">
        <v>13649754.248008169</v>
      </c>
      <c r="L79" s="2">
        <v>11965083.637869347</v>
      </c>
      <c r="M79" s="2">
        <v>14682988.153989976</v>
      </c>
      <c r="N79" s="2">
        <v>10574473.821855981</v>
      </c>
      <c r="O79" s="2">
        <v>14255055.349906543</v>
      </c>
      <c r="P79" s="2">
        <v>14733733.89295114</v>
      </c>
      <c r="Q79" s="2">
        <v>11821361.454593863</v>
      </c>
      <c r="R79" s="2">
        <v>12215806.943987289</v>
      </c>
      <c r="S79" s="2">
        <v>9172945.3745544851</v>
      </c>
      <c r="T79" s="2">
        <v>10614806.047241699</v>
      </c>
      <c r="U79" s="2">
        <v>17339046.536795199</v>
      </c>
      <c r="V79" s="12">
        <f t="shared" si="14"/>
        <v>11475590.077942234</v>
      </c>
      <c r="W79" s="2">
        <f t="shared" si="14"/>
        <v>13941259.998892438</v>
      </c>
      <c r="X79" s="2">
        <f t="shared" si="15"/>
        <v>13310181.517430192</v>
      </c>
      <c r="Y79" s="8">
        <f t="shared" si="15"/>
        <v>12232793.271434506</v>
      </c>
      <c r="Z79" s="43">
        <f t="shared" si="16"/>
        <v>0.21396190680392224</v>
      </c>
      <c r="AA79" s="41">
        <f t="shared" si="17"/>
        <v>0.15055817988855152</v>
      </c>
      <c r="AB79" s="43">
        <f t="shared" si="18"/>
        <v>-0.18860708597039536</v>
      </c>
      <c r="AC79" s="41">
        <f t="shared" si="19"/>
        <v>0.46368876720513419</v>
      </c>
      <c r="AD79" s="43">
        <f t="shared" si="20"/>
        <v>-0.28079261730044375</v>
      </c>
      <c r="AE79" s="41">
        <f t="shared" si="21"/>
        <v>0.23721385948981222</v>
      </c>
      <c r="AF79" s="43">
        <f t="shared" si="22"/>
        <v>0.12177637547387399</v>
      </c>
      <c r="AG79" s="74">
        <f t="shared" si="23"/>
        <v>0.47982102589253151</v>
      </c>
    </row>
    <row r="80" spans="1:33" x14ac:dyDescent="0.2">
      <c r="A80" s="14" t="s">
        <v>143</v>
      </c>
      <c r="B80" s="12">
        <v>28922902.112276718</v>
      </c>
      <c r="C80" s="2">
        <v>24391700.002495654</v>
      </c>
      <c r="D80" s="2">
        <v>44795550.147643857</v>
      </c>
      <c r="E80" s="2">
        <v>35687584.093929224</v>
      </c>
      <c r="F80" s="2">
        <v>43517018.060456671</v>
      </c>
      <c r="G80" s="2">
        <v>17296051.691055231</v>
      </c>
      <c r="H80" s="2">
        <v>19826078.52</v>
      </c>
      <c r="I80" s="2">
        <v>29562538.713995464</v>
      </c>
      <c r="J80" s="2">
        <v>10469218.613523053</v>
      </c>
      <c r="K80" s="2">
        <v>20731218.700807795</v>
      </c>
      <c r="L80" s="2">
        <v>33698797.965794288</v>
      </c>
      <c r="M80" s="2">
        <v>34516290.832583286</v>
      </c>
      <c r="N80" s="2">
        <v>34620394.487202838</v>
      </c>
      <c r="O80" s="2">
        <v>15500829.281990314</v>
      </c>
      <c r="P80" s="2">
        <v>25406201.534345496</v>
      </c>
      <c r="Q80" s="2">
        <v>40286517.209580459</v>
      </c>
      <c r="R80" s="2">
        <v>39513720.528694272</v>
      </c>
      <c r="S80" s="2">
        <v>23934058.226604696</v>
      </c>
      <c r="T80" s="2">
        <v>24292799.269910015</v>
      </c>
      <c r="U80" s="2">
        <v>21447336.674080804</v>
      </c>
      <c r="V80" s="12">
        <f t="shared" si="14"/>
        <v>35462950.883360423</v>
      </c>
      <c r="W80" s="2">
        <f t="shared" si="14"/>
        <v>19288471.884643439</v>
      </c>
      <c r="X80" s="2">
        <f t="shared" si="15"/>
        <v>27412288.800454006</v>
      </c>
      <c r="Y80" s="8">
        <f t="shared" si="15"/>
        <v>29894886.381774046</v>
      </c>
      <c r="Z80" s="43">
        <f t="shared" si="16"/>
        <v>-0.37148979672687571</v>
      </c>
      <c r="AA80" s="41">
        <f t="shared" si="17"/>
        <v>0.15210943382574077</v>
      </c>
      <c r="AB80" s="43">
        <f t="shared" si="18"/>
        <v>0.63215987638124571</v>
      </c>
      <c r="AC80" s="41">
        <f t="shared" si="19"/>
        <v>0.1110274737137598</v>
      </c>
      <c r="AD80" s="43">
        <f t="shared" si="20"/>
        <v>0.87857373690815055</v>
      </c>
      <c r="AE80" s="41">
        <f t="shared" si="21"/>
        <v>2.5084922805761457E-2</v>
      </c>
      <c r="AF80" s="43">
        <f t="shared" si="22"/>
        <v>-0.1250759361999709</v>
      </c>
      <c r="AG80" s="74">
        <f t="shared" si="23"/>
        <v>0.64629026592403449</v>
      </c>
    </row>
    <row r="81" spans="1:33" x14ac:dyDescent="0.2">
      <c r="A81" s="14" t="s">
        <v>56</v>
      </c>
      <c r="B81" s="12">
        <v>2440888.5846294533</v>
      </c>
      <c r="C81" s="2">
        <v>2745038.1671382864</v>
      </c>
      <c r="D81" s="2">
        <v>4523500.5305100372</v>
      </c>
      <c r="E81" s="2">
        <v>3470056.0743576312</v>
      </c>
      <c r="F81" s="2">
        <v>1825710.7760512952</v>
      </c>
      <c r="G81" s="2">
        <v>1262805.8578360162</v>
      </c>
      <c r="H81" s="2">
        <v>2402103.4</v>
      </c>
      <c r="I81" s="2">
        <v>2473976.3893634412</v>
      </c>
      <c r="J81" s="2">
        <v>1544692.3226653677</v>
      </c>
      <c r="K81" s="2">
        <v>1324533.1572961858</v>
      </c>
      <c r="L81" s="2">
        <v>2800371.4470089148</v>
      </c>
      <c r="M81" s="2">
        <v>3401124.2466615792</v>
      </c>
      <c r="N81" s="2">
        <v>1804252.8541621219</v>
      </c>
      <c r="O81" s="2">
        <v>1746152.0304151929</v>
      </c>
      <c r="P81" s="2">
        <v>1792138.7379186004</v>
      </c>
      <c r="Q81" s="2">
        <v>1563018.7471258817</v>
      </c>
      <c r="R81" s="2">
        <v>1848767.8612090717</v>
      </c>
      <c r="S81" s="2">
        <v>3110860.8799311994</v>
      </c>
      <c r="T81" s="2">
        <v>3161774.3106872854</v>
      </c>
      <c r="U81" s="2">
        <v>1310119.132743231</v>
      </c>
      <c r="V81" s="12">
        <f t="shared" si="14"/>
        <v>3001038.8265373409</v>
      </c>
      <c r="W81" s="2">
        <f t="shared" si="14"/>
        <v>1920894.4924662062</v>
      </c>
      <c r="X81" s="2">
        <f t="shared" si="15"/>
        <v>2144762.0789104323</v>
      </c>
      <c r="Y81" s="8">
        <f t="shared" si="15"/>
        <v>2198908.1863393337</v>
      </c>
      <c r="Z81" s="43">
        <f t="shared" si="16"/>
        <v>-0.48464436754183632</v>
      </c>
      <c r="AA81" s="41">
        <f t="shared" si="17"/>
        <v>0.15278522329066085</v>
      </c>
      <c r="AB81" s="43">
        <f t="shared" si="18"/>
        <v>0.19500908751852947</v>
      </c>
      <c r="AC81" s="41">
        <f t="shared" si="19"/>
        <v>0.60867857578761408</v>
      </c>
      <c r="AD81" s="43">
        <f t="shared" si="20"/>
        <v>0.64368370486219539</v>
      </c>
      <c r="AE81" s="41">
        <f t="shared" si="21"/>
        <v>0.10970832482514677</v>
      </c>
      <c r="AF81" s="43">
        <f t="shared" si="22"/>
        <v>-3.5969750198170468E-2</v>
      </c>
      <c r="AG81" s="74">
        <f t="shared" si="23"/>
        <v>0.916272322278332</v>
      </c>
    </row>
    <row r="82" spans="1:33" x14ac:dyDescent="0.2">
      <c r="A82" s="14" t="s">
        <v>50</v>
      </c>
      <c r="B82" s="12">
        <v>17422168.039999396</v>
      </c>
      <c r="C82" s="2">
        <v>9437089.2292692102</v>
      </c>
      <c r="D82" s="2">
        <v>10109299.796991959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5227978.629138574</v>
      </c>
      <c r="K82" s="2">
        <v>0</v>
      </c>
      <c r="L82" s="2">
        <v>0</v>
      </c>
      <c r="M82" s="2">
        <v>3073883.8824199014</v>
      </c>
      <c r="N82" s="2">
        <v>5368089.4334319811</v>
      </c>
      <c r="O82" s="2">
        <v>0</v>
      </c>
      <c r="P82" s="2">
        <v>5879522.9373343298</v>
      </c>
      <c r="Q82" s="2">
        <v>0</v>
      </c>
      <c r="R82" s="2">
        <v>0</v>
      </c>
      <c r="S82" s="2">
        <v>1163767.5351242616</v>
      </c>
      <c r="T82" s="2">
        <v>0</v>
      </c>
      <c r="U82" s="2">
        <v>0</v>
      </c>
      <c r="V82" s="12">
        <f t="shared" si="14"/>
        <v>7393711.4132521125</v>
      </c>
      <c r="W82" s="2">
        <f t="shared" si="14"/>
        <v>1306994.6572846435</v>
      </c>
      <c r="X82" s="2">
        <f t="shared" si="15"/>
        <v>2386916.042197702</v>
      </c>
      <c r="Y82" s="8">
        <f t="shared" si="15"/>
        <v>232753.50702485233</v>
      </c>
      <c r="Z82" s="43">
        <f t="shared" si="16"/>
        <v>-1.6311509125435533</v>
      </c>
      <c r="AA82" s="41">
        <f t="shared" si="17"/>
        <v>0.15841536282733457</v>
      </c>
      <c r="AB82" s="43">
        <f t="shared" si="18"/>
        <v>-2.4893784327772468</v>
      </c>
      <c r="AC82" s="41">
        <f t="shared" si="19"/>
        <v>0.47437877945840273</v>
      </c>
      <c r="AD82" s="43">
        <f t="shared" si="20"/>
        <v>2.5000454905321967</v>
      </c>
      <c r="AE82" s="41">
        <f t="shared" si="21"/>
        <v>0.16665813305676069</v>
      </c>
      <c r="AF82" s="43">
        <f t="shared" si="22"/>
        <v>3.3582730107658905</v>
      </c>
      <c r="AG82" s="74">
        <f t="shared" si="23"/>
        <v>0.11760452187519052</v>
      </c>
    </row>
    <row r="83" spans="1:33" x14ac:dyDescent="0.2">
      <c r="A83" s="14" t="s">
        <v>78</v>
      </c>
      <c r="B83" s="12">
        <v>6599241.0260187015</v>
      </c>
      <c r="C83" s="2">
        <v>7210260.3887592796</v>
      </c>
      <c r="D83" s="2">
        <v>9874441.293752078</v>
      </c>
      <c r="E83" s="2">
        <v>6982176.6886014361</v>
      </c>
      <c r="F83" s="2">
        <v>6016104.7541840514</v>
      </c>
      <c r="G83" s="2">
        <v>5387409.8099611718</v>
      </c>
      <c r="H83" s="2">
        <v>8105751.9000000004</v>
      </c>
      <c r="I83" s="2">
        <v>5867645.0685824584</v>
      </c>
      <c r="J83" s="2">
        <v>4553455.3749950863</v>
      </c>
      <c r="K83" s="2">
        <v>5896976.2038222309</v>
      </c>
      <c r="L83" s="2">
        <v>8013902.4162674053</v>
      </c>
      <c r="M83" s="2">
        <v>6781069.5782843726</v>
      </c>
      <c r="N83" s="2">
        <v>4421311.5710115377</v>
      </c>
      <c r="O83" s="2">
        <v>5657937.3148645964</v>
      </c>
      <c r="P83" s="2">
        <v>5764977.8274769839</v>
      </c>
      <c r="Q83" s="2">
        <v>4966541.9546165075</v>
      </c>
      <c r="R83" s="2">
        <v>6089085.7753430456</v>
      </c>
      <c r="S83" s="2">
        <v>6297194.8478741124</v>
      </c>
      <c r="T83" s="2">
        <v>5276446.2384595647</v>
      </c>
      <c r="U83" s="2">
        <v>5199744.6208411828</v>
      </c>
      <c r="V83" s="12">
        <f t="shared" si="14"/>
        <v>7336444.8302631099</v>
      </c>
      <c r="W83" s="2">
        <f t="shared" si="14"/>
        <v>5978565.5383846788</v>
      </c>
      <c r="X83" s="2">
        <f t="shared" si="15"/>
        <v>6089362.4852878554</v>
      </c>
      <c r="Y83" s="8">
        <f t="shared" si="15"/>
        <v>5565802.6874268828</v>
      </c>
      <c r="Z83" s="43">
        <f t="shared" si="16"/>
        <v>-0.26878992072707403</v>
      </c>
      <c r="AA83" s="41">
        <f t="shared" si="17"/>
        <v>0.15871376011023317</v>
      </c>
      <c r="AB83" s="43">
        <f t="shared" si="18"/>
        <v>-0.10320960946274819</v>
      </c>
      <c r="AC83" s="41">
        <f t="shared" si="19"/>
        <v>0.58973760825081534</v>
      </c>
      <c r="AD83" s="43">
        <f t="shared" si="20"/>
        <v>0.29528174219765818</v>
      </c>
      <c r="AE83" s="41">
        <f t="shared" si="21"/>
        <v>0.21968584403245589</v>
      </c>
      <c r="AF83" s="43">
        <f t="shared" si="22"/>
        <v>0.12970143093333247</v>
      </c>
      <c r="AG83" s="74">
        <f t="shared" si="23"/>
        <v>0.4014932379085786</v>
      </c>
    </row>
    <row r="84" spans="1:33" x14ac:dyDescent="0.2">
      <c r="A84" s="14" t="s">
        <v>72</v>
      </c>
      <c r="B84" s="12">
        <v>348449410.9422937</v>
      </c>
      <c r="C84" s="2">
        <v>409197806.6656307</v>
      </c>
      <c r="D84" s="2">
        <v>437979453.36097103</v>
      </c>
      <c r="E84" s="2">
        <v>439344652.26416284</v>
      </c>
      <c r="F84" s="2">
        <v>74272633.867699608</v>
      </c>
      <c r="G84" s="2">
        <v>46094177.084886827</v>
      </c>
      <c r="H84" s="2">
        <v>124864391.12</v>
      </c>
      <c r="I84" s="2">
        <v>41379101.166176885</v>
      </c>
      <c r="J84" s="2">
        <v>55127453.010178544</v>
      </c>
      <c r="K84" s="2">
        <v>63327600.73606962</v>
      </c>
      <c r="L84" s="2">
        <v>126917531.53953105</v>
      </c>
      <c r="M84" s="2">
        <v>239670762.06698608</v>
      </c>
      <c r="N84" s="2">
        <v>34386583.14405968</v>
      </c>
      <c r="O84" s="2">
        <v>38452370.644532382</v>
      </c>
      <c r="P84" s="2">
        <v>549377551.67707348</v>
      </c>
      <c r="Q84" s="2">
        <v>53937932.542402185</v>
      </c>
      <c r="R84" s="2">
        <v>44732349.352395087</v>
      </c>
      <c r="S84" s="2">
        <v>26643983.23773839</v>
      </c>
      <c r="T84" s="2">
        <v>69555465.517902389</v>
      </c>
      <c r="U84" s="2">
        <v>56144685.609076105</v>
      </c>
      <c r="V84" s="12">
        <f t="shared" si="14"/>
        <v>341848791.42015159</v>
      </c>
      <c r="W84" s="2">
        <f t="shared" si="14"/>
        <v>66866280.595310561</v>
      </c>
      <c r="X84" s="2">
        <f t="shared" si="15"/>
        <v>175355399.96804205</v>
      </c>
      <c r="Y84" s="8">
        <f t="shared" si="15"/>
        <v>50202883.251902834</v>
      </c>
      <c r="Z84" s="43">
        <f t="shared" si="16"/>
        <v>-0.96307646656362123</v>
      </c>
      <c r="AA84" s="41">
        <f t="shared" si="17"/>
        <v>0.16153163150490157</v>
      </c>
      <c r="AB84" s="43">
        <f t="shared" si="18"/>
        <v>-0.41350864691855421</v>
      </c>
      <c r="AC84" s="41">
        <f t="shared" si="19"/>
        <v>0.4086027377651027</v>
      </c>
      <c r="AD84" s="43">
        <f t="shared" si="20"/>
        <v>2.3540075493514245</v>
      </c>
      <c r="AE84" s="41">
        <f t="shared" si="21"/>
        <v>1.4029708870910181E-2</v>
      </c>
      <c r="AF84" s="43">
        <f t="shared" si="22"/>
        <v>1.8044397297063575</v>
      </c>
      <c r="AG84" s="74">
        <f t="shared" si="23"/>
        <v>0.18416236211876069</v>
      </c>
    </row>
    <row r="85" spans="1:33" x14ac:dyDescent="0.2">
      <c r="A85" s="14" t="s">
        <v>116</v>
      </c>
      <c r="B85" s="12">
        <v>2578115.9410753502</v>
      </c>
      <c r="C85" s="2">
        <v>1147029.664085835</v>
      </c>
      <c r="D85" s="2">
        <v>3405906.9544420238</v>
      </c>
      <c r="E85" s="2">
        <v>1932769.5935707241</v>
      </c>
      <c r="F85" s="2">
        <v>3239972.8140587811</v>
      </c>
      <c r="G85" s="2">
        <v>2821738.723483704</v>
      </c>
      <c r="H85" s="2">
        <v>1644544.5</v>
      </c>
      <c r="I85" s="2">
        <v>4109102.0990176615</v>
      </c>
      <c r="J85" s="2">
        <v>2628855.556718152</v>
      </c>
      <c r="K85" s="2">
        <v>4960142.6838559126</v>
      </c>
      <c r="L85" s="2">
        <v>2195263.6481158324</v>
      </c>
      <c r="M85" s="2">
        <v>1933391.2009446137</v>
      </c>
      <c r="N85" s="2">
        <v>3979902.1010764805</v>
      </c>
      <c r="O85" s="2">
        <v>3873476.7098696069</v>
      </c>
      <c r="P85" s="2">
        <v>3572054.4699656949</v>
      </c>
      <c r="Q85" s="2">
        <v>1152755.3066765014</v>
      </c>
      <c r="R85" s="2">
        <v>2147681.1350159338</v>
      </c>
      <c r="S85" s="2">
        <v>1581578.1206569376</v>
      </c>
      <c r="T85" s="2">
        <v>3762483.8789077406</v>
      </c>
      <c r="U85" s="2">
        <v>3706693.6497319769</v>
      </c>
      <c r="V85" s="12">
        <f t="shared" ref="V85:W104" si="24">AVERAGEIFS($B85:$U85,$B$3:$U$3,V$4,$B$2:$U$2,"CD")</f>
        <v>2460758.9934465429</v>
      </c>
      <c r="W85" s="2">
        <f t="shared" si="24"/>
        <v>2801060.2198048793</v>
      </c>
      <c r="X85" s="2">
        <f t="shared" ref="X85:Y104" si="25">AVERAGEIFS($B85:$U85,$B$3:$U$3,X$4,$B$2:$U$2,"HFD")</f>
        <v>3419038.4689713572</v>
      </c>
      <c r="Y85" s="8">
        <f t="shared" si="25"/>
        <v>2470238.4181978181</v>
      </c>
      <c r="Z85" s="43">
        <f t="shared" si="16"/>
        <v>0.4744872879328611</v>
      </c>
      <c r="AA85" s="41">
        <f t="shared" si="17"/>
        <v>0.17023001261689683</v>
      </c>
      <c r="AB85" s="43">
        <f t="shared" si="18"/>
        <v>-0.18132270807535503</v>
      </c>
      <c r="AC85" s="41">
        <f t="shared" si="19"/>
        <v>0.67514003210284068</v>
      </c>
      <c r="AD85" s="43">
        <f t="shared" si="20"/>
        <v>-0.18686963287972122</v>
      </c>
      <c r="AE85" s="41">
        <f t="shared" si="21"/>
        <v>0.61742144430607471</v>
      </c>
      <c r="AF85" s="43">
        <f t="shared" si="22"/>
        <v>0.46894036312849474</v>
      </c>
      <c r="AG85" s="74">
        <f t="shared" si="23"/>
        <v>0.21557812154842626</v>
      </c>
    </row>
    <row r="86" spans="1:33" x14ac:dyDescent="0.2">
      <c r="A86" s="14" t="s">
        <v>207</v>
      </c>
      <c r="B86" s="12">
        <v>2275362.2031126441</v>
      </c>
      <c r="C86" s="2">
        <v>5343710.8997444641</v>
      </c>
      <c r="D86" s="2">
        <v>5115755.8278798955</v>
      </c>
      <c r="E86" s="2">
        <v>22750679.352488849</v>
      </c>
      <c r="F86" s="2">
        <v>1963529.7720141683</v>
      </c>
      <c r="G86" s="2">
        <v>588714.0956317262</v>
      </c>
      <c r="H86" s="2">
        <v>1048404.66</v>
      </c>
      <c r="I86" s="2">
        <v>0</v>
      </c>
      <c r="J86" s="2">
        <v>478774.74720512138</v>
      </c>
      <c r="K86" s="2">
        <v>406151.53475110698</v>
      </c>
      <c r="L86" s="2">
        <v>314195.4227556283</v>
      </c>
      <c r="M86" s="2">
        <v>1517433.8934398573</v>
      </c>
      <c r="N86" s="2">
        <v>189108.18340116646</v>
      </c>
      <c r="O86" s="2">
        <v>136635.41812391582</v>
      </c>
      <c r="P86" s="2">
        <v>3858111.2686029421</v>
      </c>
      <c r="Q86" s="2">
        <v>147509.22246523769</v>
      </c>
      <c r="R86" s="2">
        <v>339250.57874353434</v>
      </c>
      <c r="S86" s="2">
        <v>115453.68588895397</v>
      </c>
      <c r="T86" s="2">
        <v>112976.72646610053</v>
      </c>
      <c r="U86" s="2">
        <v>534648.7753870365</v>
      </c>
      <c r="V86" s="12">
        <f t="shared" si="24"/>
        <v>7489807.6110480037</v>
      </c>
      <c r="W86" s="2">
        <f t="shared" si="24"/>
        <v>528973.37570921192</v>
      </c>
      <c r="X86" s="2">
        <f t="shared" si="25"/>
        <v>1070272.6201791028</v>
      </c>
      <c r="Y86" s="8">
        <f t="shared" si="25"/>
        <v>249967.7977901726</v>
      </c>
      <c r="Z86" s="43">
        <f t="shared" si="16"/>
        <v>-2.8069503338142354</v>
      </c>
      <c r="AA86" s="41">
        <f t="shared" si="17"/>
        <v>0.17397012932741437</v>
      </c>
      <c r="AB86" s="43">
        <f t="shared" si="18"/>
        <v>-1.0814528593878425</v>
      </c>
      <c r="AC86" s="41">
        <f t="shared" si="19"/>
        <v>0.22749379044624177</v>
      </c>
      <c r="AD86" s="43">
        <f t="shared" si="20"/>
        <v>3.8236616454421406</v>
      </c>
      <c r="AE86" s="41">
        <f t="shared" si="21"/>
        <v>0.14717924520277578</v>
      </c>
      <c r="AF86" s="43">
        <f t="shared" si="22"/>
        <v>2.0981641710157475</v>
      </c>
      <c r="AG86" s="74">
        <f t="shared" si="23"/>
        <v>0.22848683183756693</v>
      </c>
    </row>
    <row r="87" spans="1:33" x14ac:dyDescent="0.2">
      <c r="A87" s="14" t="s">
        <v>209</v>
      </c>
      <c r="B87" s="12">
        <v>10018703.321663573</v>
      </c>
      <c r="C87" s="2">
        <v>10727056.280050281</v>
      </c>
      <c r="D87" s="2">
        <v>18035808.013245024</v>
      </c>
      <c r="E87" s="2">
        <v>9756582.5970532503</v>
      </c>
      <c r="F87" s="2">
        <v>15970718.260630034</v>
      </c>
      <c r="G87" s="2">
        <v>10419686.765155291</v>
      </c>
      <c r="H87" s="2">
        <v>14054645.34</v>
      </c>
      <c r="I87" s="2">
        <v>19798499.213822875</v>
      </c>
      <c r="J87" s="2">
        <v>14056803.892566646</v>
      </c>
      <c r="K87" s="2">
        <v>18004002.275173899</v>
      </c>
      <c r="L87" s="2">
        <v>17719588.44236201</v>
      </c>
      <c r="M87" s="2">
        <v>12892668.923396436</v>
      </c>
      <c r="N87" s="2">
        <v>17896553.430616852</v>
      </c>
      <c r="O87" s="2">
        <v>12298538.929897439</v>
      </c>
      <c r="P87" s="2">
        <v>15710059.55773432</v>
      </c>
      <c r="Q87" s="2">
        <v>12370631.895826202</v>
      </c>
      <c r="R87" s="2">
        <v>20442548.709583163</v>
      </c>
      <c r="S87" s="2">
        <v>15399028.974244326</v>
      </c>
      <c r="T87" s="2">
        <v>18104465.361917995</v>
      </c>
      <c r="U87" s="2">
        <v>15806841.065686563</v>
      </c>
      <c r="V87" s="12">
        <f t="shared" si="24"/>
        <v>12901773.694528434</v>
      </c>
      <c r="W87" s="2">
        <f t="shared" si="24"/>
        <v>14582408.802886201</v>
      </c>
      <c r="X87" s="2">
        <f t="shared" si="25"/>
        <v>15753568.59319683</v>
      </c>
      <c r="Y87" s="8">
        <f t="shared" si="25"/>
        <v>16424703.20145165</v>
      </c>
      <c r="Z87" s="43">
        <f t="shared" si="16"/>
        <v>0.28810925722231062</v>
      </c>
      <c r="AA87" s="41">
        <f t="shared" si="17"/>
        <v>0.17558624422152025</v>
      </c>
      <c r="AB87" s="43">
        <f t="shared" si="18"/>
        <v>0.17163824922738888</v>
      </c>
      <c r="AC87" s="41">
        <f t="shared" si="19"/>
        <v>0.44849784131994308</v>
      </c>
      <c r="AD87" s="43">
        <f t="shared" si="20"/>
        <v>-0.17665963531382139</v>
      </c>
      <c r="AE87" s="41">
        <f t="shared" si="21"/>
        <v>0.53606605842634458</v>
      </c>
      <c r="AF87" s="43">
        <f t="shared" si="22"/>
        <v>-6.0188627318899596E-2</v>
      </c>
      <c r="AG87" s="74">
        <f t="shared" si="23"/>
        <v>0.70128527751871927</v>
      </c>
    </row>
    <row r="88" spans="1:33" x14ac:dyDescent="0.2">
      <c r="A88" s="14" t="s">
        <v>70</v>
      </c>
      <c r="B88" s="12">
        <v>159878770.89457655</v>
      </c>
      <c r="C88" s="2">
        <v>120424170.28241572</v>
      </c>
      <c r="D88" s="2">
        <v>189758394.25619045</v>
      </c>
      <c r="E88" s="2">
        <v>168372471.88136053</v>
      </c>
      <c r="F88" s="2">
        <v>116072000.7280115</v>
      </c>
      <c r="G88" s="2">
        <v>148970601.42358315</v>
      </c>
      <c r="H88" s="2">
        <v>204871129.84</v>
      </c>
      <c r="I88" s="2">
        <v>120952982.51101893</v>
      </c>
      <c r="J88" s="2">
        <v>209408911.00488564</v>
      </c>
      <c r="K88" s="2">
        <v>443999480.85853267</v>
      </c>
      <c r="L88" s="2">
        <v>242476073.84937784</v>
      </c>
      <c r="M88" s="2">
        <v>228780699.80216718</v>
      </c>
      <c r="N88" s="2">
        <v>53539971.339586116</v>
      </c>
      <c r="O88" s="2">
        <v>176440838.44524896</v>
      </c>
      <c r="P88" s="2">
        <v>241578741.59834331</v>
      </c>
      <c r="Q88" s="2">
        <v>485348399.51874161</v>
      </c>
      <c r="R88" s="2">
        <v>68656896.256584734</v>
      </c>
      <c r="S88" s="2">
        <v>300982263.75232047</v>
      </c>
      <c r="T88" s="2">
        <v>226993368.6166904</v>
      </c>
      <c r="U88" s="2">
        <v>463008239.07233232</v>
      </c>
      <c r="V88" s="12">
        <f t="shared" si="24"/>
        <v>150901161.60851094</v>
      </c>
      <c r="W88" s="2">
        <f t="shared" si="24"/>
        <v>171050906.19487193</v>
      </c>
      <c r="X88" s="2">
        <f t="shared" si="25"/>
        <v>231135967.64887604</v>
      </c>
      <c r="Y88" s="8">
        <f t="shared" si="25"/>
        <v>308997833.44333392</v>
      </c>
      <c r="Z88" s="43">
        <f t="shared" si="16"/>
        <v>0.61513786717639696</v>
      </c>
      <c r="AA88" s="41">
        <f t="shared" si="17"/>
        <v>0.18711522305948192</v>
      </c>
      <c r="AB88" s="43">
        <f t="shared" si="18"/>
        <v>0.85317097537563114</v>
      </c>
      <c r="AC88" s="41">
        <f t="shared" si="19"/>
        <v>0.15105142673631786</v>
      </c>
      <c r="AD88" s="43">
        <f t="shared" si="20"/>
        <v>-0.18082183574745803</v>
      </c>
      <c r="AE88" s="41">
        <f t="shared" si="21"/>
        <v>0.44514034379778622</v>
      </c>
      <c r="AF88" s="43">
        <f t="shared" si="22"/>
        <v>-0.41885494394669226</v>
      </c>
      <c r="AG88" s="74">
        <f t="shared" si="23"/>
        <v>0.41015639690914796</v>
      </c>
    </row>
    <row r="89" spans="1:33" x14ac:dyDescent="0.2">
      <c r="A89" s="14" t="s">
        <v>187</v>
      </c>
      <c r="B89" s="12">
        <v>7201012.3827256551</v>
      </c>
      <c r="C89" s="2">
        <v>5916066.6624604762</v>
      </c>
      <c r="D89" s="2">
        <v>5895033.7229681248</v>
      </c>
      <c r="E89" s="2">
        <v>9687124.2120581381</v>
      </c>
      <c r="F89" s="2">
        <v>6144272.7696873751</v>
      </c>
      <c r="G89" s="2">
        <v>7496171.7855192246</v>
      </c>
      <c r="H89" s="2">
        <v>5707489.7400000002</v>
      </c>
      <c r="I89" s="2">
        <v>5975592.7393208491</v>
      </c>
      <c r="J89" s="2">
        <v>3786927.1417516521</v>
      </c>
      <c r="K89" s="2">
        <v>6007117.8113793144</v>
      </c>
      <c r="L89" s="2">
        <v>4942641.3255342403</v>
      </c>
      <c r="M89" s="2">
        <v>6484243.8819168331</v>
      </c>
      <c r="N89" s="2">
        <v>3601277.6239161254</v>
      </c>
      <c r="O89" s="2">
        <v>5251283.6380545245</v>
      </c>
      <c r="P89" s="2">
        <v>7771953.1411643112</v>
      </c>
      <c r="Q89" s="2">
        <v>3977592.2110780641</v>
      </c>
      <c r="R89" s="2">
        <v>6718446.1403142326</v>
      </c>
      <c r="S89" s="2">
        <v>4198504.4069317887</v>
      </c>
      <c r="T89" s="2">
        <v>6224088.3682883587</v>
      </c>
      <c r="U89" s="2">
        <v>5170822.8556730133</v>
      </c>
      <c r="V89" s="12">
        <f t="shared" si="24"/>
        <v>6968701.9499799535</v>
      </c>
      <c r="W89" s="2">
        <f t="shared" si="24"/>
        <v>5741545.3516479312</v>
      </c>
      <c r="X89" s="2">
        <f t="shared" si="25"/>
        <v>5676419.5703275586</v>
      </c>
      <c r="Y89" s="8">
        <f t="shared" si="25"/>
        <v>5257890.7964570923</v>
      </c>
      <c r="Z89" s="43">
        <f t="shared" si="16"/>
        <v>-0.29590872282440944</v>
      </c>
      <c r="AA89" s="41">
        <f t="shared" si="17"/>
        <v>0.19160897787996239</v>
      </c>
      <c r="AB89" s="43">
        <f t="shared" si="18"/>
        <v>-0.1269549159622835</v>
      </c>
      <c r="AC89" s="41">
        <f t="shared" si="19"/>
        <v>0.61028829236747062</v>
      </c>
      <c r="AD89" s="43">
        <f t="shared" si="20"/>
        <v>0.27945085816739473</v>
      </c>
      <c r="AE89" s="41">
        <f t="shared" si="21"/>
        <v>0.2831972390082963</v>
      </c>
      <c r="AF89" s="43">
        <f t="shared" si="22"/>
        <v>0.11049705130526881</v>
      </c>
      <c r="AG89" s="74">
        <f t="shared" si="23"/>
        <v>0.61684958723947858</v>
      </c>
    </row>
    <row r="90" spans="1:33" x14ac:dyDescent="0.2">
      <c r="A90" s="14" t="s">
        <v>227</v>
      </c>
      <c r="B90" s="12">
        <v>4239879.3963400638</v>
      </c>
      <c r="C90" s="2">
        <v>4805540.3742260383</v>
      </c>
      <c r="D90" s="2">
        <v>6839644.6435771054</v>
      </c>
      <c r="E90" s="2">
        <v>6089489.2422978701</v>
      </c>
      <c r="F90" s="2">
        <v>6793333.6098829918</v>
      </c>
      <c r="G90" s="2">
        <v>5237410.3272699732</v>
      </c>
      <c r="H90" s="2">
        <v>4806292.72</v>
      </c>
      <c r="I90" s="2">
        <v>4803895.104451268</v>
      </c>
      <c r="J90" s="2">
        <v>3364105.3828086527</v>
      </c>
      <c r="K90" s="2">
        <v>3297611.5792340003</v>
      </c>
      <c r="L90" s="2">
        <v>3401193.2516280985</v>
      </c>
      <c r="M90" s="2">
        <v>2922475.3413316794</v>
      </c>
      <c r="N90" s="2">
        <v>2636299.1854706467</v>
      </c>
      <c r="O90" s="2">
        <v>5297432.9921794925</v>
      </c>
      <c r="P90" s="2">
        <v>8093353.5873680124</v>
      </c>
      <c r="Q90" s="2">
        <v>2597179.560381141</v>
      </c>
      <c r="R90" s="2">
        <v>2549178.5630059289</v>
      </c>
      <c r="S90" s="2">
        <v>1521684.2954219894</v>
      </c>
      <c r="T90" s="2">
        <v>2211417.5449965005</v>
      </c>
      <c r="U90" s="2">
        <v>2981961.0527239959</v>
      </c>
      <c r="V90" s="12">
        <f t="shared" si="24"/>
        <v>5753577.4532648139</v>
      </c>
      <c r="W90" s="2">
        <f t="shared" si="24"/>
        <v>4552925.8836324736</v>
      </c>
      <c r="X90" s="2">
        <f t="shared" si="25"/>
        <v>4274727.6562019885</v>
      </c>
      <c r="Y90" s="8">
        <f t="shared" si="25"/>
        <v>2372284.2033059113</v>
      </c>
      <c r="Z90" s="43">
        <f t="shared" si="16"/>
        <v>-0.42862676391719029</v>
      </c>
      <c r="AA90" s="41">
        <f t="shared" si="17"/>
        <v>0.19528055988086176</v>
      </c>
      <c r="AB90" s="43">
        <f t="shared" si="18"/>
        <v>-0.94051711681307482</v>
      </c>
      <c r="AC90" s="41">
        <f t="shared" si="19"/>
        <v>1.9687910420256136E-3</v>
      </c>
      <c r="AD90" s="43">
        <f t="shared" si="20"/>
        <v>0.337665298297465</v>
      </c>
      <c r="AE90" s="41">
        <f t="shared" si="21"/>
        <v>0.12895983943209538</v>
      </c>
      <c r="AF90" s="43">
        <f t="shared" si="22"/>
        <v>0.8495556511933493</v>
      </c>
      <c r="AG90" s="74">
        <f t="shared" si="23"/>
        <v>7.7426168493478942E-2</v>
      </c>
    </row>
    <row r="91" spans="1:33" x14ac:dyDescent="0.2">
      <c r="A91" s="14" t="s">
        <v>168</v>
      </c>
      <c r="B91" s="12">
        <v>185120905.76787674</v>
      </c>
      <c r="C91" s="2">
        <v>147301679.6659798</v>
      </c>
      <c r="D91" s="2">
        <v>326821766.0166024</v>
      </c>
      <c r="E91" s="2">
        <v>225509451.04125485</v>
      </c>
      <c r="F91" s="2">
        <v>116138380.36924587</v>
      </c>
      <c r="G91" s="2">
        <v>168534233.59588546</v>
      </c>
      <c r="H91" s="2">
        <v>298229234.19999999</v>
      </c>
      <c r="I91" s="2">
        <v>149360926.40192869</v>
      </c>
      <c r="J91" s="2">
        <v>117201218.76964384</v>
      </c>
      <c r="K91" s="2">
        <v>265033368.18781382</v>
      </c>
      <c r="L91" s="2">
        <v>225858637.3054384</v>
      </c>
      <c r="M91" s="2">
        <v>302253234.27696729</v>
      </c>
      <c r="N91" s="2">
        <v>259602776.79464966</v>
      </c>
      <c r="O91" s="2">
        <v>222867293.09353215</v>
      </c>
      <c r="P91" s="2">
        <v>226275583.0669567</v>
      </c>
      <c r="Q91" s="2">
        <v>280062033.54973269</v>
      </c>
      <c r="R91" s="2">
        <v>191267486.36712322</v>
      </c>
      <c r="S91" s="2">
        <v>159010650.84273323</v>
      </c>
      <c r="T91" s="2">
        <v>225525719.89493155</v>
      </c>
      <c r="U91" s="2">
        <v>320969686.51509333</v>
      </c>
      <c r="V91" s="12">
        <f t="shared" si="24"/>
        <v>200178436.57219195</v>
      </c>
      <c r="W91" s="2">
        <f t="shared" si="24"/>
        <v>183331403.2418645</v>
      </c>
      <c r="X91" s="2">
        <f t="shared" si="25"/>
        <v>250315148.78755966</v>
      </c>
      <c r="Y91" s="8">
        <f t="shared" si="25"/>
        <v>235367115.43392283</v>
      </c>
      <c r="Z91" s="43">
        <f t="shared" si="16"/>
        <v>0.32245902998340625</v>
      </c>
      <c r="AA91" s="41">
        <f t="shared" si="17"/>
        <v>0.19641781808085126</v>
      </c>
      <c r="AB91" s="43">
        <f t="shared" si="18"/>
        <v>0.36045883731669076</v>
      </c>
      <c r="AC91" s="41">
        <f t="shared" si="19"/>
        <v>0.3161526823311252</v>
      </c>
      <c r="AD91" s="43">
        <f t="shared" si="20"/>
        <v>0.12683264447252279</v>
      </c>
      <c r="AE91" s="41">
        <f t="shared" si="21"/>
        <v>0.76502184763093051</v>
      </c>
      <c r="AF91" s="43">
        <f t="shared" si="22"/>
        <v>8.8832837139237938E-2</v>
      </c>
      <c r="AG91" s="74">
        <f t="shared" si="23"/>
        <v>0.63052122923791165</v>
      </c>
    </row>
    <row r="92" spans="1:33" x14ac:dyDescent="0.2">
      <c r="A92" s="14" t="s">
        <v>27</v>
      </c>
      <c r="B92" s="12">
        <v>5572140.232574706</v>
      </c>
      <c r="C92" s="2">
        <v>4021553.8792813509</v>
      </c>
      <c r="D92" s="2">
        <v>7890502.1867760476</v>
      </c>
      <c r="E92" s="2">
        <v>4081279.0346054733</v>
      </c>
      <c r="F92" s="2">
        <v>4538041.3593849326</v>
      </c>
      <c r="G92" s="2">
        <v>1827673.1158946925</v>
      </c>
      <c r="H92" s="2">
        <v>2810503.86</v>
      </c>
      <c r="I92" s="2">
        <v>2947787.7737358911</v>
      </c>
      <c r="J92" s="2">
        <v>2992955.4055982698</v>
      </c>
      <c r="K92" s="2">
        <v>3090090.1111302981</v>
      </c>
      <c r="L92" s="2">
        <v>3934255.9327823874</v>
      </c>
      <c r="M92" s="2">
        <v>3893477.8854453582</v>
      </c>
      <c r="N92" s="2">
        <v>3224629.662546908</v>
      </c>
      <c r="O92" s="2">
        <v>2072411.9066054039</v>
      </c>
      <c r="P92" s="2">
        <v>6878717.4199770372</v>
      </c>
      <c r="Q92" s="2">
        <v>2525409.9124765182</v>
      </c>
      <c r="R92" s="2">
        <v>2281509.0483169788</v>
      </c>
      <c r="S92" s="2">
        <v>1508668.3199637157</v>
      </c>
      <c r="T92" s="2">
        <v>1861881.8873287234</v>
      </c>
      <c r="U92" s="2">
        <v>1910373.3125539278</v>
      </c>
      <c r="V92" s="12">
        <f t="shared" si="24"/>
        <v>5220703.3385245018</v>
      </c>
      <c r="W92" s="2">
        <f t="shared" si="24"/>
        <v>2644730.0388072133</v>
      </c>
      <c r="X92" s="2">
        <f t="shared" si="25"/>
        <v>3848930.4864145652</v>
      </c>
      <c r="Y92" s="8">
        <f t="shared" si="25"/>
        <v>2017568.4961279728</v>
      </c>
      <c r="Z92" s="43">
        <f t="shared" si="16"/>
        <v>-0.43978656564957608</v>
      </c>
      <c r="AA92" s="41">
        <f t="shared" si="17"/>
        <v>0.19673234192056108</v>
      </c>
      <c r="AB92" s="43">
        <f t="shared" si="18"/>
        <v>-0.39050281295385081</v>
      </c>
      <c r="AC92" s="41">
        <f t="shared" si="19"/>
        <v>8.5687102821884437E-2</v>
      </c>
      <c r="AD92" s="43">
        <f t="shared" si="20"/>
        <v>0.98112371469428616</v>
      </c>
      <c r="AE92" s="41">
        <f t="shared" si="21"/>
        <v>1.9547908231490472E-2</v>
      </c>
      <c r="AF92" s="43">
        <f t="shared" si="22"/>
        <v>0.9318399619985609</v>
      </c>
      <c r="AG92" s="74">
        <f t="shared" si="23"/>
        <v>3.9606614735149662E-2</v>
      </c>
    </row>
    <row r="93" spans="1:33" x14ac:dyDescent="0.2">
      <c r="A93" s="14" t="s">
        <v>46</v>
      </c>
      <c r="B93" s="12">
        <v>919140588.9192729</v>
      </c>
      <c r="C93" s="2">
        <v>727264135.07349193</v>
      </c>
      <c r="D93" s="2">
        <v>1291909151.9114819</v>
      </c>
      <c r="E93" s="2">
        <v>1406478142.2604828</v>
      </c>
      <c r="F93" s="2">
        <v>446855902.78189015</v>
      </c>
      <c r="G93" s="2">
        <v>566111506.79649186</v>
      </c>
      <c r="H93" s="2">
        <v>700532292.21000004</v>
      </c>
      <c r="I93" s="2">
        <v>395257688.62074876</v>
      </c>
      <c r="J93" s="2">
        <v>348075011.34051102</v>
      </c>
      <c r="K93" s="2">
        <v>374859890.40236455</v>
      </c>
      <c r="L93" s="2">
        <v>720253693.97769868</v>
      </c>
      <c r="M93" s="2">
        <v>964731213.13593328</v>
      </c>
      <c r="N93" s="2">
        <v>476222301.99545956</v>
      </c>
      <c r="O93" s="2">
        <v>475783633.23917824</v>
      </c>
      <c r="P93" s="2">
        <v>1047602963.5612446</v>
      </c>
      <c r="Q93" s="2">
        <v>451808133.49534672</v>
      </c>
      <c r="R93" s="2">
        <v>434243515.36571157</v>
      </c>
      <c r="S93" s="2">
        <v>316214334.43733221</v>
      </c>
      <c r="T93" s="2">
        <v>352939499.93975013</v>
      </c>
      <c r="U93" s="2">
        <v>523973443.5622198</v>
      </c>
      <c r="V93" s="12">
        <f t="shared" si="24"/>
        <v>958329584.18932402</v>
      </c>
      <c r="W93" s="2">
        <f t="shared" si="24"/>
        <v>502494124.74193794</v>
      </c>
      <c r="X93" s="2">
        <f t="shared" si="25"/>
        <v>676575616.05197978</v>
      </c>
      <c r="Y93" s="8">
        <f t="shared" si="25"/>
        <v>415835785.36007208</v>
      </c>
      <c r="Z93" s="43">
        <f t="shared" si="16"/>
        <v>-0.50227072318000576</v>
      </c>
      <c r="AA93" s="41">
        <f t="shared" si="17"/>
        <v>0.20080962994226084</v>
      </c>
      <c r="AB93" s="43">
        <f t="shared" si="18"/>
        <v>-0.27309281133979296</v>
      </c>
      <c r="AC93" s="41">
        <f t="shared" si="19"/>
        <v>0.32831661970209058</v>
      </c>
      <c r="AD93" s="43">
        <f t="shared" si="20"/>
        <v>0.93141517805041529</v>
      </c>
      <c r="AE93" s="41">
        <f t="shared" si="21"/>
        <v>6.9863193297954679E-2</v>
      </c>
      <c r="AF93" s="43">
        <f t="shared" si="22"/>
        <v>0.70223726621020244</v>
      </c>
      <c r="AG93" s="74">
        <f t="shared" si="23"/>
        <v>7.3445271538152418E-2</v>
      </c>
    </row>
    <row r="94" spans="1:33" x14ac:dyDescent="0.2">
      <c r="A94" s="14" t="s">
        <v>2</v>
      </c>
      <c r="B94" s="12">
        <v>91802986.117686525</v>
      </c>
      <c r="C94" s="2">
        <v>69180225.972593054</v>
      </c>
      <c r="D94" s="2">
        <v>92503383.499015614</v>
      </c>
      <c r="E94" s="2">
        <v>69123195.878339767</v>
      </c>
      <c r="F94" s="2">
        <v>92498957.937717348</v>
      </c>
      <c r="G94" s="2">
        <v>72396731.386142135</v>
      </c>
      <c r="H94" s="2">
        <v>86948485.980000004</v>
      </c>
      <c r="I94" s="2">
        <v>84150109.852113396</v>
      </c>
      <c r="J94" s="2">
        <v>102292776.44952357</v>
      </c>
      <c r="K94" s="2">
        <v>92072092.921718031</v>
      </c>
      <c r="L94" s="2">
        <v>97566695.499927953</v>
      </c>
      <c r="M94" s="2">
        <v>104526141.66578737</v>
      </c>
      <c r="N94" s="2">
        <v>98528303.410970256</v>
      </c>
      <c r="O94" s="2">
        <v>62735821.676499076</v>
      </c>
      <c r="P94" s="2">
        <v>121008625.52480754</v>
      </c>
      <c r="Q94" s="2">
        <v>78081630.295667008</v>
      </c>
      <c r="R94" s="2">
        <v>95993390.297651425</v>
      </c>
      <c r="S94" s="2">
        <v>88031633.717273816</v>
      </c>
      <c r="T94" s="2">
        <v>78140160.107461855</v>
      </c>
      <c r="U94" s="2">
        <v>75060437.458448514</v>
      </c>
      <c r="V94" s="12">
        <f t="shared" si="24"/>
        <v>83021749.881070465</v>
      </c>
      <c r="W94" s="2">
        <f t="shared" si="24"/>
        <v>86447025.916944772</v>
      </c>
      <c r="X94" s="2">
        <f t="shared" si="25"/>
        <v>96072946.783285037</v>
      </c>
      <c r="Y94" s="8">
        <f t="shared" si="25"/>
        <v>83061450.375300527</v>
      </c>
      <c r="Z94" s="43">
        <f t="shared" si="16"/>
        <v>0.21064089865926044</v>
      </c>
      <c r="AA94" s="41">
        <f t="shared" si="17"/>
        <v>0.22560826191567668</v>
      </c>
      <c r="AB94" s="43">
        <f t="shared" si="18"/>
        <v>-5.7637267352141641E-2</v>
      </c>
      <c r="AC94" s="41">
        <f t="shared" si="19"/>
        <v>0.64270150849145158</v>
      </c>
      <c r="AD94" s="43">
        <f t="shared" si="20"/>
        <v>-5.8326990420447831E-2</v>
      </c>
      <c r="AE94" s="41">
        <f t="shared" si="21"/>
        <v>0.69536574845628363</v>
      </c>
      <c r="AF94" s="43">
        <f t="shared" si="22"/>
        <v>0.20995117559095444</v>
      </c>
      <c r="AG94" s="74">
        <f t="shared" si="23"/>
        <v>0.19633512806932216</v>
      </c>
    </row>
    <row r="95" spans="1:33" x14ac:dyDescent="0.2">
      <c r="A95" s="14" t="s">
        <v>7</v>
      </c>
      <c r="B95" s="12">
        <v>4511318.4924342483</v>
      </c>
      <c r="C95" s="2">
        <v>4583768.6324620917</v>
      </c>
      <c r="D95" s="2">
        <v>6274660.3067196021</v>
      </c>
      <c r="E95" s="2">
        <v>2614749.4064713595</v>
      </c>
      <c r="F95" s="2">
        <v>1896657.9768934415</v>
      </c>
      <c r="G95" s="2">
        <v>1978232.2470516725</v>
      </c>
      <c r="H95" s="2">
        <v>3038127.62847682</v>
      </c>
      <c r="I95" s="2">
        <v>2655016.6820822409</v>
      </c>
      <c r="J95" s="2">
        <v>1614884.719676614</v>
      </c>
      <c r="K95" s="2">
        <v>3306089.6017828784</v>
      </c>
      <c r="L95" s="2">
        <v>22039093.626680464</v>
      </c>
      <c r="M95" s="2">
        <v>2858545.7100200304</v>
      </c>
      <c r="N95" s="2">
        <v>3596357.6694321265</v>
      </c>
      <c r="O95" s="2">
        <v>2754939.1521096085</v>
      </c>
      <c r="P95" s="2">
        <v>27938596.961158831</v>
      </c>
      <c r="Q95" s="2">
        <v>3123408.5601306162</v>
      </c>
      <c r="R95" s="2">
        <v>3705269.6833572923</v>
      </c>
      <c r="S95" s="2">
        <v>2417979.6913603577</v>
      </c>
      <c r="T95" s="2">
        <v>2149131.9529166091</v>
      </c>
      <c r="U95" s="2">
        <v>2643070.9599915398</v>
      </c>
      <c r="V95" s="12">
        <f t="shared" si="24"/>
        <v>3976230.9629961485</v>
      </c>
      <c r="W95" s="2">
        <f t="shared" si="24"/>
        <v>2321565.3193218368</v>
      </c>
      <c r="X95" s="2">
        <f t="shared" si="25"/>
        <v>10415603.78686399</v>
      </c>
      <c r="Y95" s="8">
        <f t="shared" si="25"/>
        <v>2807772.1695512831</v>
      </c>
      <c r="Z95" s="43">
        <f t="shared" si="16"/>
        <v>1.3892730093445624</v>
      </c>
      <c r="AA95" s="41">
        <f t="shared" si="17"/>
        <v>0.22924423880793429</v>
      </c>
      <c r="AB95" s="43">
        <f t="shared" si="18"/>
        <v>0.27432800310644434</v>
      </c>
      <c r="AC95" s="41">
        <f t="shared" si="19"/>
        <v>0.28626234193315292</v>
      </c>
      <c r="AD95" s="43">
        <f t="shared" si="20"/>
        <v>0.77630368659507565</v>
      </c>
      <c r="AE95" s="41">
        <f t="shared" si="21"/>
        <v>0.1173360303681361</v>
      </c>
      <c r="AF95" s="43">
        <f t="shared" si="22"/>
        <v>1.891248692833194</v>
      </c>
      <c r="AG95" s="74">
        <f t="shared" si="23"/>
        <v>0.16461393411066652</v>
      </c>
    </row>
    <row r="96" spans="1:33" x14ac:dyDescent="0.2">
      <c r="A96" s="14" t="s">
        <v>200</v>
      </c>
      <c r="B96" s="12">
        <v>1409429.3768951488</v>
      </c>
      <c r="C96" s="2">
        <v>3574969.7193025383</v>
      </c>
      <c r="D96" s="2">
        <v>2480951.7434521723</v>
      </c>
      <c r="E96" s="2">
        <v>0</v>
      </c>
      <c r="F96" s="2">
        <v>3809486.3998250924</v>
      </c>
      <c r="G96" s="2">
        <v>1922026.7758741707</v>
      </c>
      <c r="H96" s="2">
        <v>3008264.07</v>
      </c>
      <c r="I96" s="2">
        <v>2619244.3938506255</v>
      </c>
      <c r="J96" s="2">
        <v>1373723.8461021793</v>
      </c>
      <c r="K96" s="2">
        <v>3285032.8112192433</v>
      </c>
      <c r="L96" s="2">
        <v>3871888.1183615252</v>
      </c>
      <c r="M96" s="2">
        <v>3402429.8364966996</v>
      </c>
      <c r="N96" s="2">
        <v>3152041.6116193081</v>
      </c>
      <c r="O96" s="2">
        <v>2752376.4866336384</v>
      </c>
      <c r="P96" s="2">
        <v>3049439.2908818522</v>
      </c>
      <c r="Q96" s="2">
        <v>2994409.3406894919</v>
      </c>
      <c r="R96" s="2">
        <v>2367979.7158500664</v>
      </c>
      <c r="S96" s="2">
        <v>3116836.0402414063</v>
      </c>
      <c r="T96" s="2">
        <v>3512915.68220466</v>
      </c>
      <c r="U96" s="2">
        <v>2963596.0360701326</v>
      </c>
      <c r="V96" s="12">
        <f t="shared" si="24"/>
        <v>2254967.4478949904</v>
      </c>
      <c r="W96" s="2">
        <f t="shared" si="24"/>
        <v>2230814.7714567441</v>
      </c>
      <c r="X96" s="2">
        <f t="shared" si="25"/>
        <v>3252201.3592020446</v>
      </c>
      <c r="Y96" s="8">
        <f t="shared" si="25"/>
        <v>2991147.3630111511</v>
      </c>
      <c r="Z96" s="43">
        <f t="shared" si="16"/>
        <v>0.52830997699437432</v>
      </c>
      <c r="AA96" s="41">
        <f t="shared" si="17"/>
        <v>0.23459249981569441</v>
      </c>
      <c r="AB96" s="43">
        <f t="shared" si="18"/>
        <v>0.42312825957085959</v>
      </c>
      <c r="AC96" s="41">
        <f t="shared" si="19"/>
        <v>8.6417808674258231E-2</v>
      </c>
      <c r="AD96" s="43">
        <f t="shared" si="20"/>
        <v>1.5535878268957143E-2</v>
      </c>
      <c r="AE96" s="41">
        <f t="shared" si="21"/>
        <v>0.97846288333178522</v>
      </c>
      <c r="AF96" s="43">
        <f t="shared" si="22"/>
        <v>0.12071759569247201</v>
      </c>
      <c r="AG96" s="74">
        <f t="shared" si="23"/>
        <v>0.30043012119106033</v>
      </c>
    </row>
    <row r="97" spans="1:33" x14ac:dyDescent="0.2">
      <c r="A97" s="14" t="s">
        <v>10</v>
      </c>
      <c r="B97" s="12">
        <v>42238119.330574684</v>
      </c>
      <c r="C97" s="2">
        <v>38323472.321469679</v>
      </c>
      <c r="D97" s="2">
        <v>51638134.402316153</v>
      </c>
      <c r="E97" s="2">
        <v>45036601.517554305</v>
      </c>
      <c r="F97" s="2">
        <v>30320477.688126568</v>
      </c>
      <c r="G97" s="2">
        <v>34915814.078541026</v>
      </c>
      <c r="H97" s="2">
        <v>40627980.350000001</v>
      </c>
      <c r="I97" s="2">
        <v>39999607.409298986</v>
      </c>
      <c r="J97" s="2">
        <v>33288982.318773448</v>
      </c>
      <c r="K97" s="2">
        <v>43226724.38055668</v>
      </c>
      <c r="L97" s="2">
        <v>42710146.786862694</v>
      </c>
      <c r="M97" s="2">
        <v>117574780.02591099</v>
      </c>
      <c r="N97" s="2">
        <v>40055361.835225239</v>
      </c>
      <c r="O97" s="2">
        <v>40499170.219810344</v>
      </c>
      <c r="P97" s="2">
        <v>67141747.245714948</v>
      </c>
      <c r="Q97" s="2">
        <v>40508465.42098131</v>
      </c>
      <c r="R97" s="2">
        <v>64932283.52376204</v>
      </c>
      <c r="S97" s="2">
        <v>52089817.11758396</v>
      </c>
      <c r="T97" s="2">
        <v>33197920.023163456</v>
      </c>
      <c r="U97" s="2">
        <v>33713183.713038579</v>
      </c>
      <c r="V97" s="12">
        <f t="shared" si="24"/>
        <v>41511361.052008279</v>
      </c>
      <c r="W97" s="2">
        <f t="shared" si="24"/>
        <v>37208096.039153367</v>
      </c>
      <c r="X97" s="2">
        <f t="shared" si="25"/>
        <v>58534655.082346819</v>
      </c>
      <c r="Y97" s="8">
        <f t="shared" si="25"/>
        <v>44888333.959705874</v>
      </c>
      <c r="Z97" s="43">
        <f t="shared" si="16"/>
        <v>0.49578478134086024</v>
      </c>
      <c r="AA97" s="41">
        <f t="shared" si="17"/>
        <v>0.24069507957299199</v>
      </c>
      <c r="AB97" s="43">
        <f t="shared" si="18"/>
        <v>0.27072398253440916</v>
      </c>
      <c r="AC97" s="41">
        <f t="shared" si="19"/>
        <v>0.31243443358072109</v>
      </c>
      <c r="AD97" s="43">
        <f t="shared" si="20"/>
        <v>0.1578896662481368</v>
      </c>
      <c r="AE97" s="41">
        <f t="shared" si="21"/>
        <v>0.35291487021508566</v>
      </c>
      <c r="AF97" s="43">
        <f t="shared" si="22"/>
        <v>0.38295046505458785</v>
      </c>
      <c r="AG97" s="74">
        <f t="shared" si="23"/>
        <v>0.38347098574912064</v>
      </c>
    </row>
    <row r="98" spans="1:33" x14ac:dyDescent="0.2">
      <c r="A98" s="14" t="s">
        <v>120</v>
      </c>
      <c r="B98" s="12">
        <v>37213241.289147735</v>
      </c>
      <c r="C98" s="2">
        <v>32191235.753972091</v>
      </c>
      <c r="D98" s="2">
        <v>55901045.511947192</v>
      </c>
      <c r="E98" s="2">
        <v>43590214.197809175</v>
      </c>
      <c r="F98" s="2">
        <v>32859566.59897732</v>
      </c>
      <c r="G98" s="2">
        <v>39344408.127918229</v>
      </c>
      <c r="H98" s="2">
        <v>50964150.810000002</v>
      </c>
      <c r="I98" s="2">
        <v>78363056.898666263</v>
      </c>
      <c r="J98" s="2">
        <v>49451293.115282446</v>
      </c>
      <c r="K98" s="2">
        <v>29629977.633741807</v>
      </c>
      <c r="L98" s="2">
        <v>51609538.31438005</v>
      </c>
      <c r="M98" s="2">
        <v>100847393.43406633</v>
      </c>
      <c r="N98" s="2">
        <v>64595055.738054693</v>
      </c>
      <c r="O98" s="2">
        <v>46282705.824216485</v>
      </c>
      <c r="P98" s="2">
        <v>37734883.754072636</v>
      </c>
      <c r="Q98" s="2">
        <v>66500326.556961365</v>
      </c>
      <c r="R98" s="2">
        <v>53558653.205016576</v>
      </c>
      <c r="S98" s="2">
        <v>74449880.413565651</v>
      </c>
      <c r="T98" s="2">
        <v>67774292.255688965</v>
      </c>
      <c r="U98" s="2">
        <v>54456541.625893839</v>
      </c>
      <c r="V98" s="12">
        <f t="shared" si="24"/>
        <v>40351060.670370698</v>
      </c>
      <c r="W98" s="2">
        <f t="shared" si="24"/>
        <v>54530727.237966739</v>
      </c>
      <c r="X98" s="2">
        <f t="shared" si="25"/>
        <v>55116592.449755333</v>
      </c>
      <c r="Y98" s="8">
        <f t="shared" si="25"/>
        <v>63347938.811425284</v>
      </c>
      <c r="Z98" s="43">
        <f t="shared" si="16"/>
        <v>0.44988010027555808</v>
      </c>
      <c r="AA98" s="41">
        <f t="shared" si="17"/>
        <v>0.25423871926979347</v>
      </c>
      <c r="AB98" s="43">
        <f t="shared" si="18"/>
        <v>0.21622828253079909</v>
      </c>
      <c r="AC98" s="41">
        <f t="shared" si="19"/>
        <v>0.34214835674358124</v>
      </c>
      <c r="AD98" s="43">
        <f t="shared" si="20"/>
        <v>-0.43446279902605844</v>
      </c>
      <c r="AE98" s="41">
        <f t="shared" si="21"/>
        <v>0.15366561770603873</v>
      </c>
      <c r="AF98" s="43">
        <f t="shared" si="22"/>
        <v>-0.20081098128129929</v>
      </c>
      <c r="AG98" s="74">
        <f t="shared" si="23"/>
        <v>0.51097850463003947</v>
      </c>
    </row>
    <row r="99" spans="1:33" x14ac:dyDescent="0.2">
      <c r="A99" s="14" t="s">
        <v>117</v>
      </c>
      <c r="B99" s="12">
        <v>2597910.0293548638</v>
      </c>
      <c r="C99" s="2">
        <v>14480768.568921065</v>
      </c>
      <c r="D99" s="2">
        <v>7444631.6650862042</v>
      </c>
      <c r="E99" s="2">
        <v>33332476.152536325</v>
      </c>
      <c r="F99" s="2">
        <v>2646396.8641184121</v>
      </c>
      <c r="G99" s="2">
        <v>26254072.714576777</v>
      </c>
      <c r="H99" s="2">
        <v>2762508.92</v>
      </c>
      <c r="I99" s="2">
        <v>5791867.9551446792</v>
      </c>
      <c r="J99" s="2">
        <v>3260866.3321711072</v>
      </c>
      <c r="K99" s="2">
        <v>1171263.036301851</v>
      </c>
      <c r="L99" s="2">
        <v>1847944.4748192087</v>
      </c>
      <c r="M99" s="2">
        <v>4936943.0480564684</v>
      </c>
      <c r="N99" s="2">
        <v>229381.05219118035</v>
      </c>
      <c r="O99" s="2">
        <v>16140242.739627713</v>
      </c>
      <c r="P99" s="2">
        <v>6188836.0694794161</v>
      </c>
      <c r="Q99" s="2">
        <v>2142494.9933740357</v>
      </c>
      <c r="R99" s="2">
        <v>5576777.8479886027</v>
      </c>
      <c r="S99" s="2">
        <v>574851.56855061313</v>
      </c>
      <c r="T99" s="2">
        <v>907153.58421251341</v>
      </c>
      <c r="U99" s="2">
        <v>3389932.8006198942</v>
      </c>
      <c r="V99" s="12">
        <f t="shared" si="24"/>
        <v>12100436.656003375</v>
      </c>
      <c r="W99" s="2">
        <f t="shared" si="24"/>
        <v>9517328.9804731403</v>
      </c>
      <c r="X99" s="2">
        <f t="shared" si="25"/>
        <v>5085768.4034126392</v>
      </c>
      <c r="Y99" s="8">
        <f t="shared" si="25"/>
        <v>2518242.1589491321</v>
      </c>
      <c r="Z99" s="43">
        <f t="shared" si="16"/>
        <v>-1.2505214385461831</v>
      </c>
      <c r="AA99" s="41">
        <f t="shared" si="17"/>
        <v>0.25862887546020513</v>
      </c>
      <c r="AB99" s="43">
        <f t="shared" si="18"/>
        <v>-1.9181397188095997</v>
      </c>
      <c r="AC99" s="41">
        <f t="shared" si="19"/>
        <v>0.30247321425642781</v>
      </c>
      <c r="AD99" s="43">
        <f t="shared" si="20"/>
        <v>0.34643046354494372</v>
      </c>
      <c r="AE99" s="41">
        <f t="shared" si="21"/>
        <v>0.76090095130284141</v>
      </c>
      <c r="AF99" s="43">
        <f t="shared" si="22"/>
        <v>1.0140487438083601</v>
      </c>
      <c r="AG99" s="74">
        <f t="shared" si="23"/>
        <v>0.37951967772316386</v>
      </c>
    </row>
    <row r="100" spans="1:33" x14ac:dyDescent="0.2">
      <c r="A100" s="14" t="s">
        <v>8</v>
      </c>
      <c r="B100" s="12">
        <v>34148296.465148836</v>
      </c>
      <c r="C100" s="2">
        <v>25585512.124563102</v>
      </c>
      <c r="D100" s="2">
        <v>42850084.190763839</v>
      </c>
      <c r="E100" s="2">
        <v>30707788.65925689</v>
      </c>
      <c r="F100" s="2">
        <v>43539889.68794249</v>
      </c>
      <c r="G100" s="2">
        <v>21179793.052454337</v>
      </c>
      <c r="H100" s="2">
        <v>38524218.579999998</v>
      </c>
      <c r="I100" s="2">
        <v>24097729.068168469</v>
      </c>
      <c r="J100" s="2">
        <v>29978616.026251838</v>
      </c>
      <c r="K100" s="2">
        <v>44832798.799321547</v>
      </c>
      <c r="L100" s="2">
        <v>54656507.370023713</v>
      </c>
      <c r="M100" s="2">
        <v>45864180.473660827</v>
      </c>
      <c r="N100" s="2">
        <v>42684229.032480843</v>
      </c>
      <c r="O100" s="2">
        <v>23863116.283396803</v>
      </c>
      <c r="P100" s="2">
        <v>40381076.399956115</v>
      </c>
      <c r="Q100" s="2">
        <v>31863019.635171972</v>
      </c>
      <c r="R100" s="2">
        <v>37057030.150231272</v>
      </c>
      <c r="S100" s="2">
        <v>28869878.220830698</v>
      </c>
      <c r="T100" s="2">
        <v>45556505.101702109</v>
      </c>
      <c r="U100" s="2">
        <v>31640066.437919982</v>
      </c>
      <c r="V100" s="12">
        <f t="shared" si="24"/>
        <v>35366314.225535028</v>
      </c>
      <c r="W100" s="2">
        <f t="shared" si="24"/>
        <v>28445089.181718659</v>
      </c>
      <c r="X100" s="2">
        <f t="shared" si="25"/>
        <v>42046984.726473309</v>
      </c>
      <c r="Y100" s="8">
        <f t="shared" si="25"/>
        <v>34997299.909171209</v>
      </c>
      <c r="Z100" s="43">
        <f t="shared" si="16"/>
        <v>0.24962647224817261</v>
      </c>
      <c r="AA100" s="41">
        <f t="shared" si="17"/>
        <v>0.25962497003407931</v>
      </c>
      <c r="AB100" s="43">
        <f t="shared" si="18"/>
        <v>0.29906401619145612</v>
      </c>
      <c r="AC100" s="41">
        <f t="shared" si="19"/>
        <v>0.20966225350924075</v>
      </c>
      <c r="AD100" s="43">
        <f t="shared" si="20"/>
        <v>0.31419626917799176</v>
      </c>
      <c r="AE100" s="41">
        <f t="shared" si="21"/>
        <v>0.22324973457212527</v>
      </c>
      <c r="AF100" s="43">
        <f t="shared" si="22"/>
        <v>0.26475872523470867</v>
      </c>
      <c r="AG100" s="74">
        <f t="shared" si="23"/>
        <v>0.21621536873398331</v>
      </c>
    </row>
    <row r="101" spans="1:33" x14ac:dyDescent="0.2">
      <c r="A101" s="14" t="s">
        <v>76</v>
      </c>
      <c r="B101" s="12">
        <v>11082297.959115621</v>
      </c>
      <c r="C101" s="2">
        <v>11835035.068486683</v>
      </c>
      <c r="D101" s="2">
        <v>18210781.242822964</v>
      </c>
      <c r="E101" s="2">
        <v>16943871.658878885</v>
      </c>
      <c r="F101" s="2">
        <v>9450918.7395874579</v>
      </c>
      <c r="G101" s="2">
        <v>16198472.673550792</v>
      </c>
      <c r="H101" s="2">
        <v>15208601.98</v>
      </c>
      <c r="I101" s="2">
        <v>10855303.548401324</v>
      </c>
      <c r="J101" s="2">
        <v>10346957.386504171</v>
      </c>
      <c r="K101" s="2">
        <v>11316010.053159639</v>
      </c>
      <c r="L101" s="2">
        <v>15667973.504251352</v>
      </c>
      <c r="M101" s="2">
        <v>14039440.665881285</v>
      </c>
      <c r="N101" s="2">
        <v>17505741.370069161</v>
      </c>
      <c r="O101" s="2">
        <v>16645156.384942941</v>
      </c>
      <c r="P101" s="2">
        <v>32244564.666079141</v>
      </c>
      <c r="Q101" s="2">
        <v>13423710.23087284</v>
      </c>
      <c r="R101" s="2">
        <v>12517509.035982888</v>
      </c>
      <c r="S101" s="2">
        <v>15112043.017396482</v>
      </c>
      <c r="T101" s="2">
        <v>17701438.521522436</v>
      </c>
      <c r="U101" s="2">
        <v>18282541.565291874</v>
      </c>
      <c r="V101" s="12">
        <f t="shared" si="24"/>
        <v>13504580.933778321</v>
      </c>
      <c r="W101" s="2">
        <f t="shared" si="24"/>
        <v>13152333.897114072</v>
      </c>
      <c r="X101" s="2">
        <f t="shared" si="25"/>
        <v>17903147.774063919</v>
      </c>
      <c r="Y101" s="8">
        <f t="shared" si="25"/>
        <v>15407448.474213302</v>
      </c>
      <c r="Z101" s="43">
        <f t="shared" si="16"/>
        <v>0.40676439619171156</v>
      </c>
      <c r="AA101" s="41">
        <f t="shared" si="17"/>
        <v>0.26078014099205588</v>
      </c>
      <c r="AB101" s="43">
        <f t="shared" si="18"/>
        <v>0.22830913626934735</v>
      </c>
      <c r="AC101" s="41">
        <f t="shared" si="19"/>
        <v>0.25953125817965156</v>
      </c>
      <c r="AD101" s="43">
        <f t="shared" si="20"/>
        <v>3.813004151055896E-2</v>
      </c>
      <c r="AE101" s="41">
        <f t="shared" si="21"/>
        <v>0.88495224624484004</v>
      </c>
      <c r="AF101" s="43">
        <f t="shared" si="22"/>
        <v>0.21658530143292343</v>
      </c>
      <c r="AG101" s="74">
        <f t="shared" si="23"/>
        <v>0.49102940786446447</v>
      </c>
    </row>
    <row r="102" spans="1:33" x14ac:dyDescent="0.2">
      <c r="A102" s="14" t="s">
        <v>201</v>
      </c>
      <c r="B102" s="12">
        <v>14252422.950778481</v>
      </c>
      <c r="C102" s="2">
        <v>24312541.598836217</v>
      </c>
      <c r="D102" s="2">
        <v>7721119.6622721665</v>
      </c>
      <c r="E102" s="2">
        <v>47107095.710619166</v>
      </c>
      <c r="F102" s="2">
        <v>3918275.0865150844</v>
      </c>
      <c r="G102" s="2">
        <v>10293003.621660365</v>
      </c>
      <c r="H102" s="2">
        <v>6717374.4299999997</v>
      </c>
      <c r="I102" s="2">
        <v>7454071.5873501673</v>
      </c>
      <c r="J102" s="2">
        <v>7329837.1589304879</v>
      </c>
      <c r="K102" s="2">
        <v>9533465.6253218986</v>
      </c>
      <c r="L102" s="2">
        <v>6580361.0432008021</v>
      </c>
      <c r="M102" s="2">
        <v>22596210.981581531</v>
      </c>
      <c r="N102" s="2">
        <v>5771718.1236948706</v>
      </c>
      <c r="O102" s="2">
        <v>5112752.7982519129</v>
      </c>
      <c r="P102" s="2">
        <v>12840569.489324842</v>
      </c>
      <c r="Q102" s="2">
        <v>8533443.2822941281</v>
      </c>
      <c r="R102" s="2">
        <v>12802453.416032678</v>
      </c>
      <c r="S102" s="2">
        <v>4658824.4024702273</v>
      </c>
      <c r="T102" s="2">
        <v>6833001.0751257669</v>
      </c>
      <c r="U102" s="2">
        <v>3224348.2814184991</v>
      </c>
      <c r="V102" s="12">
        <f t="shared" si="24"/>
        <v>19462291.001804225</v>
      </c>
      <c r="W102" s="2">
        <f t="shared" si="24"/>
        <v>7948571.6994852554</v>
      </c>
      <c r="X102" s="2">
        <f t="shared" si="25"/>
        <v>10405846.343562642</v>
      </c>
      <c r="Y102" s="8">
        <f t="shared" si="25"/>
        <v>7210414.0914682597</v>
      </c>
      <c r="Z102" s="43">
        <f t="shared" si="16"/>
        <v>-0.90328723759493501</v>
      </c>
      <c r="AA102" s="41">
        <f t="shared" si="17"/>
        <v>0.26325789147695805</v>
      </c>
      <c r="AB102" s="43">
        <f t="shared" si="18"/>
        <v>-0.14061352658308415</v>
      </c>
      <c r="AC102" s="41">
        <f t="shared" si="19"/>
        <v>0.72502967009464836</v>
      </c>
      <c r="AD102" s="43">
        <f t="shared" si="20"/>
        <v>1.2919139998356839</v>
      </c>
      <c r="AE102" s="41">
        <f t="shared" si="21"/>
        <v>0.21102053933897308</v>
      </c>
      <c r="AF102" s="43">
        <f t="shared" si="22"/>
        <v>0.529240288823833</v>
      </c>
      <c r="AG102" s="74">
        <f t="shared" si="23"/>
        <v>0.36467230564073405</v>
      </c>
    </row>
    <row r="103" spans="1:33" x14ac:dyDescent="0.2">
      <c r="A103" s="14" t="s">
        <v>21</v>
      </c>
      <c r="B103" s="12">
        <v>958459.68672781787</v>
      </c>
      <c r="C103" s="2">
        <v>1346026.9133168503</v>
      </c>
      <c r="D103" s="2">
        <v>2625282.5009157895</v>
      </c>
      <c r="E103" s="2">
        <v>1310161.2564478358</v>
      </c>
      <c r="F103" s="2">
        <v>1160819.1410635377</v>
      </c>
      <c r="G103" s="2">
        <v>1317715.6241962181</v>
      </c>
      <c r="H103" s="2">
        <v>1121697.24</v>
      </c>
      <c r="I103" s="2">
        <v>1283474.8513193061</v>
      </c>
      <c r="J103" s="2">
        <v>1465723.0908327424</v>
      </c>
      <c r="K103" s="2">
        <v>1594893.8895354166</v>
      </c>
      <c r="L103" s="2">
        <v>1616255.7087809895</v>
      </c>
      <c r="M103" s="2">
        <v>2470890.6949218474</v>
      </c>
      <c r="N103" s="2">
        <v>1427260.6166044073</v>
      </c>
      <c r="O103" s="2">
        <v>1516316.6200911577</v>
      </c>
      <c r="P103" s="2">
        <v>3740557.2857707134</v>
      </c>
      <c r="Q103" s="2">
        <v>1504052.8580321046</v>
      </c>
      <c r="R103" s="2">
        <v>1023653.5566060069</v>
      </c>
      <c r="S103" s="2">
        <v>1338702.3657710017</v>
      </c>
      <c r="T103" s="2">
        <v>1672122.7411507773</v>
      </c>
      <c r="U103" s="2">
        <v>1361706.5392560977</v>
      </c>
      <c r="V103" s="12">
        <f t="shared" si="24"/>
        <v>1480149.8996943661</v>
      </c>
      <c r="W103" s="2">
        <f t="shared" si="24"/>
        <v>1297152.7015870665</v>
      </c>
      <c r="X103" s="2">
        <f t="shared" si="25"/>
        <v>2061029.1359507553</v>
      </c>
      <c r="Y103" s="8">
        <f t="shared" si="25"/>
        <v>1380047.6121631977</v>
      </c>
      <c r="Z103" s="43">
        <f t="shared" si="16"/>
        <v>0.47762161005889542</v>
      </c>
      <c r="AA103" s="41">
        <f t="shared" si="17"/>
        <v>0.26395920605059697</v>
      </c>
      <c r="AB103" s="43">
        <f t="shared" si="18"/>
        <v>8.9369716880496192E-2</v>
      </c>
      <c r="AC103" s="41">
        <f t="shared" si="19"/>
        <v>0.56265039598282618</v>
      </c>
      <c r="AD103" s="43">
        <f t="shared" si="20"/>
        <v>0.1903949652648462</v>
      </c>
      <c r="AE103" s="41">
        <f t="shared" si="21"/>
        <v>0.57488535679759589</v>
      </c>
      <c r="AF103" s="43">
        <f t="shared" si="22"/>
        <v>0.57864685844324548</v>
      </c>
      <c r="AG103" s="74">
        <f t="shared" si="23"/>
        <v>0.12883589013674365</v>
      </c>
    </row>
    <row r="104" spans="1:33" x14ac:dyDescent="0.2">
      <c r="A104" s="14" t="s">
        <v>45</v>
      </c>
      <c r="B104" s="12">
        <v>841336.89262989117</v>
      </c>
      <c r="C104" s="2">
        <v>550470.44636804331</v>
      </c>
      <c r="D104" s="2">
        <v>294298.50639158109</v>
      </c>
      <c r="E104" s="2">
        <v>547611.89590930298</v>
      </c>
      <c r="F104" s="2">
        <v>742530.74709781748</v>
      </c>
      <c r="G104" s="2">
        <v>452164.73129570595</v>
      </c>
      <c r="H104" s="2">
        <v>441306.63</v>
      </c>
      <c r="I104" s="2">
        <v>169507.99524905047</v>
      </c>
      <c r="J104" s="2">
        <v>545054.72446433071</v>
      </c>
      <c r="K104" s="2">
        <v>1320532.7966880898</v>
      </c>
      <c r="L104" s="2">
        <v>1793701.401373402</v>
      </c>
      <c r="M104" s="2">
        <v>1130381.1955807947</v>
      </c>
      <c r="N104" s="2">
        <v>730872.99615732708</v>
      </c>
      <c r="O104" s="2">
        <v>64810.859146271992</v>
      </c>
      <c r="P104" s="2">
        <v>558105.62245257513</v>
      </c>
      <c r="Q104" s="2">
        <v>1076155.6427546388</v>
      </c>
      <c r="R104" s="2">
        <v>923049.27509694186</v>
      </c>
      <c r="S104" s="2">
        <v>1063081.3538032821</v>
      </c>
      <c r="T104" s="2">
        <v>423372.00295777025</v>
      </c>
      <c r="U104" s="2">
        <v>726522.02215625963</v>
      </c>
      <c r="V104" s="12">
        <f t="shared" si="24"/>
        <v>595249.69767932722</v>
      </c>
      <c r="W104" s="2">
        <f t="shared" si="24"/>
        <v>402008.52025227179</v>
      </c>
      <c r="X104" s="2">
        <f t="shared" si="25"/>
        <v>933067.47856641002</v>
      </c>
      <c r="Y104" s="8">
        <f t="shared" si="25"/>
        <v>842436.05935377849</v>
      </c>
      <c r="Z104" s="43">
        <f t="shared" si="16"/>
        <v>0.64848643643734694</v>
      </c>
      <c r="AA104" s="41">
        <f t="shared" si="17"/>
        <v>0.27160406759092137</v>
      </c>
      <c r="AB104" s="43">
        <f t="shared" si="18"/>
        <v>1.0673411118182152</v>
      </c>
      <c r="AC104" s="41">
        <f t="shared" si="19"/>
        <v>2.5499273508248738E-2</v>
      </c>
      <c r="AD104" s="43">
        <f t="shared" si="20"/>
        <v>0.56626890425981546</v>
      </c>
      <c r="AE104" s="41">
        <f t="shared" si="21"/>
        <v>0.17546531387160816</v>
      </c>
      <c r="AF104" s="43">
        <f t="shared" si="22"/>
        <v>0.14741422887894737</v>
      </c>
      <c r="AG104" s="74">
        <f t="shared" si="23"/>
        <v>0.76712572177957861</v>
      </c>
    </row>
    <row r="105" spans="1:33" x14ac:dyDescent="0.2">
      <c r="A105" s="14" t="s">
        <v>109</v>
      </c>
      <c r="B105" s="12">
        <v>3212846263.1335945</v>
      </c>
      <c r="C105" s="2">
        <v>1308375308.9281819</v>
      </c>
      <c r="D105" s="2">
        <v>1661638793.6750522</v>
      </c>
      <c r="E105" s="2">
        <v>2360103376.4653955</v>
      </c>
      <c r="F105" s="2">
        <v>2646385011.7594194</v>
      </c>
      <c r="G105" s="2">
        <v>2662789232.7004366</v>
      </c>
      <c r="H105" s="2">
        <v>2555488462.3800001</v>
      </c>
      <c r="I105" s="2">
        <v>1855367346.8988361</v>
      </c>
      <c r="J105" s="2">
        <v>2204096518.2455554</v>
      </c>
      <c r="K105" s="2">
        <v>2982438296.1468706</v>
      </c>
      <c r="L105" s="2">
        <v>3035089747.684186</v>
      </c>
      <c r="M105" s="2">
        <v>3043855196.5502319</v>
      </c>
      <c r="N105" s="2">
        <v>3893620174.8234191</v>
      </c>
      <c r="O105" s="2">
        <v>2165899628.8213515</v>
      </c>
      <c r="P105" s="2">
        <v>1620825978.6811893</v>
      </c>
      <c r="Q105" s="2">
        <v>3063910978.6295152</v>
      </c>
      <c r="R105" s="2">
        <v>3360420265.5572262</v>
      </c>
      <c r="S105" s="2">
        <v>2699039547.5149913</v>
      </c>
      <c r="T105" s="2">
        <v>2908548916.8654871</v>
      </c>
      <c r="U105" s="2">
        <v>2696870944.4051251</v>
      </c>
      <c r="V105" s="12">
        <f t="shared" ref="V105:W124" si="26">AVERAGEIFS($B105:$U105,$B$3:$U$3,V$4,$B$2:$U$2,"CD")</f>
        <v>2237869750.7923288</v>
      </c>
      <c r="W105" s="2">
        <f t="shared" si="26"/>
        <v>2319435390.0562072</v>
      </c>
      <c r="X105" s="2">
        <f t="shared" ref="X105:Y124" si="27">AVERAGEIFS($B105:$U105,$B$3:$U$3,X$4,$B$2:$U$2,"HFD")</f>
        <v>2790288170.4512081</v>
      </c>
      <c r="Y105" s="8">
        <f t="shared" si="27"/>
        <v>2945758130.5944686</v>
      </c>
      <c r="Z105" s="43">
        <f t="shared" si="16"/>
        <v>0.31828805529632531</v>
      </c>
      <c r="AA105" s="41">
        <f t="shared" si="17"/>
        <v>0.27174467027958082</v>
      </c>
      <c r="AB105" s="43">
        <f t="shared" si="18"/>
        <v>0.34486531968550704</v>
      </c>
      <c r="AC105" s="41">
        <f t="shared" si="19"/>
        <v>2.2126446932652918E-2</v>
      </c>
      <c r="AD105" s="43">
        <f t="shared" si="20"/>
        <v>-5.1647588627209619E-2</v>
      </c>
      <c r="AE105" s="41">
        <f t="shared" si="21"/>
        <v>0.85117548548186139</v>
      </c>
      <c r="AF105" s="43">
        <f t="shared" si="22"/>
        <v>-7.8224853016391205E-2</v>
      </c>
      <c r="AG105" s="74">
        <f t="shared" si="23"/>
        <v>0.68791380181500617</v>
      </c>
    </row>
    <row r="106" spans="1:33" x14ac:dyDescent="0.2">
      <c r="A106" s="14" t="s">
        <v>108</v>
      </c>
      <c r="B106" s="12">
        <v>0</v>
      </c>
      <c r="C106" s="2">
        <v>234842.87028686318</v>
      </c>
      <c r="D106" s="2">
        <v>36014.369740976072</v>
      </c>
      <c r="E106" s="2">
        <v>1208487.8710457794</v>
      </c>
      <c r="F106" s="2">
        <v>0</v>
      </c>
      <c r="G106" s="2">
        <v>0</v>
      </c>
      <c r="H106" s="2">
        <v>24143.95</v>
      </c>
      <c r="I106" s="2">
        <v>17024.117310027992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892157.58751184493</v>
      </c>
      <c r="R106" s="2">
        <v>48887.495870250539</v>
      </c>
      <c r="S106" s="2">
        <v>0</v>
      </c>
      <c r="T106" s="2">
        <v>0</v>
      </c>
      <c r="U106" s="2">
        <v>0</v>
      </c>
      <c r="V106" s="12">
        <f t="shared" si="26"/>
        <v>295869.02221472375</v>
      </c>
      <c r="W106" s="2">
        <f t="shared" si="26"/>
        <v>10292.016827506999</v>
      </c>
      <c r="X106" s="2">
        <f t="shared" si="27"/>
        <v>0</v>
      </c>
      <c r="Y106" s="8">
        <f t="shared" si="27"/>
        <v>188209.01667641909</v>
      </c>
      <c r="Z106" s="43" t="str">
        <f t="shared" si="16"/>
        <v>inf</v>
      </c>
      <c r="AA106" s="41">
        <f t="shared" si="17"/>
        <v>0.27175151988226809</v>
      </c>
      <c r="AB106" s="43">
        <f t="shared" si="18"/>
        <v>4.1927381199270348</v>
      </c>
      <c r="AC106" s="41">
        <f t="shared" si="19"/>
        <v>0.36996995575861918</v>
      </c>
      <c r="AD106" s="43">
        <f t="shared" si="20"/>
        <v>4.8453610266982263</v>
      </c>
      <c r="AE106" s="41">
        <f t="shared" si="21"/>
        <v>0.28635581741479943</v>
      </c>
      <c r="AF106" s="43" t="str">
        <f t="shared" si="22"/>
        <v>inf</v>
      </c>
      <c r="AG106" s="74">
        <f t="shared" si="23"/>
        <v>0.34572849694319757</v>
      </c>
    </row>
    <row r="107" spans="1:33" x14ac:dyDescent="0.2">
      <c r="A107" s="14" t="s">
        <v>111</v>
      </c>
      <c r="B107" s="12">
        <v>24834266.210530166</v>
      </c>
      <c r="C107" s="2">
        <v>24574379.995638508</v>
      </c>
      <c r="D107" s="2">
        <v>36142898.26048024</v>
      </c>
      <c r="E107" s="2">
        <v>70932837.606218368</v>
      </c>
      <c r="F107" s="2">
        <v>28679059.918841708</v>
      </c>
      <c r="G107" s="2">
        <v>51019551.811363257</v>
      </c>
      <c r="H107" s="2">
        <v>43565806.219999999</v>
      </c>
      <c r="I107" s="2">
        <v>34400678.340006948</v>
      </c>
      <c r="J107" s="2">
        <v>18420833.223783273</v>
      </c>
      <c r="K107" s="2">
        <v>29779419.669003267</v>
      </c>
      <c r="L107" s="2">
        <v>19770525.144796092</v>
      </c>
      <c r="M107" s="2">
        <v>39471125.631107949</v>
      </c>
      <c r="N107" s="2">
        <v>29968700.150807969</v>
      </c>
      <c r="O107" s="2">
        <v>25330471.065744758</v>
      </c>
      <c r="P107" s="2">
        <v>17744660.04564568</v>
      </c>
      <c r="Q107" s="2">
        <v>30225634.647042196</v>
      </c>
      <c r="R107" s="2">
        <v>46492870.081049301</v>
      </c>
      <c r="S107" s="2">
        <v>27908190.454978775</v>
      </c>
      <c r="T107" s="2">
        <v>26422021.286293365</v>
      </c>
      <c r="U107" s="2">
        <v>27552582.350556128</v>
      </c>
      <c r="V107" s="12">
        <f t="shared" si="26"/>
        <v>37032688.398341797</v>
      </c>
      <c r="W107" s="2">
        <f t="shared" si="26"/>
        <v>36851717.39878837</v>
      </c>
      <c r="X107" s="2">
        <f t="shared" si="27"/>
        <v>27010816.951184288</v>
      </c>
      <c r="Y107" s="8">
        <f t="shared" si="27"/>
        <v>31720259.763983954</v>
      </c>
      <c r="Z107" s="43">
        <f t="shared" si="16"/>
        <v>-0.45526201085975548</v>
      </c>
      <c r="AA107" s="41">
        <f t="shared" si="17"/>
        <v>0.27644202407205648</v>
      </c>
      <c r="AB107" s="43">
        <f t="shared" si="18"/>
        <v>-0.21632726910548367</v>
      </c>
      <c r="AC107" s="41">
        <f t="shared" si="19"/>
        <v>0.51514609729379668</v>
      </c>
      <c r="AD107" s="43">
        <f t="shared" si="20"/>
        <v>7.067431426448334E-3</v>
      </c>
      <c r="AE107" s="41">
        <f t="shared" si="21"/>
        <v>0.9880511770749969</v>
      </c>
      <c r="AF107" s="43">
        <f t="shared" si="22"/>
        <v>-0.23186731032782365</v>
      </c>
      <c r="AG107" s="74">
        <f t="shared" si="23"/>
        <v>0.36310682904495284</v>
      </c>
    </row>
    <row r="108" spans="1:33" x14ac:dyDescent="0.2">
      <c r="A108" s="14" t="s">
        <v>93</v>
      </c>
      <c r="B108" s="12">
        <v>222362.37161106465</v>
      </c>
      <c r="C108" s="2">
        <v>76294.534548609372</v>
      </c>
      <c r="D108" s="2">
        <v>113557.24776926218</v>
      </c>
      <c r="E108" s="2">
        <v>539262.21247753443</v>
      </c>
      <c r="F108" s="2">
        <v>34646.542659184066</v>
      </c>
      <c r="G108" s="2">
        <v>962796.86066666653</v>
      </c>
      <c r="H108" s="2">
        <v>509556.37</v>
      </c>
      <c r="I108" s="2">
        <v>403478.09429175878</v>
      </c>
      <c r="J108" s="2">
        <v>0</v>
      </c>
      <c r="K108" s="2">
        <v>60861.216891013413</v>
      </c>
      <c r="L108" s="2">
        <v>778396.52672505216</v>
      </c>
      <c r="M108" s="2">
        <v>3039372.4903233233</v>
      </c>
      <c r="N108" s="2">
        <v>0</v>
      </c>
      <c r="O108" s="2">
        <v>587205.21046896989</v>
      </c>
      <c r="P108" s="2">
        <v>190008.35302260553</v>
      </c>
      <c r="Q108" s="2">
        <v>1890373.5751246796</v>
      </c>
      <c r="R108" s="2">
        <v>1502009.860471393</v>
      </c>
      <c r="S108" s="2">
        <v>200456.88083753345</v>
      </c>
      <c r="T108" s="2">
        <v>595185.75758888572</v>
      </c>
      <c r="U108" s="2">
        <v>0</v>
      </c>
      <c r="V108" s="12">
        <f t="shared" si="26"/>
        <v>197224.58181313094</v>
      </c>
      <c r="W108" s="2">
        <f t="shared" si="26"/>
        <v>468957.83123960631</v>
      </c>
      <c r="X108" s="2">
        <f t="shared" si="27"/>
        <v>775973.96623849403</v>
      </c>
      <c r="Y108" s="8">
        <f t="shared" si="27"/>
        <v>837605.21480449836</v>
      </c>
      <c r="Z108" s="43">
        <f t="shared" si="16"/>
        <v>1.976168872572668</v>
      </c>
      <c r="AA108" s="41">
        <f t="shared" si="17"/>
        <v>0.2768276239931674</v>
      </c>
      <c r="AB108" s="43">
        <f t="shared" si="18"/>
        <v>0.8368122230870898</v>
      </c>
      <c r="AC108" s="41">
        <f t="shared" si="19"/>
        <v>0.44212838053766879</v>
      </c>
      <c r="AD108" s="43">
        <f t="shared" si="20"/>
        <v>-1.2496188226727178</v>
      </c>
      <c r="AE108" s="41">
        <f t="shared" si="21"/>
        <v>0.22072429208989969</v>
      </c>
      <c r="AF108" s="43">
        <f t="shared" si="22"/>
        <v>-0.11026217318713946</v>
      </c>
      <c r="AG108" s="74">
        <f t="shared" si="23"/>
        <v>0.92257028378771877</v>
      </c>
    </row>
    <row r="109" spans="1:33" x14ac:dyDescent="0.2">
      <c r="A109" s="14" t="s">
        <v>193</v>
      </c>
      <c r="B109" s="12">
        <v>3132137.185309269</v>
      </c>
      <c r="C109" s="2">
        <v>3693155.5550374347</v>
      </c>
      <c r="D109" s="2">
        <v>8201066.8427496785</v>
      </c>
      <c r="E109" s="2">
        <v>3113755.2560707144</v>
      </c>
      <c r="F109" s="2">
        <v>3283641.8274341454</v>
      </c>
      <c r="G109" s="2">
        <v>4434100.5326166907</v>
      </c>
      <c r="H109" s="2">
        <v>4203059.57</v>
      </c>
      <c r="I109" s="2">
        <v>1794677.0021999197</v>
      </c>
      <c r="J109" s="2">
        <v>4801729.4849628732</v>
      </c>
      <c r="K109" s="2">
        <v>4071423.153335528</v>
      </c>
      <c r="L109" s="2">
        <v>1887498.6601259555</v>
      </c>
      <c r="M109" s="2">
        <v>1904242.6374114589</v>
      </c>
      <c r="N109" s="2">
        <v>2677951.3903513304</v>
      </c>
      <c r="O109" s="2">
        <v>2809783.156262021</v>
      </c>
      <c r="P109" s="2">
        <v>5089637.9958348703</v>
      </c>
      <c r="Q109" s="2">
        <v>3347314.6492516212</v>
      </c>
      <c r="R109" s="2">
        <v>2877073.8803069741</v>
      </c>
      <c r="S109" s="2">
        <v>3731354.6516765663</v>
      </c>
      <c r="T109" s="2">
        <v>1951818.8746852265</v>
      </c>
      <c r="U109" s="2">
        <v>2773720.5696180295</v>
      </c>
      <c r="V109" s="12">
        <f t="shared" si="26"/>
        <v>4284751.3333202479</v>
      </c>
      <c r="W109" s="2">
        <f t="shared" si="26"/>
        <v>3808391.6474448708</v>
      </c>
      <c r="X109" s="2">
        <f t="shared" si="27"/>
        <v>3073422.8322201944</v>
      </c>
      <c r="Y109" s="8">
        <f t="shared" si="27"/>
        <v>2936256.5251076831</v>
      </c>
      <c r="Z109" s="43">
        <f t="shared" si="16"/>
        <v>-0.47936521737116189</v>
      </c>
      <c r="AA109" s="41">
        <f t="shared" si="17"/>
        <v>0.28156636104075117</v>
      </c>
      <c r="AB109" s="43">
        <f t="shared" si="18"/>
        <v>-0.37520383589640383</v>
      </c>
      <c r="AC109" s="41">
        <f t="shared" si="19"/>
        <v>0.24621967013047569</v>
      </c>
      <c r="AD109" s="43">
        <f t="shared" si="20"/>
        <v>0.17002962940580785</v>
      </c>
      <c r="AE109" s="41">
        <f t="shared" si="21"/>
        <v>0.71811063742662529</v>
      </c>
      <c r="AF109" s="43">
        <f t="shared" si="22"/>
        <v>6.5868247931049909E-2</v>
      </c>
      <c r="AG109" s="74">
        <f t="shared" si="23"/>
        <v>0.83349244671561296</v>
      </c>
    </row>
    <row r="110" spans="1:33" x14ac:dyDescent="0.2">
      <c r="A110" s="14" t="s">
        <v>141</v>
      </c>
      <c r="B110" s="12">
        <v>9754482.2753284499</v>
      </c>
      <c r="C110" s="2">
        <v>10040439.009017387</v>
      </c>
      <c r="D110" s="2">
        <v>22201347.599233024</v>
      </c>
      <c r="E110" s="2">
        <v>18177944.0571872</v>
      </c>
      <c r="F110" s="2">
        <v>8886784.2091829684</v>
      </c>
      <c r="G110" s="2">
        <v>10569851.907614622</v>
      </c>
      <c r="H110" s="2">
        <v>16225792.439999999</v>
      </c>
      <c r="I110" s="2">
        <v>10890611.486290466</v>
      </c>
      <c r="J110" s="2">
        <v>8027621.9193056477</v>
      </c>
      <c r="K110" s="2">
        <v>7208254.8302642675</v>
      </c>
      <c r="L110" s="2">
        <v>8656883.5270808972</v>
      </c>
      <c r="M110" s="2">
        <v>10095188.648262968</v>
      </c>
      <c r="N110" s="2">
        <v>7679825.8302763896</v>
      </c>
      <c r="O110" s="2">
        <v>14655131.364524186</v>
      </c>
      <c r="P110" s="2">
        <v>14891032.46704733</v>
      </c>
      <c r="Q110" s="2">
        <v>7236307.9973397385</v>
      </c>
      <c r="R110" s="2">
        <v>7235304.9482229995</v>
      </c>
      <c r="S110" s="2">
        <v>6911009.7460691091</v>
      </c>
      <c r="T110" s="2">
        <v>7964191.6259792103</v>
      </c>
      <c r="U110" s="2">
        <v>7266171.2883343818</v>
      </c>
      <c r="V110" s="12">
        <f t="shared" si="26"/>
        <v>13812199.429989805</v>
      </c>
      <c r="W110" s="2">
        <f t="shared" si="26"/>
        <v>11428469.438302683</v>
      </c>
      <c r="X110" s="2">
        <f t="shared" si="27"/>
        <v>10531052.77790934</v>
      </c>
      <c r="Y110" s="8">
        <f t="shared" si="27"/>
        <v>7322597.1211890876</v>
      </c>
      <c r="Z110" s="43">
        <f t="shared" si="16"/>
        <v>-0.39129340184329292</v>
      </c>
      <c r="AA110" s="41">
        <f t="shared" si="17"/>
        <v>0.28365310031928664</v>
      </c>
      <c r="AB110" s="43">
        <f t="shared" si="18"/>
        <v>-0.64220487493966305</v>
      </c>
      <c r="AC110" s="41">
        <f t="shared" si="19"/>
        <v>9.6638219374845402E-2</v>
      </c>
      <c r="AD110" s="43">
        <f t="shared" si="20"/>
        <v>0.27331086701270557</v>
      </c>
      <c r="AE110" s="41">
        <f t="shared" si="21"/>
        <v>0.50607105116487627</v>
      </c>
      <c r="AF110" s="43">
        <f t="shared" si="22"/>
        <v>0.52422234010907554</v>
      </c>
      <c r="AG110" s="74">
        <f t="shared" si="23"/>
        <v>7.0631969989036203E-2</v>
      </c>
    </row>
    <row r="111" spans="1:33" x14ac:dyDescent="0.2">
      <c r="A111" s="14" t="s">
        <v>189</v>
      </c>
      <c r="B111" s="12">
        <v>10841446.983833991</v>
      </c>
      <c r="C111" s="2">
        <v>14076630.159071254</v>
      </c>
      <c r="D111" s="2">
        <v>14894078.305370001</v>
      </c>
      <c r="E111" s="2">
        <v>12971630.246363232</v>
      </c>
      <c r="F111" s="2">
        <v>12029999.466351805</v>
      </c>
      <c r="G111" s="2">
        <v>11372603.65158681</v>
      </c>
      <c r="H111" s="2">
        <v>10855479.074770501</v>
      </c>
      <c r="I111" s="2">
        <v>12330336.32908741</v>
      </c>
      <c r="J111" s="2">
        <v>13814292.318291375</v>
      </c>
      <c r="K111" s="2">
        <v>17345760.896112293</v>
      </c>
      <c r="L111" s="2">
        <v>12595846.053768072</v>
      </c>
      <c r="M111" s="2">
        <v>14033171.839105573</v>
      </c>
      <c r="N111" s="2">
        <v>13469007.161575692</v>
      </c>
      <c r="O111" s="2">
        <v>13634766.656930154</v>
      </c>
      <c r="P111" s="2">
        <v>13458736.534852058</v>
      </c>
      <c r="Q111" s="2">
        <v>11442767.484677935</v>
      </c>
      <c r="R111" s="2">
        <v>14113248.09846819</v>
      </c>
      <c r="S111" s="2">
        <v>14312744.611218886</v>
      </c>
      <c r="T111" s="2">
        <v>14549030.610184396</v>
      </c>
      <c r="U111" s="2">
        <v>14636761.591510948</v>
      </c>
      <c r="V111" s="12">
        <f t="shared" si="26"/>
        <v>12962757.032198057</v>
      </c>
      <c r="W111" s="2">
        <f t="shared" si="26"/>
        <v>12093177.843434023</v>
      </c>
      <c r="X111" s="2">
        <f t="shared" si="27"/>
        <v>14089548.190390639</v>
      </c>
      <c r="Y111" s="8">
        <f t="shared" si="27"/>
        <v>13810910.47921207</v>
      </c>
      <c r="Z111" s="43">
        <f t="shared" si="16"/>
        <v>0.12025275366081573</v>
      </c>
      <c r="AA111" s="41">
        <f t="shared" si="17"/>
        <v>0.28547549529519423</v>
      </c>
      <c r="AB111" s="43">
        <f t="shared" si="18"/>
        <v>0.19161502628245797</v>
      </c>
      <c r="AC111" s="41">
        <f t="shared" si="19"/>
        <v>9.4109840714166518E-2</v>
      </c>
      <c r="AD111" s="43">
        <f t="shared" si="20"/>
        <v>0.10017919022915364</v>
      </c>
      <c r="AE111" s="41">
        <f t="shared" si="21"/>
        <v>0.41126814104360632</v>
      </c>
      <c r="AF111" s="43">
        <f t="shared" si="22"/>
        <v>2.8816917607511545E-2</v>
      </c>
      <c r="AG111" s="74">
        <f t="shared" si="23"/>
        <v>0.77010152422836609</v>
      </c>
    </row>
    <row r="112" spans="1:33" x14ac:dyDescent="0.2">
      <c r="A112" s="14" t="s">
        <v>194</v>
      </c>
      <c r="B112" s="12">
        <v>0</v>
      </c>
      <c r="C112" s="2">
        <v>1546234.8500258047</v>
      </c>
      <c r="D112" s="2">
        <v>485774.01668158028</v>
      </c>
      <c r="E112" s="2">
        <v>761975.81759906397</v>
      </c>
      <c r="F112" s="2">
        <v>0</v>
      </c>
      <c r="G112" s="2">
        <v>0</v>
      </c>
      <c r="H112" s="2">
        <v>0</v>
      </c>
      <c r="I112" s="2">
        <v>27081.450763543158</v>
      </c>
      <c r="J112" s="2">
        <v>0</v>
      </c>
      <c r="K112" s="2">
        <v>31603.527234131685</v>
      </c>
      <c r="L112" s="2">
        <v>0</v>
      </c>
      <c r="M112" s="2">
        <v>805330.29917268292</v>
      </c>
      <c r="N112" s="2">
        <v>0</v>
      </c>
      <c r="O112" s="2">
        <v>21843.921326783635</v>
      </c>
      <c r="P112" s="2">
        <v>463406.25310640171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12">
        <f t="shared" si="26"/>
        <v>558796.9368612899</v>
      </c>
      <c r="W112" s="2">
        <f t="shared" si="26"/>
        <v>6770.3626908857896</v>
      </c>
      <c r="X112" s="2">
        <f t="shared" si="27"/>
        <v>220364.00013999999</v>
      </c>
      <c r="Y112" s="8">
        <f t="shared" si="27"/>
        <v>0</v>
      </c>
      <c r="Z112" s="43">
        <f t="shared" si="16"/>
        <v>-1.3424355557348895</v>
      </c>
      <c r="AA112" s="41">
        <f t="shared" si="17"/>
        <v>0.28951748677663997</v>
      </c>
      <c r="AB112" s="43" t="str">
        <f t="shared" si="18"/>
        <v>inf</v>
      </c>
      <c r="AC112" s="41">
        <f t="shared" si="19"/>
        <v>0.39100221895577059</v>
      </c>
      <c r="AD112" s="43">
        <f t="shared" si="20"/>
        <v>6.3669471805814783</v>
      </c>
      <c r="AE112" s="41">
        <f t="shared" si="21"/>
        <v>0.1266635569688585</v>
      </c>
      <c r="AF112" s="43" t="str">
        <f t="shared" si="22"/>
        <v>inf</v>
      </c>
      <c r="AG112" s="74">
        <f t="shared" si="23"/>
        <v>0.1718360535938224</v>
      </c>
    </row>
    <row r="113" spans="1:33" x14ac:dyDescent="0.2">
      <c r="A113" s="14" t="s">
        <v>204</v>
      </c>
      <c r="B113" s="12">
        <v>24646338.000956446</v>
      </c>
      <c r="C113" s="2">
        <v>30446845.755337857</v>
      </c>
      <c r="D113" s="2">
        <v>36404677.848027319</v>
      </c>
      <c r="E113" s="2">
        <v>28716251.78238875</v>
      </c>
      <c r="F113" s="2">
        <v>24203594.167826243</v>
      </c>
      <c r="G113" s="2">
        <v>25539774.775580321</v>
      </c>
      <c r="H113" s="2">
        <v>29993653.142832302</v>
      </c>
      <c r="I113" s="2">
        <v>19982696.35404538</v>
      </c>
      <c r="J113" s="2">
        <v>21997575.16082577</v>
      </c>
      <c r="K113" s="2">
        <v>28282280.865573328</v>
      </c>
      <c r="L113" s="2">
        <v>21802071.488426622</v>
      </c>
      <c r="M113" s="2">
        <v>16161160.813711565</v>
      </c>
      <c r="N113" s="2">
        <v>18289804.449062031</v>
      </c>
      <c r="O113" s="2">
        <v>25127147.948049191</v>
      </c>
      <c r="P113" s="2">
        <v>36941772.394768968</v>
      </c>
      <c r="Q113" s="2">
        <v>19075123.62572398</v>
      </c>
      <c r="R113" s="2">
        <v>20181822.501194075</v>
      </c>
      <c r="S113" s="2">
        <v>12501102.826244812</v>
      </c>
      <c r="T113" s="2">
        <v>14546760.739949226</v>
      </c>
      <c r="U113" s="2">
        <v>20611586.349158239</v>
      </c>
      <c r="V113" s="12">
        <f t="shared" si="26"/>
        <v>28883541.510907322</v>
      </c>
      <c r="W113" s="2">
        <f t="shared" si="26"/>
        <v>24378424.858320944</v>
      </c>
      <c r="X113" s="2">
        <f t="shared" si="27"/>
        <v>24434039.659931947</v>
      </c>
      <c r="Y113" s="8">
        <f t="shared" si="27"/>
        <v>17383279.208454065</v>
      </c>
      <c r="Z113" s="43">
        <f t="shared" si="16"/>
        <v>-0.241355243974885</v>
      </c>
      <c r="AA113" s="41">
        <f t="shared" si="17"/>
        <v>0.28956880910909955</v>
      </c>
      <c r="AB113" s="43">
        <f t="shared" si="18"/>
        <v>-0.48790465335568156</v>
      </c>
      <c r="AC113" s="41">
        <f t="shared" si="19"/>
        <v>3.439860956590108E-2</v>
      </c>
      <c r="AD113" s="43">
        <f t="shared" si="20"/>
        <v>0.24464273351243543</v>
      </c>
      <c r="AE113" s="41">
        <f t="shared" si="21"/>
        <v>0.1988178781328214</v>
      </c>
      <c r="AF113" s="43">
        <f t="shared" si="22"/>
        <v>0.49119214289323215</v>
      </c>
      <c r="AG113" s="74">
        <f t="shared" si="23"/>
        <v>8.9821401920935531E-2</v>
      </c>
    </row>
    <row r="114" spans="1:33" x14ac:dyDescent="0.2">
      <c r="A114" s="14" t="s">
        <v>151</v>
      </c>
      <c r="B114" s="12">
        <v>1705258.9342276261</v>
      </c>
      <c r="C114" s="2">
        <v>2672138.0480163144</v>
      </c>
      <c r="D114" s="2">
        <v>4349994.8139444506</v>
      </c>
      <c r="E114" s="2">
        <v>3124957.3093944262</v>
      </c>
      <c r="F114" s="2">
        <v>1177529.2522172637</v>
      </c>
      <c r="G114" s="2">
        <v>1933915.2030801727</v>
      </c>
      <c r="H114" s="2">
        <v>2984127.23</v>
      </c>
      <c r="I114" s="2">
        <v>2673542.726134683</v>
      </c>
      <c r="J114" s="2">
        <v>2077607.7974935302</v>
      </c>
      <c r="K114" s="2">
        <v>2974323.3780850503</v>
      </c>
      <c r="L114" s="2">
        <v>1947474.9316954978</v>
      </c>
      <c r="M114" s="2">
        <v>1324820.8366671712</v>
      </c>
      <c r="N114" s="2">
        <v>2405778.2566169337</v>
      </c>
      <c r="O114" s="2">
        <v>1645638.173021243</v>
      </c>
      <c r="P114" s="2">
        <v>1474915.1662375391</v>
      </c>
      <c r="Q114" s="2">
        <v>2828944.7115580696</v>
      </c>
      <c r="R114" s="2">
        <v>2988814.9989339188</v>
      </c>
      <c r="S114" s="2">
        <v>2107364.5222066478</v>
      </c>
      <c r="T114" s="2">
        <v>2696927.0571620101</v>
      </c>
      <c r="U114" s="2">
        <v>1421250.0285678927</v>
      </c>
      <c r="V114" s="12">
        <f t="shared" si="26"/>
        <v>2605975.6715600165</v>
      </c>
      <c r="W114" s="2">
        <f t="shared" si="26"/>
        <v>2417298.2391770962</v>
      </c>
      <c r="X114" s="2">
        <f t="shared" si="27"/>
        <v>1962158.4570539056</v>
      </c>
      <c r="Y114" s="8">
        <f t="shared" si="27"/>
        <v>2408660.2636857079</v>
      </c>
      <c r="Z114" s="43">
        <f t="shared" si="16"/>
        <v>-0.4093820622262177</v>
      </c>
      <c r="AA114" s="41">
        <f t="shared" si="17"/>
        <v>0.29231345875902237</v>
      </c>
      <c r="AB114" s="43">
        <f t="shared" si="18"/>
        <v>-5.1645606590532958E-3</v>
      </c>
      <c r="AC114" s="41">
        <f t="shared" si="19"/>
        <v>0.98306192737724829</v>
      </c>
      <c r="AD114" s="43">
        <f t="shared" si="20"/>
        <v>0.10842813591979014</v>
      </c>
      <c r="AE114" s="41">
        <f t="shared" si="21"/>
        <v>0.78519263921746196</v>
      </c>
      <c r="AF114" s="43">
        <f t="shared" si="22"/>
        <v>-0.29578936564737435</v>
      </c>
      <c r="AG114" s="74">
        <f t="shared" si="23"/>
        <v>0.27532151537634375</v>
      </c>
    </row>
    <row r="115" spans="1:33" x14ac:dyDescent="0.2">
      <c r="A115" s="14" t="s">
        <v>144</v>
      </c>
      <c r="B115" s="12">
        <v>1279254.6274294781</v>
      </c>
      <c r="C115" s="2">
        <v>1151875.9820725478</v>
      </c>
      <c r="D115" s="2">
        <v>896352.80478467804</v>
      </c>
      <c r="E115" s="2">
        <v>2121524.2808876466</v>
      </c>
      <c r="F115" s="2">
        <v>489149.18515278422</v>
      </c>
      <c r="G115" s="2">
        <v>2505921.0661645271</v>
      </c>
      <c r="H115" s="2">
        <v>1941385.86</v>
      </c>
      <c r="I115" s="2">
        <v>527597.85194680688</v>
      </c>
      <c r="J115" s="2">
        <v>154501.79822374749</v>
      </c>
      <c r="K115" s="2">
        <v>3670016.7447587727</v>
      </c>
      <c r="L115" s="2">
        <v>1466780.8485962998</v>
      </c>
      <c r="M115" s="2">
        <v>3042255.5960584716</v>
      </c>
      <c r="N115" s="2">
        <v>417110.32558606856</v>
      </c>
      <c r="O115" s="2">
        <v>586306.43523982738</v>
      </c>
      <c r="P115" s="2">
        <v>2210188.2864949028</v>
      </c>
      <c r="Q115" s="2">
        <v>1142817.068238528</v>
      </c>
      <c r="R115" s="2">
        <v>5785479.8280037241</v>
      </c>
      <c r="S115" s="2">
        <v>4299127.3961555613</v>
      </c>
      <c r="T115" s="2">
        <v>824057.65032558166</v>
      </c>
      <c r="U115" s="2">
        <v>359972.80720283603</v>
      </c>
      <c r="V115" s="12">
        <f t="shared" si="26"/>
        <v>1187631.376065427</v>
      </c>
      <c r="W115" s="2">
        <f t="shared" si="26"/>
        <v>1282351.6440837705</v>
      </c>
      <c r="X115" s="2">
        <f t="shared" si="27"/>
        <v>1898776.3727890572</v>
      </c>
      <c r="Y115" s="8">
        <f t="shared" si="27"/>
        <v>2482290.9499852462</v>
      </c>
      <c r="Z115" s="43">
        <f t="shared" si="16"/>
        <v>0.67698288943768525</v>
      </c>
      <c r="AA115" s="41">
        <f t="shared" si="17"/>
        <v>0.29635874081276459</v>
      </c>
      <c r="AB115" s="43">
        <f t="shared" si="18"/>
        <v>0.95288029468950297</v>
      </c>
      <c r="AC115" s="41">
        <f t="shared" si="19"/>
        <v>0.3929624609053094</v>
      </c>
      <c r="AD115" s="43">
        <f t="shared" si="20"/>
        <v>-0.11070481582069257</v>
      </c>
      <c r="AE115" s="41">
        <f t="shared" si="21"/>
        <v>0.87482715332848149</v>
      </c>
      <c r="AF115" s="43">
        <f t="shared" si="22"/>
        <v>-0.38660222107251035</v>
      </c>
      <c r="AG115" s="74">
        <f t="shared" si="23"/>
        <v>0.62111354093018889</v>
      </c>
    </row>
    <row r="116" spans="1:33" x14ac:dyDescent="0.2">
      <c r="A116" s="14" t="s">
        <v>102</v>
      </c>
      <c r="B116" s="12">
        <v>506615.1344907101</v>
      </c>
      <c r="C116" s="2">
        <v>40816.54414908903</v>
      </c>
      <c r="D116" s="2">
        <v>66811.323460891523</v>
      </c>
      <c r="E116" s="2">
        <v>164007.84580964581</v>
      </c>
      <c r="F116" s="2">
        <v>14757.805610588161</v>
      </c>
      <c r="G116" s="2">
        <v>586775.91068574728</v>
      </c>
      <c r="H116" s="2">
        <v>206930.32</v>
      </c>
      <c r="I116" s="2">
        <v>0</v>
      </c>
      <c r="J116" s="2">
        <v>0</v>
      </c>
      <c r="K116" s="2">
        <v>571363.31404494843</v>
      </c>
      <c r="L116" s="2">
        <v>77730.948162053988</v>
      </c>
      <c r="M116" s="2">
        <v>806225.64542591572</v>
      </c>
      <c r="N116" s="2">
        <v>33950.426756462468</v>
      </c>
      <c r="O116" s="2">
        <v>70299.007786504051</v>
      </c>
      <c r="P116" s="2">
        <v>512975.20553777227</v>
      </c>
      <c r="Q116" s="2">
        <v>252120.42445566066</v>
      </c>
      <c r="R116" s="2">
        <v>1221353.5082660944</v>
      </c>
      <c r="S116" s="2">
        <v>409690.62988275167</v>
      </c>
      <c r="T116" s="2">
        <v>0</v>
      </c>
      <c r="U116" s="2">
        <v>16228.201068164608</v>
      </c>
      <c r="V116" s="12">
        <f t="shared" si="26"/>
        <v>158601.73070418491</v>
      </c>
      <c r="W116" s="2">
        <f t="shared" si="26"/>
        <v>198426.55767143681</v>
      </c>
      <c r="X116" s="2">
        <f t="shared" si="27"/>
        <v>345424.09128560947</v>
      </c>
      <c r="Y116" s="8">
        <f t="shared" si="27"/>
        <v>379878.55273453426</v>
      </c>
      <c r="Z116" s="43">
        <f t="shared" si="16"/>
        <v>1.1229601916157661</v>
      </c>
      <c r="AA116" s="41">
        <f t="shared" si="17"/>
        <v>0.29728494360295343</v>
      </c>
      <c r="AB116" s="43">
        <f t="shared" si="18"/>
        <v>0.93693313146420276</v>
      </c>
      <c r="AC116" s="41">
        <f t="shared" si="19"/>
        <v>0.53954477833140735</v>
      </c>
      <c r="AD116" s="43">
        <f t="shared" si="20"/>
        <v>-0.32319661665038674</v>
      </c>
      <c r="AE116" s="41">
        <f t="shared" si="21"/>
        <v>0.80953556104099211</v>
      </c>
      <c r="AF116" s="43">
        <f t="shared" si="22"/>
        <v>-0.1371695564988234</v>
      </c>
      <c r="AG116" s="74">
        <f t="shared" si="23"/>
        <v>0.89354173801474046</v>
      </c>
    </row>
    <row r="117" spans="1:33" x14ac:dyDescent="0.2">
      <c r="A117" s="14" t="s">
        <v>89</v>
      </c>
      <c r="B117" s="12">
        <v>14755406.759815043</v>
      </c>
      <c r="C117" s="2">
        <v>15077035.57451503</v>
      </c>
      <c r="D117" s="2">
        <v>12856852.963835271</v>
      </c>
      <c r="E117" s="2">
        <v>20006322.50789265</v>
      </c>
      <c r="F117" s="2">
        <v>6926861.9525041943</v>
      </c>
      <c r="G117" s="2">
        <v>19840577.050628424</v>
      </c>
      <c r="H117" s="2">
        <v>21306010.219999999</v>
      </c>
      <c r="I117" s="2">
        <v>5696051.669776856</v>
      </c>
      <c r="J117" s="2">
        <v>4694510.5820591645</v>
      </c>
      <c r="K117" s="2">
        <v>21285818.817107063</v>
      </c>
      <c r="L117" s="2">
        <v>15372952.942334279</v>
      </c>
      <c r="M117" s="2">
        <v>13622452.398320606</v>
      </c>
      <c r="N117" s="2">
        <v>15399589.44760696</v>
      </c>
      <c r="O117" s="2">
        <v>12626581.107253995</v>
      </c>
      <c r="P117" s="2">
        <v>23222790.194169562</v>
      </c>
      <c r="Q117" s="2">
        <v>10215772.221794972</v>
      </c>
      <c r="R117" s="2">
        <v>18126552.703160115</v>
      </c>
      <c r="S117" s="2">
        <v>14601247.352325598</v>
      </c>
      <c r="T117" s="2">
        <v>5957012.7653228445</v>
      </c>
      <c r="U117" s="2">
        <v>9434941.9808652773</v>
      </c>
      <c r="V117" s="12">
        <f t="shared" si="26"/>
        <v>13924495.951712435</v>
      </c>
      <c r="W117" s="2">
        <f t="shared" si="26"/>
        <v>12884287.380616112</v>
      </c>
      <c r="X117" s="2">
        <f t="shared" si="27"/>
        <v>16921697.484465413</v>
      </c>
      <c r="Y117" s="8">
        <f t="shared" si="27"/>
        <v>11667105.40469376</v>
      </c>
      <c r="Z117" s="43">
        <f t="shared" si="16"/>
        <v>0.28124919347547078</v>
      </c>
      <c r="AA117" s="41">
        <f t="shared" si="17"/>
        <v>0.29948710260941397</v>
      </c>
      <c r="AB117" s="43">
        <f t="shared" si="18"/>
        <v>-0.14316607064859529</v>
      </c>
      <c r="AC117" s="41">
        <f t="shared" si="19"/>
        <v>0.79861704173595827</v>
      </c>
      <c r="AD117" s="43">
        <f t="shared" si="20"/>
        <v>0.11201235974037664</v>
      </c>
      <c r="AE117" s="41">
        <f t="shared" si="21"/>
        <v>0.82704786695964216</v>
      </c>
      <c r="AF117" s="43">
        <f t="shared" si="22"/>
        <v>0.53642762386444276</v>
      </c>
      <c r="AG117" s="74">
        <f t="shared" si="23"/>
        <v>8.631562241192399E-2</v>
      </c>
    </row>
    <row r="118" spans="1:33" x14ac:dyDescent="0.2">
      <c r="A118" s="14" t="s">
        <v>206</v>
      </c>
      <c r="B118" s="12">
        <v>62823893.074700974</v>
      </c>
      <c r="C118" s="2">
        <v>51151055.411912717</v>
      </c>
      <c r="D118" s="2">
        <v>74389795.449639484</v>
      </c>
      <c r="E118" s="2">
        <v>59369371.189345859</v>
      </c>
      <c r="F118" s="2">
        <v>62741148.624233089</v>
      </c>
      <c r="G118" s="2">
        <v>48344469.48797559</v>
      </c>
      <c r="H118" s="2">
        <v>79264398.310000002</v>
      </c>
      <c r="I118" s="2">
        <v>99967015.243750349</v>
      </c>
      <c r="J118" s="2">
        <v>56730285.65158993</v>
      </c>
      <c r="K118" s="2">
        <v>72925144.241869912</v>
      </c>
      <c r="L118" s="2">
        <v>81239273.668014646</v>
      </c>
      <c r="M118" s="2">
        <v>62184379.525677882</v>
      </c>
      <c r="N118" s="2">
        <v>64758676.6632061</v>
      </c>
      <c r="O118" s="2">
        <v>63408937.883485809</v>
      </c>
      <c r="P118" s="2">
        <v>60307651.180524908</v>
      </c>
      <c r="Q118" s="2">
        <v>76807120.399112478</v>
      </c>
      <c r="R118" s="2">
        <v>78471197.333104908</v>
      </c>
      <c r="S118" s="2">
        <v>59458204.185126707</v>
      </c>
      <c r="T118" s="2">
        <v>60301916.864399604</v>
      </c>
      <c r="U118" s="2">
        <v>61757668.36938832</v>
      </c>
      <c r="V118" s="12">
        <f t="shared" si="26"/>
        <v>62095052.749966428</v>
      </c>
      <c r="W118" s="2">
        <f t="shared" si="26"/>
        <v>71076542.173328966</v>
      </c>
      <c r="X118" s="2">
        <f t="shared" si="27"/>
        <v>67470677.193796545</v>
      </c>
      <c r="Y118" s="8">
        <f t="shared" si="27"/>
        <v>67359221.430226415</v>
      </c>
      <c r="Z118" s="43">
        <f t="shared" si="16"/>
        <v>0.11978231171562803</v>
      </c>
      <c r="AA118" s="41">
        <f t="shared" si="17"/>
        <v>0.30583519655442881</v>
      </c>
      <c r="AB118" s="43">
        <f t="shared" si="18"/>
        <v>-7.7498033767862434E-2</v>
      </c>
      <c r="AC118" s="41">
        <f t="shared" si="19"/>
        <v>0.75146306288281495</v>
      </c>
      <c r="AD118" s="43">
        <f t="shared" si="20"/>
        <v>-0.19489516659293218</v>
      </c>
      <c r="AE118" s="41">
        <f t="shared" si="21"/>
        <v>0.44357376893098355</v>
      </c>
      <c r="AF118" s="43">
        <f t="shared" si="22"/>
        <v>2.3851788905580634E-3</v>
      </c>
      <c r="AG118" s="74">
        <f t="shared" si="23"/>
        <v>0.98355294019397888</v>
      </c>
    </row>
    <row r="119" spans="1:33" x14ac:dyDescent="0.2">
      <c r="A119" s="14" t="s">
        <v>224</v>
      </c>
      <c r="B119" s="12">
        <v>239924939.31757516</v>
      </c>
      <c r="C119" s="2">
        <v>121469359.38285075</v>
      </c>
      <c r="D119" s="2">
        <v>123329167.11517186</v>
      </c>
      <c r="E119" s="2">
        <v>123680392.81044315</v>
      </c>
      <c r="F119" s="2">
        <v>260093082.85364345</v>
      </c>
      <c r="G119" s="2">
        <v>232226997.66224968</v>
      </c>
      <c r="H119" s="2">
        <v>250665868.88999999</v>
      </c>
      <c r="I119" s="2">
        <v>203092135.41144589</v>
      </c>
      <c r="J119" s="2">
        <v>203799627.398534</v>
      </c>
      <c r="K119" s="2">
        <v>251212983.03497431</v>
      </c>
      <c r="L119" s="2">
        <v>216765178.26913276</v>
      </c>
      <c r="M119" s="2">
        <v>169234944.8322961</v>
      </c>
      <c r="N119" s="2">
        <v>212841766.30352601</v>
      </c>
      <c r="O119" s="2">
        <v>212485968.64587399</v>
      </c>
      <c r="P119" s="2">
        <v>181055020.56604564</v>
      </c>
      <c r="Q119" s="2">
        <v>178986381.52096412</v>
      </c>
      <c r="R119" s="2">
        <v>185852157.05369139</v>
      </c>
      <c r="S119" s="2">
        <v>133122622.08293961</v>
      </c>
      <c r="T119" s="2">
        <v>199192915.50687128</v>
      </c>
      <c r="U119" s="2">
        <v>162160614.64415079</v>
      </c>
      <c r="V119" s="12">
        <f t="shared" si="26"/>
        <v>173699388.29593688</v>
      </c>
      <c r="W119" s="2">
        <f t="shared" si="26"/>
        <v>222446157.3405574</v>
      </c>
      <c r="X119" s="2">
        <f t="shared" si="27"/>
        <v>207265976.94197479</v>
      </c>
      <c r="Y119" s="8">
        <f t="shared" si="27"/>
        <v>171862938.16172343</v>
      </c>
      <c r="Z119" s="43">
        <f t="shared" si="16"/>
        <v>0.25489064164313929</v>
      </c>
      <c r="AA119" s="41">
        <f t="shared" si="17"/>
        <v>0.30937995336453655</v>
      </c>
      <c r="AB119" s="43">
        <f t="shared" si="18"/>
        <v>-0.37219771224196929</v>
      </c>
      <c r="AC119" s="41">
        <f t="shared" si="19"/>
        <v>1.7879502531159424E-2</v>
      </c>
      <c r="AD119" s="43">
        <f t="shared" si="20"/>
        <v>-0.35686350338052431</v>
      </c>
      <c r="AE119" s="41">
        <f t="shared" si="21"/>
        <v>0.22852558729772576</v>
      </c>
      <c r="AF119" s="43">
        <f t="shared" si="22"/>
        <v>0.27022485050458434</v>
      </c>
      <c r="AG119" s="74">
        <f t="shared" si="23"/>
        <v>6.2347967244935229E-2</v>
      </c>
    </row>
    <row r="120" spans="1:33" x14ac:dyDescent="0.2">
      <c r="A120" s="14" t="s">
        <v>210</v>
      </c>
      <c r="B120" s="12">
        <v>7768389.2571329847</v>
      </c>
      <c r="C120" s="2">
        <v>3526992.9870767719</v>
      </c>
      <c r="D120" s="2">
        <v>3241367.9049750739</v>
      </c>
      <c r="E120" s="2">
        <v>3793509.9277263093</v>
      </c>
      <c r="F120" s="2">
        <v>2682928.3984065996</v>
      </c>
      <c r="G120" s="2">
        <v>4729648.9019249585</v>
      </c>
      <c r="H120" s="2">
        <v>3552165.57358963</v>
      </c>
      <c r="I120" s="2">
        <v>2440403.9278154816</v>
      </c>
      <c r="J120" s="2">
        <v>3281988.9406082197</v>
      </c>
      <c r="K120" s="2">
        <v>4612858.9751714645</v>
      </c>
      <c r="L120" s="2">
        <v>4291440.8703611912</v>
      </c>
      <c r="M120" s="2">
        <v>3224714.8282938898</v>
      </c>
      <c r="N120" s="2">
        <v>2695594.0530170011</v>
      </c>
      <c r="O120" s="2">
        <v>1827431.6870388626</v>
      </c>
      <c r="P120" s="2">
        <v>2402940.1027829442</v>
      </c>
      <c r="Q120" s="2">
        <v>6334951.7902363613</v>
      </c>
      <c r="R120" s="2">
        <v>3072992.6621357724</v>
      </c>
      <c r="S120" s="2">
        <v>2972852.7953441371</v>
      </c>
      <c r="T120" s="2">
        <v>2681599.1374109969</v>
      </c>
      <c r="U120" s="2">
        <v>2618697.9115670561</v>
      </c>
      <c r="V120" s="12">
        <f t="shared" si="26"/>
        <v>4202637.6950635482</v>
      </c>
      <c r="W120" s="2">
        <f t="shared" si="26"/>
        <v>3501051.8359845728</v>
      </c>
      <c r="X120" s="2">
        <f t="shared" si="27"/>
        <v>3175830.0861108922</v>
      </c>
      <c r="Y120" s="8">
        <f t="shared" si="27"/>
        <v>3536218.8593388647</v>
      </c>
      <c r="Z120" s="43">
        <f t="shared" si="16"/>
        <v>-0.40416136145157289</v>
      </c>
      <c r="AA120" s="41">
        <f t="shared" si="17"/>
        <v>0.31173074377359056</v>
      </c>
      <c r="AB120" s="43">
        <f t="shared" si="18"/>
        <v>1.4419144787419838E-2</v>
      </c>
      <c r="AC120" s="41">
        <f t="shared" si="19"/>
        <v>0.96994841427912826</v>
      </c>
      <c r="AD120" s="43">
        <f t="shared" si="20"/>
        <v>0.2635066664172801</v>
      </c>
      <c r="AE120" s="41">
        <f t="shared" si="21"/>
        <v>0.54835114727216394</v>
      </c>
      <c r="AF120" s="43">
        <f t="shared" si="22"/>
        <v>-0.15507383982171274</v>
      </c>
      <c r="AG120" s="74">
        <f t="shared" si="23"/>
        <v>0.66485430097059872</v>
      </c>
    </row>
    <row r="121" spans="1:33" x14ac:dyDescent="0.2">
      <c r="A121" s="14" t="s">
        <v>216</v>
      </c>
      <c r="B121" s="12">
        <v>447641.58091736102</v>
      </c>
      <c r="C121" s="2">
        <v>1344719.1213397309</v>
      </c>
      <c r="D121" s="2">
        <v>12631744.156550717</v>
      </c>
      <c r="E121" s="2">
        <v>2512539.8226554519</v>
      </c>
      <c r="F121" s="2">
        <v>8191272.2496657465</v>
      </c>
      <c r="G121" s="2">
        <v>1318637.018852307</v>
      </c>
      <c r="H121" s="2">
        <v>1146719.1399999999</v>
      </c>
      <c r="I121" s="2">
        <v>0</v>
      </c>
      <c r="J121" s="2">
        <v>4437732.4654258518</v>
      </c>
      <c r="K121" s="2">
        <v>718778.64064308279</v>
      </c>
      <c r="L121" s="2">
        <v>7640276.3870746577</v>
      </c>
      <c r="M121" s="2">
        <v>0</v>
      </c>
      <c r="N121" s="2">
        <v>1109004.2694215376</v>
      </c>
      <c r="O121" s="2">
        <v>4358678.9089417988</v>
      </c>
      <c r="P121" s="2">
        <v>600392.76990885462</v>
      </c>
      <c r="Q121" s="2">
        <v>473255.51162201894</v>
      </c>
      <c r="R121" s="2">
        <v>0</v>
      </c>
      <c r="S121" s="2">
        <v>0</v>
      </c>
      <c r="T121" s="2">
        <v>23084.472578419358</v>
      </c>
      <c r="U121" s="2">
        <v>8910379.5390931778</v>
      </c>
      <c r="V121" s="12">
        <f t="shared" si="26"/>
        <v>5025583.3862258019</v>
      </c>
      <c r="W121" s="2">
        <f t="shared" si="26"/>
        <v>1725772.1560695397</v>
      </c>
      <c r="X121" s="2">
        <f t="shared" si="27"/>
        <v>2404521.8293316555</v>
      </c>
      <c r="Y121" s="8">
        <f t="shared" si="27"/>
        <v>1881343.9046587232</v>
      </c>
      <c r="Z121" s="43">
        <f t="shared" si="16"/>
        <v>-1.0635410550833984</v>
      </c>
      <c r="AA121" s="41">
        <f t="shared" si="17"/>
        <v>0.32189452574487731</v>
      </c>
      <c r="AB121" s="43">
        <f t="shared" si="18"/>
        <v>0.12452158755354338</v>
      </c>
      <c r="AC121" s="41">
        <f t="shared" si="19"/>
        <v>0.94466602599912497</v>
      </c>
      <c r="AD121" s="43">
        <f t="shared" si="20"/>
        <v>1.542049072563445</v>
      </c>
      <c r="AE121" s="41">
        <f t="shared" si="21"/>
        <v>0.27269014177412682</v>
      </c>
      <c r="AF121" s="43">
        <f t="shared" si="22"/>
        <v>0.35398642992650337</v>
      </c>
      <c r="AG121" s="74">
        <f t="shared" si="23"/>
        <v>0.80751258058974984</v>
      </c>
    </row>
    <row r="122" spans="1:33" x14ac:dyDescent="0.2">
      <c r="A122" s="14" t="s">
        <v>124</v>
      </c>
      <c r="B122" s="12">
        <v>3095506.6774978959</v>
      </c>
      <c r="C122" s="2">
        <v>3183348.4634670247</v>
      </c>
      <c r="D122" s="2">
        <v>2641468.0175727597</v>
      </c>
      <c r="E122" s="2">
        <v>6181736.0078332005</v>
      </c>
      <c r="F122" s="2">
        <v>4902798.5985652776</v>
      </c>
      <c r="G122" s="2">
        <v>4605451.1961227311</v>
      </c>
      <c r="H122" s="2">
        <v>2753533.53</v>
      </c>
      <c r="I122" s="2">
        <v>4920122.4484717576</v>
      </c>
      <c r="J122" s="2">
        <v>4815130.4642119389</v>
      </c>
      <c r="K122" s="2">
        <v>4202864.7197717018</v>
      </c>
      <c r="L122" s="2">
        <v>5307414.9062841767</v>
      </c>
      <c r="M122" s="2">
        <v>3745280.6697418424</v>
      </c>
      <c r="N122" s="2">
        <v>3824843.2408616412</v>
      </c>
      <c r="O122" s="2">
        <v>4640787.8657476185</v>
      </c>
      <c r="P122" s="2">
        <v>10792920.708797755</v>
      </c>
      <c r="Q122" s="2">
        <v>2519336.7833752679</v>
      </c>
      <c r="R122" s="2">
        <v>4037524.8605981204</v>
      </c>
      <c r="S122" s="2">
        <v>3384035.7499774052</v>
      </c>
      <c r="T122" s="2">
        <v>4182075.7078370457</v>
      </c>
      <c r="U122" s="2">
        <v>4569946.3221367309</v>
      </c>
      <c r="V122" s="12">
        <f t="shared" si="26"/>
        <v>4000971.5529872314</v>
      </c>
      <c r="W122" s="2">
        <f t="shared" si="26"/>
        <v>4273559.4097016063</v>
      </c>
      <c r="X122" s="2">
        <f t="shared" si="27"/>
        <v>5419018.685200789</v>
      </c>
      <c r="Y122" s="8">
        <f t="shared" si="27"/>
        <v>3738583.8847849136</v>
      </c>
      <c r="Z122" s="43">
        <f t="shared" si="16"/>
        <v>0.43768125053762796</v>
      </c>
      <c r="AA122" s="41">
        <f t="shared" si="17"/>
        <v>0.3234102959197695</v>
      </c>
      <c r="AB122" s="43">
        <f t="shared" si="18"/>
        <v>-0.19294627442779597</v>
      </c>
      <c r="AC122" s="41">
        <f t="shared" si="19"/>
        <v>0.40698571074810042</v>
      </c>
      <c r="AD122" s="43">
        <f t="shared" si="20"/>
        <v>-9.5087807302361591E-2</v>
      </c>
      <c r="AE122" s="41">
        <f t="shared" si="21"/>
        <v>0.76568142729396349</v>
      </c>
      <c r="AF122" s="43">
        <f t="shared" si="22"/>
        <v>0.53553971766306241</v>
      </c>
      <c r="AG122" s="74">
        <f t="shared" si="23"/>
        <v>0.19648863894139337</v>
      </c>
    </row>
    <row r="123" spans="1:33" x14ac:dyDescent="0.2">
      <c r="A123" s="14" t="s">
        <v>104</v>
      </c>
      <c r="B123" s="12">
        <v>576841.06043625216</v>
      </c>
      <c r="C123" s="2">
        <v>266959.98516433494</v>
      </c>
      <c r="D123" s="2">
        <v>1376825.6812282531</v>
      </c>
      <c r="E123" s="2">
        <v>189713.72531939062</v>
      </c>
      <c r="F123" s="2">
        <v>475208.19671672833</v>
      </c>
      <c r="G123" s="2">
        <v>623195.38704184454</v>
      </c>
      <c r="H123" s="2">
        <v>913408.39</v>
      </c>
      <c r="I123" s="2">
        <v>626983.21987677808</v>
      </c>
      <c r="J123" s="2">
        <v>1011355.2401652611</v>
      </c>
      <c r="K123" s="2">
        <v>1072237.2693674215</v>
      </c>
      <c r="L123" s="2">
        <v>1093713.0705907349</v>
      </c>
      <c r="M123" s="2">
        <v>358761.26808381517</v>
      </c>
      <c r="N123" s="2">
        <v>760445.1703213416</v>
      </c>
      <c r="O123" s="2">
        <v>620356.11375579203</v>
      </c>
      <c r="P123" s="2">
        <v>976991.18985853146</v>
      </c>
      <c r="Q123" s="2">
        <v>415475.46406324522</v>
      </c>
      <c r="R123" s="2">
        <v>777227.90396879753</v>
      </c>
      <c r="S123" s="2">
        <v>418544.39937093516</v>
      </c>
      <c r="T123" s="2">
        <v>1071747.6181930867</v>
      </c>
      <c r="U123" s="2">
        <v>832874.24020773976</v>
      </c>
      <c r="V123" s="12">
        <f t="shared" si="26"/>
        <v>577109.72977299173</v>
      </c>
      <c r="W123" s="2">
        <f t="shared" si="26"/>
        <v>793735.55927097087</v>
      </c>
      <c r="X123" s="2">
        <f t="shared" si="27"/>
        <v>813750.68032960605</v>
      </c>
      <c r="Y123" s="8">
        <f t="shared" si="27"/>
        <v>703173.92516076087</v>
      </c>
      <c r="Z123" s="43">
        <f t="shared" si="16"/>
        <v>0.49574119012220286</v>
      </c>
      <c r="AA123" s="41">
        <f t="shared" si="17"/>
        <v>0.33334677797259216</v>
      </c>
      <c r="AB123" s="43">
        <f t="shared" si="18"/>
        <v>-0.17477686553697866</v>
      </c>
      <c r="AC123" s="41">
        <f t="shared" si="19"/>
        <v>0.60714644737011647</v>
      </c>
      <c r="AD123" s="43">
        <f t="shared" si="20"/>
        <v>-0.459812785208432</v>
      </c>
      <c r="AE123" s="41">
        <f t="shared" si="21"/>
        <v>0.42440685308174964</v>
      </c>
      <c r="AF123" s="43">
        <f t="shared" si="22"/>
        <v>0.21070527045074935</v>
      </c>
      <c r="AG123" s="74">
        <f t="shared" si="23"/>
        <v>0.54036194483351419</v>
      </c>
    </row>
    <row r="124" spans="1:33" x14ac:dyDescent="0.2">
      <c r="A124" s="14" t="s">
        <v>138</v>
      </c>
      <c r="B124" s="12">
        <v>1515258.3441936143</v>
      </c>
      <c r="C124" s="2">
        <v>1776791.087920577</v>
      </c>
      <c r="D124" s="2">
        <v>1855816.0653794263</v>
      </c>
      <c r="E124" s="2">
        <v>2751560.7496646037</v>
      </c>
      <c r="F124" s="2">
        <v>2925211.6217688522</v>
      </c>
      <c r="G124" s="2">
        <v>2679113.3430575109</v>
      </c>
      <c r="H124" s="2">
        <v>1475691.78</v>
      </c>
      <c r="I124" s="2">
        <v>3696859.6295857639</v>
      </c>
      <c r="J124" s="2">
        <v>2685158.5729918177</v>
      </c>
      <c r="K124" s="2">
        <v>1954963.2810178669</v>
      </c>
      <c r="L124" s="2">
        <v>3196415.125709204</v>
      </c>
      <c r="M124" s="2">
        <v>2424082.2356865052</v>
      </c>
      <c r="N124" s="2">
        <v>1541143.9818836502</v>
      </c>
      <c r="O124" s="2">
        <v>2311869.1951135127</v>
      </c>
      <c r="P124" s="2">
        <v>7027146.3481358327</v>
      </c>
      <c r="Q124" s="2">
        <v>1059504.238577171</v>
      </c>
      <c r="R124" s="2">
        <v>2139012.2246112786</v>
      </c>
      <c r="S124" s="2">
        <v>1987027.6103279134</v>
      </c>
      <c r="T124" s="2">
        <v>3995502.7383491308</v>
      </c>
      <c r="U124" s="2">
        <v>2191742.3809527745</v>
      </c>
      <c r="V124" s="12">
        <f t="shared" si="26"/>
        <v>2164927.5737854145</v>
      </c>
      <c r="W124" s="2">
        <f t="shared" si="26"/>
        <v>2634205.8314087731</v>
      </c>
      <c r="X124" s="2">
        <f t="shared" si="27"/>
        <v>3075936.6945910952</v>
      </c>
      <c r="Y124" s="8">
        <f t="shared" si="27"/>
        <v>2274557.8385636536</v>
      </c>
      <c r="Z124" s="43">
        <f t="shared" si="16"/>
        <v>0.50670705035239783</v>
      </c>
      <c r="AA124" s="41">
        <f t="shared" si="17"/>
        <v>0.33376263359358277</v>
      </c>
      <c r="AB124" s="43">
        <f t="shared" si="18"/>
        <v>-0.21178195856519283</v>
      </c>
      <c r="AC124" s="41">
        <f t="shared" si="19"/>
        <v>0.60902340606226146</v>
      </c>
      <c r="AD124" s="43">
        <f t="shared" si="20"/>
        <v>-0.28304931785820964</v>
      </c>
      <c r="AE124" s="41">
        <f t="shared" si="21"/>
        <v>0.38923275404241076</v>
      </c>
      <c r="AF124" s="43">
        <f t="shared" si="22"/>
        <v>0.43543969105938085</v>
      </c>
      <c r="AG124" s="74">
        <f t="shared" si="23"/>
        <v>0.44576658157540594</v>
      </c>
    </row>
    <row r="125" spans="1:33" x14ac:dyDescent="0.2">
      <c r="A125" s="14" t="s">
        <v>57</v>
      </c>
      <c r="B125" s="12">
        <v>7289155.2149185082</v>
      </c>
      <c r="C125" s="2">
        <v>3735153.1584272333</v>
      </c>
      <c r="D125" s="2">
        <v>3461865.6546530826</v>
      </c>
      <c r="E125" s="2">
        <v>6318774.0012959866</v>
      </c>
      <c r="F125" s="2">
        <v>551588.03688909113</v>
      </c>
      <c r="G125" s="2">
        <v>3950372.7817104519</v>
      </c>
      <c r="H125" s="2">
        <v>5285267.7699999996</v>
      </c>
      <c r="I125" s="2">
        <v>4435166.4276623195</v>
      </c>
      <c r="J125" s="2">
        <v>217906.53110857581</v>
      </c>
      <c r="K125" s="2">
        <v>5180408.3293681983</v>
      </c>
      <c r="L125" s="2">
        <v>7071307.0388273522</v>
      </c>
      <c r="M125" s="2">
        <v>19254851.956315797</v>
      </c>
      <c r="N125" s="2">
        <v>253276.82917419096</v>
      </c>
      <c r="O125" s="2">
        <v>5489202.3549019629</v>
      </c>
      <c r="P125" s="2">
        <v>6619367.8197292499</v>
      </c>
      <c r="Q125" s="2">
        <v>14391521.826191537</v>
      </c>
      <c r="R125" s="2">
        <v>8869716.6622461993</v>
      </c>
      <c r="S125" s="2">
        <v>1152193.4081174035</v>
      </c>
      <c r="T125" s="2">
        <v>2885805.6179315578</v>
      </c>
      <c r="U125" s="2">
        <v>120940.8311673531</v>
      </c>
      <c r="V125" s="12">
        <f t="shared" ref="V125:W144" si="28">AVERAGEIFS($B125:$U125,$B$3:$U$3,V$4,$B$2:$U$2,"CD")</f>
        <v>4271307.2132367808</v>
      </c>
      <c r="W125" s="2">
        <f t="shared" si="28"/>
        <v>3472178.3776203361</v>
      </c>
      <c r="X125" s="2">
        <f t="shared" ref="X125:Y144" si="29">AVERAGEIFS($B125:$U125,$B$3:$U$3,X$4,$B$2:$U$2,"HFD")</f>
        <v>7311402.3880527914</v>
      </c>
      <c r="Y125" s="8">
        <f t="shared" si="29"/>
        <v>5484035.6691308087</v>
      </c>
      <c r="Z125" s="43">
        <f t="shared" si="16"/>
        <v>0.77547048630782345</v>
      </c>
      <c r="AA125" s="41">
        <f t="shared" si="17"/>
        <v>0.34553394345439759</v>
      </c>
      <c r="AB125" s="43">
        <f t="shared" si="18"/>
        <v>0.65939688884897085</v>
      </c>
      <c r="AC125" s="41">
        <f t="shared" si="19"/>
        <v>0.55050702611305868</v>
      </c>
      <c r="AD125" s="43">
        <f t="shared" si="20"/>
        <v>0.29883660153164998</v>
      </c>
      <c r="AE125" s="41">
        <f t="shared" si="21"/>
        <v>0.64584919644892513</v>
      </c>
      <c r="AF125" s="43">
        <f t="shared" si="22"/>
        <v>0.41491019899050247</v>
      </c>
      <c r="AG125" s="74">
        <f t="shared" si="23"/>
        <v>0.63806871385784847</v>
      </c>
    </row>
    <row r="126" spans="1:33" x14ac:dyDescent="0.2">
      <c r="A126" s="14" t="s">
        <v>86</v>
      </c>
      <c r="B126" s="12">
        <v>15185988.385659738</v>
      </c>
      <c r="C126" s="2">
        <v>15956832.718585335</v>
      </c>
      <c r="D126" s="2">
        <v>20930932.140473984</v>
      </c>
      <c r="E126" s="2">
        <v>23590201.834080677</v>
      </c>
      <c r="F126" s="2">
        <v>44539930.853484407</v>
      </c>
      <c r="G126" s="2">
        <v>53323658.393125243</v>
      </c>
      <c r="H126" s="2">
        <v>38976425.460000001</v>
      </c>
      <c r="I126" s="2">
        <v>31326462.251111526</v>
      </c>
      <c r="J126" s="2">
        <v>17608298.870976217</v>
      </c>
      <c r="K126" s="2">
        <v>24896517.84899655</v>
      </c>
      <c r="L126" s="2">
        <v>19132864.997116096</v>
      </c>
      <c r="M126" s="2">
        <v>43035644.130764849</v>
      </c>
      <c r="N126" s="2">
        <v>34111510.831209406</v>
      </c>
      <c r="O126" s="2">
        <v>33994979.01550401</v>
      </c>
      <c r="P126" s="2">
        <v>25868225.973009933</v>
      </c>
      <c r="Q126" s="2">
        <v>29320167.995707374</v>
      </c>
      <c r="R126" s="2">
        <v>66189105.644142635</v>
      </c>
      <c r="S126" s="2">
        <v>46974589.33106149</v>
      </c>
      <c r="T126" s="2">
        <v>111929668.33775589</v>
      </c>
      <c r="U126" s="2">
        <v>58208248.895776339</v>
      </c>
      <c r="V126" s="12">
        <f t="shared" si="28"/>
        <v>24040777.186456829</v>
      </c>
      <c r="W126" s="2">
        <f t="shared" si="28"/>
        <v>35308711.243803248</v>
      </c>
      <c r="X126" s="2">
        <f t="shared" si="29"/>
        <v>30173290.466100141</v>
      </c>
      <c r="Y126" s="8">
        <f t="shared" si="29"/>
        <v>62524356.040888749</v>
      </c>
      <c r="Z126" s="43">
        <f t="shared" si="16"/>
        <v>0.32778849822542871</v>
      </c>
      <c r="AA126" s="41">
        <f t="shared" si="17"/>
        <v>0.34702519249954766</v>
      </c>
      <c r="AB126" s="43">
        <f t="shared" si="18"/>
        <v>0.8243941295171725</v>
      </c>
      <c r="AC126" s="41">
        <f t="shared" si="19"/>
        <v>0.15298924688808335</v>
      </c>
      <c r="AD126" s="43">
        <f t="shared" si="20"/>
        <v>-0.55454062814920491</v>
      </c>
      <c r="AE126" s="41">
        <f t="shared" si="21"/>
        <v>0.24752551584000135</v>
      </c>
      <c r="AF126" s="43">
        <f t="shared" si="22"/>
        <v>-1.0511462594409486</v>
      </c>
      <c r="AG126" s="74">
        <f t="shared" si="23"/>
        <v>7.8141783937453774E-2</v>
      </c>
    </row>
    <row r="127" spans="1:33" x14ac:dyDescent="0.2">
      <c r="A127" s="14" t="s">
        <v>190</v>
      </c>
      <c r="B127" s="12">
        <v>1981827.0214281445</v>
      </c>
      <c r="C127" s="2">
        <v>944521.19122618786</v>
      </c>
      <c r="D127" s="2">
        <v>162539.00597367043</v>
      </c>
      <c r="E127" s="2">
        <v>1205837.7836809745</v>
      </c>
      <c r="F127" s="2">
        <v>79243.806260544225</v>
      </c>
      <c r="G127" s="2">
        <v>3162351.5344353844</v>
      </c>
      <c r="H127" s="2">
        <v>1650530.43</v>
      </c>
      <c r="I127" s="2">
        <v>0</v>
      </c>
      <c r="J127" s="2">
        <v>87006.439786751245</v>
      </c>
      <c r="K127" s="2">
        <v>3158463.1852125907</v>
      </c>
      <c r="L127" s="2">
        <v>805769.09173275961</v>
      </c>
      <c r="M127" s="2">
        <v>2283431.0640406781</v>
      </c>
      <c r="N127" s="2">
        <v>99590.902571398139</v>
      </c>
      <c r="O127" s="2">
        <v>348375.25772011501</v>
      </c>
      <c r="P127" s="2">
        <v>2415741.5977354748</v>
      </c>
      <c r="Q127" s="2">
        <v>2517822.7219316033</v>
      </c>
      <c r="R127" s="2">
        <v>4402637.4400628526</v>
      </c>
      <c r="S127" s="2">
        <v>1744465.7936106017</v>
      </c>
      <c r="T127" s="2">
        <v>500016.52168422035</v>
      </c>
      <c r="U127" s="2">
        <v>256996.47394368937</v>
      </c>
      <c r="V127" s="12">
        <f t="shared" si="28"/>
        <v>874793.76171390433</v>
      </c>
      <c r="W127" s="2">
        <f t="shared" si="28"/>
        <v>1224972.1010555339</v>
      </c>
      <c r="X127" s="2">
        <f t="shared" si="29"/>
        <v>1518561.8498355027</v>
      </c>
      <c r="Y127" s="8">
        <f t="shared" si="29"/>
        <v>1884387.7902465933</v>
      </c>
      <c r="Z127" s="43">
        <f t="shared" si="16"/>
        <v>0.79569083208212565</v>
      </c>
      <c r="AA127" s="41">
        <f t="shared" si="17"/>
        <v>0.34960832299644218</v>
      </c>
      <c r="AB127" s="43">
        <f t="shared" si="18"/>
        <v>0.62134699733016463</v>
      </c>
      <c r="AC127" s="41">
        <f t="shared" si="19"/>
        <v>0.55986197983557484</v>
      </c>
      <c r="AD127" s="43">
        <f t="shared" si="20"/>
        <v>-0.48573405452151702</v>
      </c>
      <c r="AE127" s="41">
        <f t="shared" si="21"/>
        <v>0.66282385164583868</v>
      </c>
      <c r="AF127" s="43">
        <f t="shared" si="22"/>
        <v>-0.31139021976955611</v>
      </c>
      <c r="AG127" s="74">
        <f t="shared" si="23"/>
        <v>0.68956767695636056</v>
      </c>
    </row>
    <row r="128" spans="1:33" x14ac:dyDescent="0.2">
      <c r="A128" s="14" t="s">
        <v>55</v>
      </c>
      <c r="B128" s="12">
        <v>73181126.574072644</v>
      </c>
      <c r="C128" s="2">
        <v>82036305.414383769</v>
      </c>
      <c r="D128" s="2">
        <v>92272536.164814413</v>
      </c>
      <c r="E128" s="2">
        <v>106303000.41249217</v>
      </c>
      <c r="F128" s="2">
        <v>72109759.08537364</v>
      </c>
      <c r="G128" s="2">
        <v>59856603.23112829</v>
      </c>
      <c r="H128" s="2">
        <v>83569402.680000007</v>
      </c>
      <c r="I128" s="2">
        <v>80457053.624405131</v>
      </c>
      <c r="J128" s="2">
        <v>53429390.664413787</v>
      </c>
      <c r="K128" s="2">
        <v>88445912.426432207</v>
      </c>
      <c r="L128" s="2">
        <v>109964751.19038582</v>
      </c>
      <c r="M128" s="2">
        <v>124083051.54636835</v>
      </c>
      <c r="N128" s="2">
        <v>69057750.699546739</v>
      </c>
      <c r="O128" s="2">
        <v>89094520.941905916</v>
      </c>
      <c r="P128" s="2">
        <v>90807626.728922457</v>
      </c>
      <c r="Q128" s="2">
        <v>62357726.783688031</v>
      </c>
      <c r="R128" s="2">
        <v>80436070.850243315</v>
      </c>
      <c r="S128" s="2">
        <v>86840531.518219471</v>
      </c>
      <c r="T128" s="2">
        <v>98903808.700317442</v>
      </c>
      <c r="U128" s="2">
        <v>90557021.542633459</v>
      </c>
      <c r="V128" s="12">
        <f t="shared" si="28"/>
        <v>85180545.530227333</v>
      </c>
      <c r="W128" s="2">
        <f t="shared" si="28"/>
        <v>69328112.549986809</v>
      </c>
      <c r="X128" s="2">
        <f t="shared" si="29"/>
        <v>95242268.92226024</v>
      </c>
      <c r="Y128" s="8">
        <f t="shared" si="29"/>
        <v>83819031.879020348</v>
      </c>
      <c r="Z128" s="43">
        <f t="shared" si="16"/>
        <v>0.16107802030887292</v>
      </c>
      <c r="AA128" s="41">
        <f t="shared" si="17"/>
        <v>0.35894324210302386</v>
      </c>
      <c r="AB128" s="43">
        <f t="shared" si="18"/>
        <v>0.27383737439269251</v>
      </c>
      <c r="AC128" s="41">
        <f t="shared" si="19"/>
        <v>0.17356101325744247</v>
      </c>
      <c r="AD128" s="43">
        <f t="shared" si="20"/>
        <v>0.29708348566073012</v>
      </c>
      <c r="AE128" s="41">
        <f t="shared" si="21"/>
        <v>0.14935711732042753</v>
      </c>
      <c r="AF128" s="43">
        <f t="shared" si="22"/>
        <v>0.18432413157691044</v>
      </c>
      <c r="AG128" s="74">
        <f t="shared" si="23"/>
        <v>0.29510671857404924</v>
      </c>
    </row>
    <row r="129" spans="1:33" x14ac:dyDescent="0.2">
      <c r="A129" s="14" t="s">
        <v>165</v>
      </c>
      <c r="B129" s="12">
        <v>15315160.236314911</v>
      </c>
      <c r="C129" s="2">
        <v>15997153.353175873</v>
      </c>
      <c r="D129" s="2">
        <v>12566704.081088193</v>
      </c>
      <c r="E129" s="2">
        <v>16571071.770312104</v>
      </c>
      <c r="F129" s="2">
        <v>13940496.427371554</v>
      </c>
      <c r="G129" s="2">
        <v>18355902.958145518</v>
      </c>
      <c r="H129" s="2">
        <v>18522891.829999998</v>
      </c>
      <c r="I129" s="2">
        <v>11591196.28227769</v>
      </c>
      <c r="J129" s="2">
        <v>13022154.455003334</v>
      </c>
      <c r="K129" s="2">
        <v>23661820.872621667</v>
      </c>
      <c r="L129" s="2">
        <v>13963748.688349457</v>
      </c>
      <c r="M129" s="2">
        <v>15297992.935777059</v>
      </c>
      <c r="N129" s="2">
        <v>15714335.733996468</v>
      </c>
      <c r="O129" s="2">
        <v>12899770.596667109</v>
      </c>
      <c r="P129" s="2">
        <v>18675637.833603691</v>
      </c>
      <c r="Q129" s="2">
        <v>10350072.731267981</v>
      </c>
      <c r="R129" s="2">
        <v>24970514.224183399</v>
      </c>
      <c r="S129" s="2">
        <v>19541115.845064312</v>
      </c>
      <c r="T129" s="2">
        <v>12013379.11998629</v>
      </c>
      <c r="U129" s="2">
        <v>11820061.867371606</v>
      </c>
      <c r="V129" s="12">
        <f t="shared" si="28"/>
        <v>14878117.17365253</v>
      </c>
      <c r="W129" s="2">
        <f t="shared" si="28"/>
        <v>15373036.381356634</v>
      </c>
      <c r="X129" s="2">
        <f t="shared" si="29"/>
        <v>16702217.776835911</v>
      </c>
      <c r="Y129" s="8">
        <f t="shared" si="29"/>
        <v>15739028.757574718</v>
      </c>
      <c r="Z129" s="43">
        <f t="shared" si="16"/>
        <v>0.16684771645473137</v>
      </c>
      <c r="AA129" s="41">
        <f t="shared" si="17"/>
        <v>0.35992438712694541</v>
      </c>
      <c r="AB129" s="43">
        <f t="shared" si="18"/>
        <v>3.3944371237357905E-2</v>
      </c>
      <c r="AC129" s="41">
        <f t="shared" si="19"/>
        <v>0.9208912979059235</v>
      </c>
      <c r="AD129" s="43">
        <f t="shared" si="20"/>
        <v>-4.7210179959268961E-2</v>
      </c>
      <c r="AE129" s="41">
        <f t="shared" si="21"/>
        <v>0.78878873796751825</v>
      </c>
      <c r="AF129" s="43">
        <f t="shared" si="22"/>
        <v>8.5693165258104387E-2</v>
      </c>
      <c r="AG129" s="74">
        <f t="shared" si="23"/>
        <v>0.76276431293260782</v>
      </c>
    </row>
    <row r="130" spans="1:33" x14ac:dyDescent="0.2">
      <c r="A130" s="14" t="s">
        <v>43</v>
      </c>
      <c r="B130" s="12">
        <v>3539526.5507444507</v>
      </c>
      <c r="C130" s="2">
        <v>4365579.7242941931</v>
      </c>
      <c r="D130" s="2">
        <v>5455890.0805946002</v>
      </c>
      <c r="E130" s="2">
        <v>5289492.4137263549</v>
      </c>
      <c r="F130" s="2">
        <v>2522683.6398298596</v>
      </c>
      <c r="G130" s="2">
        <v>1505266.843147526</v>
      </c>
      <c r="H130" s="2">
        <v>3545040.8</v>
      </c>
      <c r="I130" s="2">
        <v>2544386.6426833691</v>
      </c>
      <c r="J130" s="2">
        <v>1402811.5031931435</v>
      </c>
      <c r="K130" s="2">
        <v>1355166.7613267398</v>
      </c>
      <c r="L130" s="2">
        <v>3154148.3441013303</v>
      </c>
      <c r="M130" s="2">
        <v>7381266.8323022397</v>
      </c>
      <c r="N130" s="2">
        <v>1076446.0734149679</v>
      </c>
      <c r="O130" s="2">
        <v>1185271.7524484275</v>
      </c>
      <c r="P130" s="2">
        <v>4212171.6290836232</v>
      </c>
      <c r="Q130" s="2">
        <v>1617223.0356402753</v>
      </c>
      <c r="R130" s="2">
        <v>1232651.2626793697</v>
      </c>
      <c r="S130" s="2">
        <v>1395855.7699698026</v>
      </c>
      <c r="T130" s="2">
        <v>2083163.3593626609</v>
      </c>
      <c r="U130" s="2">
        <v>1610434.160366765</v>
      </c>
      <c r="V130" s="12">
        <f t="shared" si="28"/>
        <v>4234634.481837892</v>
      </c>
      <c r="W130" s="2">
        <f t="shared" si="28"/>
        <v>2249376.4472560096</v>
      </c>
      <c r="X130" s="2">
        <f t="shared" si="29"/>
        <v>3060745.2321128878</v>
      </c>
      <c r="Y130" s="8">
        <f t="shared" si="29"/>
        <v>1587865.5176037748</v>
      </c>
      <c r="Z130" s="43">
        <f t="shared" si="16"/>
        <v>-0.46835448281625447</v>
      </c>
      <c r="AA130" s="41">
        <f t="shared" si="17"/>
        <v>0.36025070282575167</v>
      </c>
      <c r="AB130" s="43">
        <f t="shared" si="18"/>
        <v>-0.50243639508408622</v>
      </c>
      <c r="AC130" s="41">
        <f t="shared" si="19"/>
        <v>0.20267013369442599</v>
      </c>
      <c r="AD130" s="43">
        <f t="shared" si="20"/>
        <v>0.91271232138677194</v>
      </c>
      <c r="AE130" s="41">
        <f t="shared" si="21"/>
        <v>3.5441113163662559E-2</v>
      </c>
      <c r="AF130" s="43">
        <f t="shared" si="22"/>
        <v>0.94679423365460358</v>
      </c>
      <c r="AG130" s="74">
        <f t="shared" si="23"/>
        <v>0.2047114352368474</v>
      </c>
    </row>
    <row r="131" spans="1:33" x14ac:dyDescent="0.2">
      <c r="A131" s="14" t="s">
        <v>3</v>
      </c>
      <c r="B131" s="12">
        <v>40454686.864117652</v>
      </c>
      <c r="C131" s="2">
        <v>48098338.123907305</v>
      </c>
      <c r="D131" s="2">
        <v>78340806.84902896</v>
      </c>
      <c r="E131" s="2">
        <v>64058623.341908194</v>
      </c>
      <c r="F131" s="2">
        <v>35994547.257748924</v>
      </c>
      <c r="G131" s="2">
        <v>32538311.842329547</v>
      </c>
      <c r="H131" s="2">
        <v>53819991.939999998</v>
      </c>
      <c r="I131" s="2">
        <v>40589041.158858217</v>
      </c>
      <c r="J131" s="2">
        <v>25955360.833790116</v>
      </c>
      <c r="K131" s="2">
        <v>42388680.209106326</v>
      </c>
      <c r="L131" s="2">
        <v>96606931.65326333</v>
      </c>
      <c r="M131" s="2">
        <v>79813541.52170451</v>
      </c>
      <c r="N131" s="2">
        <v>56520523.032231547</v>
      </c>
      <c r="O131" s="2">
        <v>57566424.942747891</v>
      </c>
      <c r="P131" s="2">
        <v>52399406.2922673</v>
      </c>
      <c r="Q131" s="2">
        <v>45925583.990287535</v>
      </c>
      <c r="R131" s="2">
        <v>59745125.415703915</v>
      </c>
      <c r="S131" s="2">
        <v>49768789.747682631</v>
      </c>
      <c r="T131" s="2">
        <v>50636734.618447728</v>
      </c>
      <c r="U131" s="2">
        <v>44921458.603031494</v>
      </c>
      <c r="V131" s="12">
        <f t="shared" si="28"/>
        <v>53389400.487342201</v>
      </c>
      <c r="W131" s="2">
        <f t="shared" si="28"/>
        <v>38225676.443744473</v>
      </c>
      <c r="X131" s="2">
        <f t="shared" si="29"/>
        <v>64215917.94188682</v>
      </c>
      <c r="Y131" s="8">
        <f t="shared" si="29"/>
        <v>50199538.475030653</v>
      </c>
      <c r="Z131" s="43">
        <f t="shared" si="16"/>
        <v>0.26637761018742911</v>
      </c>
      <c r="AA131" s="41">
        <f t="shared" si="17"/>
        <v>0.37106999218050019</v>
      </c>
      <c r="AB131" s="43">
        <f t="shared" si="18"/>
        <v>0.39313206854887661</v>
      </c>
      <c r="AC131" s="41">
        <f t="shared" si="19"/>
        <v>8.827471867636745E-2</v>
      </c>
      <c r="AD131" s="43">
        <f t="shared" si="20"/>
        <v>0.48201131716207352</v>
      </c>
      <c r="AE131" s="41">
        <f t="shared" si="21"/>
        <v>0.18626998672922529</v>
      </c>
      <c r="AF131" s="43">
        <f t="shared" si="22"/>
        <v>0.3552568588006263</v>
      </c>
      <c r="AG131" s="74">
        <f t="shared" si="23"/>
        <v>0.15423388468240107</v>
      </c>
    </row>
    <row r="132" spans="1:33" x14ac:dyDescent="0.2">
      <c r="A132" s="14" t="s">
        <v>217</v>
      </c>
      <c r="B132" s="12">
        <v>16638086.36817948</v>
      </c>
      <c r="C132" s="2">
        <v>98434039.499255627</v>
      </c>
      <c r="D132" s="2">
        <v>9974749.8351246528</v>
      </c>
      <c r="E132" s="2">
        <v>214903452.32531765</v>
      </c>
      <c r="F132" s="2">
        <v>2741579.5322003402</v>
      </c>
      <c r="G132" s="2">
        <v>38953914.087879956</v>
      </c>
      <c r="H132" s="2">
        <v>6148217.8399999999</v>
      </c>
      <c r="I132" s="2">
        <v>6258419.5168123618</v>
      </c>
      <c r="J132" s="2">
        <v>2363870.5474058464</v>
      </c>
      <c r="K132" s="2">
        <v>9444849.6677476857</v>
      </c>
      <c r="L132" s="2">
        <v>8058723.0379668502</v>
      </c>
      <c r="M132" s="2">
        <v>83099732.51857774</v>
      </c>
      <c r="N132" s="2">
        <v>2311846.8648293321</v>
      </c>
      <c r="O132" s="2">
        <v>4991120.0295451423</v>
      </c>
      <c r="P132" s="2">
        <v>51260789.980745949</v>
      </c>
      <c r="Q132" s="2">
        <v>4385840.8743885979</v>
      </c>
      <c r="R132" s="2">
        <v>38810061.48421143</v>
      </c>
      <c r="S132" s="2">
        <v>7820039.9534900375</v>
      </c>
      <c r="T132" s="2">
        <v>8922385.4341902807</v>
      </c>
      <c r="U132" s="2">
        <v>2225516.0758767514</v>
      </c>
      <c r="V132" s="12">
        <f t="shared" si="28"/>
        <v>68538381.512015551</v>
      </c>
      <c r="W132" s="2">
        <f t="shared" si="28"/>
        <v>13431105.498024542</v>
      </c>
      <c r="X132" s="2">
        <f t="shared" si="29"/>
        <v>26527843.683235452</v>
      </c>
      <c r="Y132" s="8">
        <f t="shared" si="29"/>
        <v>12432768.764431421</v>
      </c>
      <c r="Z132" s="43">
        <f t="shared" si="16"/>
        <v>-1.3694047131698046</v>
      </c>
      <c r="AA132" s="41">
        <f t="shared" si="17"/>
        <v>0.37108022158604625</v>
      </c>
      <c r="AB132" s="43">
        <f t="shared" si="18"/>
        <v>-0.11143043730596104</v>
      </c>
      <c r="AC132" s="41">
        <f t="shared" si="19"/>
        <v>0.92819177394208685</v>
      </c>
      <c r="AD132" s="43">
        <f t="shared" si="20"/>
        <v>2.3513340678481511</v>
      </c>
      <c r="AE132" s="41">
        <f t="shared" si="21"/>
        <v>0.24831895689559441</v>
      </c>
      <c r="AF132" s="43">
        <f t="shared" si="22"/>
        <v>1.0933597919843077</v>
      </c>
      <c r="AG132" s="74">
        <f t="shared" si="23"/>
        <v>0.40517946619213063</v>
      </c>
    </row>
    <row r="133" spans="1:33" x14ac:dyDescent="0.2">
      <c r="A133" s="14" t="s">
        <v>178</v>
      </c>
      <c r="B133" s="12">
        <v>3047352.1060666572</v>
      </c>
      <c r="C133" s="2">
        <v>0</v>
      </c>
      <c r="D133" s="2">
        <v>0</v>
      </c>
      <c r="E133" s="2">
        <v>0</v>
      </c>
      <c r="F133" s="2">
        <v>1851800.8142961445</v>
      </c>
      <c r="G133" s="2">
        <v>0</v>
      </c>
      <c r="H133" s="2">
        <v>4105934.49</v>
      </c>
      <c r="I133" s="2">
        <v>0</v>
      </c>
      <c r="J133" s="2">
        <v>734345.83695292298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2050432.6516117603</v>
      </c>
      <c r="Q133" s="2">
        <v>2265885.9259850918</v>
      </c>
      <c r="R133" s="2">
        <v>1400330.5095507833</v>
      </c>
      <c r="S133" s="2">
        <v>0</v>
      </c>
      <c r="T133" s="2">
        <v>2350050.7117012306</v>
      </c>
      <c r="U133" s="2">
        <v>2057032.3577758148</v>
      </c>
      <c r="V133" s="12">
        <f t="shared" si="28"/>
        <v>979830.58407256042</v>
      </c>
      <c r="W133" s="2">
        <f t="shared" si="28"/>
        <v>1210070.0817382308</v>
      </c>
      <c r="X133" s="2">
        <f t="shared" si="29"/>
        <v>341738.77526862669</v>
      </c>
      <c r="Y133" s="8">
        <f t="shared" si="29"/>
        <v>1614659.901002584</v>
      </c>
      <c r="Z133" s="43">
        <f t="shared" ref="Z133:Z196" si="30">IFERROR(LOG(AVERAGE(K133:P133)/AVERAGE(B133:F133),2),"inf")</f>
        <v>-1.5196383721430484</v>
      </c>
      <c r="AA133" s="41">
        <f t="shared" ref="AA133:AA196" si="31">IFERROR(IFERROR(IF(_xlfn.F.TEST(B133:F133,K133:P133)&gt;=0.05,_xlfn.T.TEST(B133:F133,K133:P133,2,2),_xlfn.T.TEST(B133:F133,K133:P133,2,3)),_xlfn.T.TEST(B133:F133,K133:P133,2,3)),1)</f>
        <v>0.37393437540239682</v>
      </c>
      <c r="AB133" s="43">
        <f t="shared" ref="AB133:AB196" si="32">IFERROR(LOG(AVERAGE(Q133:U133)/AVERAGE(G133:J133),2),"inf")</f>
        <v>0.4161397149838692</v>
      </c>
      <c r="AC133" s="41">
        <f t="shared" ref="AC133:AC196" si="33">IFERROR(IFERROR(IF(_xlfn.F.TEST(G133:J133,Q133:U133)&gt;=0.05,_xlfn.T.TEST(G133:J133,Q133:U133,2,2),_xlfn.T.TEST(G133:J133,Q133:U133,2,3)),_xlfn.T.TEST(G133:J133,Q133:U133,2,3)),1)</f>
        <v>0.69600437806634097</v>
      </c>
      <c r="AD133" s="43">
        <f t="shared" ref="AD133:AD196" si="34">IFERROR(LOG(AVERAGE(B133:F133)/AVERAGE(G133:J133),2),"inf")</f>
        <v>-0.30448637504381904</v>
      </c>
      <c r="AE133" s="41">
        <f t="shared" ref="AE133:AE196" si="35">IFERROR(IFERROR(IF(_xlfn.F.TEST(B133:F133,G133:J133)&gt;=0.05,_xlfn.T.TEST(B133:F133,G133:J133,2,2),_xlfn.T.TEST(B133:F133,G133:J133,2,3)),_xlfn.T.TEST(B133:F133,G133:J133,2,3)),1)</f>
        <v>0.84275105435172781</v>
      </c>
      <c r="AF133" s="43">
        <f t="shared" ref="AF133:AF196" si="36">IFERROR(LOG(AVERAGE(K133:P133)/AVERAGE(Q133:U133),2),"inf")</f>
        <v>-2.2402644621707366</v>
      </c>
      <c r="AG133" s="74">
        <f t="shared" ref="AG133:AG196" si="37">IFERROR(IFERROR(IF(_xlfn.F.TEST(K133:P133,Q133:U133)&gt;=0.05,_xlfn.T.TEST(K133:P133,Q133:U133,2,2),_xlfn.T.TEST(K133:P133,Q133:U133,2,3)),_xlfn.T.TEST(K133:P133,Q133:U133,2,3)),1)</f>
        <v>4.4645691277774777E-2</v>
      </c>
    </row>
    <row r="134" spans="1:33" x14ac:dyDescent="0.2">
      <c r="A134" s="14" t="s">
        <v>75</v>
      </c>
      <c r="B134" s="12">
        <v>16310169.91531371</v>
      </c>
      <c r="C134" s="2">
        <v>21969942.800068818</v>
      </c>
      <c r="D134" s="2">
        <v>20187401.93414925</v>
      </c>
      <c r="E134" s="2">
        <v>21996992.912249524</v>
      </c>
      <c r="F134" s="2">
        <v>31539069.931228679</v>
      </c>
      <c r="G134" s="2">
        <v>27779743.993848812</v>
      </c>
      <c r="H134" s="2">
        <v>35495466.170000002</v>
      </c>
      <c r="I134" s="2">
        <v>16893280.723729052</v>
      </c>
      <c r="J134" s="2">
        <v>20598241.270551771</v>
      </c>
      <c r="K134" s="2">
        <v>22987683.470742248</v>
      </c>
      <c r="L134" s="2">
        <v>5256516.9393327329</v>
      </c>
      <c r="M134" s="2">
        <v>42587863.937062509</v>
      </c>
      <c r="N134" s="2">
        <v>5217754.3017620305</v>
      </c>
      <c r="O134" s="2">
        <v>45223630.100380547</v>
      </c>
      <c r="P134" s="2">
        <v>85765612.840373039</v>
      </c>
      <c r="Q134" s="2">
        <v>3348989.1134641473</v>
      </c>
      <c r="R134" s="2">
        <v>2238061.0982163767</v>
      </c>
      <c r="S134" s="2">
        <v>47153126.334768318</v>
      </c>
      <c r="T134" s="2">
        <v>4640797.7848866256</v>
      </c>
      <c r="U134" s="2">
        <v>0</v>
      </c>
      <c r="V134" s="12">
        <f t="shared" si="28"/>
        <v>22400715.498601995</v>
      </c>
      <c r="W134" s="2">
        <f t="shared" si="28"/>
        <v>25191683.039532408</v>
      </c>
      <c r="X134" s="2">
        <f t="shared" si="29"/>
        <v>34506510.264942184</v>
      </c>
      <c r="Y134" s="8">
        <f t="shared" si="29"/>
        <v>11476194.866267094</v>
      </c>
      <c r="Z134" s="43">
        <f t="shared" si="30"/>
        <v>0.62332376359804698</v>
      </c>
      <c r="AA134" s="41">
        <f t="shared" si="31"/>
        <v>0.38133089264355435</v>
      </c>
      <c r="AB134" s="43">
        <f t="shared" si="32"/>
        <v>-1.1343031403358184</v>
      </c>
      <c r="AC134" s="41">
        <f t="shared" si="33"/>
        <v>0.24363597759176672</v>
      </c>
      <c r="AD134" s="43">
        <f t="shared" si="34"/>
        <v>-0.16940269681458764</v>
      </c>
      <c r="AE134" s="41">
        <f t="shared" si="35"/>
        <v>0.56290667631230629</v>
      </c>
      <c r="AF134" s="43">
        <f t="shared" si="36"/>
        <v>1.588224207119278</v>
      </c>
      <c r="AG134" s="74">
        <f t="shared" si="37"/>
        <v>0.18303690039922613</v>
      </c>
    </row>
    <row r="135" spans="1:33" x14ac:dyDescent="0.2">
      <c r="A135" s="14" t="s">
        <v>83</v>
      </c>
      <c r="B135" s="12">
        <v>212325.16831617046</v>
      </c>
      <c r="C135" s="2">
        <v>417693.21918624395</v>
      </c>
      <c r="D135" s="2">
        <v>82841.269298692394</v>
      </c>
      <c r="E135" s="2">
        <v>284902.20353244804</v>
      </c>
      <c r="F135" s="2">
        <v>142807.14984924954</v>
      </c>
      <c r="G135" s="2">
        <v>238793.27450685899</v>
      </c>
      <c r="H135" s="2">
        <v>50152.36</v>
      </c>
      <c r="I135" s="2">
        <v>44832.018215675969</v>
      </c>
      <c r="J135" s="2">
        <v>235610.28653345388</v>
      </c>
      <c r="K135" s="2">
        <v>143840.02278752162</v>
      </c>
      <c r="L135" s="2">
        <v>293646.97558222048</v>
      </c>
      <c r="M135" s="2">
        <v>100880.89753487252</v>
      </c>
      <c r="N135" s="2">
        <v>163409.86761179953</v>
      </c>
      <c r="O135" s="2">
        <v>200130.41161821075</v>
      </c>
      <c r="P135" s="2">
        <v>7178159.5093385326</v>
      </c>
      <c r="Q135" s="2">
        <v>92465.859418067776</v>
      </c>
      <c r="R135" s="2">
        <v>460024.51830167085</v>
      </c>
      <c r="S135" s="2">
        <v>126261.48232233836</v>
      </c>
      <c r="T135" s="2">
        <v>934062.94252010831</v>
      </c>
      <c r="U135" s="2">
        <v>98474.483123525526</v>
      </c>
      <c r="V135" s="12">
        <f t="shared" si="28"/>
        <v>228113.8020365609</v>
      </c>
      <c r="W135" s="2">
        <f t="shared" si="28"/>
        <v>142346.9848139972</v>
      </c>
      <c r="X135" s="2">
        <f t="shared" si="29"/>
        <v>1346677.9474121928</v>
      </c>
      <c r="Y135" s="8">
        <f t="shared" si="29"/>
        <v>342257.85713714216</v>
      </c>
      <c r="Z135" s="43">
        <f t="shared" si="30"/>
        <v>2.5615792326240987</v>
      </c>
      <c r="AA135" s="41">
        <f t="shared" si="31"/>
        <v>0.38202156026061784</v>
      </c>
      <c r="AB135" s="43">
        <f t="shared" si="32"/>
        <v>1.2656717271741751</v>
      </c>
      <c r="AC135" s="41">
        <f t="shared" si="33"/>
        <v>0.33048871269067898</v>
      </c>
      <c r="AD135" s="43">
        <f t="shared" si="34"/>
        <v>0.68034180530690858</v>
      </c>
      <c r="AE135" s="41">
        <f t="shared" si="35"/>
        <v>0.32864817227445747</v>
      </c>
      <c r="AF135" s="43">
        <f t="shared" si="36"/>
        <v>1.9762493107568322</v>
      </c>
      <c r="AG135" s="74">
        <f t="shared" si="37"/>
        <v>0.43138252637684171</v>
      </c>
    </row>
    <row r="136" spans="1:33" x14ac:dyDescent="0.2">
      <c r="A136" s="14" t="s">
        <v>134</v>
      </c>
      <c r="B136" s="12">
        <v>172265257.40632451</v>
      </c>
      <c r="C136" s="2">
        <v>128666101.84212129</v>
      </c>
      <c r="D136" s="2">
        <v>266981094.76889324</v>
      </c>
      <c r="E136" s="2">
        <v>126697592.60543966</v>
      </c>
      <c r="F136" s="2">
        <v>161058530.87973693</v>
      </c>
      <c r="G136" s="2">
        <v>112958816.44171758</v>
      </c>
      <c r="H136" s="2">
        <v>291386194.24000001</v>
      </c>
      <c r="I136" s="2">
        <v>88570416.78644076</v>
      </c>
      <c r="J136" s="2">
        <v>242482465.97613159</v>
      </c>
      <c r="K136" s="2">
        <v>201564928.5257059</v>
      </c>
      <c r="L136" s="2">
        <v>202218201.65660545</v>
      </c>
      <c r="M136" s="2">
        <v>127354600.28559151</v>
      </c>
      <c r="N136" s="2">
        <v>163575432.89458326</v>
      </c>
      <c r="O136" s="2">
        <v>55568341.848148756</v>
      </c>
      <c r="P136" s="2">
        <v>88806594.493497416</v>
      </c>
      <c r="Q136" s="2">
        <v>163284760.63905621</v>
      </c>
      <c r="R136" s="2">
        <v>202324711.87757185</v>
      </c>
      <c r="S136" s="2">
        <v>101311372.65933259</v>
      </c>
      <c r="T136" s="2">
        <v>269480268.45366323</v>
      </c>
      <c r="U136" s="2">
        <v>122040972.24335347</v>
      </c>
      <c r="V136" s="12">
        <f t="shared" si="28"/>
        <v>171133715.50050312</v>
      </c>
      <c r="W136" s="2">
        <f t="shared" si="28"/>
        <v>183849473.36107248</v>
      </c>
      <c r="X136" s="2">
        <f t="shared" si="29"/>
        <v>139848016.61735538</v>
      </c>
      <c r="Y136" s="8">
        <f t="shared" si="29"/>
        <v>171688417.17459548</v>
      </c>
      <c r="Z136" s="43">
        <f t="shared" si="30"/>
        <v>-0.29126422389043394</v>
      </c>
      <c r="AA136" s="41">
        <f t="shared" si="31"/>
        <v>0.40298026529230146</v>
      </c>
      <c r="AB136" s="43">
        <f t="shared" si="32"/>
        <v>-9.8732331605351165E-2</v>
      </c>
      <c r="AC136" s="41">
        <f t="shared" si="33"/>
        <v>0.83138875043403937</v>
      </c>
      <c r="AD136" s="43">
        <f t="shared" si="34"/>
        <v>-0.10340102698114791</v>
      </c>
      <c r="AE136" s="41">
        <f t="shared" si="35"/>
        <v>0.81407004208630496</v>
      </c>
      <c r="AF136" s="43">
        <f t="shared" si="36"/>
        <v>-0.29593291926623072</v>
      </c>
      <c r="AG136" s="74">
        <f t="shared" si="37"/>
        <v>0.42797196817827721</v>
      </c>
    </row>
    <row r="137" spans="1:33" x14ac:dyDescent="0.2">
      <c r="A137" s="14" t="s">
        <v>229</v>
      </c>
      <c r="B137" s="12">
        <v>834787.97252534272</v>
      </c>
      <c r="C137" s="2">
        <v>1398878.4685726932</v>
      </c>
      <c r="D137" s="2">
        <v>386206.96004484897</v>
      </c>
      <c r="E137" s="2">
        <v>1366271.7700386525</v>
      </c>
      <c r="F137" s="2">
        <v>28396.661916647688</v>
      </c>
      <c r="G137" s="2">
        <v>1526929.7586199578</v>
      </c>
      <c r="H137" s="2">
        <v>1067234.07</v>
      </c>
      <c r="I137" s="2">
        <v>73879.833721552932</v>
      </c>
      <c r="J137" s="2">
        <v>53569.163561265857</v>
      </c>
      <c r="K137" s="2">
        <v>661727.70794112282</v>
      </c>
      <c r="L137" s="2">
        <v>1130281.1278048779</v>
      </c>
      <c r="M137" s="2">
        <v>573219.8631849027</v>
      </c>
      <c r="N137" s="2">
        <v>68441.655520721572</v>
      </c>
      <c r="O137" s="2">
        <v>204129.65505439654</v>
      </c>
      <c r="P137" s="2">
        <v>621602.33533659985</v>
      </c>
      <c r="Q137" s="2">
        <v>1585052.4486256985</v>
      </c>
      <c r="R137" s="2">
        <v>945021.42137833708</v>
      </c>
      <c r="S137" s="2">
        <v>587606.85665082803</v>
      </c>
      <c r="T137" s="2">
        <v>172010.93018371399</v>
      </c>
      <c r="U137" s="2">
        <v>93835.495965983006</v>
      </c>
      <c r="V137" s="12">
        <f t="shared" si="28"/>
        <v>802908.366619637</v>
      </c>
      <c r="W137" s="2">
        <f t="shared" si="28"/>
        <v>680403.2064756942</v>
      </c>
      <c r="X137" s="2">
        <f t="shared" si="29"/>
        <v>543233.72414043685</v>
      </c>
      <c r="Y137" s="8">
        <f t="shared" si="29"/>
        <v>676705.43056091201</v>
      </c>
      <c r="Z137" s="43">
        <f t="shared" si="30"/>
        <v>-0.56366230155924346</v>
      </c>
      <c r="AA137" s="41">
        <f t="shared" si="31"/>
        <v>0.40342139925712084</v>
      </c>
      <c r="AB137" s="43">
        <f t="shared" si="32"/>
        <v>-7.8619736566824007E-3</v>
      </c>
      <c r="AC137" s="41">
        <f t="shared" si="33"/>
        <v>0.99364920046988114</v>
      </c>
      <c r="AD137" s="43">
        <f t="shared" si="34"/>
        <v>0.23884540705906077</v>
      </c>
      <c r="AE137" s="41">
        <f t="shared" si="35"/>
        <v>0.79083354040330966</v>
      </c>
      <c r="AF137" s="43">
        <f t="shared" si="36"/>
        <v>-0.31695492084350019</v>
      </c>
      <c r="AG137" s="74">
        <f t="shared" si="37"/>
        <v>0.66665068675339278</v>
      </c>
    </row>
    <row r="138" spans="1:33" x14ac:dyDescent="0.2">
      <c r="A138" s="14" t="s">
        <v>161</v>
      </c>
      <c r="B138" s="12">
        <v>10334410.688743738</v>
      </c>
      <c r="C138" s="2">
        <v>9350215.2599696182</v>
      </c>
      <c r="D138" s="2">
        <v>10913364.520884698</v>
      </c>
      <c r="E138" s="2">
        <v>12029147.90679032</v>
      </c>
      <c r="F138" s="2">
        <v>18815161.824857283</v>
      </c>
      <c r="G138" s="2">
        <v>8350299.1475314423</v>
      </c>
      <c r="H138" s="2">
        <v>14491633.689999999</v>
      </c>
      <c r="I138" s="2">
        <v>11890586.076989034</v>
      </c>
      <c r="J138" s="2">
        <v>12270142.246505205</v>
      </c>
      <c r="K138" s="2">
        <v>14830078.338980116</v>
      </c>
      <c r="L138" s="2">
        <v>12381681.451324802</v>
      </c>
      <c r="M138" s="2">
        <v>13398074.145854034</v>
      </c>
      <c r="N138" s="2">
        <v>9482679.6139128581</v>
      </c>
      <c r="O138" s="2">
        <v>17665148.982127886</v>
      </c>
      <c r="P138" s="2">
        <v>16659647.419388358</v>
      </c>
      <c r="Q138" s="2">
        <v>12722173.920430776</v>
      </c>
      <c r="R138" s="2">
        <v>17462193.935626354</v>
      </c>
      <c r="S138" s="2">
        <v>10493751.50768845</v>
      </c>
      <c r="T138" s="2">
        <v>9649721.6843155175</v>
      </c>
      <c r="U138" s="2">
        <v>10913546.210198088</v>
      </c>
      <c r="V138" s="12">
        <f t="shared" si="28"/>
        <v>12288460.04024913</v>
      </c>
      <c r="W138" s="2">
        <f t="shared" si="28"/>
        <v>11750665.290256418</v>
      </c>
      <c r="X138" s="2">
        <f t="shared" si="29"/>
        <v>14069551.658598008</v>
      </c>
      <c r="Y138" s="8">
        <f t="shared" si="29"/>
        <v>12248277.451651838</v>
      </c>
      <c r="Z138" s="43">
        <f t="shared" si="30"/>
        <v>0.19527222425237153</v>
      </c>
      <c r="AA138" s="41">
        <f t="shared" si="31"/>
        <v>0.40400989574299673</v>
      </c>
      <c r="AB138" s="43">
        <f t="shared" si="32"/>
        <v>5.9836428164527694E-2</v>
      </c>
      <c r="AC138" s="41">
        <f t="shared" si="33"/>
        <v>0.80468163587575392</v>
      </c>
      <c r="AD138" s="43">
        <f t="shared" si="34"/>
        <v>6.4561691508352795E-2</v>
      </c>
      <c r="AE138" s="41">
        <f t="shared" si="35"/>
        <v>0.81518678844960546</v>
      </c>
      <c r="AF138" s="43">
        <f t="shared" si="36"/>
        <v>0.19999748759619654</v>
      </c>
      <c r="AG138" s="74">
        <f t="shared" si="37"/>
        <v>0.34943045368936443</v>
      </c>
    </row>
    <row r="139" spans="1:33" x14ac:dyDescent="0.2">
      <c r="A139" s="14" t="s">
        <v>20</v>
      </c>
      <c r="B139" s="12">
        <v>1410036.9558679513</v>
      </c>
      <c r="C139" s="2">
        <v>603485.73661910149</v>
      </c>
      <c r="D139" s="2">
        <v>795589.2314735261</v>
      </c>
      <c r="E139" s="2">
        <v>327793.64833793213</v>
      </c>
      <c r="F139" s="2">
        <v>1579686.9717118065</v>
      </c>
      <c r="G139" s="2">
        <v>351384.93129246339</v>
      </c>
      <c r="H139" s="2">
        <v>423747.59</v>
      </c>
      <c r="I139" s="2">
        <v>664560.18176141463</v>
      </c>
      <c r="J139" s="2">
        <v>1952197.3810704018</v>
      </c>
      <c r="K139" s="2">
        <v>877859.41748261894</v>
      </c>
      <c r="L139" s="2">
        <v>1284021.1338037499</v>
      </c>
      <c r="M139" s="2">
        <v>550808.17834925756</v>
      </c>
      <c r="N139" s="2">
        <v>1007175.6837523822</v>
      </c>
      <c r="O139" s="2">
        <v>1376961.157462708</v>
      </c>
      <c r="P139" s="2">
        <v>2508249.5283647077</v>
      </c>
      <c r="Q139" s="2">
        <v>1047824.6055962467</v>
      </c>
      <c r="R139" s="2">
        <v>1206512.5383286178</v>
      </c>
      <c r="S139" s="2">
        <v>429416.14360961172</v>
      </c>
      <c r="T139" s="2">
        <v>811054.45812724438</v>
      </c>
      <c r="U139" s="2">
        <v>553579.22096493351</v>
      </c>
      <c r="V139" s="12">
        <f t="shared" si="28"/>
        <v>943318.50880206341</v>
      </c>
      <c r="W139" s="2">
        <f t="shared" si="28"/>
        <v>847972.52103107003</v>
      </c>
      <c r="X139" s="2">
        <f t="shared" si="29"/>
        <v>1267512.516535904</v>
      </c>
      <c r="Y139" s="8">
        <f t="shared" si="29"/>
        <v>809677.39332533092</v>
      </c>
      <c r="Z139" s="43">
        <f t="shared" si="30"/>
        <v>0.42618311360955696</v>
      </c>
      <c r="AA139" s="41">
        <f t="shared" si="31"/>
        <v>0.40793350658684346</v>
      </c>
      <c r="AB139" s="43">
        <f t="shared" si="32"/>
        <v>-6.6670317115496688E-2</v>
      </c>
      <c r="AC139" s="41">
        <f t="shared" si="33"/>
        <v>0.91998723902171187</v>
      </c>
      <c r="AD139" s="43">
        <f t="shared" si="34"/>
        <v>0.15372746071970009</v>
      </c>
      <c r="AE139" s="41">
        <f t="shared" si="35"/>
        <v>0.82915899590894659</v>
      </c>
      <c r="AF139" s="43">
        <f t="shared" si="36"/>
        <v>0.64658089144475372</v>
      </c>
      <c r="AG139" s="74">
        <f t="shared" si="37"/>
        <v>0.20147998347425408</v>
      </c>
    </row>
    <row r="140" spans="1:33" x14ac:dyDescent="0.2">
      <c r="A140" s="14" t="s">
        <v>54</v>
      </c>
      <c r="B140" s="12">
        <v>18678933.71855782</v>
      </c>
      <c r="C140" s="2">
        <v>13462362.165937848</v>
      </c>
      <c r="D140" s="2">
        <v>10067654.607996905</v>
      </c>
      <c r="E140" s="2">
        <v>16118849.660673846</v>
      </c>
      <c r="F140" s="2">
        <v>4221288.3803889574</v>
      </c>
      <c r="G140" s="2">
        <v>10304110.787035057</v>
      </c>
      <c r="H140" s="2">
        <v>14823839.67</v>
      </c>
      <c r="I140" s="2">
        <v>11590759.649572631</v>
      </c>
      <c r="J140" s="2">
        <v>3783304.1776967361</v>
      </c>
      <c r="K140" s="2">
        <v>14283350.20452377</v>
      </c>
      <c r="L140" s="2">
        <v>19297460.725525163</v>
      </c>
      <c r="M140" s="2">
        <v>40630575.416606233</v>
      </c>
      <c r="N140" s="2">
        <v>2178833.0167656536</v>
      </c>
      <c r="O140" s="2">
        <v>13286954.130951706</v>
      </c>
      <c r="P140" s="2">
        <v>17356279.262251187</v>
      </c>
      <c r="Q140" s="2">
        <v>31808907.177661486</v>
      </c>
      <c r="R140" s="2">
        <v>23066561.920538336</v>
      </c>
      <c r="S140" s="2">
        <v>3956656.4150416944</v>
      </c>
      <c r="T140" s="2">
        <v>8602445.221814055</v>
      </c>
      <c r="U140" s="2">
        <v>2194168.1141993892</v>
      </c>
      <c r="V140" s="12">
        <f t="shared" si="28"/>
        <v>12509817.706711074</v>
      </c>
      <c r="W140" s="2">
        <f t="shared" si="28"/>
        <v>10125503.571076106</v>
      </c>
      <c r="X140" s="2">
        <f t="shared" si="29"/>
        <v>17838908.792770617</v>
      </c>
      <c r="Y140" s="8">
        <f t="shared" si="29"/>
        <v>13925747.76985099</v>
      </c>
      <c r="Z140" s="43">
        <f t="shared" si="30"/>
        <v>0.5119666015274803</v>
      </c>
      <c r="AA140" s="41">
        <f t="shared" si="31"/>
        <v>0.40839765508036663</v>
      </c>
      <c r="AB140" s="43">
        <f t="shared" si="32"/>
        <v>0.45976113868504392</v>
      </c>
      <c r="AC140" s="41">
        <f t="shared" si="33"/>
        <v>0.59712430918056902</v>
      </c>
      <c r="AD140" s="43">
        <f t="shared" si="34"/>
        <v>0.30506710742933041</v>
      </c>
      <c r="AE140" s="41">
        <f t="shared" si="35"/>
        <v>0.51823047923899945</v>
      </c>
      <c r="AF140" s="43">
        <f t="shared" si="36"/>
        <v>0.35727257027176657</v>
      </c>
      <c r="AG140" s="74">
        <f t="shared" si="37"/>
        <v>0.62514946293388141</v>
      </c>
    </row>
    <row r="141" spans="1:33" x14ac:dyDescent="0.2">
      <c r="A141" s="14" t="s">
        <v>34</v>
      </c>
      <c r="B141" s="12">
        <v>7620317.5694764163</v>
      </c>
      <c r="C141" s="2">
        <v>4933309.0945917238</v>
      </c>
      <c r="D141" s="2">
        <v>7397990.7098462591</v>
      </c>
      <c r="E141" s="2">
        <v>6213131.578362694</v>
      </c>
      <c r="F141" s="2">
        <v>2155416.8412695262</v>
      </c>
      <c r="G141" s="2">
        <v>1936832.8400882594</v>
      </c>
      <c r="H141" s="2">
        <v>5965589.8399999999</v>
      </c>
      <c r="I141" s="2">
        <v>4332433.8491279595</v>
      </c>
      <c r="J141" s="2">
        <v>2616374.7175369458</v>
      </c>
      <c r="K141" s="2">
        <v>3968662.7384783658</v>
      </c>
      <c r="L141" s="2">
        <v>6319788.6286244672</v>
      </c>
      <c r="M141" s="2">
        <v>5112125.6080191573</v>
      </c>
      <c r="N141" s="2">
        <v>2231014.0809222613</v>
      </c>
      <c r="O141" s="2">
        <v>2878024.7121638125</v>
      </c>
      <c r="P141" s="2">
        <v>7007178.8356453534</v>
      </c>
      <c r="Q141" s="2">
        <v>2578610.2460345365</v>
      </c>
      <c r="R141" s="2">
        <v>2980175.1589541622</v>
      </c>
      <c r="S141" s="2">
        <v>3827534.7159860451</v>
      </c>
      <c r="T141" s="2">
        <v>6236977.8765251758</v>
      </c>
      <c r="U141" s="2">
        <v>3002913.7411429039</v>
      </c>
      <c r="V141" s="12">
        <f t="shared" si="28"/>
        <v>5664033.158709324</v>
      </c>
      <c r="W141" s="2">
        <f t="shared" si="28"/>
        <v>3712807.8116882909</v>
      </c>
      <c r="X141" s="2">
        <f t="shared" si="29"/>
        <v>4586132.4339755699</v>
      </c>
      <c r="Y141" s="8">
        <f t="shared" si="29"/>
        <v>3725242.3477285644</v>
      </c>
      <c r="Z141" s="43">
        <f t="shared" si="30"/>
        <v>-0.30455169505702218</v>
      </c>
      <c r="AA141" s="41">
        <f t="shared" si="31"/>
        <v>0.40863602925035392</v>
      </c>
      <c r="AB141" s="43">
        <f t="shared" si="32"/>
        <v>4.8236459309696066E-3</v>
      </c>
      <c r="AC141" s="41">
        <f t="shared" si="33"/>
        <v>0.99122695870427024</v>
      </c>
      <c r="AD141" s="43">
        <f t="shared" si="34"/>
        <v>0.60931907332283863</v>
      </c>
      <c r="AE141" s="41">
        <f t="shared" si="35"/>
        <v>0.20142603625702585</v>
      </c>
      <c r="AF141" s="43">
        <f t="shared" si="36"/>
        <v>0.29994373233484695</v>
      </c>
      <c r="AG141" s="74">
        <f t="shared" si="37"/>
        <v>0.43046633853972582</v>
      </c>
    </row>
    <row r="142" spans="1:33" x14ac:dyDescent="0.2">
      <c r="A142" s="14" t="s">
        <v>15</v>
      </c>
      <c r="B142" s="12">
        <v>15398935.786117287</v>
      </c>
      <c r="C142" s="2">
        <v>17750658.569285471</v>
      </c>
      <c r="D142" s="2">
        <v>19265326.827030677</v>
      </c>
      <c r="E142" s="2">
        <v>21914858.197021071</v>
      </c>
      <c r="F142" s="2">
        <v>10025158.413592434</v>
      </c>
      <c r="G142" s="2">
        <v>10777391.0176569</v>
      </c>
      <c r="H142" s="2">
        <v>19005037.876122698</v>
      </c>
      <c r="I142" s="2">
        <v>10672660.168006999</v>
      </c>
      <c r="J142" s="2">
        <v>12236908.401624156</v>
      </c>
      <c r="K142" s="2">
        <v>16957346.219584059</v>
      </c>
      <c r="L142" s="2">
        <v>20247417.205942214</v>
      </c>
      <c r="M142" s="2">
        <v>23520590.827377137</v>
      </c>
      <c r="N142" s="2">
        <v>13545579.349197898</v>
      </c>
      <c r="O142" s="2">
        <v>13258911.278500296</v>
      </c>
      <c r="P142" s="2">
        <v>33095732.996053141</v>
      </c>
      <c r="Q142" s="2">
        <v>18448055.107426729</v>
      </c>
      <c r="R142" s="2">
        <v>12793393.966748782</v>
      </c>
      <c r="S142" s="2">
        <v>11580170.069525637</v>
      </c>
      <c r="T142" s="2">
        <v>9427026.8923851773</v>
      </c>
      <c r="U142" s="2">
        <v>14793382.893442851</v>
      </c>
      <c r="V142" s="12">
        <f t="shared" si="28"/>
        <v>16870987.558609389</v>
      </c>
      <c r="W142" s="2">
        <f t="shared" si="28"/>
        <v>13172999.365852689</v>
      </c>
      <c r="X142" s="2">
        <f t="shared" si="29"/>
        <v>20104262.979442459</v>
      </c>
      <c r="Y142" s="8">
        <f t="shared" si="29"/>
        <v>13408405.785905834</v>
      </c>
      <c r="Z142" s="43">
        <f t="shared" si="30"/>
        <v>0.25295702246685603</v>
      </c>
      <c r="AA142" s="41">
        <f t="shared" si="31"/>
        <v>0.42115951626724291</v>
      </c>
      <c r="AB142" s="43">
        <f t="shared" si="32"/>
        <v>2.5553845031370703E-2</v>
      </c>
      <c r="AC142" s="41">
        <f t="shared" si="33"/>
        <v>0.92630203851695625</v>
      </c>
      <c r="AD142" s="43">
        <f t="shared" si="34"/>
        <v>0.35696055471730631</v>
      </c>
      <c r="AE142" s="41">
        <f t="shared" si="35"/>
        <v>0.23807535231059501</v>
      </c>
      <c r="AF142" s="43">
        <f t="shared" si="36"/>
        <v>0.5843637321527918</v>
      </c>
      <c r="AG142" s="74">
        <f t="shared" si="37"/>
        <v>9.9840563303947263E-2</v>
      </c>
    </row>
    <row r="143" spans="1:33" x14ac:dyDescent="0.2">
      <c r="A143" s="14" t="s">
        <v>48</v>
      </c>
      <c r="B143" s="12">
        <v>11121206.300878162</v>
      </c>
      <c r="C143" s="2">
        <v>17509356.578238502</v>
      </c>
      <c r="D143" s="2">
        <v>19198041.648838751</v>
      </c>
      <c r="E143" s="2">
        <v>16093384.265349055</v>
      </c>
      <c r="F143" s="2">
        <v>11895683.267406084</v>
      </c>
      <c r="G143" s="2">
        <v>6718557.143559128</v>
      </c>
      <c r="H143" s="2">
        <v>14568459.800000001</v>
      </c>
      <c r="I143" s="2">
        <v>14916900.800216988</v>
      </c>
      <c r="J143" s="2">
        <v>14510307.305462629</v>
      </c>
      <c r="K143" s="2">
        <v>12794194.122128578</v>
      </c>
      <c r="L143" s="2">
        <v>18047982.666910421</v>
      </c>
      <c r="M143" s="2">
        <v>17958847.926172692</v>
      </c>
      <c r="N143" s="2">
        <v>14452132.731835807</v>
      </c>
      <c r="O143" s="2">
        <v>16995425.644115377</v>
      </c>
      <c r="P143" s="2">
        <v>20070768.742807839</v>
      </c>
      <c r="Q143" s="2">
        <v>8217089.1140243635</v>
      </c>
      <c r="R143" s="2">
        <v>9936453.8927605506</v>
      </c>
      <c r="S143" s="2">
        <v>9895281.3579569682</v>
      </c>
      <c r="T143" s="2">
        <v>17551665.208197281</v>
      </c>
      <c r="U143" s="2">
        <v>16195507.15921434</v>
      </c>
      <c r="V143" s="12">
        <f t="shared" si="28"/>
        <v>15163534.412142109</v>
      </c>
      <c r="W143" s="2">
        <f t="shared" si="28"/>
        <v>12678556.262309685</v>
      </c>
      <c r="X143" s="2">
        <f t="shared" si="29"/>
        <v>16719891.972328452</v>
      </c>
      <c r="Y143" s="8">
        <f t="shared" si="29"/>
        <v>12359199.3464307</v>
      </c>
      <c r="Z143" s="43">
        <f t="shared" si="30"/>
        <v>0.14095946100195442</v>
      </c>
      <c r="AA143" s="41">
        <f t="shared" si="31"/>
        <v>0.42413831526343648</v>
      </c>
      <c r="AB143" s="43">
        <f t="shared" si="32"/>
        <v>-3.68051860676833E-2</v>
      </c>
      <c r="AC143" s="41">
        <f t="shared" si="33"/>
        <v>0.91103521973367274</v>
      </c>
      <c r="AD143" s="43">
        <f t="shared" si="34"/>
        <v>0.2582155934788618</v>
      </c>
      <c r="AE143" s="41">
        <f t="shared" si="35"/>
        <v>0.3531060626623872</v>
      </c>
      <c r="AF143" s="43">
        <f t="shared" si="36"/>
        <v>0.43598024054849965</v>
      </c>
      <c r="AG143" s="74">
        <f t="shared" si="37"/>
        <v>6.5218038969363276E-2</v>
      </c>
    </row>
    <row r="144" spans="1:33" x14ac:dyDescent="0.2">
      <c r="A144" s="14" t="s">
        <v>19</v>
      </c>
      <c r="B144" s="12">
        <v>13471078.712602496</v>
      </c>
      <c r="C144" s="2">
        <v>12010828.365365727</v>
      </c>
      <c r="D144" s="2">
        <v>12441951.832076456</v>
      </c>
      <c r="E144" s="2">
        <v>13776822.556921316</v>
      </c>
      <c r="F144" s="2">
        <v>12420227.697115328</v>
      </c>
      <c r="G144" s="2">
        <v>19872365.039139107</v>
      </c>
      <c r="H144" s="2">
        <v>12636813.0271638</v>
      </c>
      <c r="I144" s="2">
        <v>17917277.136074077</v>
      </c>
      <c r="J144" s="2">
        <v>12138484.192561923</v>
      </c>
      <c r="K144" s="2">
        <v>16473872.926248664</v>
      </c>
      <c r="L144" s="2">
        <v>14542268.617639335</v>
      </c>
      <c r="M144" s="2">
        <v>13690289.688328173</v>
      </c>
      <c r="N144" s="2">
        <v>13575179.475311156</v>
      </c>
      <c r="O144" s="2">
        <v>11760098.708300691</v>
      </c>
      <c r="P144" s="2">
        <v>11385035.299497586</v>
      </c>
      <c r="Q144" s="2">
        <v>16593077.845520888</v>
      </c>
      <c r="R144" s="2">
        <v>15869542.06160889</v>
      </c>
      <c r="S144" s="2">
        <v>12467192.622088177</v>
      </c>
      <c r="T144" s="2">
        <v>13561037.823374253</v>
      </c>
      <c r="U144" s="2">
        <v>14496121.53221775</v>
      </c>
      <c r="V144" s="12">
        <f t="shared" si="28"/>
        <v>12824181.832816267</v>
      </c>
      <c r="W144" s="2">
        <f t="shared" si="28"/>
        <v>15641234.848734727</v>
      </c>
      <c r="X144" s="2">
        <f t="shared" si="29"/>
        <v>13571124.119220935</v>
      </c>
      <c r="Y144" s="8">
        <f t="shared" si="29"/>
        <v>14597394.376961995</v>
      </c>
      <c r="Z144" s="43">
        <f t="shared" si="30"/>
        <v>8.1673440001039002E-2</v>
      </c>
      <c r="AA144" s="41">
        <f t="shared" si="31"/>
        <v>0.42643198980922425</v>
      </c>
      <c r="AB144" s="43">
        <f t="shared" si="32"/>
        <v>-9.964354325379389E-2</v>
      </c>
      <c r="AC144" s="41">
        <f t="shared" si="33"/>
        <v>0.59804452725876411</v>
      </c>
      <c r="AD144" s="43">
        <f t="shared" si="34"/>
        <v>-0.28648762886549151</v>
      </c>
      <c r="AE144" s="41">
        <f t="shared" si="35"/>
        <v>0.23970231091076441</v>
      </c>
      <c r="AF144" s="43">
        <f t="shared" si="36"/>
        <v>-0.10517064561065866</v>
      </c>
      <c r="AG144" s="74">
        <f t="shared" si="37"/>
        <v>0.36708628903708951</v>
      </c>
    </row>
    <row r="145" spans="1:33" x14ac:dyDescent="0.2">
      <c r="A145" s="14" t="s">
        <v>182</v>
      </c>
      <c r="B145" s="12">
        <v>15565548.683867831</v>
      </c>
      <c r="C145" s="2">
        <v>9745798.0701385234</v>
      </c>
      <c r="D145" s="2">
        <v>9198687.2259011958</v>
      </c>
      <c r="E145" s="2">
        <v>5693771.9362059096</v>
      </c>
      <c r="F145" s="2">
        <v>15430455.192853564</v>
      </c>
      <c r="G145" s="2">
        <v>9507911.7186136339</v>
      </c>
      <c r="H145" s="2">
        <v>12651877.380000001</v>
      </c>
      <c r="I145" s="2">
        <v>13107268.7142352</v>
      </c>
      <c r="J145" s="2">
        <v>17791917.177008085</v>
      </c>
      <c r="K145" s="2">
        <v>13881670.85827025</v>
      </c>
      <c r="L145" s="2">
        <v>12114193.01890374</v>
      </c>
      <c r="M145" s="2">
        <v>9820859.3756431732</v>
      </c>
      <c r="N145" s="2">
        <v>10452663.019027246</v>
      </c>
      <c r="O145" s="2">
        <v>11056297.833877638</v>
      </c>
      <c r="P145" s="2">
        <v>22715035.393762778</v>
      </c>
      <c r="Q145" s="2">
        <v>13499225.855699221</v>
      </c>
      <c r="R145" s="2">
        <v>9715339.7067223489</v>
      </c>
      <c r="S145" s="2">
        <v>9548741.293267902</v>
      </c>
      <c r="T145" s="2">
        <v>8497128.7481519207</v>
      </c>
      <c r="U145" s="2">
        <v>14836641.809343856</v>
      </c>
      <c r="V145" s="12">
        <f t="shared" ref="V145:W164" si="38">AVERAGEIFS($B145:$U145,$B$3:$U$3,V$4,$B$2:$U$2,"CD")</f>
        <v>11126852.221793404</v>
      </c>
      <c r="W145" s="2">
        <f t="shared" si="38"/>
        <v>13264743.74746423</v>
      </c>
      <c r="X145" s="2">
        <f t="shared" ref="X145:Y164" si="39">AVERAGEIFS($B145:$U145,$B$3:$U$3,X$4,$B$2:$U$2,"HFD")</f>
        <v>13340119.916580804</v>
      </c>
      <c r="Y145" s="8">
        <f t="shared" si="39"/>
        <v>11219415.482637051</v>
      </c>
      <c r="Z145" s="43">
        <f t="shared" si="30"/>
        <v>0.26172612216179753</v>
      </c>
      <c r="AA145" s="41">
        <f t="shared" si="31"/>
        <v>0.44562051063149966</v>
      </c>
      <c r="AB145" s="43">
        <f t="shared" si="32"/>
        <v>-0.24159929007765057</v>
      </c>
      <c r="AC145" s="41">
        <f t="shared" si="33"/>
        <v>0.35296598481803476</v>
      </c>
      <c r="AD145" s="43">
        <f t="shared" si="34"/>
        <v>-0.25355129234719315</v>
      </c>
      <c r="AE145" s="41">
        <f t="shared" si="35"/>
        <v>0.44462243665665802</v>
      </c>
      <c r="AF145" s="43">
        <f t="shared" si="36"/>
        <v>0.24977411989225473</v>
      </c>
      <c r="AG145" s="74">
        <f t="shared" si="37"/>
        <v>0.40771413146171498</v>
      </c>
    </row>
    <row r="146" spans="1:33" x14ac:dyDescent="0.2">
      <c r="A146" s="14" t="s">
        <v>112</v>
      </c>
      <c r="B146" s="12">
        <v>54134979.844877057</v>
      </c>
      <c r="C146" s="2">
        <v>46932128.305652685</v>
      </c>
      <c r="D146" s="2">
        <v>49142358.710925333</v>
      </c>
      <c r="E146" s="2">
        <v>52068457.478391029</v>
      </c>
      <c r="F146" s="2">
        <v>44877001.367083043</v>
      </c>
      <c r="G146" s="2">
        <v>46024648.722399406</v>
      </c>
      <c r="H146" s="2">
        <v>60660751.905009501</v>
      </c>
      <c r="I146" s="2">
        <v>44262897.273894951</v>
      </c>
      <c r="J146" s="2">
        <v>37333250.321853198</v>
      </c>
      <c r="K146" s="2">
        <v>52354322.544770226</v>
      </c>
      <c r="L146" s="2">
        <v>92888788.281831697</v>
      </c>
      <c r="M146" s="2">
        <v>29907855.710192144</v>
      </c>
      <c r="N146" s="2">
        <v>47633162.653727457</v>
      </c>
      <c r="O146" s="2">
        <v>35633963.135249697</v>
      </c>
      <c r="P146" s="2">
        <v>94998197.765803531</v>
      </c>
      <c r="Q146" s="2">
        <v>72332175.912520468</v>
      </c>
      <c r="R146" s="2">
        <v>38062003.306111105</v>
      </c>
      <c r="S146" s="2">
        <v>41659177.806747474</v>
      </c>
      <c r="T146" s="2">
        <v>38931031.336900569</v>
      </c>
      <c r="U146" s="2">
        <v>62925343.045764573</v>
      </c>
      <c r="V146" s="12">
        <f t="shared" si="38"/>
        <v>49430985.141385831</v>
      </c>
      <c r="W146" s="2">
        <f t="shared" si="38"/>
        <v>47070387.055789262</v>
      </c>
      <c r="X146" s="2">
        <f t="shared" si="39"/>
        <v>58902715.015262462</v>
      </c>
      <c r="Y146" s="8">
        <f t="shared" si="39"/>
        <v>50781946.281608835</v>
      </c>
      <c r="Z146" s="43">
        <f t="shared" si="30"/>
        <v>0.25291847488835195</v>
      </c>
      <c r="AA146" s="41">
        <f t="shared" si="31"/>
        <v>0.45292416537029956</v>
      </c>
      <c r="AB146" s="43">
        <f t="shared" si="32"/>
        <v>0.109495972902429</v>
      </c>
      <c r="AC146" s="41">
        <f t="shared" si="33"/>
        <v>0.69530106296280092</v>
      </c>
      <c r="AD146" s="43">
        <f t="shared" si="34"/>
        <v>7.0595942912140414E-2</v>
      </c>
      <c r="AE146" s="41">
        <f t="shared" si="35"/>
        <v>0.63139317170264375</v>
      </c>
      <c r="AF146" s="43">
        <f t="shared" si="36"/>
        <v>0.21401844489806329</v>
      </c>
      <c r="AG146" s="74">
        <f t="shared" si="37"/>
        <v>0.58355697957700892</v>
      </c>
    </row>
    <row r="147" spans="1:33" x14ac:dyDescent="0.2">
      <c r="A147" s="14" t="s">
        <v>35</v>
      </c>
      <c r="B147" s="12">
        <v>109339.07974011987</v>
      </c>
      <c r="C147" s="2">
        <v>57135.584274724919</v>
      </c>
      <c r="D147" s="2">
        <v>130033.50146356421</v>
      </c>
      <c r="E147" s="2">
        <v>67754.593523468051</v>
      </c>
      <c r="F147" s="2">
        <v>53629.085785293071</v>
      </c>
      <c r="G147" s="2">
        <v>89735.770366551849</v>
      </c>
      <c r="H147" s="2">
        <v>100937.51</v>
      </c>
      <c r="I147" s="2">
        <v>55476.053925017055</v>
      </c>
      <c r="J147" s="2">
        <v>18950.1758497884</v>
      </c>
      <c r="K147" s="2">
        <v>49944.405646248953</v>
      </c>
      <c r="L147" s="2">
        <v>24266.542234459139</v>
      </c>
      <c r="M147" s="2">
        <v>85651.663512039202</v>
      </c>
      <c r="N147" s="2">
        <v>103610.21270207694</v>
      </c>
      <c r="O147" s="2">
        <v>104341.08757303754</v>
      </c>
      <c r="P147" s="2">
        <v>445364.6186603661</v>
      </c>
      <c r="Q147" s="2">
        <v>0</v>
      </c>
      <c r="R147" s="2">
        <v>66083.353057422632</v>
      </c>
      <c r="S147" s="2">
        <v>70673.639181629303</v>
      </c>
      <c r="T147" s="2">
        <v>0</v>
      </c>
      <c r="U147" s="2">
        <v>14309.062398285834</v>
      </c>
      <c r="V147" s="12">
        <f t="shared" si="38"/>
        <v>83578.368957434024</v>
      </c>
      <c r="W147" s="2">
        <f t="shared" si="38"/>
        <v>66274.877535339328</v>
      </c>
      <c r="X147" s="2">
        <f t="shared" si="39"/>
        <v>135529.75505470464</v>
      </c>
      <c r="Y147" s="8">
        <f t="shared" si="39"/>
        <v>30213.210927467553</v>
      </c>
      <c r="Z147" s="43">
        <f t="shared" si="30"/>
        <v>0.6974081150259509</v>
      </c>
      <c r="AA147" s="41">
        <f t="shared" si="31"/>
        <v>0.45755772063322625</v>
      </c>
      <c r="AB147" s="43">
        <f t="shared" si="32"/>
        <v>-1.1332825837294132</v>
      </c>
      <c r="AC147" s="41">
        <f t="shared" si="33"/>
        <v>0.17981250129954426</v>
      </c>
      <c r="AD147" s="43">
        <f t="shared" si="34"/>
        <v>0.33466750531586037</v>
      </c>
      <c r="AE147" s="41">
        <f t="shared" si="35"/>
        <v>0.48996667160489404</v>
      </c>
      <c r="AF147" s="43">
        <f t="shared" si="36"/>
        <v>2.1653582040712247</v>
      </c>
      <c r="AG147" s="74">
        <f t="shared" si="37"/>
        <v>0.16094878027059889</v>
      </c>
    </row>
    <row r="148" spans="1:33" x14ac:dyDescent="0.2">
      <c r="A148" s="14" t="s">
        <v>87</v>
      </c>
      <c r="B148" s="12">
        <v>60608944.688216902</v>
      </c>
      <c r="C148" s="2">
        <v>61969224.481450267</v>
      </c>
      <c r="D148" s="2">
        <v>51490671.865361996</v>
      </c>
      <c r="E148" s="2">
        <v>112305587.95124064</v>
      </c>
      <c r="F148" s="2">
        <v>20172403.750120692</v>
      </c>
      <c r="G148" s="2">
        <v>34208482.021492302</v>
      </c>
      <c r="H148" s="2">
        <v>46070533.289999999</v>
      </c>
      <c r="I148" s="2">
        <v>25289440.88163827</v>
      </c>
      <c r="J148" s="2">
        <v>12311271.006080754</v>
      </c>
      <c r="K148" s="2">
        <v>22110665.063133489</v>
      </c>
      <c r="L148" s="2">
        <v>40464951.206024833</v>
      </c>
      <c r="M148" s="2">
        <v>73513746.842521504</v>
      </c>
      <c r="N148" s="2">
        <v>27546570.703829948</v>
      </c>
      <c r="O148" s="2">
        <v>25710611.552308463</v>
      </c>
      <c r="P148" s="2">
        <v>94193350.540279657</v>
      </c>
      <c r="Q148" s="2">
        <v>30197668.834649827</v>
      </c>
      <c r="R148" s="2">
        <v>23780398.807216525</v>
      </c>
      <c r="S148" s="2">
        <v>14511678.829040477</v>
      </c>
      <c r="T148" s="2">
        <v>29658092.218101062</v>
      </c>
      <c r="U148" s="2">
        <v>33537431.540691324</v>
      </c>
      <c r="V148" s="12">
        <f t="shared" si="38"/>
        <v>61309366.547278106</v>
      </c>
      <c r="W148" s="2">
        <f t="shared" si="38"/>
        <v>29469931.799802832</v>
      </c>
      <c r="X148" s="2">
        <f t="shared" si="39"/>
        <v>47256649.318016313</v>
      </c>
      <c r="Y148" s="8">
        <f t="shared" si="39"/>
        <v>26337054.045939844</v>
      </c>
      <c r="Z148" s="43">
        <f t="shared" si="30"/>
        <v>-0.37559015850112304</v>
      </c>
      <c r="AA148" s="41">
        <f t="shared" si="31"/>
        <v>0.47724127842108077</v>
      </c>
      <c r="AB148" s="43">
        <f t="shared" si="32"/>
        <v>-0.16214974102583438</v>
      </c>
      <c r="AC148" s="41">
        <f t="shared" si="33"/>
        <v>0.68162239344293019</v>
      </c>
      <c r="AD148" s="43">
        <f t="shared" si="34"/>
        <v>1.0568637769584541</v>
      </c>
      <c r="AE148" s="41">
        <f t="shared" si="35"/>
        <v>0.11900663138352864</v>
      </c>
      <c r="AF148" s="43">
        <f t="shared" si="36"/>
        <v>0.8434233594831656</v>
      </c>
      <c r="AG148" s="74">
        <f t="shared" si="37"/>
        <v>0.14999300541702373</v>
      </c>
    </row>
    <row r="149" spans="1:33" x14ac:dyDescent="0.2">
      <c r="A149" s="14" t="s">
        <v>177</v>
      </c>
      <c r="B149" s="12">
        <v>7849377.5360928327</v>
      </c>
      <c r="C149" s="2">
        <v>8870357.4530841764</v>
      </c>
      <c r="D149" s="2">
        <v>11815079.378879987</v>
      </c>
      <c r="E149" s="2">
        <v>8244352.55525814</v>
      </c>
      <c r="F149" s="2">
        <v>9951488.6609813571</v>
      </c>
      <c r="G149" s="2">
        <v>8852856.0214118473</v>
      </c>
      <c r="H149" s="2">
        <v>9096885.8200000003</v>
      </c>
      <c r="I149" s="2">
        <v>12849494.950334616</v>
      </c>
      <c r="J149" s="2">
        <v>9691701.1505320407</v>
      </c>
      <c r="K149" s="2">
        <v>8058194.0860727672</v>
      </c>
      <c r="L149" s="2">
        <v>5139761.5235284017</v>
      </c>
      <c r="M149" s="2">
        <v>5287588.2840479603</v>
      </c>
      <c r="N149" s="2">
        <v>9484471.1305887643</v>
      </c>
      <c r="O149" s="2">
        <v>6725523.3461315436</v>
      </c>
      <c r="P149" s="2">
        <v>14104805.817201572</v>
      </c>
      <c r="Q149" s="2">
        <v>5556503.1151646543</v>
      </c>
      <c r="R149" s="2">
        <v>5331333.8615486808</v>
      </c>
      <c r="S149" s="2">
        <v>6919585.8194454303</v>
      </c>
      <c r="T149" s="2">
        <v>6199236.9998798585</v>
      </c>
      <c r="U149" s="2">
        <v>6785203.6855234997</v>
      </c>
      <c r="V149" s="12">
        <f t="shared" si="38"/>
        <v>9346131.1168592982</v>
      </c>
      <c r="W149" s="2">
        <f t="shared" si="38"/>
        <v>10122734.485569626</v>
      </c>
      <c r="X149" s="2">
        <f t="shared" si="39"/>
        <v>8133390.6979285004</v>
      </c>
      <c r="Y149" s="8">
        <f t="shared" si="39"/>
        <v>6158372.6963124247</v>
      </c>
      <c r="Z149" s="43">
        <f t="shared" si="30"/>
        <v>-0.20051235963000369</v>
      </c>
      <c r="AA149" s="41">
        <f t="shared" si="31"/>
        <v>0.48057336009794571</v>
      </c>
      <c r="AB149" s="43">
        <f t="shared" si="32"/>
        <v>-0.71697797727979073</v>
      </c>
      <c r="AC149" s="41">
        <f t="shared" si="33"/>
        <v>2.9462912663977374E-3</v>
      </c>
      <c r="AD149" s="43">
        <f t="shared" si="34"/>
        <v>-0.11515788032864041</v>
      </c>
      <c r="AE149" s="41">
        <f t="shared" si="35"/>
        <v>0.51974026730080758</v>
      </c>
      <c r="AF149" s="43">
        <f t="shared" si="36"/>
        <v>0.40130773732114672</v>
      </c>
      <c r="AG149" s="74">
        <f t="shared" si="37"/>
        <v>0.21456295439364903</v>
      </c>
    </row>
    <row r="150" spans="1:33" x14ac:dyDescent="0.2">
      <c r="A150" s="14" t="s">
        <v>53</v>
      </c>
      <c r="B150" s="12">
        <v>8298011.2626045942</v>
      </c>
      <c r="C150" s="2">
        <v>9065128.4893256929</v>
      </c>
      <c r="D150" s="2">
        <v>7894700.4827072462</v>
      </c>
      <c r="E150" s="2">
        <v>8539409.4674704652</v>
      </c>
      <c r="F150" s="2">
        <v>8884218.3511831798</v>
      </c>
      <c r="G150" s="2">
        <v>6734074.8194488548</v>
      </c>
      <c r="H150" s="2">
        <v>6775813.2300000004</v>
      </c>
      <c r="I150" s="2">
        <v>0</v>
      </c>
      <c r="J150" s="2">
        <v>3099539.0140267019</v>
      </c>
      <c r="K150" s="2">
        <v>7548120.2001266861</v>
      </c>
      <c r="L150" s="2">
        <v>12587817.203280773</v>
      </c>
      <c r="M150" s="2">
        <v>3983026.72779962</v>
      </c>
      <c r="N150" s="2">
        <v>4221470.7702932358</v>
      </c>
      <c r="O150" s="2">
        <v>1467256.2061976711</v>
      </c>
      <c r="P150" s="2">
        <v>12690568.215017196</v>
      </c>
      <c r="Q150" s="2">
        <v>4743893.1633255668</v>
      </c>
      <c r="R150" s="2">
        <v>3667120.9640585827</v>
      </c>
      <c r="S150" s="2">
        <v>2855514.1747730407</v>
      </c>
      <c r="T150" s="2">
        <v>0</v>
      </c>
      <c r="U150" s="2">
        <v>4075615.9102881807</v>
      </c>
      <c r="V150" s="12">
        <f t="shared" si="38"/>
        <v>8536293.6106582377</v>
      </c>
      <c r="W150" s="2">
        <f t="shared" si="38"/>
        <v>4152356.7658688892</v>
      </c>
      <c r="X150" s="2">
        <f t="shared" si="39"/>
        <v>7083043.2204525294</v>
      </c>
      <c r="Y150" s="8">
        <f t="shared" si="39"/>
        <v>3068428.842489074</v>
      </c>
      <c r="Z150" s="43">
        <f t="shared" si="30"/>
        <v>-0.26924045374634425</v>
      </c>
      <c r="AA150" s="41">
        <f t="shared" si="31"/>
        <v>0.48622585703977583</v>
      </c>
      <c r="AB150" s="43">
        <f t="shared" si="32"/>
        <v>-0.43643027631074038</v>
      </c>
      <c r="AC150" s="41">
        <f t="shared" si="33"/>
        <v>0.54653543828202811</v>
      </c>
      <c r="AD150" s="43">
        <f t="shared" si="34"/>
        <v>1.0396793955572674</v>
      </c>
      <c r="AE150" s="41">
        <f t="shared" si="35"/>
        <v>7.3313765371167391E-2</v>
      </c>
      <c r="AF150" s="43">
        <f t="shared" si="36"/>
        <v>1.2068692181216638</v>
      </c>
      <c r="AG150" s="74">
        <f t="shared" si="37"/>
        <v>0.10887522558363949</v>
      </c>
    </row>
    <row r="151" spans="1:33" x14ac:dyDescent="0.2">
      <c r="A151" s="14" t="s">
        <v>13</v>
      </c>
      <c r="B151" s="12">
        <v>5715750.3574652681</v>
      </c>
      <c r="C151" s="2">
        <v>6171886.4304265343</v>
      </c>
      <c r="D151" s="2">
        <v>8863694.5695691369</v>
      </c>
      <c r="E151" s="2">
        <v>6860689.9276437825</v>
      </c>
      <c r="F151" s="2">
        <v>3920508.3283715933</v>
      </c>
      <c r="G151" s="2">
        <v>3525507.9872340439</v>
      </c>
      <c r="H151" s="2">
        <v>7656341.6399999997</v>
      </c>
      <c r="I151" s="2">
        <v>2891225.8412609282</v>
      </c>
      <c r="J151" s="2">
        <v>4950598.9960996155</v>
      </c>
      <c r="K151" s="2">
        <v>5538158.3594457395</v>
      </c>
      <c r="L151" s="2">
        <v>10822867.842137933</v>
      </c>
      <c r="M151" s="2">
        <v>7218778.6840899354</v>
      </c>
      <c r="N151" s="2">
        <v>6124880.6161375409</v>
      </c>
      <c r="O151" s="2">
        <v>4320360.403144001</v>
      </c>
      <c r="P151" s="2">
        <v>9610546.5290822722</v>
      </c>
      <c r="Q151" s="2">
        <v>7475176.7635160834</v>
      </c>
      <c r="R151" s="2">
        <v>7790705.3010853985</v>
      </c>
      <c r="S151" s="2">
        <v>9249989.2382720131</v>
      </c>
      <c r="T151" s="2">
        <v>7917688.1158349942</v>
      </c>
      <c r="U151" s="2">
        <v>7730887.2670692364</v>
      </c>
      <c r="V151" s="12">
        <f t="shared" si="38"/>
        <v>6306505.9226952624</v>
      </c>
      <c r="W151" s="2">
        <f t="shared" si="38"/>
        <v>4755918.6161486469</v>
      </c>
      <c r="X151" s="2">
        <f t="shared" si="39"/>
        <v>7272598.7390062362</v>
      </c>
      <c r="Y151" s="8">
        <f t="shared" si="39"/>
        <v>8032889.3371555451</v>
      </c>
      <c r="Z151" s="43">
        <f t="shared" si="30"/>
        <v>0.2056300676740507</v>
      </c>
      <c r="AA151" s="41">
        <f t="shared" si="31"/>
        <v>0.48898080495203378</v>
      </c>
      <c r="AB151" s="43">
        <f t="shared" si="32"/>
        <v>0.75619497404468372</v>
      </c>
      <c r="AC151" s="41">
        <f t="shared" si="33"/>
        <v>1.3232826108901849E-2</v>
      </c>
      <c r="AD151" s="43">
        <f t="shared" si="34"/>
        <v>0.40711688331969281</v>
      </c>
      <c r="AE151" s="41">
        <f t="shared" si="35"/>
        <v>0.27231109230939249</v>
      </c>
      <c r="AF151" s="43">
        <f t="shared" si="36"/>
        <v>-0.1434480230509402</v>
      </c>
      <c r="AG151" s="74">
        <f t="shared" si="37"/>
        <v>0.50257843602431174</v>
      </c>
    </row>
    <row r="152" spans="1:33" x14ac:dyDescent="0.2">
      <c r="A152" s="14" t="s">
        <v>176</v>
      </c>
      <c r="B152" s="12">
        <v>5268927.9824153921</v>
      </c>
      <c r="C152" s="2">
        <v>5811983.3688544491</v>
      </c>
      <c r="D152" s="2">
        <v>10559018.997103812</v>
      </c>
      <c r="E152" s="2">
        <v>6200707.64420381</v>
      </c>
      <c r="F152" s="2">
        <v>6914474.1243746672</v>
      </c>
      <c r="G152" s="2">
        <v>8088471.0772537971</v>
      </c>
      <c r="H152" s="2">
        <v>5146939.93399595</v>
      </c>
      <c r="I152" s="2">
        <v>5147073.1393455695</v>
      </c>
      <c r="J152" s="2">
        <v>4266264.5846666982</v>
      </c>
      <c r="K152" s="2">
        <v>5127739.9096114524</v>
      </c>
      <c r="L152" s="2">
        <v>5211122.1588922124</v>
      </c>
      <c r="M152" s="2">
        <v>4627394.2077966584</v>
      </c>
      <c r="N152" s="2">
        <v>6707792.4510340234</v>
      </c>
      <c r="O152" s="2">
        <v>5729898.3357747998</v>
      </c>
      <c r="P152" s="2">
        <v>9356137.8083976414</v>
      </c>
      <c r="Q152" s="2">
        <v>4986607.7615565564</v>
      </c>
      <c r="R152" s="2">
        <v>4012497.3438009666</v>
      </c>
      <c r="S152" s="2">
        <v>4335296.8110449612</v>
      </c>
      <c r="T152" s="2">
        <v>5491556.9171173852</v>
      </c>
      <c r="U152" s="2">
        <v>5007452.3019775245</v>
      </c>
      <c r="V152" s="12">
        <f t="shared" si="38"/>
        <v>6951022.4233904257</v>
      </c>
      <c r="W152" s="2">
        <f t="shared" si="38"/>
        <v>5662187.1838155035</v>
      </c>
      <c r="X152" s="2">
        <f t="shared" si="39"/>
        <v>6126680.8119177977</v>
      </c>
      <c r="Y152" s="8">
        <f t="shared" si="39"/>
        <v>4766682.2270994782</v>
      </c>
      <c r="Z152" s="43">
        <f t="shared" si="30"/>
        <v>-0.18211950725507042</v>
      </c>
      <c r="AA152" s="41">
        <f t="shared" si="31"/>
        <v>0.49332151351561493</v>
      </c>
      <c r="AB152" s="43">
        <f t="shared" si="32"/>
        <v>-0.24837399273401234</v>
      </c>
      <c r="AC152" s="41">
        <f t="shared" si="33"/>
        <v>0.29533080951613688</v>
      </c>
      <c r="AD152" s="43">
        <f t="shared" si="34"/>
        <v>0.2958657554713594</v>
      </c>
      <c r="AE152" s="41">
        <f t="shared" si="35"/>
        <v>0.35266673276028571</v>
      </c>
      <c r="AF152" s="43">
        <f t="shared" si="36"/>
        <v>0.36212024095030132</v>
      </c>
      <c r="AG152" s="74">
        <f t="shared" si="37"/>
        <v>0.13046131750660483</v>
      </c>
    </row>
    <row r="153" spans="1:33" x14ac:dyDescent="0.2">
      <c r="A153" s="14" t="s">
        <v>14</v>
      </c>
      <c r="B153" s="12">
        <v>364904623.21960211</v>
      </c>
      <c r="C153" s="2">
        <v>288441156.82876062</v>
      </c>
      <c r="D153" s="2">
        <v>489354578.34842998</v>
      </c>
      <c r="E153" s="2">
        <v>290966021.42104828</v>
      </c>
      <c r="F153" s="2">
        <v>310296295.26410735</v>
      </c>
      <c r="G153" s="2">
        <v>286737292.71942335</v>
      </c>
      <c r="H153" s="2">
        <v>441611466.81999999</v>
      </c>
      <c r="I153" s="2">
        <v>414166094.46259671</v>
      </c>
      <c r="J153" s="2">
        <v>408274291.44035888</v>
      </c>
      <c r="K153" s="2">
        <v>436680115.03097415</v>
      </c>
      <c r="L153" s="2">
        <v>402966544.69310802</v>
      </c>
      <c r="M153" s="2">
        <v>477357097.92622191</v>
      </c>
      <c r="N153" s="2">
        <v>381721831.90551031</v>
      </c>
      <c r="O153" s="2">
        <v>166983473.44792536</v>
      </c>
      <c r="P153" s="2">
        <v>493618945.23192579</v>
      </c>
      <c r="Q153" s="2">
        <v>317618429.87541336</v>
      </c>
      <c r="R153" s="2">
        <v>397605131.09819108</v>
      </c>
      <c r="S153" s="2">
        <v>365190523.94253492</v>
      </c>
      <c r="T153" s="2">
        <v>327723787.65870649</v>
      </c>
      <c r="U153" s="2">
        <v>239335994.84741074</v>
      </c>
      <c r="V153" s="12">
        <f t="shared" si="38"/>
        <v>348792535.01638967</v>
      </c>
      <c r="W153" s="2">
        <f t="shared" si="38"/>
        <v>387697286.36059475</v>
      </c>
      <c r="X153" s="2">
        <f t="shared" si="39"/>
        <v>393221334.70594424</v>
      </c>
      <c r="Y153" s="8">
        <f t="shared" si="39"/>
        <v>329494773.48445129</v>
      </c>
      <c r="Z153" s="43">
        <f t="shared" si="30"/>
        <v>0.1729724356257156</v>
      </c>
      <c r="AA153" s="41">
        <f t="shared" si="31"/>
        <v>0.50175463961302147</v>
      </c>
      <c r="AB153" s="43">
        <f t="shared" si="32"/>
        <v>-0.23467505607619368</v>
      </c>
      <c r="AC153" s="41">
        <f t="shared" si="33"/>
        <v>0.21542684812863722</v>
      </c>
      <c r="AD153" s="43">
        <f t="shared" si="34"/>
        <v>-0.15256147379243409</v>
      </c>
      <c r="AE153" s="41">
        <f t="shared" si="35"/>
        <v>0.48196261236425808</v>
      </c>
      <c r="AF153" s="43">
        <f t="shared" si="36"/>
        <v>0.25508601790947522</v>
      </c>
      <c r="AG153" s="74">
        <f t="shared" si="37"/>
        <v>0.30604627227765735</v>
      </c>
    </row>
    <row r="154" spans="1:33" x14ac:dyDescent="0.2">
      <c r="A154" s="14" t="s">
        <v>77</v>
      </c>
      <c r="B154" s="12">
        <v>74136865.541284502</v>
      </c>
      <c r="C154" s="2">
        <v>86379862.517519638</v>
      </c>
      <c r="D154" s="2">
        <v>127166324.5131464</v>
      </c>
      <c r="E154" s="2">
        <v>113477198.17200704</v>
      </c>
      <c r="F154" s="2">
        <v>81785618.840158418</v>
      </c>
      <c r="G154" s="2">
        <v>61239984.299885057</v>
      </c>
      <c r="H154" s="2">
        <v>103255238.91</v>
      </c>
      <c r="I154" s="2">
        <v>91264473.930316329</v>
      </c>
      <c r="J154" s="2">
        <v>45185867.738669544</v>
      </c>
      <c r="K154" s="2">
        <v>77740963.373577982</v>
      </c>
      <c r="L154" s="2">
        <v>111664954.90933551</v>
      </c>
      <c r="M154" s="2">
        <v>100936631.79989608</v>
      </c>
      <c r="N154" s="2">
        <v>75252970.268937528</v>
      </c>
      <c r="O154" s="2">
        <v>84936268.255966112</v>
      </c>
      <c r="P154" s="2">
        <v>82921121.719874725</v>
      </c>
      <c r="Q154" s="2">
        <v>62973669.128287189</v>
      </c>
      <c r="R154" s="2">
        <v>83502273.075454354</v>
      </c>
      <c r="S154" s="2">
        <v>84353988.324875951</v>
      </c>
      <c r="T154" s="2">
        <v>79520377.199103683</v>
      </c>
      <c r="U154" s="2">
        <v>74470726.276162952</v>
      </c>
      <c r="V154" s="12">
        <f t="shared" si="38"/>
        <v>96589173.916823193</v>
      </c>
      <c r="W154" s="2">
        <f t="shared" si="38"/>
        <v>75236391.219717741</v>
      </c>
      <c r="X154" s="2">
        <f t="shared" si="39"/>
        <v>88908818.387931332</v>
      </c>
      <c r="Y154" s="8">
        <f t="shared" si="39"/>
        <v>76964206.800776839</v>
      </c>
      <c r="Z154" s="43">
        <f t="shared" si="30"/>
        <v>-0.11953497603688727</v>
      </c>
      <c r="AA154" s="41">
        <f t="shared" si="31"/>
        <v>0.50974831777565144</v>
      </c>
      <c r="AB154" s="43">
        <f t="shared" si="32"/>
        <v>3.2757007424967101E-2</v>
      </c>
      <c r="AC154" s="41">
        <f t="shared" si="33"/>
        <v>0.89430324863424726</v>
      </c>
      <c r="AD154" s="43">
        <f t="shared" si="34"/>
        <v>0.36043084498474331</v>
      </c>
      <c r="AE154" s="41">
        <f t="shared" si="35"/>
        <v>0.2343577718701621</v>
      </c>
      <c r="AF154" s="43">
        <f t="shared" si="36"/>
        <v>0.20813886152288899</v>
      </c>
      <c r="AG154" s="74">
        <f t="shared" si="37"/>
        <v>0.13926343256548898</v>
      </c>
    </row>
    <row r="155" spans="1:33" x14ac:dyDescent="0.2">
      <c r="A155" s="14" t="s">
        <v>163</v>
      </c>
      <c r="B155" s="12">
        <v>1316985.1358153266</v>
      </c>
      <c r="C155" s="2">
        <v>2050879.8886211496</v>
      </c>
      <c r="D155" s="2">
        <v>3554442.1696736459</v>
      </c>
      <c r="E155" s="2">
        <v>2526906.0513300374</v>
      </c>
      <c r="F155" s="2">
        <v>2152154.3305576961</v>
      </c>
      <c r="G155" s="2">
        <v>1643538.6673843968</v>
      </c>
      <c r="H155" s="2">
        <v>2352953.2999999998</v>
      </c>
      <c r="I155" s="2">
        <v>2609335.7274287106</v>
      </c>
      <c r="J155" s="2">
        <v>2280623.1919248705</v>
      </c>
      <c r="K155" s="2">
        <v>2196514.1918874038</v>
      </c>
      <c r="L155" s="2">
        <v>2398895.0830906937</v>
      </c>
      <c r="M155" s="2">
        <v>1852366.7641955102</v>
      </c>
      <c r="N155" s="2">
        <v>1244603.5527230869</v>
      </c>
      <c r="O155" s="2">
        <v>1707945.0486709024</v>
      </c>
      <c r="P155" s="2">
        <v>2837703.9690293767</v>
      </c>
      <c r="Q155" s="2">
        <v>1840616.3459020909</v>
      </c>
      <c r="R155" s="2">
        <v>1883863.4942871279</v>
      </c>
      <c r="S155" s="2">
        <v>2000400.0777706499</v>
      </c>
      <c r="T155" s="2">
        <v>1866849.0438168782</v>
      </c>
      <c r="U155" s="2">
        <v>1429580.3823328025</v>
      </c>
      <c r="V155" s="12">
        <f t="shared" si="38"/>
        <v>2320273.5151995709</v>
      </c>
      <c r="W155" s="2">
        <f t="shared" si="38"/>
        <v>2221612.7216844945</v>
      </c>
      <c r="X155" s="2">
        <f t="shared" si="39"/>
        <v>2039671.4349328289</v>
      </c>
      <c r="Y155" s="8">
        <f t="shared" si="39"/>
        <v>1804261.8688219101</v>
      </c>
      <c r="Z155" s="43">
        <f t="shared" si="30"/>
        <v>-0.18595810997995338</v>
      </c>
      <c r="AA155" s="41">
        <f t="shared" si="31"/>
        <v>0.51660581116951243</v>
      </c>
      <c r="AB155" s="43">
        <f t="shared" si="32"/>
        <v>-0.30019859848640673</v>
      </c>
      <c r="AC155" s="41">
        <f t="shared" si="33"/>
        <v>8.9026276024345069E-2</v>
      </c>
      <c r="AD155" s="43">
        <f t="shared" si="34"/>
        <v>6.2687537473962593E-2</v>
      </c>
      <c r="AE155" s="41">
        <f t="shared" si="35"/>
        <v>0.83345287873528417</v>
      </c>
      <c r="AF155" s="43">
        <f t="shared" si="36"/>
        <v>0.17692802598041585</v>
      </c>
      <c r="AG155" s="74">
        <f t="shared" si="37"/>
        <v>0.40195965387145816</v>
      </c>
    </row>
    <row r="156" spans="1:33" x14ac:dyDescent="0.2">
      <c r="A156" s="14" t="s">
        <v>100</v>
      </c>
      <c r="B156" s="12">
        <v>672791135.82521272</v>
      </c>
      <c r="C156" s="2">
        <v>700271224.7234813</v>
      </c>
      <c r="D156" s="2">
        <v>849165232.56594503</v>
      </c>
      <c r="E156" s="2">
        <v>809756013.92633677</v>
      </c>
      <c r="F156" s="2">
        <v>483556569.65121746</v>
      </c>
      <c r="G156" s="2">
        <v>413045331.97613543</v>
      </c>
      <c r="H156" s="2">
        <v>653221703.87</v>
      </c>
      <c r="I156" s="2">
        <v>797180863.89914751</v>
      </c>
      <c r="J156" s="2">
        <v>468900186.7686283</v>
      </c>
      <c r="K156" s="2">
        <v>498224646.25744736</v>
      </c>
      <c r="L156" s="2">
        <v>664327269.43762445</v>
      </c>
      <c r="M156" s="2">
        <v>772927833.54780698</v>
      </c>
      <c r="N156" s="2">
        <v>372104071.02600139</v>
      </c>
      <c r="O156" s="2">
        <v>409118343.54761225</v>
      </c>
      <c r="P156" s="2">
        <v>1004938456.3870025</v>
      </c>
      <c r="Q156" s="2">
        <v>463870542.78906852</v>
      </c>
      <c r="R156" s="2">
        <v>502407308.79994953</v>
      </c>
      <c r="S156" s="2">
        <v>337974745.03879821</v>
      </c>
      <c r="T156" s="2">
        <v>683985055.36163151</v>
      </c>
      <c r="U156" s="2">
        <v>441462861.49500293</v>
      </c>
      <c r="V156" s="12">
        <f t="shared" si="38"/>
        <v>703108035.33843875</v>
      </c>
      <c r="W156" s="2">
        <f t="shared" si="38"/>
        <v>583087021.62847781</v>
      </c>
      <c r="X156" s="2">
        <f t="shared" si="39"/>
        <v>620273436.70058239</v>
      </c>
      <c r="Y156" s="8">
        <f t="shared" si="39"/>
        <v>485940102.69689006</v>
      </c>
      <c r="Z156" s="43">
        <f t="shared" si="30"/>
        <v>-0.18084203953627792</v>
      </c>
      <c r="AA156" s="41">
        <f t="shared" si="31"/>
        <v>0.5201828337888168</v>
      </c>
      <c r="AB156" s="43">
        <f t="shared" si="32"/>
        <v>-0.2629327143302711</v>
      </c>
      <c r="AC156" s="41">
        <f t="shared" si="33"/>
        <v>0.36512932242736917</v>
      </c>
      <c r="AD156" s="43">
        <f t="shared" si="34"/>
        <v>0.27003517058432719</v>
      </c>
      <c r="AE156" s="41">
        <f t="shared" si="35"/>
        <v>0.29450683307583181</v>
      </c>
      <c r="AF156" s="43">
        <f t="shared" si="36"/>
        <v>0.35212584537832065</v>
      </c>
      <c r="AG156" s="74">
        <f t="shared" si="37"/>
        <v>0.29491456804402033</v>
      </c>
    </row>
    <row r="157" spans="1:33" x14ac:dyDescent="0.2">
      <c r="A157" s="14" t="s">
        <v>103</v>
      </c>
      <c r="B157" s="12">
        <v>1208356.8035850448</v>
      </c>
      <c r="C157" s="2">
        <v>2342215.2307096012</v>
      </c>
      <c r="D157" s="2">
        <v>370596.82823997393</v>
      </c>
      <c r="E157" s="2">
        <v>473494.27785130596</v>
      </c>
      <c r="F157" s="2">
        <v>1780986.1350826817</v>
      </c>
      <c r="G157" s="2">
        <v>263366.06379955023</v>
      </c>
      <c r="H157" s="2">
        <v>225785.25</v>
      </c>
      <c r="I157" s="2">
        <v>4524577.7805429827</v>
      </c>
      <c r="J157" s="2">
        <v>547547.21809545462</v>
      </c>
      <c r="K157" s="2">
        <v>948714.23552134144</v>
      </c>
      <c r="L157" s="2">
        <v>1553254.537398682</v>
      </c>
      <c r="M157" s="2">
        <v>1989284.16273163</v>
      </c>
      <c r="N157" s="2">
        <v>1470044.3670764908</v>
      </c>
      <c r="O157" s="2">
        <v>962922.32424147998</v>
      </c>
      <c r="P157" s="2">
        <v>2096144.7156797245</v>
      </c>
      <c r="Q157" s="2">
        <v>1773114.4054428788</v>
      </c>
      <c r="R157" s="2">
        <v>2157878.3574945559</v>
      </c>
      <c r="S157" s="2">
        <v>975351.36185164039</v>
      </c>
      <c r="T157" s="2">
        <v>305229.27919039805</v>
      </c>
      <c r="U157" s="2">
        <v>2319457.4668884166</v>
      </c>
      <c r="V157" s="12">
        <f t="shared" si="38"/>
        <v>1235129.8550937218</v>
      </c>
      <c r="W157" s="2">
        <f t="shared" si="38"/>
        <v>1390319.0781094967</v>
      </c>
      <c r="X157" s="2">
        <f t="shared" si="39"/>
        <v>1503394.0571082246</v>
      </c>
      <c r="Y157" s="8">
        <f t="shared" si="39"/>
        <v>1506206.1741735779</v>
      </c>
      <c r="Z157" s="43">
        <f t="shared" si="30"/>
        <v>0.2835604788141366</v>
      </c>
      <c r="AA157" s="41">
        <f t="shared" si="31"/>
        <v>0.52515642597005519</v>
      </c>
      <c r="AB157" s="43">
        <f t="shared" si="32"/>
        <v>0.11550324476298818</v>
      </c>
      <c r="AC157" s="41">
        <f t="shared" si="33"/>
        <v>0.91234807277074681</v>
      </c>
      <c r="AD157" s="43">
        <f t="shared" si="34"/>
        <v>-0.17075329214092819</v>
      </c>
      <c r="AE157" s="41">
        <f t="shared" si="35"/>
        <v>0.88274405427245906</v>
      </c>
      <c r="AF157" s="43">
        <f t="shared" si="36"/>
        <v>-2.6960580897796376E-3</v>
      </c>
      <c r="AG157" s="74">
        <f t="shared" si="37"/>
        <v>0.99464206079620066</v>
      </c>
    </row>
    <row r="158" spans="1:33" x14ac:dyDescent="0.2">
      <c r="A158" s="14" t="s">
        <v>23</v>
      </c>
      <c r="B158" s="12">
        <v>1531665.1332904208</v>
      </c>
      <c r="C158" s="2">
        <v>1800505.9211793686</v>
      </c>
      <c r="D158" s="2">
        <v>672603.4790816817</v>
      </c>
      <c r="E158" s="2">
        <v>749765.12114090694</v>
      </c>
      <c r="F158" s="2">
        <v>1004891.1889022328</v>
      </c>
      <c r="G158" s="2">
        <v>1288513.9649892433</v>
      </c>
      <c r="H158" s="2">
        <v>869055.69740139297</v>
      </c>
      <c r="I158" s="2">
        <v>1022861.6432082887</v>
      </c>
      <c r="J158" s="2">
        <v>1115200.6113565371</v>
      </c>
      <c r="K158" s="2">
        <v>1869519.0850694745</v>
      </c>
      <c r="L158" s="2">
        <v>1007014.1537012545</v>
      </c>
      <c r="M158" s="2">
        <v>579139.97932916123</v>
      </c>
      <c r="N158" s="2">
        <v>482522.6170056251</v>
      </c>
      <c r="O158" s="2">
        <v>1171899.2190167245</v>
      </c>
      <c r="P158" s="2">
        <v>566659.5052785374</v>
      </c>
      <c r="Q158" s="2">
        <v>1462856.5694533929</v>
      </c>
      <c r="R158" s="2">
        <v>1133279.6265224973</v>
      </c>
      <c r="S158" s="2">
        <v>976618.37565699941</v>
      </c>
      <c r="T158" s="2">
        <v>979622.13496935414</v>
      </c>
      <c r="U158" s="2">
        <v>841928.56491541606</v>
      </c>
      <c r="V158" s="12">
        <f t="shared" si="38"/>
        <v>1151886.1687189222</v>
      </c>
      <c r="W158" s="2">
        <f t="shared" si="38"/>
        <v>1073907.9792388654</v>
      </c>
      <c r="X158" s="2">
        <f t="shared" si="39"/>
        <v>946125.75990012952</v>
      </c>
      <c r="Y158" s="8">
        <f t="shared" si="39"/>
        <v>1078861.054303532</v>
      </c>
      <c r="Z158" s="43">
        <f t="shared" si="30"/>
        <v>-0.28389428856761184</v>
      </c>
      <c r="AA158" s="41">
        <f t="shared" si="31"/>
        <v>0.52520884722783523</v>
      </c>
      <c r="AB158" s="43">
        <f t="shared" si="32"/>
        <v>6.6386958663180225E-3</v>
      </c>
      <c r="AC158" s="41">
        <f t="shared" si="33"/>
        <v>0.97338175624895262</v>
      </c>
      <c r="AD158" s="43">
        <f t="shared" si="34"/>
        <v>0.10112777700944528</v>
      </c>
      <c r="AE158" s="41">
        <f t="shared" si="35"/>
        <v>0.77488138381472271</v>
      </c>
      <c r="AF158" s="43">
        <f t="shared" si="36"/>
        <v>-0.18940520742448466</v>
      </c>
      <c r="AG158" s="74">
        <f t="shared" si="37"/>
        <v>0.618671033333136</v>
      </c>
    </row>
    <row r="159" spans="1:33" x14ac:dyDescent="0.2">
      <c r="A159" s="14" t="s">
        <v>9</v>
      </c>
      <c r="B159" s="12">
        <v>375608636.21230698</v>
      </c>
      <c r="C159" s="2">
        <v>381932097.48243797</v>
      </c>
      <c r="D159" s="2">
        <v>422680083.77443737</v>
      </c>
      <c r="E159" s="2">
        <v>459531262.57432264</v>
      </c>
      <c r="F159" s="2">
        <v>367113805.32031447</v>
      </c>
      <c r="G159" s="2">
        <v>353398355.06349409</v>
      </c>
      <c r="H159" s="2">
        <v>537176603.73658097</v>
      </c>
      <c r="I159" s="2">
        <v>439043541.13131523</v>
      </c>
      <c r="J159" s="2">
        <v>495719778.97345477</v>
      </c>
      <c r="K159" s="2">
        <v>662390140.57508373</v>
      </c>
      <c r="L159" s="2">
        <v>323727930.31018108</v>
      </c>
      <c r="M159" s="2">
        <v>291561750.63254833</v>
      </c>
      <c r="N159" s="2">
        <v>447273760.81715161</v>
      </c>
      <c r="O159" s="2">
        <v>532189141.7442866</v>
      </c>
      <c r="P159" s="2">
        <v>390429137.94041294</v>
      </c>
      <c r="Q159" s="2">
        <v>646943703.0485568</v>
      </c>
      <c r="R159" s="2">
        <v>478132972.38407445</v>
      </c>
      <c r="S159" s="2">
        <v>363962431.4696461</v>
      </c>
      <c r="T159" s="2">
        <v>396924531.22186923</v>
      </c>
      <c r="U159" s="2">
        <v>663084176.33821368</v>
      </c>
      <c r="V159" s="12">
        <f t="shared" si="38"/>
        <v>401373177.07276386</v>
      </c>
      <c r="W159" s="2">
        <f t="shared" si="38"/>
        <v>456334569.72621125</v>
      </c>
      <c r="X159" s="2">
        <f t="shared" si="39"/>
        <v>441261977.00327736</v>
      </c>
      <c r="Y159" s="8">
        <f t="shared" si="39"/>
        <v>509809562.89247209</v>
      </c>
      <c r="Z159" s="43">
        <f t="shared" si="30"/>
        <v>0.13669122978962159</v>
      </c>
      <c r="AA159" s="41">
        <f t="shared" si="31"/>
        <v>0.52574414426477656</v>
      </c>
      <c r="AB159" s="43">
        <f t="shared" si="32"/>
        <v>0.15986648575595441</v>
      </c>
      <c r="AC159" s="41">
        <f t="shared" si="33"/>
        <v>0.51856289074100825</v>
      </c>
      <c r="AD159" s="43">
        <f t="shared" si="34"/>
        <v>-0.18514774196576406</v>
      </c>
      <c r="AE159" s="41">
        <f t="shared" si="35"/>
        <v>0.21298930608749034</v>
      </c>
      <c r="AF159" s="43">
        <f t="shared" si="36"/>
        <v>-0.20832299793209691</v>
      </c>
      <c r="AG159" s="74">
        <f t="shared" si="37"/>
        <v>0.43571222718014346</v>
      </c>
    </row>
    <row r="160" spans="1:33" x14ac:dyDescent="0.2">
      <c r="A160" s="14" t="s">
        <v>149</v>
      </c>
      <c r="B160" s="12">
        <v>1879715.3043296072</v>
      </c>
      <c r="C160" s="2">
        <v>1910333.9192382575</v>
      </c>
      <c r="D160" s="2">
        <v>2391278.5711875893</v>
      </c>
      <c r="E160" s="2">
        <v>3932311.1397143849</v>
      </c>
      <c r="F160" s="2">
        <v>2532539.9843325461</v>
      </c>
      <c r="G160" s="2">
        <v>3154835.4896046133</v>
      </c>
      <c r="H160" s="2">
        <v>2821404.4383987398</v>
      </c>
      <c r="I160" s="2">
        <v>3233934.0746925971</v>
      </c>
      <c r="J160" s="2">
        <v>2291956.5382203418</v>
      </c>
      <c r="K160" s="2">
        <v>2816660.2928735628</v>
      </c>
      <c r="L160" s="2">
        <v>2969047.8473062227</v>
      </c>
      <c r="M160" s="2">
        <v>2685975.3412311818</v>
      </c>
      <c r="N160" s="2">
        <v>2933938.0904596695</v>
      </c>
      <c r="O160" s="2">
        <v>2393313.9883244731</v>
      </c>
      <c r="P160" s="2">
        <v>2948991.2924323152</v>
      </c>
      <c r="Q160" s="2">
        <v>2423993.5509475418</v>
      </c>
      <c r="R160" s="2">
        <v>3311294.2219388718</v>
      </c>
      <c r="S160" s="2">
        <v>2711763.173838126</v>
      </c>
      <c r="T160" s="2">
        <v>2448977.5223106835</v>
      </c>
      <c r="U160" s="2">
        <v>3204529.9676851388</v>
      </c>
      <c r="V160" s="12">
        <f t="shared" si="38"/>
        <v>2529235.7837604773</v>
      </c>
      <c r="W160" s="2">
        <f t="shared" si="38"/>
        <v>2875532.635229073</v>
      </c>
      <c r="X160" s="2">
        <f t="shared" si="39"/>
        <v>2791321.1421045708</v>
      </c>
      <c r="Y160" s="8">
        <f t="shared" si="39"/>
        <v>2820111.6873440724</v>
      </c>
      <c r="Z160" s="43">
        <f t="shared" si="30"/>
        <v>0.14224658023712075</v>
      </c>
      <c r="AA160" s="41">
        <f t="shared" si="31"/>
        <v>0.5291723160758528</v>
      </c>
      <c r="AB160" s="43">
        <f t="shared" si="32"/>
        <v>-2.8076911305984425E-2</v>
      </c>
      <c r="AC160" s="41">
        <f t="shared" si="33"/>
        <v>0.85027729303880728</v>
      </c>
      <c r="AD160" s="43">
        <f t="shared" si="34"/>
        <v>-0.18512767527812085</v>
      </c>
      <c r="AE160" s="41">
        <f t="shared" si="35"/>
        <v>0.47936551988448739</v>
      </c>
      <c r="AF160" s="43">
        <f t="shared" si="36"/>
        <v>-1.4804183735015687E-2</v>
      </c>
      <c r="AG160" s="74">
        <f t="shared" si="37"/>
        <v>0.88642185971629939</v>
      </c>
    </row>
    <row r="161" spans="1:33" x14ac:dyDescent="0.2">
      <c r="A161" s="14" t="s">
        <v>186</v>
      </c>
      <c r="B161" s="12">
        <v>917685.55168536829</v>
      </c>
      <c r="C161" s="2">
        <v>1077613.834839016</v>
      </c>
      <c r="D161" s="2">
        <v>857889.81415864604</v>
      </c>
      <c r="E161" s="2">
        <v>1043322.1490806621</v>
      </c>
      <c r="F161" s="2">
        <v>1151752.37349543</v>
      </c>
      <c r="G161" s="2">
        <v>832253.76576772507</v>
      </c>
      <c r="H161" s="2">
        <v>739992.22843646305</v>
      </c>
      <c r="I161" s="2">
        <v>1163370.1946833639</v>
      </c>
      <c r="J161" s="2">
        <v>894706.95322132902</v>
      </c>
      <c r="K161" s="2">
        <v>981979.68010977563</v>
      </c>
      <c r="L161" s="2">
        <v>1318373.5714678669</v>
      </c>
      <c r="M161" s="2">
        <v>1048450.714023001</v>
      </c>
      <c r="N161" s="2">
        <v>864290.45742283587</v>
      </c>
      <c r="O161" s="2">
        <v>761424.48278764612</v>
      </c>
      <c r="P161" s="2">
        <v>623137.3936579295</v>
      </c>
      <c r="Q161" s="2">
        <v>721371.44212680683</v>
      </c>
      <c r="R161" s="2">
        <v>1176479.1788299393</v>
      </c>
      <c r="S161" s="2">
        <v>1089721.1448560893</v>
      </c>
      <c r="T161" s="2">
        <v>584508.90979525889</v>
      </c>
      <c r="U161" s="2">
        <v>878670.52404308284</v>
      </c>
      <c r="V161" s="12">
        <f t="shared" si="38"/>
        <v>1009652.7446518245</v>
      </c>
      <c r="W161" s="2">
        <f t="shared" si="38"/>
        <v>907580.78552722035</v>
      </c>
      <c r="X161" s="2">
        <f t="shared" si="39"/>
        <v>932942.7165781759</v>
      </c>
      <c r="Y161" s="8">
        <f t="shared" si="39"/>
        <v>890150.23993023555</v>
      </c>
      <c r="Z161" s="43">
        <f t="shared" si="30"/>
        <v>-0.1139987780607203</v>
      </c>
      <c r="AA161" s="41">
        <f t="shared" si="31"/>
        <v>0.53768302627309583</v>
      </c>
      <c r="AB161" s="43">
        <f t="shared" si="32"/>
        <v>-2.7977210606369391E-2</v>
      </c>
      <c r="AC161" s="41">
        <f t="shared" si="33"/>
        <v>0.90987963938313088</v>
      </c>
      <c r="AD161" s="43">
        <f t="shared" si="34"/>
        <v>0.15376121332909562</v>
      </c>
      <c r="AE161" s="41">
        <f t="shared" si="35"/>
        <v>0.34314290543890263</v>
      </c>
      <c r="AF161" s="43">
        <f t="shared" si="36"/>
        <v>6.7739645874744431E-2</v>
      </c>
      <c r="AG161" s="74">
        <f t="shared" si="37"/>
        <v>0.77914833989288468</v>
      </c>
    </row>
    <row r="162" spans="1:33" x14ac:dyDescent="0.2">
      <c r="A162" s="14" t="s">
        <v>38</v>
      </c>
      <c r="B162" s="12">
        <v>46868517.899259448</v>
      </c>
      <c r="C162" s="2">
        <v>68886232.533598021</v>
      </c>
      <c r="D162" s="2">
        <v>59987311.584014766</v>
      </c>
      <c r="E162" s="2">
        <v>55482435.299300604</v>
      </c>
      <c r="F162" s="2">
        <v>72416718.293704227</v>
      </c>
      <c r="G162" s="2">
        <v>33701640.492316149</v>
      </c>
      <c r="H162" s="2">
        <v>56030378.409999996</v>
      </c>
      <c r="I162" s="2">
        <v>45601118.571161605</v>
      </c>
      <c r="J162" s="2">
        <v>40474199.849761546</v>
      </c>
      <c r="K162" s="2">
        <v>56685918.749026872</v>
      </c>
      <c r="L162" s="2">
        <v>114163200.89595251</v>
      </c>
      <c r="M162" s="2">
        <v>89316543.582042888</v>
      </c>
      <c r="N162" s="2">
        <v>66195760.218164101</v>
      </c>
      <c r="O162" s="2">
        <v>44538604.434819378</v>
      </c>
      <c r="P162" s="2">
        <v>44079454.220403031</v>
      </c>
      <c r="Q162" s="2">
        <v>58473411.490511589</v>
      </c>
      <c r="R162" s="2">
        <v>65502678.170199148</v>
      </c>
      <c r="S162" s="2">
        <v>67941142.62818864</v>
      </c>
      <c r="T162" s="2">
        <v>61945309.486221172</v>
      </c>
      <c r="U162" s="2">
        <v>73110485.488401845</v>
      </c>
      <c r="V162" s="12">
        <f t="shared" si="38"/>
        <v>60728243.121975407</v>
      </c>
      <c r="W162" s="2">
        <f t="shared" si="38"/>
        <v>43951834.330809824</v>
      </c>
      <c r="X162" s="2">
        <f t="shared" si="39"/>
        <v>69163247.016734794</v>
      </c>
      <c r="Y162" s="8">
        <f t="shared" si="39"/>
        <v>65394605.452704474</v>
      </c>
      <c r="Z162" s="43">
        <f t="shared" si="30"/>
        <v>0.18763796859037385</v>
      </c>
      <c r="AA162" s="41">
        <f t="shared" si="31"/>
        <v>0.53769678762312678</v>
      </c>
      <c r="AB162" s="43">
        <f t="shared" si="32"/>
        <v>0.57324825195486129</v>
      </c>
      <c r="AC162" s="41">
        <f t="shared" si="33"/>
        <v>3.6840118841752825E-3</v>
      </c>
      <c r="AD162" s="43">
        <f t="shared" si="34"/>
        <v>0.46644425485211854</v>
      </c>
      <c r="AE162" s="41">
        <f t="shared" si="35"/>
        <v>3.9777225176418574E-2</v>
      </c>
      <c r="AF162" s="43">
        <f t="shared" si="36"/>
        <v>8.0833971487631218E-2</v>
      </c>
      <c r="AG162" s="74">
        <f t="shared" si="37"/>
        <v>0.75680567687569456</v>
      </c>
    </row>
    <row r="163" spans="1:33" x14ac:dyDescent="0.2">
      <c r="A163" s="14" t="s">
        <v>142</v>
      </c>
      <c r="B163" s="12">
        <v>150140460.61024752</v>
      </c>
      <c r="C163" s="2">
        <v>168869005.35468456</v>
      </c>
      <c r="D163" s="2">
        <v>351899703.23878098</v>
      </c>
      <c r="E163" s="2">
        <v>242875380.64754087</v>
      </c>
      <c r="F163" s="2">
        <v>122774120.7921067</v>
      </c>
      <c r="G163" s="2">
        <v>176626108.41695842</v>
      </c>
      <c r="H163" s="2">
        <v>285088844.38</v>
      </c>
      <c r="I163" s="2">
        <v>235612851.804988</v>
      </c>
      <c r="J163" s="2">
        <v>192738918.41041172</v>
      </c>
      <c r="K163" s="2">
        <v>93542935.204922497</v>
      </c>
      <c r="L163" s="2">
        <v>152123062.18828186</v>
      </c>
      <c r="M163" s="2">
        <v>244218552.7351954</v>
      </c>
      <c r="N163" s="2">
        <v>211906767.7571564</v>
      </c>
      <c r="O163" s="2">
        <v>201257818.67284191</v>
      </c>
      <c r="P163" s="2">
        <v>171729571.81219572</v>
      </c>
      <c r="Q163" s="2">
        <v>194365549.85867465</v>
      </c>
      <c r="R163" s="2">
        <v>178938539.30859643</v>
      </c>
      <c r="S163" s="2">
        <v>126042351.80956586</v>
      </c>
      <c r="T163" s="2">
        <v>147588292.7824319</v>
      </c>
      <c r="U163" s="2">
        <v>182278307.12544411</v>
      </c>
      <c r="V163" s="12">
        <f t="shared" si="38"/>
        <v>207311734.12867215</v>
      </c>
      <c r="W163" s="2">
        <f t="shared" si="38"/>
        <v>222516680.75308955</v>
      </c>
      <c r="X163" s="2">
        <f t="shared" si="39"/>
        <v>179129784.7284323</v>
      </c>
      <c r="Y163" s="8">
        <f t="shared" si="39"/>
        <v>165842608.17694259</v>
      </c>
      <c r="Z163" s="43">
        <f t="shared" si="30"/>
        <v>-0.21079653650675698</v>
      </c>
      <c r="AA163" s="41">
        <f t="shared" si="31"/>
        <v>0.53969753343130256</v>
      </c>
      <c r="AB163" s="43">
        <f t="shared" si="32"/>
        <v>-0.42409877966145154</v>
      </c>
      <c r="AC163" s="41">
        <f t="shared" si="33"/>
        <v>6.3018092361109099E-2</v>
      </c>
      <c r="AD163" s="43">
        <f t="shared" si="34"/>
        <v>-0.1021117131281684</v>
      </c>
      <c r="AE163" s="41">
        <f t="shared" si="35"/>
        <v>0.77607380146876548</v>
      </c>
      <c r="AF163" s="43">
        <f t="shared" si="36"/>
        <v>0.11119053002652612</v>
      </c>
      <c r="AG163" s="74">
        <f t="shared" si="37"/>
        <v>0.62659039926544025</v>
      </c>
    </row>
    <row r="164" spans="1:33" x14ac:dyDescent="0.2">
      <c r="A164" s="14" t="s">
        <v>121</v>
      </c>
      <c r="B164" s="12">
        <v>2343344.9146743664</v>
      </c>
      <c r="C164" s="2">
        <v>507987.41298799048</v>
      </c>
      <c r="D164" s="2">
        <v>2737697.8690383411</v>
      </c>
      <c r="E164" s="2">
        <v>2570657.878387514</v>
      </c>
      <c r="F164" s="2">
        <v>5358268.8712140303</v>
      </c>
      <c r="G164" s="2">
        <v>1784051.0350422203</v>
      </c>
      <c r="H164" s="2">
        <v>2253209.67</v>
      </c>
      <c r="I164" s="2">
        <v>5180210.4237822155</v>
      </c>
      <c r="J164" s="2">
        <v>4521275.0620167553</v>
      </c>
      <c r="K164" s="2">
        <v>3528559.1599864811</v>
      </c>
      <c r="L164" s="2">
        <v>3394883.7635883437</v>
      </c>
      <c r="M164" s="2">
        <v>1303498.9402042499</v>
      </c>
      <c r="N164" s="2">
        <v>4710518.1683456097</v>
      </c>
      <c r="O164" s="2">
        <v>3144002.1054510735</v>
      </c>
      <c r="P164" s="2">
        <v>3410552.8416661788</v>
      </c>
      <c r="Q164" s="2">
        <v>3688160.025668059</v>
      </c>
      <c r="R164" s="2">
        <v>4003854.5071824281</v>
      </c>
      <c r="S164" s="2">
        <v>1432129.9922214011</v>
      </c>
      <c r="T164" s="2">
        <v>3675931.952590608</v>
      </c>
      <c r="U164" s="2">
        <v>4227790.4354635635</v>
      </c>
      <c r="V164" s="12">
        <f t="shared" si="38"/>
        <v>2703591.3892604485</v>
      </c>
      <c r="W164" s="2">
        <f t="shared" si="38"/>
        <v>3434686.5477102976</v>
      </c>
      <c r="X164" s="2">
        <f t="shared" si="39"/>
        <v>3248669.1632069894</v>
      </c>
      <c r="Y164" s="8">
        <f t="shared" si="39"/>
        <v>3405573.382625212</v>
      </c>
      <c r="Z164" s="43">
        <f t="shared" si="30"/>
        <v>0.2649717059561853</v>
      </c>
      <c r="AA164" s="41">
        <f t="shared" si="31"/>
        <v>0.54110489013829355</v>
      </c>
      <c r="AB164" s="43">
        <f t="shared" si="32"/>
        <v>-1.2280724106737972E-2</v>
      </c>
      <c r="AC164" s="41">
        <f t="shared" si="33"/>
        <v>0.97587855081751318</v>
      </c>
      <c r="AD164" s="43">
        <f t="shared" si="34"/>
        <v>-0.34530131899024391</v>
      </c>
      <c r="AE164" s="41">
        <f t="shared" si="35"/>
        <v>0.54317822147055539</v>
      </c>
      <c r="AF164" s="43">
        <f t="shared" si="36"/>
        <v>-6.8048888927320444E-2</v>
      </c>
      <c r="AG164" s="74">
        <f t="shared" si="37"/>
        <v>0.82103810542244782</v>
      </c>
    </row>
    <row r="165" spans="1:33" x14ac:dyDescent="0.2">
      <c r="A165" s="14" t="s">
        <v>205</v>
      </c>
      <c r="B165" s="12">
        <v>239774.44441825</v>
      </c>
      <c r="C165" s="2">
        <v>483843.32018140948</v>
      </c>
      <c r="D165" s="2">
        <v>525442.31415494427</v>
      </c>
      <c r="E165" s="2">
        <v>383530.26181516779</v>
      </c>
      <c r="F165" s="2">
        <v>250513.82489962541</v>
      </c>
      <c r="G165" s="2">
        <v>961546.90417508106</v>
      </c>
      <c r="H165" s="2">
        <v>631847.36</v>
      </c>
      <c r="I165" s="2">
        <v>347193.46615315654</v>
      </c>
      <c r="J165" s="2">
        <v>1000355.362377653</v>
      </c>
      <c r="K165" s="2">
        <v>226842.18523729109</v>
      </c>
      <c r="L165" s="2">
        <v>120025.19841746787</v>
      </c>
      <c r="M165" s="2">
        <v>660768.17100722052</v>
      </c>
      <c r="N165" s="2">
        <v>326806.7845006407</v>
      </c>
      <c r="O165" s="2">
        <v>1156561.8140999279</v>
      </c>
      <c r="P165" s="2">
        <v>441785.96758126415</v>
      </c>
      <c r="Q165" s="2">
        <v>112891.27889895721</v>
      </c>
      <c r="R165" s="2">
        <v>764364.71022191527</v>
      </c>
      <c r="S165" s="2">
        <v>142156.27983410511</v>
      </c>
      <c r="T165" s="2">
        <v>565805.7621794102</v>
      </c>
      <c r="U165" s="2">
        <v>724532.58056552766</v>
      </c>
      <c r="V165" s="12">
        <f t="shared" ref="V165:W184" si="40">AVERAGEIFS($B165:$U165,$B$3:$U$3,V$4,$B$2:$U$2,"CD")</f>
        <v>376620.8330938794</v>
      </c>
      <c r="W165" s="2">
        <f t="shared" si="40"/>
        <v>735235.77317647263</v>
      </c>
      <c r="X165" s="2">
        <f t="shared" ref="X165:Y184" si="41">AVERAGEIFS($B165:$U165,$B$3:$U$3,X$4,$B$2:$U$2,"HFD")</f>
        <v>488798.35347396875</v>
      </c>
      <c r="Y165" s="8">
        <f t="shared" si="41"/>
        <v>461950.12233998312</v>
      </c>
      <c r="Z165" s="43">
        <f t="shared" si="30"/>
        <v>0.37612661938799746</v>
      </c>
      <c r="AA165" s="41">
        <f t="shared" si="31"/>
        <v>0.54401365704045124</v>
      </c>
      <c r="AB165" s="43">
        <f t="shared" si="32"/>
        <v>-0.67046987377191181</v>
      </c>
      <c r="AC165" s="41">
        <f t="shared" si="33"/>
        <v>0.23188302308959521</v>
      </c>
      <c r="AD165" s="43">
        <f t="shared" si="34"/>
        <v>-0.96509415717850089</v>
      </c>
      <c r="AE165" s="41">
        <f t="shared" si="35"/>
        <v>4.8378752354570419E-2</v>
      </c>
      <c r="AF165" s="43">
        <f t="shared" si="36"/>
        <v>8.1502335981408339E-2</v>
      </c>
      <c r="AG165" s="74">
        <f t="shared" si="37"/>
        <v>0.90203735906925497</v>
      </c>
    </row>
    <row r="166" spans="1:33" x14ac:dyDescent="0.2">
      <c r="A166" s="14" t="s">
        <v>37</v>
      </c>
      <c r="B166" s="12">
        <v>9216366.6295324769</v>
      </c>
      <c r="C166" s="2">
        <v>8605666.4464298096</v>
      </c>
      <c r="D166" s="2">
        <v>23741965.82603348</v>
      </c>
      <c r="E166" s="2">
        <v>12902686.207784271</v>
      </c>
      <c r="F166" s="2">
        <v>16478073.412150435</v>
      </c>
      <c r="G166" s="2">
        <v>8164111.2838086598</v>
      </c>
      <c r="H166" s="2">
        <v>14287301.02</v>
      </c>
      <c r="I166" s="2">
        <v>5180153.9723857818</v>
      </c>
      <c r="J166" s="2">
        <v>8598437.9878342971</v>
      </c>
      <c r="K166" s="2">
        <v>8979874.8159674499</v>
      </c>
      <c r="L166" s="2">
        <v>26369242.429253515</v>
      </c>
      <c r="M166" s="2">
        <v>7205024.3262133235</v>
      </c>
      <c r="N166" s="2">
        <v>11155356.172685176</v>
      </c>
      <c r="O166" s="2">
        <v>6226596.6184458081</v>
      </c>
      <c r="P166" s="2">
        <v>9937882.052300401</v>
      </c>
      <c r="Q166" s="2">
        <v>11119073.050515529</v>
      </c>
      <c r="R166" s="2">
        <v>4823463.4705635989</v>
      </c>
      <c r="S166" s="2">
        <v>4416497.2171476986</v>
      </c>
      <c r="T166" s="2">
        <v>6393837.1781088039</v>
      </c>
      <c r="U166" s="2">
        <v>8234037.7351239976</v>
      </c>
      <c r="V166" s="12">
        <f t="shared" si="40"/>
        <v>14188951.704386095</v>
      </c>
      <c r="W166" s="2">
        <f t="shared" si="40"/>
        <v>9057501.0660071857</v>
      </c>
      <c r="X166" s="2">
        <f t="shared" si="41"/>
        <v>11645662.735810945</v>
      </c>
      <c r="Y166" s="8">
        <f t="shared" si="41"/>
        <v>6997381.7302919254</v>
      </c>
      <c r="Z166" s="43">
        <f t="shared" si="30"/>
        <v>-0.28497526208933754</v>
      </c>
      <c r="AA166" s="41">
        <f t="shared" si="31"/>
        <v>0.55852793588846139</v>
      </c>
      <c r="AB166" s="43">
        <f t="shared" si="32"/>
        <v>-0.37229787289361249</v>
      </c>
      <c r="AC166" s="41">
        <f t="shared" si="33"/>
        <v>0.37531721640529747</v>
      </c>
      <c r="AD166" s="43">
        <f t="shared" si="34"/>
        <v>0.64758302982651228</v>
      </c>
      <c r="AE166" s="41">
        <f t="shared" si="35"/>
        <v>0.19296575025641607</v>
      </c>
      <c r="AF166" s="43">
        <f t="shared" si="36"/>
        <v>0.73490564063078723</v>
      </c>
      <c r="AG166" s="74">
        <f t="shared" si="37"/>
        <v>0.22082543598351762</v>
      </c>
    </row>
    <row r="167" spans="1:33" x14ac:dyDescent="0.2">
      <c r="A167" s="14" t="s">
        <v>5</v>
      </c>
      <c r="B167" s="12">
        <v>18871472.011931986</v>
      </c>
      <c r="C167" s="2">
        <v>17307669.489448883</v>
      </c>
      <c r="D167" s="2">
        <v>20899296.243336752</v>
      </c>
      <c r="E167" s="2">
        <v>16638820.961082546</v>
      </c>
      <c r="F167" s="2">
        <v>17475182.316784866</v>
      </c>
      <c r="G167" s="2">
        <v>13592634.770002045</v>
      </c>
      <c r="H167" s="2">
        <v>15754688.800000001</v>
      </c>
      <c r="I167" s="2">
        <v>11722490.703426892</v>
      </c>
      <c r="J167" s="2">
        <v>21044410.109352496</v>
      </c>
      <c r="K167" s="2">
        <v>20783710.884280514</v>
      </c>
      <c r="L167" s="2">
        <v>20342476.823508877</v>
      </c>
      <c r="M167" s="2">
        <v>20683028.591722298</v>
      </c>
      <c r="N167" s="2">
        <v>14124596.221750639</v>
      </c>
      <c r="O167" s="2">
        <v>13247381.720764974</v>
      </c>
      <c r="P167" s="2">
        <v>29502700.600180473</v>
      </c>
      <c r="Q167" s="2">
        <v>10474260.44076556</v>
      </c>
      <c r="R167" s="2">
        <v>21161319.974836059</v>
      </c>
      <c r="S167" s="2">
        <v>17425392.254783325</v>
      </c>
      <c r="T167" s="2">
        <v>22203224.363682806</v>
      </c>
      <c r="U167" s="2">
        <v>12413288.692859672</v>
      </c>
      <c r="V167" s="12">
        <f t="shared" si="40"/>
        <v>18238488.204517007</v>
      </c>
      <c r="W167" s="2">
        <f t="shared" si="40"/>
        <v>15528556.095695358</v>
      </c>
      <c r="X167" s="2">
        <f t="shared" si="41"/>
        <v>19780649.140367962</v>
      </c>
      <c r="Y167" s="8">
        <f t="shared" si="41"/>
        <v>16735497.145385485</v>
      </c>
      <c r="Z167" s="43">
        <f t="shared" si="30"/>
        <v>0.11710362281241085</v>
      </c>
      <c r="AA167" s="41">
        <f t="shared" si="31"/>
        <v>0.56113175747034039</v>
      </c>
      <c r="AB167" s="43">
        <f t="shared" si="32"/>
        <v>0.10798771974038543</v>
      </c>
      <c r="AC167" s="41">
        <f t="shared" si="33"/>
        <v>0.71489372904609017</v>
      </c>
      <c r="AD167" s="43">
        <f t="shared" si="34"/>
        <v>0.23206246021701635</v>
      </c>
      <c r="AE167" s="41">
        <f t="shared" si="35"/>
        <v>0.21076985685504787</v>
      </c>
      <c r="AF167" s="43">
        <f t="shared" si="36"/>
        <v>0.24117836328904185</v>
      </c>
      <c r="AG167" s="74">
        <f t="shared" si="37"/>
        <v>0.39008582281806903</v>
      </c>
    </row>
    <row r="168" spans="1:33" x14ac:dyDescent="0.2">
      <c r="A168" s="14" t="s">
        <v>110</v>
      </c>
      <c r="B168" s="12">
        <v>20750305.063544951</v>
      </c>
      <c r="C168" s="2">
        <v>13658560.273580767</v>
      </c>
      <c r="D168" s="2">
        <v>15942890.162583506</v>
      </c>
      <c r="E168" s="2">
        <v>13249556.212286588</v>
      </c>
      <c r="F168" s="2">
        <v>18296555.149310641</v>
      </c>
      <c r="G168" s="2">
        <v>17296224.55206462</v>
      </c>
      <c r="H168" s="2">
        <v>21233934.079999998</v>
      </c>
      <c r="I168" s="2">
        <v>16945835.231616575</v>
      </c>
      <c r="J168" s="2">
        <v>17793002.172304396</v>
      </c>
      <c r="K168" s="2">
        <v>16463758.835242355</v>
      </c>
      <c r="L168" s="2">
        <v>21639340.698306546</v>
      </c>
      <c r="M168" s="2">
        <v>15140893.06483895</v>
      </c>
      <c r="N168" s="2">
        <v>13877525.087486673</v>
      </c>
      <c r="O168" s="2">
        <v>17932803.963394605</v>
      </c>
      <c r="P168" s="2">
        <v>19857959.989269372</v>
      </c>
      <c r="Q168" s="2">
        <v>17817131.651904684</v>
      </c>
      <c r="R168" s="2">
        <v>14180879.561538067</v>
      </c>
      <c r="S168" s="2">
        <v>12890134.309303278</v>
      </c>
      <c r="T168" s="2">
        <v>13392092.688177247</v>
      </c>
      <c r="U168" s="2">
        <v>17823062.216336336</v>
      </c>
      <c r="V168" s="12">
        <f t="shared" si="40"/>
        <v>16379573.372261291</v>
      </c>
      <c r="W168" s="2">
        <f t="shared" si="40"/>
        <v>18317249.008996397</v>
      </c>
      <c r="X168" s="2">
        <f t="shared" si="41"/>
        <v>17485380.273089752</v>
      </c>
      <c r="Y168" s="8">
        <f t="shared" si="41"/>
        <v>15220660.085451921</v>
      </c>
      <c r="Z168" s="43">
        <f t="shared" si="30"/>
        <v>9.4251391634131973E-2</v>
      </c>
      <c r="AA168" s="41">
        <f t="shared" si="31"/>
        <v>0.56201055348249807</v>
      </c>
      <c r="AB168" s="43">
        <f t="shared" si="32"/>
        <v>-0.26717192076589452</v>
      </c>
      <c r="AC168" s="41">
        <f t="shared" si="33"/>
        <v>7.8114405793374725E-2</v>
      </c>
      <c r="AD168" s="43">
        <f t="shared" si="34"/>
        <v>-0.16130506681049456</v>
      </c>
      <c r="AE168" s="41">
        <f t="shared" si="35"/>
        <v>0.32388833306019416</v>
      </c>
      <c r="AF168" s="43">
        <f t="shared" si="36"/>
        <v>0.20011824558953187</v>
      </c>
      <c r="AG168" s="74">
        <f t="shared" si="37"/>
        <v>0.20060615125326373</v>
      </c>
    </row>
    <row r="169" spans="1:33" x14ac:dyDescent="0.2">
      <c r="A169" s="14" t="s">
        <v>191</v>
      </c>
      <c r="B169" s="12">
        <v>11451048.438529801</v>
      </c>
      <c r="C169" s="2">
        <v>8546002.2916112561</v>
      </c>
      <c r="D169" s="2">
        <v>5048904.317832144</v>
      </c>
      <c r="E169" s="2">
        <v>6619179.7410914805</v>
      </c>
      <c r="F169" s="2">
        <v>5981287.7232378218</v>
      </c>
      <c r="G169" s="2">
        <v>7236006.0070559494</v>
      </c>
      <c r="H169" s="2">
        <v>5988366.1455033403</v>
      </c>
      <c r="I169" s="2">
        <v>8000187.8466610452</v>
      </c>
      <c r="J169" s="2">
        <v>8396587.3965332452</v>
      </c>
      <c r="K169" s="2">
        <v>9866540.6637400296</v>
      </c>
      <c r="L169" s="2">
        <v>7269192.6256365888</v>
      </c>
      <c r="M169" s="2">
        <v>5692221.4365735138</v>
      </c>
      <c r="N169" s="2">
        <v>6087323.9020584337</v>
      </c>
      <c r="O169" s="2">
        <v>3853357.9347510687</v>
      </c>
      <c r="P169" s="2">
        <v>7544946.6449145498</v>
      </c>
      <c r="Q169" s="2">
        <v>6908578.7464912776</v>
      </c>
      <c r="R169" s="2">
        <v>5034676.0518062776</v>
      </c>
      <c r="S169" s="2">
        <v>4895571.9537189426</v>
      </c>
      <c r="T169" s="2">
        <v>6782556.2695770049</v>
      </c>
      <c r="U169" s="2">
        <v>5374569.5457874984</v>
      </c>
      <c r="V169" s="12">
        <f t="shared" si="40"/>
        <v>7529284.5024605002</v>
      </c>
      <c r="W169" s="2">
        <f t="shared" si="40"/>
        <v>7405286.8489383943</v>
      </c>
      <c r="X169" s="2">
        <f t="shared" si="41"/>
        <v>6718930.5346123641</v>
      </c>
      <c r="Y169" s="8">
        <f t="shared" si="41"/>
        <v>5799190.5134761995</v>
      </c>
      <c r="Z169" s="43">
        <f t="shared" si="30"/>
        <v>-0.16428115941665264</v>
      </c>
      <c r="AA169" s="41">
        <f t="shared" si="31"/>
        <v>0.56988554842173844</v>
      </c>
      <c r="AB169" s="43">
        <f t="shared" si="32"/>
        <v>-0.35270408630713074</v>
      </c>
      <c r="AC169" s="41">
        <f t="shared" si="33"/>
        <v>4.9704519240769594E-2</v>
      </c>
      <c r="AD169" s="43">
        <f t="shared" si="34"/>
        <v>2.3957153694851036E-2</v>
      </c>
      <c r="AE169" s="41">
        <f t="shared" si="35"/>
        <v>0.93037934856965598</v>
      </c>
      <c r="AF169" s="43">
        <f t="shared" si="36"/>
        <v>0.21238008058532915</v>
      </c>
      <c r="AG169" s="74">
        <f t="shared" si="37"/>
        <v>0.37974791080892623</v>
      </c>
    </row>
    <row r="170" spans="1:33" x14ac:dyDescent="0.2">
      <c r="A170" s="14" t="s">
        <v>90</v>
      </c>
      <c r="B170" s="12">
        <v>1821843.4664093016</v>
      </c>
      <c r="C170" s="2">
        <v>1889993.512299885</v>
      </c>
      <c r="D170" s="2">
        <v>2172483.1285920809</v>
      </c>
      <c r="E170" s="2">
        <v>1881878.1887440099</v>
      </c>
      <c r="F170" s="2">
        <v>1960534.4551340048</v>
      </c>
      <c r="G170" s="2">
        <v>2193035.1673626625</v>
      </c>
      <c r="H170" s="2">
        <v>3214283.29</v>
      </c>
      <c r="I170" s="2">
        <v>2190149.2541195671</v>
      </c>
      <c r="J170" s="2">
        <v>1105749.462682087</v>
      </c>
      <c r="K170" s="2">
        <v>1615239.3957382631</v>
      </c>
      <c r="L170" s="2">
        <v>3863074.0567442356</v>
      </c>
      <c r="M170" s="2">
        <v>892881.8627176272</v>
      </c>
      <c r="N170" s="2">
        <v>1658418.1043265786</v>
      </c>
      <c r="O170" s="2">
        <v>792108.89926376904</v>
      </c>
      <c r="P170" s="2">
        <v>5683791.2481552064</v>
      </c>
      <c r="Q170" s="2">
        <v>2407841.929778662</v>
      </c>
      <c r="R170" s="2">
        <v>1447495.9514586932</v>
      </c>
      <c r="S170" s="2">
        <v>1426978.5005051582</v>
      </c>
      <c r="T170" s="2">
        <v>1575254.5585756067</v>
      </c>
      <c r="U170" s="2">
        <v>1595770.8150878376</v>
      </c>
      <c r="V170" s="12">
        <f t="shared" si="40"/>
        <v>1945346.5502358563</v>
      </c>
      <c r="W170" s="2">
        <f t="shared" si="40"/>
        <v>2175804.2935410794</v>
      </c>
      <c r="X170" s="2">
        <f t="shared" si="41"/>
        <v>2417585.5944909467</v>
      </c>
      <c r="Y170" s="8">
        <f t="shared" si="41"/>
        <v>1690668.3510811913</v>
      </c>
      <c r="Z170" s="43">
        <f t="shared" si="30"/>
        <v>0.31353978474870436</v>
      </c>
      <c r="AA170" s="41">
        <f t="shared" si="31"/>
        <v>0.57899006842436407</v>
      </c>
      <c r="AB170" s="43">
        <f t="shared" si="32"/>
        <v>-0.36395511462208679</v>
      </c>
      <c r="AC170" s="41">
        <f t="shared" si="33"/>
        <v>0.29741425486182055</v>
      </c>
      <c r="AD170" s="43">
        <f t="shared" si="34"/>
        <v>-0.16152161233767129</v>
      </c>
      <c r="AE170" s="41">
        <f t="shared" si="35"/>
        <v>0.63148898881594939</v>
      </c>
      <c r="AF170" s="43">
        <f t="shared" si="36"/>
        <v>0.51597328703311984</v>
      </c>
      <c r="AG170" s="74">
        <f t="shared" si="37"/>
        <v>0.40979034728471614</v>
      </c>
    </row>
    <row r="171" spans="1:33" x14ac:dyDescent="0.2">
      <c r="A171" s="14" t="s">
        <v>28</v>
      </c>
      <c r="B171" s="12">
        <v>21050169.73738816</v>
      </c>
      <c r="C171" s="2">
        <v>18722865.214109734</v>
      </c>
      <c r="D171" s="2">
        <v>29069319.793749269</v>
      </c>
      <c r="E171" s="2">
        <v>24668149.496647552</v>
      </c>
      <c r="F171" s="2">
        <v>26339366.85029998</v>
      </c>
      <c r="G171" s="2">
        <v>16070896.62817226</v>
      </c>
      <c r="H171" s="2">
        <v>23256489.100000001</v>
      </c>
      <c r="I171" s="2">
        <v>21610058.273481358</v>
      </c>
      <c r="J171" s="2">
        <v>22256710.69973221</v>
      </c>
      <c r="K171" s="2">
        <v>18529775.000501599</v>
      </c>
      <c r="L171" s="2">
        <v>27960079.323883716</v>
      </c>
      <c r="M171" s="2">
        <v>19870909.615192465</v>
      </c>
      <c r="N171" s="2">
        <v>17897894.026666116</v>
      </c>
      <c r="O171" s="2">
        <v>22121627.1256992</v>
      </c>
      <c r="P171" s="2">
        <v>28229966.086389817</v>
      </c>
      <c r="Q171" s="2">
        <v>18633320.734986983</v>
      </c>
      <c r="R171" s="2">
        <v>17758129.191226654</v>
      </c>
      <c r="S171" s="2">
        <v>22116070.561970755</v>
      </c>
      <c r="T171" s="2">
        <v>18727089.051094249</v>
      </c>
      <c r="U171" s="2">
        <v>19720947.472589113</v>
      </c>
      <c r="V171" s="12">
        <f t="shared" si="40"/>
        <v>23969974.218438942</v>
      </c>
      <c r="W171" s="2">
        <f t="shared" si="40"/>
        <v>20798538.675346456</v>
      </c>
      <c r="X171" s="2">
        <f t="shared" si="41"/>
        <v>22435041.863055483</v>
      </c>
      <c r="Y171" s="8">
        <f t="shared" si="41"/>
        <v>19391111.402373552</v>
      </c>
      <c r="Z171" s="43">
        <f t="shared" si="30"/>
        <v>-9.5474481219185434E-2</v>
      </c>
      <c r="AA171" s="41">
        <f t="shared" si="31"/>
        <v>0.57924065892205401</v>
      </c>
      <c r="AB171" s="43">
        <f t="shared" si="32"/>
        <v>-0.1010866728910924</v>
      </c>
      <c r="AC171" s="41">
        <f t="shared" si="33"/>
        <v>0.42211513971285852</v>
      </c>
      <c r="AD171" s="43">
        <f t="shared" si="34"/>
        <v>0.20474619042472522</v>
      </c>
      <c r="AE171" s="41">
        <f t="shared" si="35"/>
        <v>0.24975850159449037</v>
      </c>
      <c r="AF171" s="43">
        <f t="shared" si="36"/>
        <v>0.21035838209663232</v>
      </c>
      <c r="AG171" s="74">
        <f t="shared" si="37"/>
        <v>0.19815913595484533</v>
      </c>
    </row>
    <row r="172" spans="1:33" x14ac:dyDescent="0.2">
      <c r="A172" s="14" t="s">
        <v>105</v>
      </c>
      <c r="B172" s="12">
        <v>4756430.3577913148</v>
      </c>
      <c r="C172" s="2">
        <v>5132589.2128762165</v>
      </c>
      <c r="D172" s="2">
        <v>10004243.570733462</v>
      </c>
      <c r="E172" s="2">
        <v>4563545.8784958944</v>
      </c>
      <c r="F172" s="2">
        <v>5739320.821504904</v>
      </c>
      <c r="G172" s="2">
        <v>5619263.4605609197</v>
      </c>
      <c r="H172" s="2">
        <v>4482744.74</v>
      </c>
      <c r="I172" s="2">
        <v>911140.44019781624</v>
      </c>
      <c r="J172" s="2">
        <v>6941994.7586189583</v>
      </c>
      <c r="K172" s="2">
        <v>7742501.6123202527</v>
      </c>
      <c r="L172" s="2">
        <v>4908348.2265846841</v>
      </c>
      <c r="M172" s="2">
        <v>2660782.2379502305</v>
      </c>
      <c r="N172" s="2">
        <v>4585155.4952782653</v>
      </c>
      <c r="O172" s="2">
        <v>4964024.3909862284</v>
      </c>
      <c r="P172" s="2">
        <v>7228258.4461513916</v>
      </c>
      <c r="Q172" s="2">
        <v>3137004.1640031845</v>
      </c>
      <c r="R172" s="2">
        <v>6297385.3280422464</v>
      </c>
      <c r="S172" s="2">
        <v>1009356.3736676394</v>
      </c>
      <c r="T172" s="2">
        <v>1282529.8185728202</v>
      </c>
      <c r="U172" s="2">
        <v>3713081.7694926742</v>
      </c>
      <c r="V172" s="12">
        <f t="shared" si="40"/>
        <v>6039225.9682803582</v>
      </c>
      <c r="W172" s="2">
        <f t="shared" si="40"/>
        <v>4488785.8498444241</v>
      </c>
      <c r="X172" s="2">
        <f t="shared" si="41"/>
        <v>5348178.4015451744</v>
      </c>
      <c r="Y172" s="8">
        <f t="shared" si="41"/>
        <v>3087871.4907557131</v>
      </c>
      <c r="Z172" s="43">
        <f t="shared" si="30"/>
        <v>-0.17531606411866429</v>
      </c>
      <c r="AA172" s="41">
        <f t="shared" si="31"/>
        <v>0.5915320336637051</v>
      </c>
      <c r="AB172" s="43">
        <f t="shared" si="32"/>
        <v>-0.53971255746000113</v>
      </c>
      <c r="AC172" s="41">
        <f t="shared" si="33"/>
        <v>0.40201741235864163</v>
      </c>
      <c r="AD172" s="43">
        <f t="shared" si="34"/>
        <v>0.42803838489712553</v>
      </c>
      <c r="AE172" s="41">
        <f t="shared" si="35"/>
        <v>0.36890952606370253</v>
      </c>
      <c r="AF172" s="43">
        <f t="shared" si="36"/>
        <v>0.79243487823846248</v>
      </c>
      <c r="AG172" s="74">
        <f t="shared" si="37"/>
        <v>9.3614592408582192E-2</v>
      </c>
    </row>
    <row r="173" spans="1:33" x14ac:dyDescent="0.2">
      <c r="A173" s="14" t="s">
        <v>115</v>
      </c>
      <c r="B173" s="12">
        <v>1511974047.0858977</v>
      </c>
      <c r="C173" s="2">
        <v>1596380825.517179</v>
      </c>
      <c r="D173" s="2">
        <v>1174794917.1858122</v>
      </c>
      <c r="E173" s="2">
        <v>908745378.23396087</v>
      </c>
      <c r="F173" s="2">
        <v>1180779853.6008074</v>
      </c>
      <c r="G173" s="2">
        <v>1775961548.5252974</v>
      </c>
      <c r="H173" s="2">
        <v>983382352.38999999</v>
      </c>
      <c r="I173" s="2">
        <v>1139347024.6128404</v>
      </c>
      <c r="J173" s="2">
        <v>1351830156.148227</v>
      </c>
      <c r="K173" s="2">
        <v>2050145169.6986907</v>
      </c>
      <c r="L173" s="2">
        <v>1640445698.7686348</v>
      </c>
      <c r="M173" s="2">
        <v>595803136.60069525</v>
      </c>
      <c r="N173" s="2">
        <v>1082627949.2658253</v>
      </c>
      <c r="O173" s="2">
        <v>789150644.95818067</v>
      </c>
      <c r="P173" s="2">
        <v>502464207.33077854</v>
      </c>
      <c r="Q173" s="2">
        <v>1379903905.3720095</v>
      </c>
      <c r="R173" s="2">
        <v>1270264199.8610764</v>
      </c>
      <c r="S173" s="2">
        <v>820562231.5060879</v>
      </c>
      <c r="T173" s="2">
        <v>565005735.71859372</v>
      </c>
      <c r="U173" s="2">
        <v>935143049.40235424</v>
      </c>
      <c r="V173" s="12">
        <f t="shared" si="40"/>
        <v>1274535004.3247313</v>
      </c>
      <c r="W173" s="2">
        <f t="shared" si="40"/>
        <v>1312630270.4190912</v>
      </c>
      <c r="X173" s="2">
        <f t="shared" si="41"/>
        <v>1110106134.437134</v>
      </c>
      <c r="Y173" s="8">
        <f t="shared" si="41"/>
        <v>994175824.37202418</v>
      </c>
      <c r="Z173" s="43">
        <f t="shared" si="30"/>
        <v>-0.19927338105159226</v>
      </c>
      <c r="AA173" s="41">
        <f t="shared" si="31"/>
        <v>0.59743288170329345</v>
      </c>
      <c r="AB173" s="43">
        <f t="shared" si="32"/>
        <v>-0.40088768199033853</v>
      </c>
      <c r="AC173" s="41">
        <f t="shared" si="33"/>
        <v>0.20238998244435116</v>
      </c>
      <c r="AD173" s="43">
        <f t="shared" si="34"/>
        <v>-4.2489611783917872E-2</v>
      </c>
      <c r="AE173" s="41">
        <f t="shared" si="35"/>
        <v>0.8592668321626995</v>
      </c>
      <c r="AF173" s="43">
        <f t="shared" si="36"/>
        <v>0.15912468915482858</v>
      </c>
      <c r="AG173" s="74">
        <f t="shared" si="37"/>
        <v>0.71631039856563117</v>
      </c>
    </row>
    <row r="174" spans="1:33" x14ac:dyDescent="0.2">
      <c r="A174" s="14" t="s">
        <v>31</v>
      </c>
      <c r="B174" s="12">
        <v>647452779.27076745</v>
      </c>
      <c r="C174" s="2">
        <v>530753865.55213076</v>
      </c>
      <c r="D174" s="2">
        <v>693930606.60474277</v>
      </c>
      <c r="E174" s="2">
        <v>743744311.04309082</v>
      </c>
      <c r="F174" s="2">
        <v>446773530.81475955</v>
      </c>
      <c r="G174" s="2">
        <v>553603706.64728224</v>
      </c>
      <c r="H174" s="2">
        <v>648773471.64999998</v>
      </c>
      <c r="I174" s="2">
        <v>483804269.22141844</v>
      </c>
      <c r="J174" s="2">
        <v>595005308.77464318</v>
      </c>
      <c r="K174" s="2">
        <v>538567529.38754344</v>
      </c>
      <c r="L174" s="2">
        <v>585869804.76164329</v>
      </c>
      <c r="M174" s="2">
        <v>620868130.57419145</v>
      </c>
      <c r="N174" s="2">
        <v>587744048.11291015</v>
      </c>
      <c r="O174" s="2">
        <v>582712568.0438447</v>
      </c>
      <c r="P174" s="2">
        <v>572123220.37422729</v>
      </c>
      <c r="Q174" s="2">
        <v>559855223.03654683</v>
      </c>
      <c r="R174" s="2">
        <v>647276697.63308704</v>
      </c>
      <c r="S174" s="2">
        <v>505029066.73845404</v>
      </c>
      <c r="T174" s="2">
        <v>539516703.82598901</v>
      </c>
      <c r="U174" s="2">
        <v>576480062.22282386</v>
      </c>
      <c r="V174" s="12">
        <f t="shared" si="40"/>
        <v>612531018.65709829</v>
      </c>
      <c r="W174" s="2">
        <f t="shared" si="40"/>
        <v>570296689.07333589</v>
      </c>
      <c r="X174" s="2">
        <f t="shared" si="41"/>
        <v>581314216.8757267</v>
      </c>
      <c r="Y174" s="8">
        <f t="shared" si="41"/>
        <v>565631550.69138014</v>
      </c>
      <c r="Z174" s="43">
        <f t="shared" si="30"/>
        <v>-7.5464712060652916E-2</v>
      </c>
      <c r="AA174" s="41">
        <f t="shared" si="31"/>
        <v>0.60166159438989708</v>
      </c>
      <c r="AB174" s="43">
        <f t="shared" si="32"/>
        <v>-1.1850061672837092E-2</v>
      </c>
      <c r="AC174" s="41">
        <f t="shared" si="33"/>
        <v>0.91184825898755628</v>
      </c>
      <c r="AD174" s="43">
        <f t="shared" si="34"/>
        <v>0.10307024725454939</v>
      </c>
      <c r="AE174" s="41">
        <f t="shared" si="35"/>
        <v>0.55903327040510908</v>
      </c>
      <c r="AF174" s="43">
        <f t="shared" si="36"/>
        <v>3.9455596866733562E-2</v>
      </c>
      <c r="AG174" s="74">
        <f t="shared" si="37"/>
        <v>0.53776460060618447</v>
      </c>
    </row>
    <row r="175" spans="1:33" x14ac:dyDescent="0.2">
      <c r="A175" s="14" t="s">
        <v>155</v>
      </c>
      <c r="B175" s="12">
        <v>1521458.6196520741</v>
      </c>
      <c r="C175" s="2">
        <v>1058734.9534141191</v>
      </c>
      <c r="D175" s="2">
        <v>2344172.5555845276</v>
      </c>
      <c r="E175" s="2">
        <v>1205087.282077299</v>
      </c>
      <c r="F175" s="2">
        <v>0</v>
      </c>
      <c r="G175" s="2">
        <v>0</v>
      </c>
      <c r="H175" s="2">
        <v>814212.61</v>
      </c>
      <c r="I175" s="2">
        <v>457536.55196969892</v>
      </c>
      <c r="J175" s="2">
        <v>0</v>
      </c>
      <c r="K175" s="2">
        <v>1574092.5826310671</v>
      </c>
      <c r="L175" s="2">
        <v>2093642.7642956323</v>
      </c>
      <c r="M175" s="2">
        <v>0</v>
      </c>
      <c r="N175" s="2">
        <v>1852407.9926672324</v>
      </c>
      <c r="O175" s="2">
        <v>0</v>
      </c>
      <c r="P175" s="2">
        <v>0</v>
      </c>
      <c r="Q175" s="2">
        <v>1370872.3763858008</v>
      </c>
      <c r="R175" s="2">
        <v>181878.20531191345</v>
      </c>
      <c r="S175" s="2">
        <v>1413368.0063031425</v>
      </c>
      <c r="T175" s="2">
        <v>0</v>
      </c>
      <c r="U175" s="2">
        <v>1116662.6013734697</v>
      </c>
      <c r="V175" s="12">
        <f t="shared" si="40"/>
        <v>1225890.6821456042</v>
      </c>
      <c r="W175" s="2">
        <f t="shared" si="40"/>
        <v>317937.29049242474</v>
      </c>
      <c r="X175" s="2">
        <f t="shared" si="41"/>
        <v>920023.88993232197</v>
      </c>
      <c r="Y175" s="8">
        <f t="shared" si="41"/>
        <v>816556.2378748653</v>
      </c>
      <c r="Z175" s="43">
        <f t="shared" si="30"/>
        <v>-0.41408710483254568</v>
      </c>
      <c r="AA175" s="41">
        <f t="shared" si="31"/>
        <v>0.60693730039922156</v>
      </c>
      <c r="AB175" s="43">
        <f t="shared" si="32"/>
        <v>1.3608100121140829</v>
      </c>
      <c r="AC175" s="41">
        <f t="shared" si="33"/>
        <v>0.23500869385586406</v>
      </c>
      <c r="AD175" s="43">
        <f t="shared" si="34"/>
        <v>1.9470161900247041</v>
      </c>
      <c r="AE175" s="41">
        <f t="shared" si="35"/>
        <v>9.0777780865122212E-2</v>
      </c>
      <c r="AF175" s="43">
        <f t="shared" si="36"/>
        <v>0.17211907307807547</v>
      </c>
      <c r="AG175" s="74">
        <f t="shared" si="37"/>
        <v>0.85106136859356618</v>
      </c>
    </row>
    <row r="176" spans="1:33" x14ac:dyDescent="0.2">
      <c r="A176" s="14" t="s">
        <v>158</v>
      </c>
      <c r="B176" s="12">
        <v>3255744.6651198268</v>
      </c>
      <c r="C176" s="2">
        <v>3356543.807015568</v>
      </c>
      <c r="D176" s="2">
        <v>3628003.9892537291</v>
      </c>
      <c r="E176" s="2">
        <v>3758722.9397452292</v>
      </c>
      <c r="F176" s="2">
        <v>2193458.2066398133</v>
      </c>
      <c r="G176" s="2">
        <v>3453793.6666873354</v>
      </c>
      <c r="H176" s="2">
        <v>3124026.6442460101</v>
      </c>
      <c r="I176" s="2">
        <v>5143355.6369430423</v>
      </c>
      <c r="J176" s="2">
        <v>2523818.9110931717</v>
      </c>
      <c r="K176" s="2">
        <v>5482171.0064083878</v>
      </c>
      <c r="L176" s="2">
        <v>4183940.5793234496</v>
      </c>
      <c r="M176" s="2">
        <v>2910071.8577135671</v>
      </c>
      <c r="N176" s="2">
        <v>2419762.673687405</v>
      </c>
      <c r="O176" s="2">
        <v>1798100.0354851114</v>
      </c>
      <c r="P176" s="2">
        <v>4873831.8940726016</v>
      </c>
      <c r="Q176" s="2">
        <v>3585730.489984592</v>
      </c>
      <c r="R176" s="2">
        <v>2181741.8648136877</v>
      </c>
      <c r="S176" s="2">
        <v>2853739.5730709578</v>
      </c>
      <c r="T176" s="2">
        <v>1928670.9114975992</v>
      </c>
      <c r="U176" s="2">
        <v>3063759.2039270545</v>
      </c>
      <c r="V176" s="12">
        <f t="shared" si="40"/>
        <v>3238494.7215548335</v>
      </c>
      <c r="W176" s="2">
        <f t="shared" si="40"/>
        <v>3561248.71474239</v>
      </c>
      <c r="X176" s="2">
        <f t="shared" si="41"/>
        <v>3611313.0077817538</v>
      </c>
      <c r="Y176" s="8">
        <f t="shared" si="41"/>
        <v>2722728.4086587783</v>
      </c>
      <c r="Z176" s="43">
        <f t="shared" si="30"/>
        <v>0.15720007756596263</v>
      </c>
      <c r="AA176" s="41">
        <f t="shared" si="31"/>
        <v>0.6090016405237979</v>
      </c>
      <c r="AB176" s="43">
        <f t="shared" si="32"/>
        <v>-0.38733011471788098</v>
      </c>
      <c r="AC176" s="41">
        <f t="shared" si="33"/>
        <v>0.2043553199088059</v>
      </c>
      <c r="AD176" s="43">
        <f t="shared" si="34"/>
        <v>-0.1370598032546187</v>
      </c>
      <c r="AE176" s="41">
        <f t="shared" si="35"/>
        <v>0.59787515416473125</v>
      </c>
      <c r="AF176" s="43">
        <f t="shared" si="36"/>
        <v>0.40747038902922489</v>
      </c>
      <c r="AG176" s="74">
        <f t="shared" si="37"/>
        <v>0.24315859635694653</v>
      </c>
    </row>
    <row r="177" spans="1:33" x14ac:dyDescent="0.2">
      <c r="A177" s="14" t="s">
        <v>211</v>
      </c>
      <c r="B177" s="12">
        <v>2542419.7274463163</v>
      </c>
      <c r="C177" s="2">
        <v>5321850.5863513732</v>
      </c>
      <c r="D177" s="2">
        <v>2900120.8685793406</v>
      </c>
      <c r="E177" s="2">
        <v>14211629.316115299</v>
      </c>
      <c r="F177" s="2">
        <v>0</v>
      </c>
      <c r="G177" s="2">
        <v>621940.07124498929</v>
      </c>
      <c r="H177" s="2">
        <v>4762282.1900000004</v>
      </c>
      <c r="I177" s="2">
        <v>22975.148574896881</v>
      </c>
      <c r="J177" s="2">
        <v>0</v>
      </c>
      <c r="K177" s="2">
        <v>7921112.5614614272</v>
      </c>
      <c r="L177" s="2">
        <v>3498005.3772731107</v>
      </c>
      <c r="M177" s="2">
        <v>6407569.8791800337</v>
      </c>
      <c r="N177" s="2">
        <v>0</v>
      </c>
      <c r="O177" s="2">
        <v>247571.82964512313</v>
      </c>
      <c r="P177" s="2">
        <v>3552001.2708049612</v>
      </c>
      <c r="Q177" s="2">
        <v>12444579.861346718</v>
      </c>
      <c r="R177" s="2">
        <v>3227495.6687462563</v>
      </c>
      <c r="S177" s="2">
        <v>29017.572616894933</v>
      </c>
      <c r="T177" s="2">
        <v>0</v>
      </c>
      <c r="U177" s="2">
        <v>18824.957299355487</v>
      </c>
      <c r="V177" s="12">
        <f t="shared" si="40"/>
        <v>4995204.0996984662</v>
      </c>
      <c r="W177" s="2">
        <f t="shared" si="40"/>
        <v>1351799.3524549718</v>
      </c>
      <c r="X177" s="2">
        <f t="shared" si="41"/>
        <v>3604376.8197274427</v>
      </c>
      <c r="Y177" s="8">
        <f t="shared" si="41"/>
        <v>3143983.6120018447</v>
      </c>
      <c r="Z177" s="43">
        <f t="shared" si="30"/>
        <v>-0.47079378083729218</v>
      </c>
      <c r="AA177" s="41">
        <f t="shared" si="31"/>
        <v>0.61115254095619886</v>
      </c>
      <c r="AB177" s="43">
        <f t="shared" si="32"/>
        <v>1.2177126692547446</v>
      </c>
      <c r="AC177" s="41">
        <f t="shared" si="33"/>
        <v>0.55731109893600228</v>
      </c>
      <c r="AD177" s="43">
        <f t="shared" si="34"/>
        <v>1.8856625981665913</v>
      </c>
      <c r="AE177" s="41">
        <f t="shared" si="35"/>
        <v>0.25791496272664782</v>
      </c>
      <c r="AF177" s="43">
        <f t="shared" si="36"/>
        <v>0.1971561480745545</v>
      </c>
      <c r="AG177" s="74">
        <f t="shared" si="37"/>
        <v>0.86365528811245262</v>
      </c>
    </row>
    <row r="178" spans="1:33" x14ac:dyDescent="0.2">
      <c r="A178" s="14" t="s">
        <v>91</v>
      </c>
      <c r="B178" s="12">
        <v>2784026.041373868</v>
      </c>
      <c r="C178" s="2">
        <v>2195840.637770643</v>
      </c>
      <c r="D178" s="2">
        <v>3390554.7011271571</v>
      </c>
      <c r="E178" s="2">
        <v>3593937.473905087</v>
      </c>
      <c r="F178" s="2">
        <v>2012646.1137068456</v>
      </c>
      <c r="G178" s="2">
        <v>2041198.655647401</v>
      </c>
      <c r="H178" s="2">
        <v>3448421.8260570602</v>
      </c>
      <c r="I178" s="2">
        <v>3766569.0904310211</v>
      </c>
      <c r="J178" s="2">
        <v>2208063.8293693298</v>
      </c>
      <c r="K178" s="2">
        <v>1906107.5957465963</v>
      </c>
      <c r="L178" s="2">
        <v>4086411.0085516484</v>
      </c>
      <c r="M178" s="2">
        <v>2103790.6443567309</v>
      </c>
      <c r="N178" s="2">
        <v>2982543.3893918777</v>
      </c>
      <c r="O178" s="2">
        <v>2268747.9412266924</v>
      </c>
      <c r="P178" s="2">
        <v>5417655.0747670308</v>
      </c>
      <c r="Q178" s="2">
        <v>4004065.590207736</v>
      </c>
      <c r="R178" s="2">
        <v>2421492.4484324032</v>
      </c>
      <c r="S178" s="2">
        <v>3060657.1809405158</v>
      </c>
      <c r="T178" s="2">
        <v>2754990.2491581673</v>
      </c>
      <c r="U178" s="2">
        <v>2781763.2459829226</v>
      </c>
      <c r="V178" s="12">
        <f t="shared" si="40"/>
        <v>2795400.9935767199</v>
      </c>
      <c r="W178" s="2">
        <f t="shared" si="40"/>
        <v>2866063.3503762027</v>
      </c>
      <c r="X178" s="2">
        <f t="shared" si="41"/>
        <v>3127542.6090067625</v>
      </c>
      <c r="Y178" s="8">
        <f t="shared" si="41"/>
        <v>3004593.7429443495</v>
      </c>
      <c r="Z178" s="43">
        <f t="shared" si="30"/>
        <v>0.16197429044873946</v>
      </c>
      <c r="AA178" s="41">
        <f t="shared" si="31"/>
        <v>0.63803787181566374</v>
      </c>
      <c r="AB178" s="43">
        <f t="shared" si="32"/>
        <v>6.8099435740620606E-2</v>
      </c>
      <c r="AC178" s="41">
        <f t="shared" si="33"/>
        <v>0.78508565752529091</v>
      </c>
      <c r="AD178" s="43">
        <f t="shared" si="34"/>
        <v>-3.6015249674816528E-2</v>
      </c>
      <c r="AE178" s="41">
        <f t="shared" si="35"/>
        <v>0.89599627826690331</v>
      </c>
      <c r="AF178" s="43">
        <f t="shared" si="36"/>
        <v>5.785960503330255E-2</v>
      </c>
      <c r="AG178" s="74">
        <f t="shared" si="37"/>
        <v>0.85781845558455061</v>
      </c>
    </row>
    <row r="179" spans="1:33" x14ac:dyDescent="0.2">
      <c r="A179" s="14" t="s">
        <v>65</v>
      </c>
      <c r="B179" s="12">
        <v>3356328.5950396452</v>
      </c>
      <c r="C179" s="2">
        <v>5255200.7137853717</v>
      </c>
      <c r="D179" s="2">
        <v>5323626.3411922706</v>
      </c>
      <c r="E179" s="2">
        <v>6511052.0635327091</v>
      </c>
      <c r="F179" s="2">
        <v>5171875.213980644</v>
      </c>
      <c r="G179" s="2">
        <v>5191167.3800665205</v>
      </c>
      <c r="H179" s="2">
        <v>5060817.7235618699</v>
      </c>
      <c r="I179" s="2">
        <v>5922807.165153509</v>
      </c>
      <c r="J179" s="2">
        <v>3506868.421447699</v>
      </c>
      <c r="K179" s="2">
        <v>4599330.1644810596</v>
      </c>
      <c r="L179" s="2">
        <v>5399660.2412802121</v>
      </c>
      <c r="M179" s="2">
        <v>4127901.0717941751</v>
      </c>
      <c r="N179" s="2">
        <v>5253400.3898610156</v>
      </c>
      <c r="O179" s="2">
        <v>4040228.2353004902</v>
      </c>
      <c r="P179" s="2">
        <v>5727230.2942139544</v>
      </c>
      <c r="Q179" s="2">
        <v>4690908.8354563471</v>
      </c>
      <c r="R179" s="2">
        <v>3666886.033857787</v>
      </c>
      <c r="S179" s="2">
        <v>3499151.1510371245</v>
      </c>
      <c r="T179" s="2">
        <v>3957215.012307954</v>
      </c>
      <c r="U179" s="2">
        <v>6002851.5472381376</v>
      </c>
      <c r="V179" s="12">
        <f t="shared" si="40"/>
        <v>5123616.5855061281</v>
      </c>
      <c r="W179" s="2">
        <f t="shared" si="40"/>
        <v>4920415.1725573996</v>
      </c>
      <c r="X179" s="2">
        <f t="shared" si="41"/>
        <v>4857958.3994884845</v>
      </c>
      <c r="Y179" s="8">
        <f t="shared" si="41"/>
        <v>4363402.5159794707</v>
      </c>
      <c r="Z179" s="43">
        <f t="shared" si="30"/>
        <v>-7.681238314191155E-2</v>
      </c>
      <c r="AA179" s="41">
        <f t="shared" si="31"/>
        <v>0.64405354263852543</v>
      </c>
      <c r="AB179" s="43">
        <f t="shared" si="32"/>
        <v>-0.17332648590972191</v>
      </c>
      <c r="AC179" s="41">
        <f t="shared" si="33"/>
        <v>0.44257284117211138</v>
      </c>
      <c r="AD179" s="43">
        <f t="shared" si="34"/>
        <v>5.8382467064697255E-2</v>
      </c>
      <c r="AE179" s="41">
        <f t="shared" si="35"/>
        <v>0.78771232947220415</v>
      </c>
      <c r="AF179" s="43">
        <f t="shared" si="36"/>
        <v>0.15489656983250755</v>
      </c>
      <c r="AG179" s="74">
        <f t="shared" si="37"/>
        <v>0.36740713352494969</v>
      </c>
    </row>
    <row r="180" spans="1:33" x14ac:dyDescent="0.2">
      <c r="A180" s="14" t="s">
        <v>228</v>
      </c>
      <c r="B180" s="12">
        <v>15212231.821043823</v>
      </c>
      <c r="C180" s="2">
        <v>0</v>
      </c>
      <c r="D180" s="2">
        <v>16760512.099651763</v>
      </c>
      <c r="E180" s="2">
        <v>15641557.481810695</v>
      </c>
      <c r="F180" s="2">
        <v>15386867.03993685</v>
      </c>
      <c r="G180" s="2">
        <v>3389137.5612555239</v>
      </c>
      <c r="H180" s="2">
        <v>9584326.4900000002</v>
      </c>
      <c r="I180" s="2">
        <v>17025781.924963187</v>
      </c>
      <c r="J180" s="2">
        <v>13347019.937951406</v>
      </c>
      <c r="K180" s="2">
        <v>12375488.347222766</v>
      </c>
      <c r="L180" s="2">
        <v>10285509.890748899</v>
      </c>
      <c r="M180" s="2">
        <v>10363072.378665682</v>
      </c>
      <c r="N180" s="2">
        <v>9758893.9226348754</v>
      </c>
      <c r="O180" s="2">
        <v>9109388.4189165365</v>
      </c>
      <c r="P180" s="2">
        <v>14620531.985637287</v>
      </c>
      <c r="Q180" s="2">
        <v>7337539.8876169743</v>
      </c>
      <c r="R180" s="2">
        <v>8734985.335212376</v>
      </c>
      <c r="S180" s="2">
        <v>7652479.6948706163</v>
      </c>
      <c r="T180" s="2">
        <v>23934264.65324248</v>
      </c>
      <c r="U180" s="2">
        <v>12589103.823721066</v>
      </c>
      <c r="V180" s="12">
        <f t="shared" si="40"/>
        <v>12600233.688488627</v>
      </c>
      <c r="W180" s="2">
        <f t="shared" si="40"/>
        <v>10836566.478542529</v>
      </c>
      <c r="X180" s="2">
        <f t="shared" si="41"/>
        <v>11085480.823971007</v>
      </c>
      <c r="Y180" s="8">
        <f t="shared" si="41"/>
        <v>12049674.678932702</v>
      </c>
      <c r="Z180" s="43">
        <f t="shared" si="30"/>
        <v>-0.18477914339730894</v>
      </c>
      <c r="AA180" s="41">
        <f t="shared" si="31"/>
        <v>0.6644854563122311</v>
      </c>
      <c r="AB180" s="43">
        <f t="shared" si="32"/>
        <v>0.15308647951567975</v>
      </c>
      <c r="AC180" s="41">
        <f t="shared" si="33"/>
        <v>0.78886974279838196</v>
      </c>
      <c r="AD180" s="43">
        <f t="shared" si="34"/>
        <v>0.21754277360537452</v>
      </c>
      <c r="AE180" s="41">
        <f t="shared" si="35"/>
        <v>0.70068102154572087</v>
      </c>
      <c r="AF180" s="43">
        <f t="shared" si="36"/>
        <v>-0.12032284930761436</v>
      </c>
      <c r="AG180" s="74">
        <f t="shared" si="37"/>
        <v>0.77806877769981653</v>
      </c>
    </row>
    <row r="181" spans="1:33" x14ac:dyDescent="0.2">
      <c r="A181" s="14" t="s">
        <v>79</v>
      </c>
      <c r="B181" s="12">
        <v>10174348.198885003</v>
      </c>
      <c r="C181" s="2">
        <v>8587839.8417747803</v>
      </c>
      <c r="D181" s="2">
        <v>11728507.013660349</v>
      </c>
      <c r="E181" s="2">
        <v>12302129.022114493</v>
      </c>
      <c r="F181" s="2">
        <v>6373775.7573333755</v>
      </c>
      <c r="G181" s="2">
        <v>8389752.3236755729</v>
      </c>
      <c r="H181" s="2">
        <v>9350260.6199999992</v>
      </c>
      <c r="I181" s="2">
        <v>8746314.9665812049</v>
      </c>
      <c r="J181" s="2">
        <v>5819946.660924823</v>
      </c>
      <c r="K181" s="2">
        <v>5502620.5402648468</v>
      </c>
      <c r="L181" s="2">
        <v>8501898.6306852754</v>
      </c>
      <c r="M181" s="2">
        <v>11388870.446935302</v>
      </c>
      <c r="N181" s="2">
        <v>7043884.6047819033</v>
      </c>
      <c r="O181" s="2">
        <v>10965596.745532356</v>
      </c>
      <c r="P181" s="2">
        <v>11732146.316930039</v>
      </c>
      <c r="Q181" s="2">
        <v>7623682.1022503488</v>
      </c>
      <c r="R181" s="2">
        <v>6153970.5858634617</v>
      </c>
      <c r="S181" s="2">
        <v>4105824.8782668361</v>
      </c>
      <c r="T181" s="2">
        <v>6638172.8976985523</v>
      </c>
      <c r="U181" s="2">
        <v>7899174.8895109948</v>
      </c>
      <c r="V181" s="12">
        <f t="shared" si="40"/>
        <v>9833319.9667536002</v>
      </c>
      <c r="W181" s="2">
        <f t="shared" si="40"/>
        <v>8076568.6427953988</v>
      </c>
      <c r="X181" s="2">
        <f t="shared" si="41"/>
        <v>9189169.547521621</v>
      </c>
      <c r="Y181" s="8">
        <f t="shared" si="41"/>
        <v>6484165.0707180379</v>
      </c>
      <c r="Z181" s="43">
        <f t="shared" si="30"/>
        <v>-9.7744100784924418E-2</v>
      </c>
      <c r="AA181" s="41">
        <f t="shared" si="31"/>
        <v>0.68098525938540266</v>
      </c>
      <c r="AB181" s="43">
        <f t="shared" si="32"/>
        <v>-0.31682167057861332</v>
      </c>
      <c r="AC181" s="41">
        <f t="shared" si="33"/>
        <v>0.16432601824935661</v>
      </c>
      <c r="AD181" s="43">
        <f t="shared" si="34"/>
        <v>0.28393609823529686</v>
      </c>
      <c r="AE181" s="41">
        <f t="shared" si="35"/>
        <v>0.25048254948627285</v>
      </c>
      <c r="AF181" s="43">
        <f t="shared" si="36"/>
        <v>0.50301366802898562</v>
      </c>
      <c r="AG181" s="74">
        <f t="shared" si="37"/>
        <v>6.9189231681448207E-2</v>
      </c>
    </row>
    <row r="182" spans="1:33" x14ac:dyDescent="0.2">
      <c r="A182" s="14" t="s">
        <v>16</v>
      </c>
      <c r="B182" s="12">
        <v>47578084.263610624</v>
      </c>
      <c r="C182" s="2">
        <v>55469831.901580133</v>
      </c>
      <c r="D182" s="2">
        <v>59054709.891463757</v>
      </c>
      <c r="E182" s="2">
        <v>53599483.844009213</v>
      </c>
      <c r="F182" s="2">
        <v>44222610.493883498</v>
      </c>
      <c r="G182" s="2">
        <v>43143078.360915706</v>
      </c>
      <c r="H182" s="2">
        <v>52981743.217595503</v>
      </c>
      <c r="I182" s="2">
        <v>48544828.006465577</v>
      </c>
      <c r="J182" s="2">
        <v>50798779.010292046</v>
      </c>
      <c r="K182" s="2">
        <v>49678762.65048068</v>
      </c>
      <c r="L182" s="2">
        <v>67347774.601760119</v>
      </c>
      <c r="M182" s="2">
        <v>52083956.730332091</v>
      </c>
      <c r="N182" s="2">
        <v>45341568.375902034</v>
      </c>
      <c r="O182" s="2">
        <v>39136739.912520766</v>
      </c>
      <c r="P182" s="2">
        <v>75172450.918227673</v>
      </c>
      <c r="Q182" s="2">
        <v>55092330.763458222</v>
      </c>
      <c r="R182" s="2">
        <v>52266547.023741268</v>
      </c>
      <c r="S182" s="2">
        <v>57010947.455075294</v>
      </c>
      <c r="T182" s="2">
        <v>56178635.029002316</v>
      </c>
      <c r="U182" s="2">
        <v>45935831.660651475</v>
      </c>
      <c r="V182" s="12">
        <f t="shared" si="40"/>
        <v>51984944.078909442</v>
      </c>
      <c r="W182" s="2">
        <f t="shared" si="40"/>
        <v>48867107.148817211</v>
      </c>
      <c r="X182" s="2">
        <f t="shared" si="41"/>
        <v>54793542.198203899</v>
      </c>
      <c r="Y182" s="8">
        <f t="shared" si="41"/>
        <v>53296858.386385716</v>
      </c>
      <c r="Z182" s="43">
        <f t="shared" si="30"/>
        <v>7.5912022256927073E-2</v>
      </c>
      <c r="AA182" s="41">
        <f t="shared" si="31"/>
        <v>0.6826605884403345</v>
      </c>
      <c r="AB182" s="43">
        <f t="shared" si="32"/>
        <v>0.1251867930375633</v>
      </c>
      <c r="AC182" s="41">
        <f t="shared" si="33"/>
        <v>0.17510832402549045</v>
      </c>
      <c r="AD182" s="43">
        <f t="shared" si="34"/>
        <v>8.9230147283092462E-2</v>
      </c>
      <c r="AE182" s="41">
        <f t="shared" si="35"/>
        <v>0.41107600500649955</v>
      </c>
      <c r="AF182" s="43">
        <f t="shared" si="36"/>
        <v>3.9955376502456209E-2</v>
      </c>
      <c r="AG182" s="74">
        <f t="shared" si="37"/>
        <v>0.82172011746540574</v>
      </c>
    </row>
    <row r="183" spans="1:33" x14ac:dyDescent="0.2">
      <c r="A183" s="14" t="s">
        <v>208</v>
      </c>
      <c r="B183" s="12">
        <v>360145078.70101613</v>
      </c>
      <c r="C183" s="2">
        <v>388691871.12896144</v>
      </c>
      <c r="D183" s="2">
        <v>586593944.20672488</v>
      </c>
      <c r="E183" s="2">
        <v>569084871.14080501</v>
      </c>
      <c r="F183" s="2">
        <v>283230754.66431373</v>
      </c>
      <c r="G183" s="2">
        <v>349916091.68055856</v>
      </c>
      <c r="H183" s="2">
        <v>494437298.558056</v>
      </c>
      <c r="I183" s="2">
        <v>455832579.11096048</v>
      </c>
      <c r="J183" s="2">
        <v>345519922.09447026</v>
      </c>
      <c r="K183" s="2">
        <v>397849402.08526838</v>
      </c>
      <c r="L183" s="2">
        <v>428274078.58869851</v>
      </c>
      <c r="M183" s="2">
        <v>476464507.73425841</v>
      </c>
      <c r="N183" s="2">
        <v>385084065.81704915</v>
      </c>
      <c r="O183" s="2">
        <v>437723343.58656287</v>
      </c>
      <c r="P183" s="2">
        <v>344469019.51739585</v>
      </c>
      <c r="Q183" s="2">
        <v>438746911.88699102</v>
      </c>
      <c r="R183" s="2">
        <v>354875600.9679206</v>
      </c>
      <c r="S183" s="2">
        <v>272517519.10690808</v>
      </c>
      <c r="T183" s="2">
        <v>312946688.36484873</v>
      </c>
      <c r="U183" s="2">
        <v>435456319.06725842</v>
      </c>
      <c r="V183" s="12">
        <f t="shared" si="40"/>
        <v>437549303.96836424</v>
      </c>
      <c r="W183" s="2">
        <f t="shared" si="40"/>
        <v>411426472.86101133</v>
      </c>
      <c r="X183" s="2">
        <f t="shared" si="41"/>
        <v>411644069.55487221</v>
      </c>
      <c r="Y183" s="8">
        <f t="shared" si="41"/>
        <v>362908607.87878531</v>
      </c>
      <c r="Z183" s="43">
        <f t="shared" si="30"/>
        <v>-8.8048150272790421E-2</v>
      </c>
      <c r="AA183" s="41">
        <f t="shared" si="31"/>
        <v>0.69756685469225599</v>
      </c>
      <c r="AB183" s="43">
        <f t="shared" si="32"/>
        <v>-0.18102834904196641</v>
      </c>
      <c r="AC183" s="41">
        <f t="shared" si="33"/>
        <v>0.36330510572638286</v>
      </c>
      <c r="AD183" s="43">
        <f t="shared" si="34"/>
        <v>8.8810966246107015E-2</v>
      </c>
      <c r="AE183" s="41">
        <f t="shared" si="35"/>
        <v>0.73954965400147021</v>
      </c>
      <c r="AF183" s="43">
        <f t="shared" si="36"/>
        <v>0.18179116501528286</v>
      </c>
      <c r="AG183" s="74">
        <f t="shared" si="37"/>
        <v>0.21208944626584325</v>
      </c>
    </row>
    <row r="184" spans="1:33" x14ac:dyDescent="0.2">
      <c r="A184" s="14" t="s">
        <v>6</v>
      </c>
      <c r="B184" s="12">
        <v>3072446.5280289906</v>
      </c>
      <c r="C184" s="2">
        <v>2051888.6759169337</v>
      </c>
      <c r="D184" s="2">
        <v>4044220.4777881838</v>
      </c>
      <c r="E184" s="2">
        <v>2771112.9551520823</v>
      </c>
      <c r="F184" s="2">
        <v>3224526.7201748323</v>
      </c>
      <c r="G184" s="2">
        <v>2055387.7282057586</v>
      </c>
      <c r="H184" s="2">
        <v>3815399.75</v>
      </c>
      <c r="I184" s="2">
        <v>2007634.2742102814</v>
      </c>
      <c r="J184" s="2">
        <v>4116975.6528803967</v>
      </c>
      <c r="K184" s="2">
        <v>3255552.2601502351</v>
      </c>
      <c r="L184" s="2">
        <v>4608117.2304451661</v>
      </c>
      <c r="M184" s="2">
        <v>2036154.1765290173</v>
      </c>
      <c r="N184" s="2">
        <v>3215311.7126867119</v>
      </c>
      <c r="O184" s="2">
        <v>2058144.5301519309</v>
      </c>
      <c r="P184" s="2">
        <v>4380223.9629459996</v>
      </c>
      <c r="Q184" s="2">
        <v>2154561.7927458216</v>
      </c>
      <c r="R184" s="2">
        <v>4763327.6582856877</v>
      </c>
      <c r="S184" s="2">
        <v>1951579.1428503457</v>
      </c>
      <c r="T184" s="2">
        <v>1888720.3251295437</v>
      </c>
      <c r="U184" s="2">
        <v>2164547.7490648883</v>
      </c>
      <c r="V184" s="12">
        <f t="shared" si="40"/>
        <v>3032839.0714122048</v>
      </c>
      <c r="W184" s="2">
        <f t="shared" si="40"/>
        <v>2998849.3513241094</v>
      </c>
      <c r="X184" s="2">
        <f t="shared" si="41"/>
        <v>3258917.3121515103</v>
      </c>
      <c r="Y184" s="8">
        <f t="shared" si="41"/>
        <v>2584547.3336152574</v>
      </c>
      <c r="Z184" s="43">
        <f t="shared" si="30"/>
        <v>0.10372379966173252</v>
      </c>
      <c r="AA184" s="41">
        <f t="shared" si="31"/>
        <v>0.70322080115980445</v>
      </c>
      <c r="AB184" s="43">
        <f t="shared" si="32"/>
        <v>-0.21449742536704536</v>
      </c>
      <c r="AC184" s="41">
        <f t="shared" si="33"/>
        <v>0.61749155274609679</v>
      </c>
      <c r="AD184" s="43">
        <f t="shared" si="34"/>
        <v>1.6259898140018644E-2</v>
      </c>
      <c r="AE184" s="41">
        <f t="shared" si="35"/>
        <v>0.95746243919692042</v>
      </c>
      <c r="AF184" s="43">
        <f t="shared" si="36"/>
        <v>0.33448112316879658</v>
      </c>
      <c r="AG184" s="74">
        <f t="shared" si="37"/>
        <v>0.36019012105634518</v>
      </c>
    </row>
    <row r="185" spans="1:33" x14ac:dyDescent="0.2">
      <c r="A185" s="14" t="s">
        <v>125</v>
      </c>
      <c r="B185" s="12">
        <v>380721.26706885954</v>
      </c>
      <c r="C185" s="2">
        <v>459772.51827744872</v>
      </c>
      <c r="D185" s="2">
        <v>351038.03788226406</v>
      </c>
      <c r="E185" s="2">
        <v>1101257.2607535524</v>
      </c>
      <c r="F185" s="2">
        <v>0</v>
      </c>
      <c r="G185" s="2">
        <v>478731.83775306505</v>
      </c>
      <c r="H185" s="2">
        <v>711804.06</v>
      </c>
      <c r="I185" s="2">
        <v>0</v>
      </c>
      <c r="J185" s="2">
        <v>0</v>
      </c>
      <c r="K185" s="2">
        <v>639470.9769663983</v>
      </c>
      <c r="L185" s="2">
        <v>611970.99636325624</v>
      </c>
      <c r="M185" s="2">
        <v>1336946.2855412583</v>
      </c>
      <c r="N185" s="2">
        <v>0</v>
      </c>
      <c r="O185" s="2">
        <v>171020.02126534504</v>
      </c>
      <c r="P185" s="2">
        <v>589281.19368128129</v>
      </c>
      <c r="Q185" s="2">
        <v>1606250.5371213395</v>
      </c>
      <c r="R185" s="2">
        <v>783044.63393069163</v>
      </c>
      <c r="S185" s="2">
        <v>108446.97339870327</v>
      </c>
      <c r="T185" s="2">
        <v>0</v>
      </c>
      <c r="U185" s="2">
        <v>0</v>
      </c>
      <c r="V185" s="12">
        <f t="shared" ref="V185:W204" si="42">AVERAGEIFS($B185:$U185,$B$3:$U$3,V$4,$B$2:$U$2,"CD")</f>
        <v>458557.81679642497</v>
      </c>
      <c r="W185" s="2">
        <f t="shared" si="42"/>
        <v>297633.97443826625</v>
      </c>
      <c r="X185" s="2">
        <f t="shared" ref="X185:Y204" si="43">AVERAGEIFS($B185:$U185,$B$3:$U$3,X$4,$B$2:$U$2,"HFD")</f>
        <v>558114.91230292327</v>
      </c>
      <c r="Y185" s="8">
        <f t="shared" si="43"/>
        <v>499548.4288901469</v>
      </c>
      <c r="Z185" s="43">
        <f t="shared" si="30"/>
        <v>0.28345854832399653</v>
      </c>
      <c r="AA185" s="41">
        <f t="shared" si="31"/>
        <v>0.71551107592060814</v>
      </c>
      <c r="AB185" s="43">
        <f t="shared" si="32"/>
        <v>0.74708533019434664</v>
      </c>
      <c r="AC185" s="41">
        <f t="shared" si="33"/>
        <v>0.61860923968196624</v>
      </c>
      <c r="AD185" s="43">
        <f t="shared" si="34"/>
        <v>0.62356442886871988</v>
      </c>
      <c r="AE185" s="41">
        <f t="shared" si="35"/>
        <v>0.55013201240567033</v>
      </c>
      <c r="AF185" s="43">
        <f t="shared" si="36"/>
        <v>0.15993764699836985</v>
      </c>
      <c r="AG185" s="74">
        <f t="shared" si="37"/>
        <v>0.87141574710235903</v>
      </c>
    </row>
    <row r="186" spans="1:33" x14ac:dyDescent="0.2">
      <c r="A186" s="14" t="s">
        <v>202</v>
      </c>
      <c r="B186" s="12">
        <v>6302694.565349781</v>
      </c>
      <c r="C186" s="2">
        <v>6622328.4062631568</v>
      </c>
      <c r="D186" s="2">
        <v>9292740.3307139222</v>
      </c>
      <c r="E186" s="2">
        <v>7213647.0215545781</v>
      </c>
      <c r="F186" s="2">
        <v>7562213.9079464646</v>
      </c>
      <c r="G186" s="2">
        <v>9476982.7724582236</v>
      </c>
      <c r="H186" s="2">
        <v>6256201.9199999999</v>
      </c>
      <c r="I186" s="2">
        <v>6307132.1740743043</v>
      </c>
      <c r="J186" s="2">
        <v>8144558.0110009238</v>
      </c>
      <c r="K186" s="2">
        <v>5962083.8021360785</v>
      </c>
      <c r="L186" s="2">
        <v>3083771.9242483987</v>
      </c>
      <c r="M186" s="2">
        <v>7259732.6781143043</v>
      </c>
      <c r="N186" s="2">
        <v>7572001.8335570628</v>
      </c>
      <c r="O186" s="2">
        <v>12418562.654688869</v>
      </c>
      <c r="P186" s="2">
        <v>4928965.3733190792</v>
      </c>
      <c r="Q186" s="2">
        <v>5476431.0355764702</v>
      </c>
      <c r="R186" s="2">
        <v>7317380.2772110458</v>
      </c>
      <c r="S186" s="2">
        <v>4678516.9524232866</v>
      </c>
      <c r="T186" s="2">
        <v>3878704.0321967197</v>
      </c>
      <c r="U186" s="2">
        <v>5546444.3111609211</v>
      </c>
      <c r="V186" s="12">
        <f t="shared" si="42"/>
        <v>7398724.8463655803</v>
      </c>
      <c r="W186" s="2">
        <f t="shared" si="42"/>
        <v>7546218.7193833627</v>
      </c>
      <c r="X186" s="2">
        <f t="shared" si="43"/>
        <v>6870853.0443439661</v>
      </c>
      <c r="Y186" s="8">
        <f t="shared" si="43"/>
        <v>5379495.3217136888</v>
      </c>
      <c r="Z186" s="43">
        <f t="shared" si="30"/>
        <v>-0.1067874202920554</v>
      </c>
      <c r="AA186" s="41">
        <f t="shared" si="31"/>
        <v>0.73433959008790128</v>
      </c>
      <c r="AB186" s="43">
        <f t="shared" si="32"/>
        <v>-0.48828308334013115</v>
      </c>
      <c r="AC186" s="41">
        <f t="shared" si="33"/>
        <v>5.5104097377440105E-2</v>
      </c>
      <c r="AD186" s="43">
        <f t="shared" si="34"/>
        <v>-2.8477268873987962E-2</v>
      </c>
      <c r="AE186" s="41">
        <f t="shared" si="35"/>
        <v>0.875128960836278</v>
      </c>
      <c r="AF186" s="43">
        <f t="shared" si="36"/>
        <v>0.35301839417408781</v>
      </c>
      <c r="AG186" s="74">
        <f t="shared" si="37"/>
        <v>0.35290029622794128</v>
      </c>
    </row>
    <row r="187" spans="1:33" x14ac:dyDescent="0.2">
      <c r="A187" s="14" t="s">
        <v>49</v>
      </c>
      <c r="B187" s="12">
        <v>3514622.9325645817</v>
      </c>
      <c r="C187" s="2">
        <v>5944960.6230803849</v>
      </c>
      <c r="D187" s="2">
        <v>5467305.1777967457</v>
      </c>
      <c r="E187" s="2">
        <v>4564319.5446234522</v>
      </c>
      <c r="F187" s="2">
        <v>5564122.0536973858</v>
      </c>
      <c r="G187" s="2">
        <v>3359680.909859512</v>
      </c>
      <c r="H187" s="2">
        <v>4242016.1549099199</v>
      </c>
      <c r="I187" s="2">
        <v>5131755.7087662369</v>
      </c>
      <c r="J187" s="2">
        <v>2832361.8849521196</v>
      </c>
      <c r="K187" s="2">
        <v>7755487.5368728256</v>
      </c>
      <c r="L187" s="2">
        <v>5783502.7879646448</v>
      </c>
      <c r="M187" s="2">
        <v>2391284.8172304514</v>
      </c>
      <c r="N187" s="2">
        <v>3498224.1524265436</v>
      </c>
      <c r="O187" s="2">
        <v>3497201.5181559357</v>
      </c>
      <c r="P187" s="2">
        <v>5133366.9336929657</v>
      </c>
      <c r="Q187" s="2">
        <v>3183332.8343523103</v>
      </c>
      <c r="R187" s="2">
        <v>6087691.8470814042</v>
      </c>
      <c r="S187" s="2">
        <v>4042331.3790821037</v>
      </c>
      <c r="T187" s="2">
        <v>5719028.0483206976</v>
      </c>
      <c r="U187" s="2">
        <v>5742186.0559714176</v>
      </c>
      <c r="V187" s="12">
        <f t="shared" si="42"/>
        <v>5011066.0663525099</v>
      </c>
      <c r="W187" s="2">
        <f t="shared" si="42"/>
        <v>3891453.6646219473</v>
      </c>
      <c r="X187" s="2">
        <f t="shared" si="43"/>
        <v>4676511.2910572281</v>
      </c>
      <c r="Y187" s="8">
        <f t="shared" si="43"/>
        <v>4954914.0329615865</v>
      </c>
      <c r="Z187" s="43">
        <f t="shared" si="30"/>
        <v>-9.9684887682436024E-2</v>
      </c>
      <c r="AA187" s="41">
        <f t="shared" si="31"/>
        <v>0.73614846350863605</v>
      </c>
      <c r="AB187" s="43">
        <f t="shared" si="32"/>
        <v>0.34855084796437324</v>
      </c>
      <c r="AC187" s="41">
        <f t="shared" si="33"/>
        <v>0.21627037795981102</v>
      </c>
      <c r="AD187" s="43">
        <f t="shared" si="34"/>
        <v>0.36480837940078614</v>
      </c>
      <c r="AE187" s="41">
        <f t="shared" si="35"/>
        <v>0.13641263051903002</v>
      </c>
      <c r="AF187" s="43">
        <f t="shared" si="36"/>
        <v>-8.342735624602314E-2</v>
      </c>
      <c r="AG187" s="74">
        <f t="shared" si="37"/>
        <v>0.79040291956182829</v>
      </c>
    </row>
    <row r="188" spans="1:33" x14ac:dyDescent="0.2">
      <c r="A188" s="14" t="s">
        <v>18</v>
      </c>
      <c r="B188" s="12">
        <v>78592452.41540724</v>
      </c>
      <c r="C188" s="2">
        <v>66819505.172209524</v>
      </c>
      <c r="D188" s="2">
        <v>82983416.82608901</v>
      </c>
      <c r="E188" s="2">
        <v>61093544.472773679</v>
      </c>
      <c r="F188" s="2">
        <v>71561721.176937327</v>
      </c>
      <c r="G188" s="2">
        <v>62468775.708628826</v>
      </c>
      <c r="H188" s="2">
        <v>77632305.260000005</v>
      </c>
      <c r="I188" s="2">
        <v>79161888.107448816</v>
      </c>
      <c r="J188" s="2">
        <v>76461425.530804589</v>
      </c>
      <c r="K188" s="2">
        <v>82940675.198390797</v>
      </c>
      <c r="L188" s="2">
        <v>79721292.69734396</v>
      </c>
      <c r="M188" s="2">
        <v>84802033.924414277</v>
      </c>
      <c r="N188" s="2">
        <v>73979650.276487425</v>
      </c>
      <c r="O188" s="2">
        <v>40981224.077643417</v>
      </c>
      <c r="P188" s="2">
        <v>88391786.523510903</v>
      </c>
      <c r="Q188" s="2">
        <v>65104737.861407645</v>
      </c>
      <c r="R188" s="2">
        <v>80441712.779801235</v>
      </c>
      <c r="S188" s="2">
        <v>71255870.14383769</v>
      </c>
      <c r="T188" s="2">
        <v>62964752.240218773</v>
      </c>
      <c r="U188" s="2">
        <v>57044962.565618686</v>
      </c>
      <c r="V188" s="12">
        <f t="shared" si="42"/>
        <v>72210128.012683362</v>
      </c>
      <c r="W188" s="2">
        <f t="shared" si="42"/>
        <v>73931098.651720554</v>
      </c>
      <c r="X188" s="2">
        <f t="shared" si="43"/>
        <v>75136110.449631795</v>
      </c>
      <c r="Y188" s="8">
        <f t="shared" si="43"/>
        <v>67362407.118176803</v>
      </c>
      <c r="Z188" s="43">
        <f t="shared" si="30"/>
        <v>5.730523419822052E-2</v>
      </c>
      <c r="AA188" s="41">
        <f t="shared" si="31"/>
        <v>0.74240164330109648</v>
      </c>
      <c r="AB188" s="43">
        <f t="shared" si="32"/>
        <v>-0.13423766026546133</v>
      </c>
      <c r="AC188" s="41">
        <f t="shared" si="33"/>
        <v>0.28281786978269635</v>
      </c>
      <c r="AD188" s="43">
        <f t="shared" si="34"/>
        <v>-3.3980152522613619E-2</v>
      </c>
      <c r="AE188" s="41">
        <f t="shared" si="35"/>
        <v>0.76774622580102592</v>
      </c>
      <c r="AF188" s="43">
        <f t="shared" si="36"/>
        <v>0.15756274194106817</v>
      </c>
      <c r="AG188" s="74">
        <f t="shared" si="37"/>
        <v>0.39216671702517447</v>
      </c>
    </row>
    <row r="189" spans="1:33" x14ac:dyDescent="0.2">
      <c r="A189" s="14" t="s">
        <v>22</v>
      </c>
      <c r="B189" s="12">
        <v>430867.73263568198</v>
      </c>
      <c r="C189" s="2">
        <v>0</v>
      </c>
      <c r="D189" s="2">
        <v>213363.45421363055</v>
      </c>
      <c r="E189" s="2">
        <v>0</v>
      </c>
      <c r="F189" s="2">
        <v>318869.73876768659</v>
      </c>
      <c r="G189" s="2">
        <v>0</v>
      </c>
      <c r="H189" s="2">
        <v>0</v>
      </c>
      <c r="I189" s="2">
        <v>96090.970937929436</v>
      </c>
      <c r="J189" s="2">
        <v>680598.1924598082</v>
      </c>
      <c r="K189" s="2">
        <v>0</v>
      </c>
      <c r="L189" s="2">
        <v>315227.2996282762</v>
      </c>
      <c r="M189" s="2">
        <v>0</v>
      </c>
      <c r="N189" s="2">
        <v>88692.616915119666</v>
      </c>
      <c r="O189" s="2">
        <v>368008.71591197373</v>
      </c>
      <c r="P189" s="2">
        <v>170642.4217370493</v>
      </c>
      <c r="Q189" s="2">
        <v>0</v>
      </c>
      <c r="R189" s="2">
        <v>245115.58205499133</v>
      </c>
      <c r="S189" s="2">
        <v>0</v>
      </c>
      <c r="T189" s="2">
        <v>0</v>
      </c>
      <c r="U189" s="2">
        <v>0</v>
      </c>
      <c r="V189" s="12">
        <f t="shared" si="42"/>
        <v>192620.18512339983</v>
      </c>
      <c r="W189" s="2">
        <f t="shared" si="42"/>
        <v>194172.29084943442</v>
      </c>
      <c r="X189" s="2">
        <f t="shared" si="43"/>
        <v>157095.17569873648</v>
      </c>
      <c r="Y189" s="8">
        <f t="shared" si="43"/>
        <v>49023.116410998264</v>
      </c>
      <c r="Z189" s="43">
        <f t="shared" si="30"/>
        <v>-0.294120017529865</v>
      </c>
      <c r="AA189" s="41">
        <f t="shared" si="31"/>
        <v>0.74306785535895281</v>
      </c>
      <c r="AB189" s="43">
        <f t="shared" si="32"/>
        <v>-1.9858032324873445</v>
      </c>
      <c r="AC189" s="41">
        <f t="shared" si="33"/>
        <v>0.37778427659273062</v>
      </c>
      <c r="AD189" s="43">
        <f t="shared" si="34"/>
        <v>-1.1578442663192136E-2</v>
      </c>
      <c r="AE189" s="41">
        <f t="shared" si="35"/>
        <v>0.99311720156192806</v>
      </c>
      <c r="AF189" s="43">
        <f t="shared" si="36"/>
        <v>1.6801047722942877</v>
      </c>
      <c r="AG189" s="74">
        <f t="shared" si="37"/>
        <v>0.22858925511367584</v>
      </c>
    </row>
    <row r="190" spans="1:33" x14ac:dyDescent="0.2">
      <c r="A190" s="14" t="s">
        <v>136</v>
      </c>
      <c r="B190" s="12">
        <v>753833.06418110093</v>
      </c>
      <c r="C190" s="2">
        <v>997482.97356799443</v>
      </c>
      <c r="D190" s="2">
        <v>1732753.4063264821</v>
      </c>
      <c r="E190" s="2">
        <v>688454.75968863617</v>
      </c>
      <c r="F190" s="2">
        <v>1460360.5095573238</v>
      </c>
      <c r="G190" s="2">
        <v>1274245.3001374316</v>
      </c>
      <c r="H190" s="2">
        <v>1116733.29</v>
      </c>
      <c r="I190" s="2">
        <v>1640005.7422209207</v>
      </c>
      <c r="J190" s="2">
        <v>1308902.2925866228</v>
      </c>
      <c r="K190" s="2">
        <v>1175125.6002039639</v>
      </c>
      <c r="L190" s="2">
        <v>1571363.6506361901</v>
      </c>
      <c r="M190" s="2">
        <v>660383.51132181939</v>
      </c>
      <c r="N190" s="2">
        <v>576505.9063779125</v>
      </c>
      <c r="O190" s="2">
        <v>735719.20501865586</v>
      </c>
      <c r="P190" s="2">
        <v>2941556.7552957553</v>
      </c>
      <c r="Q190" s="2">
        <v>446130.72785115219</v>
      </c>
      <c r="R190" s="2">
        <v>830258.89221248869</v>
      </c>
      <c r="S190" s="2">
        <v>739609.91704081593</v>
      </c>
      <c r="T190" s="2">
        <v>1012527.0794423266</v>
      </c>
      <c r="U190" s="2">
        <v>847903.02056642133</v>
      </c>
      <c r="V190" s="12">
        <f t="shared" si="42"/>
        <v>1126576.9426643075</v>
      </c>
      <c r="W190" s="2">
        <f t="shared" si="42"/>
        <v>1334971.6562362437</v>
      </c>
      <c r="X190" s="2">
        <f t="shared" si="43"/>
        <v>1276775.7714757163</v>
      </c>
      <c r="Y190" s="8">
        <f t="shared" si="43"/>
        <v>775285.92742264085</v>
      </c>
      <c r="Z190" s="43">
        <f t="shared" si="30"/>
        <v>0.1805593301130663</v>
      </c>
      <c r="AA190" s="41">
        <f t="shared" si="31"/>
        <v>0.74339558344015422</v>
      </c>
      <c r="AB190" s="43">
        <f t="shared" si="32"/>
        <v>-0.78400872808016964</v>
      </c>
      <c r="AC190" s="41">
        <f t="shared" si="33"/>
        <v>5.8467751873133092E-3</v>
      </c>
      <c r="AD190" s="43">
        <f t="shared" si="34"/>
        <v>-0.24486326156421709</v>
      </c>
      <c r="AE190" s="41">
        <f t="shared" si="35"/>
        <v>0.43186563813184708</v>
      </c>
      <c r="AF190" s="43">
        <f t="shared" si="36"/>
        <v>0.71970479662901876</v>
      </c>
      <c r="AG190" s="74">
        <f t="shared" si="37"/>
        <v>0.23610579197951351</v>
      </c>
    </row>
    <row r="191" spans="1:33" x14ac:dyDescent="0.2">
      <c r="A191" s="14" t="s">
        <v>198</v>
      </c>
      <c r="B191" s="12">
        <v>26367212.448636994</v>
      </c>
      <c r="C191" s="2">
        <v>28562524.138991378</v>
      </c>
      <c r="D191" s="2">
        <v>29100924.207427394</v>
      </c>
      <c r="E191" s="2">
        <v>27190386.878599487</v>
      </c>
      <c r="F191" s="2">
        <v>39963265.793717168</v>
      </c>
      <c r="G191" s="2">
        <v>34696983.758281462</v>
      </c>
      <c r="H191" s="2">
        <v>37481362.799999997</v>
      </c>
      <c r="I191" s="2">
        <v>29541754.683859259</v>
      </c>
      <c r="J191" s="2">
        <v>41150714.876610279</v>
      </c>
      <c r="K191" s="2">
        <v>36875669.435380921</v>
      </c>
      <c r="L191" s="2">
        <v>32232515.247842256</v>
      </c>
      <c r="M191" s="2">
        <v>23826819.64328023</v>
      </c>
      <c r="N191" s="2">
        <v>36448455.109495588</v>
      </c>
      <c r="O191" s="2">
        <v>17225702.350910299</v>
      </c>
      <c r="P191" s="2">
        <v>26586563.660558227</v>
      </c>
      <c r="Q191" s="2">
        <v>29312852.602154929</v>
      </c>
      <c r="R191" s="2">
        <v>38732343.196378477</v>
      </c>
      <c r="S191" s="2">
        <v>31143037.603707138</v>
      </c>
      <c r="T191" s="2">
        <v>35026762.706449009</v>
      </c>
      <c r="U191" s="2">
        <v>24986965.929257333</v>
      </c>
      <c r="V191" s="12">
        <f t="shared" si="42"/>
        <v>30236862.693474483</v>
      </c>
      <c r="W191" s="2">
        <f t="shared" si="42"/>
        <v>35717704.029687747</v>
      </c>
      <c r="X191" s="2">
        <f t="shared" si="43"/>
        <v>28865954.241244584</v>
      </c>
      <c r="Y191" s="8">
        <f t="shared" si="43"/>
        <v>31840392.407589376</v>
      </c>
      <c r="Z191" s="43">
        <f t="shared" si="30"/>
        <v>-6.6939538369951562E-2</v>
      </c>
      <c r="AA191" s="41">
        <f t="shared" si="31"/>
        <v>0.74849916919804493</v>
      </c>
      <c r="AB191" s="43">
        <f t="shared" si="32"/>
        <v>-0.16578122947276519</v>
      </c>
      <c r="AC191" s="41">
        <f t="shared" si="33"/>
        <v>0.29590544555337178</v>
      </c>
      <c r="AD191" s="43">
        <f t="shared" si="34"/>
        <v>-0.24033088889303464</v>
      </c>
      <c r="AE191" s="41">
        <f t="shared" si="35"/>
        <v>0.16532537201588512</v>
      </c>
      <c r="AF191" s="43">
        <f t="shared" si="36"/>
        <v>-0.14148919779022107</v>
      </c>
      <c r="AG191" s="74">
        <f t="shared" si="37"/>
        <v>0.48554311274767858</v>
      </c>
    </row>
    <row r="192" spans="1:33" x14ac:dyDescent="0.2">
      <c r="A192" s="14" t="s">
        <v>152</v>
      </c>
      <c r="B192" s="12">
        <v>1261728.9000298099</v>
      </c>
      <c r="C192" s="2">
        <v>1001059.7176248971</v>
      </c>
      <c r="D192" s="2">
        <v>958286.59872781544</v>
      </c>
      <c r="E192" s="2">
        <v>856057.8786015159</v>
      </c>
      <c r="F192" s="2">
        <v>1436905.1809171936</v>
      </c>
      <c r="G192" s="2">
        <v>3980967.0366501622</v>
      </c>
      <c r="H192" s="2">
        <v>1597772.56</v>
      </c>
      <c r="I192" s="2">
        <v>523251.81759539625</v>
      </c>
      <c r="J192" s="2">
        <v>1578823.0577587045</v>
      </c>
      <c r="K192" s="2">
        <v>1720588.0622902624</v>
      </c>
      <c r="L192" s="2">
        <v>763334.70133858884</v>
      </c>
      <c r="M192" s="2">
        <v>720684.50750103337</v>
      </c>
      <c r="N192" s="2">
        <v>812824.21795437881</v>
      </c>
      <c r="O192" s="2">
        <v>1168259.5552784961</v>
      </c>
      <c r="P192" s="2">
        <v>1937617.0438870287</v>
      </c>
      <c r="Q192" s="2">
        <v>318460.78757873731</v>
      </c>
      <c r="R192" s="2">
        <v>1809223.9168117137</v>
      </c>
      <c r="S192" s="2">
        <v>655870.75562434248</v>
      </c>
      <c r="T192" s="2">
        <v>773690.33306909807</v>
      </c>
      <c r="U192" s="2">
        <v>1395520.6736133331</v>
      </c>
      <c r="V192" s="12">
        <f t="shared" si="42"/>
        <v>1102807.6551802463</v>
      </c>
      <c r="W192" s="2">
        <f t="shared" si="42"/>
        <v>1920203.6180010659</v>
      </c>
      <c r="X192" s="2">
        <f t="shared" si="43"/>
        <v>1187218.014708298</v>
      </c>
      <c r="Y192" s="8">
        <f t="shared" si="43"/>
        <v>990553.29333944491</v>
      </c>
      <c r="Z192" s="43">
        <f t="shared" si="30"/>
        <v>0.10640370150782978</v>
      </c>
      <c r="AA192" s="41">
        <f t="shared" si="31"/>
        <v>0.74958607119507303</v>
      </c>
      <c r="AB192" s="43">
        <f t="shared" si="32"/>
        <v>-0.95495280054820819</v>
      </c>
      <c r="AC192" s="41">
        <f t="shared" si="33"/>
        <v>0.23234016341569871</v>
      </c>
      <c r="AD192" s="43">
        <f t="shared" si="34"/>
        <v>-0.80007811513018978</v>
      </c>
      <c r="AE192" s="41">
        <f t="shared" si="35"/>
        <v>0.34649561378297827</v>
      </c>
      <c r="AF192" s="43">
        <f t="shared" si="36"/>
        <v>0.26127838692584837</v>
      </c>
      <c r="AG192" s="74">
        <f t="shared" si="37"/>
        <v>0.5766974821140245</v>
      </c>
    </row>
    <row r="193" spans="1:33" x14ac:dyDescent="0.2">
      <c r="A193" s="14" t="s">
        <v>128</v>
      </c>
      <c r="B193" s="12">
        <v>757904.08040395309</v>
      </c>
      <c r="C193" s="2">
        <v>1781103.8465504034</v>
      </c>
      <c r="D193" s="2">
        <v>3421682.584469812</v>
      </c>
      <c r="E193" s="2">
        <v>2096681.9414033527</v>
      </c>
      <c r="F193" s="2">
        <v>3993666.7334266133</v>
      </c>
      <c r="G193" s="2">
        <v>1052350.4458733022</v>
      </c>
      <c r="H193" s="2">
        <v>1868268.66</v>
      </c>
      <c r="I193" s="2">
        <v>2552767.5274462244</v>
      </c>
      <c r="J193" s="2">
        <v>3924835.8003779328</v>
      </c>
      <c r="K193" s="2">
        <v>765597.54748109798</v>
      </c>
      <c r="L193" s="2">
        <v>1726372.1667329441</v>
      </c>
      <c r="M193" s="2">
        <v>617363.11352607026</v>
      </c>
      <c r="N193" s="2">
        <v>3042599.3015293013</v>
      </c>
      <c r="O193" s="2">
        <v>4165737.2789303558</v>
      </c>
      <c r="P193" s="2">
        <v>2581308.4974949216</v>
      </c>
      <c r="Q193" s="2">
        <v>1115255.4507244918</v>
      </c>
      <c r="R193" s="2">
        <v>543032.48990254162</v>
      </c>
      <c r="S193" s="2">
        <v>628895.63844239013</v>
      </c>
      <c r="T193" s="2">
        <v>1116467.3731049821</v>
      </c>
      <c r="U193" s="2">
        <v>5222121.8755820654</v>
      </c>
      <c r="V193" s="12">
        <f t="shared" si="42"/>
        <v>2410207.8372508269</v>
      </c>
      <c r="W193" s="2">
        <f t="shared" si="42"/>
        <v>2349555.6084243651</v>
      </c>
      <c r="X193" s="2">
        <f t="shared" si="43"/>
        <v>2149829.6509491149</v>
      </c>
      <c r="Y193" s="8">
        <f t="shared" si="43"/>
        <v>1725154.5655512945</v>
      </c>
      <c r="Z193" s="43">
        <f t="shared" si="30"/>
        <v>-0.16493521091885413</v>
      </c>
      <c r="AA193" s="41">
        <f t="shared" si="31"/>
        <v>0.75623299998296245</v>
      </c>
      <c r="AB193" s="43">
        <f t="shared" si="32"/>
        <v>-0.44566228710452788</v>
      </c>
      <c r="AC193" s="41">
        <f t="shared" si="33"/>
        <v>0.59905385031536151</v>
      </c>
      <c r="AD193" s="43">
        <f t="shared" si="34"/>
        <v>3.6769645100466007E-2</v>
      </c>
      <c r="AE193" s="41">
        <f t="shared" si="35"/>
        <v>0.94499549350984058</v>
      </c>
      <c r="AF193" s="43">
        <f t="shared" si="36"/>
        <v>0.31749672128613982</v>
      </c>
      <c r="AG193" s="74">
        <f t="shared" si="37"/>
        <v>0.68413688853331245</v>
      </c>
    </row>
    <row r="194" spans="1:33" x14ac:dyDescent="0.2">
      <c r="A194" s="14" t="s">
        <v>97</v>
      </c>
      <c r="B194" s="12">
        <v>7287545.917094741</v>
      </c>
      <c r="C194" s="2">
        <v>5942074.4929676391</v>
      </c>
      <c r="D194" s="2">
        <v>10264148.872125002</v>
      </c>
      <c r="E194" s="2">
        <v>14445025.533161653</v>
      </c>
      <c r="F194" s="2">
        <v>6899631.1870441223</v>
      </c>
      <c r="G194" s="2">
        <v>11753316.997242989</v>
      </c>
      <c r="H194" s="2">
        <v>7440627.3700000001</v>
      </c>
      <c r="I194" s="2">
        <v>20765801.572689448</v>
      </c>
      <c r="J194" s="2">
        <v>6007725.97268649</v>
      </c>
      <c r="K194" s="2">
        <v>6968703.1545353774</v>
      </c>
      <c r="L194" s="2">
        <v>8713972.9733751919</v>
      </c>
      <c r="M194" s="2">
        <v>11306223.792876545</v>
      </c>
      <c r="N194" s="2">
        <v>10050244.498138772</v>
      </c>
      <c r="O194" s="2">
        <v>7904311.2157523828</v>
      </c>
      <c r="P194" s="2">
        <v>6175272.3923687283</v>
      </c>
      <c r="Q194" s="2">
        <v>9028703.2287499569</v>
      </c>
      <c r="R194" s="2">
        <v>14028746.312493866</v>
      </c>
      <c r="S194" s="2">
        <v>10126401.264651</v>
      </c>
      <c r="T194" s="2">
        <v>6336005.0312679894</v>
      </c>
      <c r="U194" s="2">
        <v>10272258.005260833</v>
      </c>
      <c r="V194" s="12">
        <f t="shared" si="42"/>
        <v>8967685.200478632</v>
      </c>
      <c r="W194" s="2">
        <f t="shared" si="42"/>
        <v>11491867.978154732</v>
      </c>
      <c r="X194" s="2">
        <f t="shared" si="43"/>
        <v>8519788.0045078341</v>
      </c>
      <c r="Y194" s="8">
        <f t="shared" si="43"/>
        <v>9958422.7684847284</v>
      </c>
      <c r="Z194" s="43">
        <f t="shared" si="30"/>
        <v>-7.3918102281127662E-2</v>
      </c>
      <c r="AA194" s="41">
        <f t="shared" si="31"/>
        <v>0.7914619651954945</v>
      </c>
      <c r="AB194" s="43">
        <f t="shared" si="32"/>
        <v>-0.20662415492218814</v>
      </c>
      <c r="AC194" s="41">
        <f t="shared" si="33"/>
        <v>0.65036112645772581</v>
      </c>
      <c r="AD194" s="43">
        <f t="shared" si="34"/>
        <v>-0.35780578387167411</v>
      </c>
      <c r="AE194" s="41">
        <f t="shared" si="35"/>
        <v>0.48279685839467568</v>
      </c>
      <c r="AF194" s="43">
        <f t="shared" si="36"/>
        <v>-0.22509973123061361</v>
      </c>
      <c r="AG194" s="74">
        <f t="shared" si="37"/>
        <v>0.33566249466133968</v>
      </c>
    </row>
    <row r="195" spans="1:33" x14ac:dyDescent="0.2">
      <c r="A195" s="14" t="s">
        <v>85</v>
      </c>
      <c r="B195" s="12">
        <v>1671060.3675347401</v>
      </c>
      <c r="C195" s="2">
        <v>1477340.2782799245</v>
      </c>
      <c r="D195" s="2">
        <v>2886252.6071266462</v>
      </c>
      <c r="E195" s="2">
        <v>1093191.0615000075</v>
      </c>
      <c r="F195" s="2">
        <v>4687275.1947229197</v>
      </c>
      <c r="G195" s="2">
        <v>1501351.1578083662</v>
      </c>
      <c r="H195" s="2">
        <v>1851828.42</v>
      </c>
      <c r="I195" s="2">
        <v>2671458.5826539444</v>
      </c>
      <c r="J195" s="2">
        <v>3921242.4866953543</v>
      </c>
      <c r="K195" s="2">
        <v>1249499.4645359856</v>
      </c>
      <c r="L195" s="2">
        <v>2334162.9763590889</v>
      </c>
      <c r="M195" s="2">
        <v>694848.60231114889</v>
      </c>
      <c r="N195" s="2">
        <v>3694068.1635321938</v>
      </c>
      <c r="O195" s="2">
        <v>3595012.3960375921</v>
      </c>
      <c r="P195" s="2">
        <v>1280798.1883801718</v>
      </c>
      <c r="Q195" s="2">
        <v>2241358.0368014728</v>
      </c>
      <c r="R195" s="2">
        <v>1747902.9087956485</v>
      </c>
      <c r="S195" s="2">
        <v>1226676.5185375344</v>
      </c>
      <c r="T195" s="2">
        <v>2454128.8192768358</v>
      </c>
      <c r="U195" s="2">
        <v>5412012.3020256832</v>
      </c>
      <c r="V195" s="12">
        <f t="shared" si="42"/>
        <v>2363023.9018328474</v>
      </c>
      <c r="W195" s="2">
        <f t="shared" si="42"/>
        <v>2486470.1617894163</v>
      </c>
      <c r="X195" s="2">
        <f t="shared" si="43"/>
        <v>2141398.2985260305</v>
      </c>
      <c r="Y195" s="8">
        <f t="shared" si="43"/>
        <v>2616415.7170874351</v>
      </c>
      <c r="Z195" s="43">
        <f t="shared" si="30"/>
        <v>-0.14208106124157269</v>
      </c>
      <c r="AA195" s="41">
        <f t="shared" si="31"/>
        <v>0.79447451680520009</v>
      </c>
      <c r="AB195" s="43">
        <f t="shared" si="32"/>
        <v>7.3492667419039454E-2</v>
      </c>
      <c r="AC195" s="41">
        <f t="shared" si="33"/>
        <v>0.89540338883238191</v>
      </c>
      <c r="AD195" s="43">
        <f t="shared" si="34"/>
        <v>-7.3464896422195891E-2</v>
      </c>
      <c r="AE195" s="41">
        <f t="shared" si="35"/>
        <v>0.8922632312101324</v>
      </c>
      <c r="AF195" s="43">
        <f t="shared" si="36"/>
        <v>-0.2890386250828077</v>
      </c>
      <c r="AG195" s="74">
        <f t="shared" si="37"/>
        <v>0.60101715075867301</v>
      </c>
    </row>
    <row r="196" spans="1:33" x14ac:dyDescent="0.2">
      <c r="A196" s="14" t="s">
        <v>166</v>
      </c>
      <c r="B196" s="12">
        <v>2379026.3144018049</v>
      </c>
      <c r="C196" s="2">
        <v>2597387.8855420095</v>
      </c>
      <c r="D196" s="2">
        <v>2567245.1818792429</v>
      </c>
      <c r="E196" s="2">
        <v>3567210.2771561639</v>
      </c>
      <c r="F196" s="2">
        <v>2375689.1942820926</v>
      </c>
      <c r="G196" s="2">
        <v>1961871.1323506085</v>
      </c>
      <c r="H196" s="2">
        <v>2217348.5102227898</v>
      </c>
      <c r="I196" s="2">
        <v>2826065.5296230731</v>
      </c>
      <c r="J196" s="2">
        <v>1921520.1701879913</v>
      </c>
      <c r="K196" s="2">
        <v>3064709.8808378945</v>
      </c>
      <c r="L196" s="2">
        <v>3233487.3627772257</v>
      </c>
      <c r="M196" s="2">
        <v>2616614.135135944</v>
      </c>
      <c r="N196" s="2">
        <v>2346000.5326911625</v>
      </c>
      <c r="O196" s="2">
        <v>1869757.3778305985</v>
      </c>
      <c r="P196" s="2">
        <v>2579629.6590526956</v>
      </c>
      <c r="Q196" s="2">
        <v>3200102.8347233124</v>
      </c>
      <c r="R196" s="2">
        <v>2899824.6720353183</v>
      </c>
      <c r="S196" s="2">
        <v>2890583.3071873863</v>
      </c>
      <c r="T196" s="2">
        <v>2429504.5097655305</v>
      </c>
      <c r="U196" s="2">
        <v>2904346.5853611352</v>
      </c>
      <c r="V196" s="12">
        <f t="shared" si="42"/>
        <v>2697311.770652263</v>
      </c>
      <c r="W196" s="2">
        <f t="shared" si="42"/>
        <v>2231701.3355961158</v>
      </c>
      <c r="X196" s="2">
        <f t="shared" si="43"/>
        <v>2618366.491387587</v>
      </c>
      <c r="Y196" s="8">
        <f t="shared" si="43"/>
        <v>2864872.3818145366</v>
      </c>
      <c r="Z196" s="43">
        <f t="shared" si="30"/>
        <v>-4.2855241432047712E-2</v>
      </c>
      <c r="AA196" s="41">
        <f t="shared" si="31"/>
        <v>0.79804658907516957</v>
      </c>
      <c r="AB196" s="43">
        <f t="shared" si="32"/>
        <v>0.36032690741766499</v>
      </c>
      <c r="AC196" s="41">
        <f t="shared" si="33"/>
        <v>2.8725288887958216E-2</v>
      </c>
      <c r="AD196" s="43">
        <f t="shared" si="34"/>
        <v>0.27337831920476019</v>
      </c>
      <c r="AE196" s="41">
        <f t="shared" si="35"/>
        <v>0.17881810756712715</v>
      </c>
      <c r="AF196" s="43">
        <f t="shared" si="36"/>
        <v>-0.12980382964495235</v>
      </c>
      <c r="AG196" s="74">
        <f t="shared" si="37"/>
        <v>0.34763087746270027</v>
      </c>
    </row>
    <row r="197" spans="1:33" x14ac:dyDescent="0.2">
      <c r="A197" s="14" t="s">
        <v>92</v>
      </c>
      <c r="B197" s="12">
        <v>2159699.0412169443</v>
      </c>
      <c r="C197" s="2">
        <v>3965737.3198123118</v>
      </c>
      <c r="D197" s="2">
        <v>5597019.4837537641</v>
      </c>
      <c r="E197" s="2">
        <v>1800431.0084370519</v>
      </c>
      <c r="F197" s="2">
        <v>8320349.4328329954</v>
      </c>
      <c r="G197" s="2">
        <v>1870167.3907900567</v>
      </c>
      <c r="H197" s="2">
        <v>2850425.44</v>
      </c>
      <c r="I197" s="2">
        <v>1976385.52263155</v>
      </c>
      <c r="J197" s="2">
        <v>4699117.6901616864</v>
      </c>
      <c r="K197" s="2">
        <v>5095891.7136245687</v>
      </c>
      <c r="L197" s="2">
        <v>8497815.3989082091</v>
      </c>
      <c r="M197" s="2">
        <v>3239120.142165855</v>
      </c>
      <c r="N197" s="2">
        <v>3736432.0190490005</v>
      </c>
      <c r="O197" s="2">
        <v>3933062.8671847014</v>
      </c>
      <c r="P197" s="2">
        <v>3880315.2414400568</v>
      </c>
      <c r="Q197" s="2">
        <v>3468135.3522118758</v>
      </c>
      <c r="R197" s="2">
        <v>4168118.4118326246</v>
      </c>
      <c r="S197" s="2">
        <v>2149289.0141544822</v>
      </c>
      <c r="T197" s="2">
        <v>7313484.1235837508</v>
      </c>
      <c r="U197" s="2">
        <v>2503551.3937796098</v>
      </c>
      <c r="V197" s="12">
        <f t="shared" si="42"/>
        <v>4368647.2572106142</v>
      </c>
      <c r="W197" s="2">
        <f t="shared" si="42"/>
        <v>2849024.0108958231</v>
      </c>
      <c r="X197" s="2">
        <f t="shared" si="43"/>
        <v>4730439.5637287321</v>
      </c>
      <c r="Y197" s="8">
        <f t="shared" si="43"/>
        <v>3920515.6591124693</v>
      </c>
      <c r="Z197" s="43">
        <f t="shared" ref="Z197:Z233" si="44">IFERROR(LOG(AVERAGE(K197:P197)/AVERAGE(B197:F197),2),"inf")</f>
        <v>0.11478762718473204</v>
      </c>
      <c r="AA197" s="41">
        <f t="shared" ref="AA197:AA233" si="45">IFERROR(IFERROR(IF(_xlfn.F.TEST(B197:F197,K197:P197)&gt;=0.05,_xlfn.T.TEST(B197:F197,K197:P197,2,2),_xlfn.T.TEST(B197:F197,K197:P197,2,3)),_xlfn.T.TEST(B197:F197,K197:P197,2,3)),1)</f>
        <v>0.80098419260003229</v>
      </c>
      <c r="AB197" s="43">
        <f t="shared" ref="AB197:AB233" si="46">IFERROR(LOG(AVERAGE(Q197:U197)/AVERAGE(G197:J197),2),"inf")</f>
        <v>0.4605756417734192</v>
      </c>
      <c r="AC197" s="41">
        <f t="shared" ref="AC197:AC233" si="47">IFERROR(IFERROR(IF(_xlfn.F.TEST(G197:J197,Q197:U197)&gt;=0.05,_xlfn.T.TEST(G197:J197,Q197:U197,2,2),_xlfn.T.TEST(G197:J197,Q197:U197,2,3)),_xlfn.T.TEST(G197:J197,Q197:U197,2,3)),1)</f>
        <v>0.3981986619302107</v>
      </c>
      <c r="AD197" s="43">
        <f t="shared" ref="AD197:AD233" si="48">IFERROR(LOG(AVERAGE(B197:F197)/AVERAGE(G197:J197),2),"inf")</f>
        <v>0.61671884087039697</v>
      </c>
      <c r="AE197" s="41">
        <f t="shared" ref="AE197:AE233" si="49">IFERROR(IFERROR(IF(_xlfn.F.TEST(B197:F197,G197:J197)&gt;=0.05,_xlfn.T.TEST(B197:F197,G197:J197,2,2),_xlfn.T.TEST(B197:F197,G197:J197,2,3)),_xlfn.T.TEST(B197:F197,G197:J197,2,3)),1)</f>
        <v>0.33757951465322156</v>
      </c>
      <c r="AF197" s="43">
        <f t="shared" ref="AF197:AF233" si="50">IFERROR(LOG(AVERAGE(K197:P197)/AVERAGE(Q197:U197),2),"inf")</f>
        <v>0.27093082628170995</v>
      </c>
      <c r="AG197" s="74">
        <f t="shared" ref="AG197:AG233" si="51">IFERROR(IFERROR(IF(_xlfn.F.TEST(K197:P197,Q197:U197)&gt;=0.05,_xlfn.T.TEST(K197:P197,Q197:U197,2,2),_xlfn.T.TEST(K197:P197,Q197:U197,2,3)),_xlfn.T.TEST(K197:P197,Q197:U197,2,3)),1)</f>
        <v>0.5194050290220813</v>
      </c>
    </row>
    <row r="198" spans="1:33" x14ac:dyDescent="0.2">
      <c r="A198" s="14" t="s">
        <v>30</v>
      </c>
      <c r="B198" s="12">
        <v>32126350.196319532</v>
      </c>
      <c r="C198" s="2">
        <v>30823809.681127608</v>
      </c>
      <c r="D198" s="2">
        <v>36834511.329878122</v>
      </c>
      <c r="E198" s="2">
        <v>34448979.05720257</v>
      </c>
      <c r="F198" s="2">
        <v>20066921.674095329</v>
      </c>
      <c r="G198" s="2">
        <v>16192347.872173039</v>
      </c>
      <c r="H198" s="2">
        <v>30225085.109999999</v>
      </c>
      <c r="I198" s="2">
        <v>29131415.750693928</v>
      </c>
      <c r="J198" s="2">
        <v>21542792.370009027</v>
      </c>
      <c r="K198" s="2">
        <v>19852028.006177668</v>
      </c>
      <c r="L198" s="2">
        <v>31106865.518762033</v>
      </c>
      <c r="M198" s="2">
        <v>38284759.784029216</v>
      </c>
      <c r="N198" s="2">
        <v>16930102.881810784</v>
      </c>
      <c r="O198" s="2">
        <v>19853184.73148508</v>
      </c>
      <c r="P198" s="2">
        <v>49593775.936249442</v>
      </c>
      <c r="Q198" s="2">
        <v>21176779.962050751</v>
      </c>
      <c r="R198" s="2">
        <v>22367864.192005057</v>
      </c>
      <c r="S198" s="2">
        <v>15243790.951060986</v>
      </c>
      <c r="T198" s="2">
        <v>32882229.13115149</v>
      </c>
      <c r="U198" s="2">
        <v>20514763.073196489</v>
      </c>
      <c r="V198" s="12">
        <f t="shared" si="42"/>
        <v>30860114.387724631</v>
      </c>
      <c r="W198" s="2">
        <f t="shared" si="42"/>
        <v>24272910.275719002</v>
      </c>
      <c r="X198" s="2">
        <f t="shared" si="43"/>
        <v>29270119.476419035</v>
      </c>
      <c r="Y198" s="8">
        <f t="shared" si="43"/>
        <v>22437085.461892955</v>
      </c>
      <c r="Z198" s="43">
        <f t="shared" si="44"/>
        <v>-7.6314774855550299E-2</v>
      </c>
      <c r="AA198" s="41">
        <f t="shared" si="45"/>
        <v>0.80831043010885451</v>
      </c>
      <c r="AB198" s="43">
        <f t="shared" si="46"/>
        <v>-0.11346181068956056</v>
      </c>
      <c r="AC198" s="41">
        <f t="shared" si="47"/>
        <v>0.68742832920049379</v>
      </c>
      <c r="AD198" s="43">
        <f t="shared" si="48"/>
        <v>0.34639631424023382</v>
      </c>
      <c r="AE198" s="41">
        <f t="shared" si="49"/>
        <v>0.17632782050019977</v>
      </c>
      <c r="AF198" s="43">
        <f t="shared" si="50"/>
        <v>0.38354335007424395</v>
      </c>
      <c r="AG198" s="74">
        <f t="shared" si="51"/>
        <v>0.31075566475396754</v>
      </c>
    </row>
    <row r="199" spans="1:33" x14ac:dyDescent="0.2">
      <c r="A199" s="14" t="s">
        <v>4</v>
      </c>
      <c r="B199" s="12">
        <v>286719719.77585399</v>
      </c>
      <c r="C199" s="2">
        <v>239292925.29581481</v>
      </c>
      <c r="D199" s="2">
        <v>334235705.9771207</v>
      </c>
      <c r="E199" s="2">
        <v>336103337.48336309</v>
      </c>
      <c r="F199" s="2">
        <v>206909486.45239913</v>
      </c>
      <c r="G199" s="2">
        <v>200282528.03183928</v>
      </c>
      <c r="H199" s="2">
        <v>277790355.74000001</v>
      </c>
      <c r="I199" s="2">
        <v>190484679.9541758</v>
      </c>
      <c r="J199" s="2">
        <v>162438824.46151218</v>
      </c>
      <c r="K199" s="2">
        <v>208230330.60020807</v>
      </c>
      <c r="L199" s="2">
        <v>303691873.04014999</v>
      </c>
      <c r="M199" s="2">
        <v>342294384.93853259</v>
      </c>
      <c r="N199" s="2">
        <v>246200932.53510344</v>
      </c>
      <c r="O199" s="2">
        <v>218215083.04162237</v>
      </c>
      <c r="P199" s="2">
        <v>315523196.43894655</v>
      </c>
      <c r="Q199" s="2">
        <v>197743569.37206915</v>
      </c>
      <c r="R199" s="2">
        <v>252934816.65665168</v>
      </c>
      <c r="S199" s="2">
        <v>197453605.54086539</v>
      </c>
      <c r="T199" s="2">
        <v>201814544.45741406</v>
      </c>
      <c r="U199" s="2">
        <v>212898176.74987873</v>
      </c>
      <c r="V199" s="12">
        <f t="shared" si="42"/>
        <v>280652234.99691039</v>
      </c>
      <c r="W199" s="2">
        <f t="shared" si="42"/>
        <v>207749097.04688182</v>
      </c>
      <c r="X199" s="2">
        <f t="shared" si="43"/>
        <v>272359300.09909385</v>
      </c>
      <c r="Y199" s="8">
        <f t="shared" si="43"/>
        <v>212568942.55537581</v>
      </c>
      <c r="Z199" s="43">
        <f t="shared" si="44"/>
        <v>-4.3272417453292793E-2</v>
      </c>
      <c r="AA199" s="41">
        <f t="shared" si="45"/>
        <v>0.81347909054675527</v>
      </c>
      <c r="AB199" s="43">
        <f t="shared" si="46"/>
        <v>3.3088620372717439E-2</v>
      </c>
      <c r="AC199" s="41">
        <f t="shared" si="47"/>
        <v>0.85095186081383534</v>
      </c>
      <c r="AD199" s="43">
        <f t="shared" si="48"/>
        <v>0.43394134183295063</v>
      </c>
      <c r="AE199" s="41">
        <f t="shared" si="49"/>
        <v>8.4245005369189427E-2</v>
      </c>
      <c r="AF199" s="43">
        <f t="shared" si="50"/>
        <v>0.35758030400694063</v>
      </c>
      <c r="AG199" s="74">
        <f t="shared" si="51"/>
        <v>5.2764767488956685E-2</v>
      </c>
    </row>
    <row r="200" spans="1:33" x14ac:dyDescent="0.2">
      <c r="A200" s="14" t="s">
        <v>114</v>
      </c>
      <c r="B200" s="12">
        <v>2564564.967277023</v>
      </c>
      <c r="C200" s="2">
        <v>6255590.8083710885</v>
      </c>
      <c r="D200" s="2">
        <v>11107638.115187386</v>
      </c>
      <c r="E200" s="2">
        <v>7191439.7236193856</v>
      </c>
      <c r="F200" s="2">
        <v>4135802.4265250391</v>
      </c>
      <c r="G200" s="2">
        <v>2225541.2684569475</v>
      </c>
      <c r="H200" s="2">
        <v>3201461.5368038202</v>
      </c>
      <c r="I200" s="2">
        <v>2589928.2037515929</v>
      </c>
      <c r="J200" s="2">
        <v>3272676.9101700969</v>
      </c>
      <c r="K200" s="2">
        <v>8358389.7393894186</v>
      </c>
      <c r="L200" s="2">
        <v>18703671.729452882</v>
      </c>
      <c r="M200" s="2">
        <v>3938673.7712079519</v>
      </c>
      <c r="N200" s="2">
        <v>3443932.7080350104</v>
      </c>
      <c r="O200" s="2">
        <v>2745273.7037860081</v>
      </c>
      <c r="P200" s="2">
        <v>4714011.3490312239</v>
      </c>
      <c r="Q200" s="2">
        <v>8724868.7823401354</v>
      </c>
      <c r="R200" s="2">
        <v>5232977.2328192648</v>
      </c>
      <c r="S200" s="2">
        <v>3399406.0140310107</v>
      </c>
      <c r="T200" s="2">
        <v>6432020.7110100938</v>
      </c>
      <c r="U200" s="2">
        <v>8167307.1187574305</v>
      </c>
      <c r="V200" s="12">
        <f t="shared" si="42"/>
        <v>6251007.2081959844</v>
      </c>
      <c r="W200" s="2">
        <f t="shared" si="42"/>
        <v>2822401.9797956143</v>
      </c>
      <c r="X200" s="2">
        <f t="shared" si="43"/>
        <v>6983992.166817083</v>
      </c>
      <c r="Y200" s="8">
        <f t="shared" si="43"/>
        <v>6391315.9717915868</v>
      </c>
      <c r="Z200" s="43">
        <f t="shared" si="44"/>
        <v>0.15996327472827496</v>
      </c>
      <c r="AA200" s="41">
        <f t="shared" si="45"/>
        <v>0.81481506232828882</v>
      </c>
      <c r="AB200" s="43">
        <f t="shared" si="46"/>
        <v>1.179189534631095</v>
      </c>
      <c r="AC200" s="41">
        <f t="shared" si="47"/>
        <v>1.9276252660422204E-2</v>
      </c>
      <c r="AD200" s="43">
        <f t="shared" si="48"/>
        <v>1.147165188128201</v>
      </c>
      <c r="AE200" s="41">
        <f t="shared" si="49"/>
        <v>7.7751983338269187E-2</v>
      </c>
      <c r="AF200" s="43">
        <f t="shared" si="50"/>
        <v>0.12793892822538105</v>
      </c>
      <c r="AG200" s="74">
        <f t="shared" si="51"/>
        <v>0.84133090502397523</v>
      </c>
    </row>
    <row r="201" spans="1:33" x14ac:dyDescent="0.2">
      <c r="A201" s="14" t="s">
        <v>133</v>
      </c>
      <c r="B201" s="12">
        <v>4596028.0729829678</v>
      </c>
      <c r="C201" s="2">
        <v>5600087.8027923051</v>
      </c>
      <c r="D201" s="2">
        <v>5973906.8834715374</v>
      </c>
      <c r="E201" s="2">
        <v>6323398.4988508262</v>
      </c>
      <c r="F201" s="2">
        <v>5839427.0183773842</v>
      </c>
      <c r="G201" s="2">
        <v>6482144.9511483042</v>
      </c>
      <c r="H201" s="2">
        <v>4986597.32</v>
      </c>
      <c r="I201" s="2">
        <v>5629640.8313450692</v>
      </c>
      <c r="J201" s="2">
        <v>7760150.1822969392</v>
      </c>
      <c r="K201" s="2">
        <v>6043147.4750390369</v>
      </c>
      <c r="L201" s="2">
        <v>6250376.8830398796</v>
      </c>
      <c r="M201" s="2">
        <v>5460474.0837816019</v>
      </c>
      <c r="N201" s="2">
        <v>5703116.6416762713</v>
      </c>
      <c r="O201" s="2">
        <v>5171315.8535137586</v>
      </c>
      <c r="P201" s="2">
        <v>4864025.1205630926</v>
      </c>
      <c r="Q201" s="2">
        <v>5896765.5478323158</v>
      </c>
      <c r="R201" s="2">
        <v>5501873.1019204492</v>
      </c>
      <c r="S201" s="2">
        <v>4952185.9384756647</v>
      </c>
      <c r="T201" s="2">
        <v>5732771.7008699067</v>
      </c>
      <c r="U201" s="2">
        <v>6281027.9495909996</v>
      </c>
      <c r="V201" s="12">
        <f t="shared" si="42"/>
        <v>5666569.6552950041</v>
      </c>
      <c r="W201" s="2">
        <f t="shared" si="42"/>
        <v>6214633.3211975787</v>
      </c>
      <c r="X201" s="2">
        <f t="shared" si="43"/>
        <v>5582076.0096022738</v>
      </c>
      <c r="Y201" s="8">
        <f t="shared" si="43"/>
        <v>5672924.8477378674</v>
      </c>
      <c r="Z201" s="43">
        <f t="shared" si="44"/>
        <v>-2.1673872556582839E-2</v>
      </c>
      <c r="AA201" s="41">
        <f t="shared" si="45"/>
        <v>0.81679320184264059</v>
      </c>
      <c r="AB201" s="43">
        <f t="shared" si="46"/>
        <v>-0.13157651921347774</v>
      </c>
      <c r="AC201" s="41">
        <f t="shared" si="47"/>
        <v>0.38353090903123144</v>
      </c>
      <c r="AD201" s="43">
        <f t="shared" si="48"/>
        <v>-0.13319362931987966</v>
      </c>
      <c r="AE201" s="41">
        <f t="shared" si="49"/>
        <v>0.40742605124600462</v>
      </c>
      <c r="AF201" s="43">
        <f t="shared" si="50"/>
        <v>-2.3290982662984686E-2</v>
      </c>
      <c r="AG201" s="74">
        <f t="shared" si="51"/>
        <v>0.77549041342352298</v>
      </c>
    </row>
    <row r="202" spans="1:33" x14ac:dyDescent="0.2">
      <c r="A202" s="14" t="s">
        <v>162</v>
      </c>
      <c r="B202" s="12">
        <v>34367985.81833978</v>
      </c>
      <c r="C202" s="2">
        <v>26843195.959617626</v>
      </c>
      <c r="D202" s="2">
        <v>30472726.94015057</v>
      </c>
      <c r="E202" s="2">
        <v>54861412.733232938</v>
      </c>
      <c r="F202" s="2">
        <v>33863260.435947135</v>
      </c>
      <c r="G202" s="2">
        <v>39383104.767686352</v>
      </c>
      <c r="H202" s="2">
        <v>54114793.041063398</v>
      </c>
      <c r="I202" s="2">
        <v>35481593.444037549</v>
      </c>
      <c r="J202" s="2">
        <v>33136320.469873231</v>
      </c>
      <c r="K202" s="2">
        <v>35611790.67306146</v>
      </c>
      <c r="L202" s="2">
        <v>30203583.418794919</v>
      </c>
      <c r="M202" s="2">
        <v>47150577.803881064</v>
      </c>
      <c r="N202" s="2">
        <v>33093635.238315694</v>
      </c>
      <c r="O202" s="2">
        <v>28013467.729302324</v>
      </c>
      <c r="P202" s="2">
        <v>50978365.141946539</v>
      </c>
      <c r="Q202" s="2">
        <v>35608884.523009837</v>
      </c>
      <c r="R202" s="2">
        <v>36351914.335090607</v>
      </c>
      <c r="S202" s="2">
        <v>38965800.035739273</v>
      </c>
      <c r="T202" s="2">
        <v>28237729.137411203</v>
      </c>
      <c r="U202" s="2">
        <v>35470140.609260172</v>
      </c>
      <c r="V202" s="12">
        <f t="shared" si="42"/>
        <v>36081716.377457604</v>
      </c>
      <c r="W202" s="2">
        <f t="shared" si="42"/>
        <v>40528952.930665128</v>
      </c>
      <c r="X202" s="2">
        <f t="shared" si="43"/>
        <v>37508570.000883669</v>
      </c>
      <c r="Y202" s="8">
        <f t="shared" si="43"/>
        <v>34926893.728102222</v>
      </c>
      <c r="Z202" s="43">
        <f t="shared" si="44"/>
        <v>5.5952293843177688E-2</v>
      </c>
      <c r="AA202" s="41">
        <f t="shared" si="45"/>
        <v>0.82077088821434074</v>
      </c>
      <c r="AB202" s="43">
        <f t="shared" si="46"/>
        <v>-0.21461456335632267</v>
      </c>
      <c r="AC202" s="41">
        <f t="shared" si="47"/>
        <v>0.26320535366135112</v>
      </c>
      <c r="AD202" s="43">
        <f t="shared" si="48"/>
        <v>-0.1676849356657038</v>
      </c>
      <c r="AE202" s="41">
        <f t="shared" si="49"/>
        <v>0.54050522891174757</v>
      </c>
      <c r="AF202" s="43">
        <f t="shared" si="50"/>
        <v>0.10288192153379652</v>
      </c>
      <c r="AG202" s="74">
        <f t="shared" si="51"/>
        <v>0.58311372697955122</v>
      </c>
    </row>
    <row r="203" spans="1:33" x14ac:dyDescent="0.2">
      <c r="A203" s="14" t="s">
        <v>59</v>
      </c>
      <c r="B203" s="12">
        <v>5432682.4936916931</v>
      </c>
      <c r="C203" s="2">
        <v>4332448.7856465718</v>
      </c>
      <c r="D203" s="2">
        <v>7137086.719893869</v>
      </c>
      <c r="E203" s="2">
        <v>6952595.4108248577</v>
      </c>
      <c r="F203" s="2">
        <v>7239457.465073742</v>
      </c>
      <c r="G203" s="2">
        <v>5390837.0427661268</v>
      </c>
      <c r="H203" s="2">
        <v>6670430.6037452603</v>
      </c>
      <c r="I203" s="2">
        <v>3816299.9756788122</v>
      </c>
      <c r="J203" s="2">
        <v>5765711.5080414694</v>
      </c>
      <c r="K203" s="2">
        <v>6340527.3714133818</v>
      </c>
      <c r="L203" s="2">
        <v>5766605.902280882</v>
      </c>
      <c r="M203" s="2">
        <v>6042160.6243163468</v>
      </c>
      <c r="N203" s="2">
        <v>7480080.9450239772</v>
      </c>
      <c r="O203" s="2">
        <v>5250414.9422242884</v>
      </c>
      <c r="P203" s="2">
        <v>7338072.9051326429</v>
      </c>
      <c r="Q203" s="2">
        <v>5761676.3184957225</v>
      </c>
      <c r="R203" s="2">
        <v>6091043.7485471498</v>
      </c>
      <c r="S203" s="2">
        <v>4383842.0709567424</v>
      </c>
      <c r="T203" s="2">
        <v>5074155.042083649</v>
      </c>
      <c r="U203" s="2">
        <v>6091688.1868928513</v>
      </c>
      <c r="V203" s="12">
        <f t="shared" si="42"/>
        <v>6218854.1750261467</v>
      </c>
      <c r="W203" s="2">
        <f t="shared" si="42"/>
        <v>5410819.7825579178</v>
      </c>
      <c r="X203" s="2">
        <f t="shared" si="43"/>
        <v>6369643.7817319194</v>
      </c>
      <c r="Y203" s="8">
        <f t="shared" si="43"/>
        <v>5480481.0733952234</v>
      </c>
      <c r="Z203" s="43">
        <f t="shared" si="44"/>
        <v>3.4563904910404265E-2</v>
      </c>
      <c r="AA203" s="41">
        <f t="shared" si="45"/>
        <v>0.82278028553833626</v>
      </c>
      <c r="AB203" s="43">
        <f t="shared" si="46"/>
        <v>1.8455347191663737E-2</v>
      </c>
      <c r="AC203" s="41">
        <f t="shared" si="47"/>
        <v>0.91687812763670007</v>
      </c>
      <c r="AD203" s="43">
        <f t="shared" si="48"/>
        <v>0.20080159755449981</v>
      </c>
      <c r="AE203" s="41">
        <f t="shared" si="49"/>
        <v>0.36562571429594876</v>
      </c>
      <c r="AF203" s="43">
        <f t="shared" si="50"/>
        <v>0.21691015527324017</v>
      </c>
      <c r="AG203" s="74">
        <f t="shared" si="51"/>
        <v>0.1078689599873735</v>
      </c>
    </row>
    <row r="204" spans="1:33" x14ac:dyDescent="0.2">
      <c r="A204" s="14" t="s">
        <v>147</v>
      </c>
      <c r="B204" s="12">
        <v>854471.58987676597</v>
      </c>
      <c r="C204" s="2">
        <v>1067873.9166599789</v>
      </c>
      <c r="D204" s="2">
        <v>1323363.551896617</v>
      </c>
      <c r="E204" s="2">
        <v>981232.21586080512</v>
      </c>
      <c r="F204" s="2">
        <v>1166444.3336368077</v>
      </c>
      <c r="G204" s="2">
        <v>992070.58278791967</v>
      </c>
      <c r="H204" s="2">
        <v>1065070.67</v>
      </c>
      <c r="I204" s="2">
        <v>1363894.5552118458</v>
      </c>
      <c r="J204" s="2">
        <v>854727.2535135604</v>
      </c>
      <c r="K204" s="2">
        <v>986385.9669297837</v>
      </c>
      <c r="L204" s="2">
        <v>1424226.448053092</v>
      </c>
      <c r="M204" s="2">
        <v>813046.9476021895</v>
      </c>
      <c r="N204" s="2">
        <v>553855.49558262248</v>
      </c>
      <c r="O204" s="2">
        <v>645696.19701730169</v>
      </c>
      <c r="P204" s="2">
        <v>1780283.1625246182</v>
      </c>
      <c r="Q204" s="2">
        <v>1009115.6153716184</v>
      </c>
      <c r="R204" s="2">
        <v>1015482.292871282</v>
      </c>
      <c r="S204" s="2">
        <v>827733.28166023223</v>
      </c>
      <c r="T204" s="2">
        <v>711966.00438287295</v>
      </c>
      <c r="U204" s="2">
        <v>709204.83765736781</v>
      </c>
      <c r="V204" s="12">
        <f t="shared" si="42"/>
        <v>1078677.121586195</v>
      </c>
      <c r="W204" s="2">
        <f t="shared" si="42"/>
        <v>1068940.7653783315</v>
      </c>
      <c r="X204" s="2">
        <f t="shared" si="43"/>
        <v>1033915.7029516012</v>
      </c>
      <c r="Y204" s="8">
        <f t="shared" si="43"/>
        <v>854700.40638867463</v>
      </c>
      <c r="Z204" s="43">
        <f t="shared" si="44"/>
        <v>-6.1144525356002975E-2</v>
      </c>
      <c r="AA204" s="41">
        <f t="shared" si="45"/>
        <v>0.84831498695851815</v>
      </c>
      <c r="AB204" s="43">
        <f t="shared" si="46"/>
        <v>-0.32269119585294687</v>
      </c>
      <c r="AC204" s="41">
        <f t="shared" si="47"/>
        <v>0.1219907856353064</v>
      </c>
      <c r="AD204" s="43">
        <f t="shared" si="48"/>
        <v>1.3081180910140797E-2</v>
      </c>
      <c r="AE204" s="41">
        <f t="shared" si="49"/>
        <v>0.9427591323048945</v>
      </c>
      <c r="AF204" s="43">
        <f t="shared" si="50"/>
        <v>0.27462785140708468</v>
      </c>
      <c r="AG204" s="74">
        <f t="shared" si="51"/>
        <v>0.41799504061591097</v>
      </c>
    </row>
    <row r="205" spans="1:33" x14ac:dyDescent="0.2">
      <c r="A205" s="14" t="s">
        <v>157</v>
      </c>
      <c r="B205" s="12">
        <v>2422744.0826133578</v>
      </c>
      <c r="C205" s="2">
        <v>2084890.1227656859</v>
      </c>
      <c r="D205" s="2">
        <v>1321125.4586306971</v>
      </c>
      <c r="E205" s="2">
        <v>1144267.3375097169</v>
      </c>
      <c r="F205" s="2">
        <v>1293300.325477568</v>
      </c>
      <c r="G205" s="2">
        <v>2342357.5002052924</v>
      </c>
      <c r="H205" s="2">
        <v>1354125.71208422</v>
      </c>
      <c r="I205" s="2">
        <v>1861156.8808552939</v>
      </c>
      <c r="J205" s="2">
        <v>1759666.4203192005</v>
      </c>
      <c r="K205" s="2">
        <v>2372547.1599657843</v>
      </c>
      <c r="L205" s="2">
        <v>2121823.7492690147</v>
      </c>
      <c r="M205" s="2">
        <v>1592953.6731770197</v>
      </c>
      <c r="N205" s="2">
        <v>1636594.3353227202</v>
      </c>
      <c r="O205" s="2">
        <v>985864.54911946005</v>
      </c>
      <c r="P205" s="2">
        <v>820403.96271158918</v>
      </c>
      <c r="Q205" s="2">
        <v>1980848.1439203557</v>
      </c>
      <c r="R205" s="2">
        <v>2239465.3817858458</v>
      </c>
      <c r="S205" s="2">
        <v>1435273.2070826339</v>
      </c>
      <c r="T205" s="2">
        <v>1321857.3644246387</v>
      </c>
      <c r="U205" s="2">
        <v>1571391.005773474</v>
      </c>
      <c r="V205" s="12">
        <f t="shared" ref="V205:W224" si="52">AVERAGEIFS($B205:$U205,$B$3:$U$3,V$4,$B$2:$U$2,"CD")</f>
        <v>1653265.465399405</v>
      </c>
      <c r="W205" s="2">
        <f t="shared" si="52"/>
        <v>1829326.6283660016</v>
      </c>
      <c r="X205" s="2">
        <f t="shared" ref="X205:Y224" si="53">AVERAGEIFS($B205:$U205,$B$3:$U$3,X$4,$B$2:$U$2,"HFD")</f>
        <v>1588364.5715942646</v>
      </c>
      <c r="Y205" s="8">
        <f t="shared" si="53"/>
        <v>1709767.0205973897</v>
      </c>
      <c r="Z205" s="43">
        <f t="shared" si="44"/>
        <v>-5.7776310184172931E-2</v>
      </c>
      <c r="AA205" s="41">
        <f t="shared" si="45"/>
        <v>0.85985415183568314</v>
      </c>
      <c r="AB205" s="43">
        <f t="shared" si="46"/>
        <v>-9.7512941587210022E-2</v>
      </c>
      <c r="AC205" s="41">
        <f t="shared" si="47"/>
        <v>0.66572949189464325</v>
      </c>
      <c r="AD205" s="43">
        <f t="shared" si="48"/>
        <v>-0.14599429567409639</v>
      </c>
      <c r="AE205" s="41">
        <f t="shared" si="49"/>
        <v>0.61803557456469482</v>
      </c>
      <c r="AF205" s="43">
        <f t="shared" si="50"/>
        <v>-0.1062576642710595</v>
      </c>
      <c r="AG205" s="74">
        <f t="shared" si="51"/>
        <v>0.70991002944187209</v>
      </c>
    </row>
    <row r="206" spans="1:33" x14ac:dyDescent="0.2">
      <c r="A206" s="14" t="s">
        <v>51</v>
      </c>
      <c r="B206" s="12">
        <v>942597.36761931377</v>
      </c>
      <c r="C206" s="2">
        <v>406616.80616547551</v>
      </c>
      <c r="D206" s="2">
        <v>1165286.5501648958</v>
      </c>
      <c r="E206" s="2">
        <v>354195.87922623439</v>
      </c>
      <c r="F206" s="2">
        <v>1257319.7583019966</v>
      </c>
      <c r="G206" s="2">
        <v>586211.0535477011</v>
      </c>
      <c r="H206" s="2">
        <v>703222.12191503099</v>
      </c>
      <c r="I206" s="2">
        <v>322929.49415689637</v>
      </c>
      <c r="J206" s="2">
        <v>510863.05879178096</v>
      </c>
      <c r="K206" s="2">
        <v>800229.17774805019</v>
      </c>
      <c r="L206" s="2">
        <v>863232.9427129355</v>
      </c>
      <c r="M206" s="2">
        <v>544284.92509898311</v>
      </c>
      <c r="N206" s="2">
        <v>336721.52432563226</v>
      </c>
      <c r="O206" s="2">
        <v>553531.86763686244</v>
      </c>
      <c r="P206" s="2">
        <v>2238248.6131750536</v>
      </c>
      <c r="Q206" s="2">
        <v>250177.28156013956</v>
      </c>
      <c r="R206" s="2">
        <v>525338.55733317393</v>
      </c>
      <c r="S206" s="2">
        <v>182348.63400602277</v>
      </c>
      <c r="T206" s="2">
        <v>221711.55409086781</v>
      </c>
      <c r="U206" s="2">
        <v>526272.90794203233</v>
      </c>
      <c r="V206" s="12">
        <f t="shared" si="52"/>
        <v>825203.27229558316</v>
      </c>
      <c r="W206" s="2">
        <f t="shared" si="52"/>
        <v>530806.43210285238</v>
      </c>
      <c r="X206" s="2">
        <f t="shared" si="53"/>
        <v>889374.84178291948</v>
      </c>
      <c r="Y206" s="8">
        <f t="shared" si="53"/>
        <v>341169.78698644723</v>
      </c>
      <c r="Z206" s="43">
        <f t="shared" si="44"/>
        <v>0.10804205282906179</v>
      </c>
      <c r="AA206" s="41">
        <f t="shared" si="45"/>
        <v>0.86022813815356325</v>
      </c>
      <c r="AB206" s="43">
        <f t="shared" si="46"/>
        <v>-0.63769596142716523</v>
      </c>
      <c r="AC206" s="41">
        <f t="shared" si="47"/>
        <v>0.13190566335633874</v>
      </c>
      <c r="AD206" s="43">
        <f t="shared" si="48"/>
        <v>0.63656368933587093</v>
      </c>
      <c r="AE206" s="41">
        <f t="shared" si="49"/>
        <v>0.23261661360387517</v>
      </c>
      <c r="AF206" s="43">
        <f t="shared" si="50"/>
        <v>1.3823017035920981</v>
      </c>
      <c r="AG206" s="74">
        <f t="shared" si="51"/>
        <v>0.11086249507903193</v>
      </c>
    </row>
    <row r="207" spans="1:33" x14ac:dyDescent="0.2">
      <c r="A207" s="14" t="s">
        <v>146</v>
      </c>
      <c r="B207" s="12">
        <v>31393649.083022993</v>
      </c>
      <c r="C207" s="2">
        <v>52361686.897505224</v>
      </c>
      <c r="D207" s="2">
        <v>73930644.302408427</v>
      </c>
      <c r="E207" s="2">
        <v>89821010.603276849</v>
      </c>
      <c r="F207" s="2">
        <v>72027828.725173637</v>
      </c>
      <c r="G207" s="2">
        <v>47274849.195988327</v>
      </c>
      <c r="H207" s="2">
        <v>68928315.579999998</v>
      </c>
      <c r="I207" s="2">
        <v>64653247.290620215</v>
      </c>
      <c r="J207" s="2">
        <v>50386286.03106764</v>
      </c>
      <c r="K207" s="2">
        <v>38724620.85826049</v>
      </c>
      <c r="L207" s="2">
        <v>43081253.898737624</v>
      </c>
      <c r="M207" s="2">
        <v>55026525.945149541</v>
      </c>
      <c r="N207" s="2">
        <v>56661446.251220182</v>
      </c>
      <c r="O207" s="2">
        <v>46977586.513152592</v>
      </c>
      <c r="P207" s="2">
        <v>124536888.21956463</v>
      </c>
      <c r="Q207" s="2">
        <v>44214892.368557163</v>
      </c>
      <c r="R207" s="2">
        <v>62421845.647261947</v>
      </c>
      <c r="S207" s="2">
        <v>63444236.538074315</v>
      </c>
      <c r="T207" s="2">
        <v>42902914.370671436</v>
      </c>
      <c r="U207" s="2">
        <v>50608464.531271212</v>
      </c>
      <c r="V207" s="12">
        <f t="shared" si="52"/>
        <v>63906963.922277428</v>
      </c>
      <c r="W207" s="2">
        <f t="shared" si="52"/>
        <v>57810674.524419047</v>
      </c>
      <c r="X207" s="2">
        <f t="shared" si="53"/>
        <v>60834720.281014174</v>
      </c>
      <c r="Y207" s="8">
        <f t="shared" si="53"/>
        <v>52718470.691167213</v>
      </c>
      <c r="Z207" s="43">
        <f t="shared" si="44"/>
        <v>-7.1078199784953583E-2</v>
      </c>
      <c r="AA207" s="41">
        <f t="shared" si="45"/>
        <v>0.86097712343460642</v>
      </c>
      <c r="AB207" s="43">
        <f t="shared" si="46"/>
        <v>-0.13302738570825198</v>
      </c>
      <c r="AC207" s="41">
        <f t="shared" si="47"/>
        <v>0.47821997109760006</v>
      </c>
      <c r="AD207" s="43">
        <f t="shared" si="48"/>
        <v>0.14463724421910187</v>
      </c>
      <c r="AE207" s="41">
        <f t="shared" si="49"/>
        <v>0.63614340557633375</v>
      </c>
      <c r="AF207" s="43">
        <f t="shared" si="50"/>
        <v>0.20658643014240044</v>
      </c>
      <c r="AG207" s="74">
        <f t="shared" si="51"/>
        <v>0.57646053641414052</v>
      </c>
    </row>
    <row r="208" spans="1:33" x14ac:dyDescent="0.2">
      <c r="A208" s="14" t="s">
        <v>122</v>
      </c>
      <c r="B208" s="12">
        <v>460744.28567659663</v>
      </c>
      <c r="C208" s="2">
        <v>453916.1047008012</v>
      </c>
      <c r="D208" s="2">
        <v>543146.93105396291</v>
      </c>
      <c r="E208" s="2">
        <v>1507672.6469262654</v>
      </c>
      <c r="F208" s="2">
        <v>14276.261965300824</v>
      </c>
      <c r="G208" s="2">
        <v>570211.53646080021</v>
      </c>
      <c r="H208" s="2">
        <v>754341.02</v>
      </c>
      <c r="I208" s="2">
        <v>44991.62051389915</v>
      </c>
      <c r="J208" s="2">
        <v>0</v>
      </c>
      <c r="K208" s="2">
        <v>523916.38961569336</v>
      </c>
      <c r="L208" s="2">
        <v>712942.22934887884</v>
      </c>
      <c r="M208" s="2">
        <v>1240196.3818074751</v>
      </c>
      <c r="N208" s="2">
        <v>0</v>
      </c>
      <c r="O208" s="2">
        <v>214731.7278686405</v>
      </c>
      <c r="P208" s="2">
        <v>566726.40916032833</v>
      </c>
      <c r="Q208" s="2">
        <v>1539721.2527002215</v>
      </c>
      <c r="R208" s="2">
        <v>708153.62470482849</v>
      </c>
      <c r="S208" s="2">
        <v>211832.45884973079</v>
      </c>
      <c r="T208" s="2">
        <v>35701.716162540128</v>
      </c>
      <c r="U208" s="2">
        <v>0</v>
      </c>
      <c r="V208" s="12">
        <f t="shared" si="52"/>
        <v>595951.2460645854</v>
      </c>
      <c r="W208" s="2">
        <f t="shared" si="52"/>
        <v>342386.04424367484</v>
      </c>
      <c r="X208" s="2">
        <f t="shared" si="53"/>
        <v>543085.522966836</v>
      </c>
      <c r="Y208" s="8">
        <f t="shared" si="53"/>
        <v>499081.81048346421</v>
      </c>
      <c r="Z208" s="43">
        <f t="shared" si="44"/>
        <v>-0.13401490481080844</v>
      </c>
      <c r="AA208" s="41">
        <f t="shared" si="45"/>
        <v>0.86152940906047271</v>
      </c>
      <c r="AB208" s="43">
        <f t="shared" si="46"/>
        <v>0.54365242612804165</v>
      </c>
      <c r="AC208" s="41">
        <f t="shared" si="47"/>
        <v>0.68258953574598435</v>
      </c>
      <c r="AD208" s="43">
        <f t="shared" si="48"/>
        <v>0.79957041239612858</v>
      </c>
      <c r="AE208" s="41">
        <f t="shared" si="49"/>
        <v>0.46018618840073655</v>
      </c>
      <c r="AF208" s="43">
        <f t="shared" si="50"/>
        <v>0.12190308145727849</v>
      </c>
      <c r="AG208" s="74">
        <f t="shared" si="51"/>
        <v>0.89525542080374398</v>
      </c>
    </row>
    <row r="209" spans="1:33" x14ac:dyDescent="0.2">
      <c r="A209" s="14" t="s">
        <v>130</v>
      </c>
      <c r="B209" s="12">
        <v>51695585.799633548</v>
      </c>
      <c r="C209" s="2">
        <v>46915438.602286115</v>
      </c>
      <c r="D209" s="2">
        <v>72998829.162070453</v>
      </c>
      <c r="E209" s="2">
        <v>63547531.873155773</v>
      </c>
      <c r="F209" s="2">
        <v>135263886.97542417</v>
      </c>
      <c r="G209" s="2">
        <v>139526886.73110545</v>
      </c>
      <c r="H209" s="2">
        <v>92392390.459999993</v>
      </c>
      <c r="I209" s="2">
        <v>63489514.090935804</v>
      </c>
      <c r="J209" s="2">
        <v>63392967.421379961</v>
      </c>
      <c r="K209" s="2">
        <v>94162837.449239895</v>
      </c>
      <c r="L209" s="2">
        <v>42930333.964453444</v>
      </c>
      <c r="M209" s="2">
        <v>59231613.887329496</v>
      </c>
      <c r="N209" s="2">
        <v>102645276.35628426</v>
      </c>
      <c r="O209" s="2">
        <v>56220451.020341106</v>
      </c>
      <c r="P209" s="2">
        <v>71865351.677768439</v>
      </c>
      <c r="Q209" s="2">
        <v>45441902.443850398</v>
      </c>
      <c r="R209" s="2">
        <v>134038439.89206843</v>
      </c>
      <c r="S209" s="2">
        <v>131163793.09182732</v>
      </c>
      <c r="T209" s="2">
        <v>94299805.967638031</v>
      </c>
      <c r="U209" s="2">
        <v>66331033.03828726</v>
      </c>
      <c r="V209" s="12">
        <f t="shared" si="52"/>
        <v>74084254.482514009</v>
      </c>
      <c r="W209" s="2">
        <f t="shared" si="52"/>
        <v>89700439.675855309</v>
      </c>
      <c r="X209" s="2">
        <f t="shared" si="53"/>
        <v>71175977.392569438</v>
      </c>
      <c r="Y209" s="8">
        <f t="shared" si="53"/>
        <v>94254994.886734292</v>
      </c>
      <c r="Z209" s="43">
        <f t="shared" si="44"/>
        <v>-5.7776552247803079E-2</v>
      </c>
      <c r="AA209" s="41">
        <f t="shared" si="45"/>
        <v>0.87383154184954182</v>
      </c>
      <c r="AB209" s="43">
        <f t="shared" si="46"/>
        <v>7.145401695324427E-2</v>
      </c>
      <c r="AC209" s="41">
        <f t="shared" si="47"/>
        <v>0.86236906183740292</v>
      </c>
      <c r="AD209" s="43">
        <f t="shared" si="48"/>
        <v>-0.27594810515705898</v>
      </c>
      <c r="AE209" s="41">
        <f t="shared" si="49"/>
        <v>0.53610056314778987</v>
      </c>
      <c r="AF209" s="43">
        <f t="shared" si="50"/>
        <v>-0.40517867435810639</v>
      </c>
      <c r="AG209" s="74">
        <f t="shared" si="51"/>
        <v>0.25364124534109983</v>
      </c>
    </row>
    <row r="210" spans="1:33" x14ac:dyDescent="0.2">
      <c r="A210" s="14" t="s">
        <v>11</v>
      </c>
      <c r="B210" s="12">
        <v>6239609.2535547074</v>
      </c>
      <c r="C210" s="2">
        <v>4898013.2081658971</v>
      </c>
      <c r="D210" s="2">
        <v>8160130.1923731323</v>
      </c>
      <c r="E210" s="2">
        <v>5479861.9197807154</v>
      </c>
      <c r="F210" s="2">
        <v>3784454.4314377368</v>
      </c>
      <c r="G210" s="2">
        <v>0</v>
      </c>
      <c r="H210" s="2">
        <v>3483853.32</v>
      </c>
      <c r="I210" s="2">
        <v>2346149.8283384494</v>
      </c>
      <c r="J210" s="2">
        <v>6329496.8426963566</v>
      </c>
      <c r="K210" s="2">
        <v>2148680.701425449</v>
      </c>
      <c r="L210" s="2">
        <v>6570817.7986863004</v>
      </c>
      <c r="M210" s="2">
        <v>7934650.1745942757</v>
      </c>
      <c r="N210" s="2">
        <v>2744235.152683015</v>
      </c>
      <c r="O210" s="2">
        <v>3332265.6030863659</v>
      </c>
      <c r="P210" s="2">
        <v>10078687.246991774</v>
      </c>
      <c r="Q210" s="2">
        <v>3523920.1970177284</v>
      </c>
      <c r="R210" s="2">
        <v>2312392.6266987189</v>
      </c>
      <c r="S210" s="2">
        <v>2111125.6281276983</v>
      </c>
      <c r="T210" s="2">
        <v>6216903.9555144245</v>
      </c>
      <c r="U210" s="2">
        <v>5491142.6121926624</v>
      </c>
      <c r="V210" s="12">
        <f t="shared" si="52"/>
        <v>5712413.8010624377</v>
      </c>
      <c r="W210" s="2">
        <f t="shared" si="52"/>
        <v>3039874.9977587014</v>
      </c>
      <c r="X210" s="2">
        <f t="shared" si="53"/>
        <v>5468222.7795778634</v>
      </c>
      <c r="Y210" s="8">
        <f t="shared" si="53"/>
        <v>3931097.0039102463</v>
      </c>
      <c r="Z210" s="43">
        <f t="shared" si="44"/>
        <v>-6.3028469776433949E-2</v>
      </c>
      <c r="AA210" s="41">
        <f t="shared" si="45"/>
        <v>0.88152601934399621</v>
      </c>
      <c r="AB210" s="43">
        <f t="shared" si="46"/>
        <v>0.37091996415962086</v>
      </c>
      <c r="AC210" s="41">
        <f t="shared" si="47"/>
        <v>0.56838595655487523</v>
      </c>
      <c r="AD210" s="43">
        <f t="shared" si="48"/>
        <v>0.91008849037361905</v>
      </c>
      <c r="AE210" s="41">
        <f t="shared" si="49"/>
        <v>0.10220677859019066</v>
      </c>
      <c r="AF210" s="43">
        <f t="shared" si="50"/>
        <v>0.47614005643756402</v>
      </c>
      <c r="AG210" s="74">
        <f t="shared" si="51"/>
        <v>0.37064101798438909</v>
      </c>
    </row>
    <row r="211" spans="1:33" x14ac:dyDescent="0.2">
      <c r="A211" s="14" t="s">
        <v>26</v>
      </c>
      <c r="B211" s="12">
        <v>59204285.119615428</v>
      </c>
      <c r="C211" s="2">
        <v>67510579.801413625</v>
      </c>
      <c r="D211" s="2">
        <v>84528006.367084697</v>
      </c>
      <c r="E211" s="2">
        <v>68383524.216457129</v>
      </c>
      <c r="F211" s="2">
        <v>60688612.126278602</v>
      </c>
      <c r="G211" s="2">
        <v>61606308.716076784</v>
      </c>
      <c r="H211" s="2">
        <v>72627131.680000007</v>
      </c>
      <c r="I211" s="2">
        <v>75071032.443108752</v>
      </c>
      <c r="J211" s="2">
        <v>70462048.820984498</v>
      </c>
      <c r="K211" s="2">
        <v>62181268.651717037</v>
      </c>
      <c r="L211" s="2">
        <v>64542462.752775401</v>
      </c>
      <c r="M211" s="2">
        <v>73200400.471734136</v>
      </c>
      <c r="N211" s="2">
        <v>64363792.06561701</v>
      </c>
      <c r="O211" s="2">
        <v>62815934.438162759</v>
      </c>
      <c r="P211" s="2">
        <v>86280095.202610001</v>
      </c>
      <c r="Q211" s="2">
        <v>60486084.969097316</v>
      </c>
      <c r="R211" s="2">
        <v>79249876.235225186</v>
      </c>
      <c r="S211" s="2">
        <v>71784851.966553494</v>
      </c>
      <c r="T211" s="2">
        <v>63071643.506128334</v>
      </c>
      <c r="U211" s="2">
        <v>53221605.229906894</v>
      </c>
      <c r="V211" s="12">
        <f t="shared" si="52"/>
        <v>68063001.526169896</v>
      </c>
      <c r="W211" s="2">
        <f t="shared" si="52"/>
        <v>69941630.415042505</v>
      </c>
      <c r="X211" s="2">
        <f t="shared" si="53"/>
        <v>68897325.597102717</v>
      </c>
      <c r="Y211" s="8">
        <f t="shared" si="53"/>
        <v>65562812.381382249</v>
      </c>
      <c r="Z211" s="43">
        <f t="shared" si="44"/>
        <v>1.7577208149672497E-2</v>
      </c>
      <c r="AA211" s="41">
        <f t="shared" si="45"/>
        <v>0.89016252355675163</v>
      </c>
      <c r="AB211" s="43">
        <f t="shared" si="46"/>
        <v>-9.3273685620391553E-2</v>
      </c>
      <c r="AC211" s="41">
        <f t="shared" si="47"/>
        <v>0.47092018810694258</v>
      </c>
      <c r="AD211" s="43">
        <f t="shared" si="48"/>
        <v>-3.9280652758508186E-2</v>
      </c>
      <c r="AE211" s="41">
        <f t="shared" si="49"/>
        <v>0.75188277937614667</v>
      </c>
      <c r="AF211" s="43">
        <f t="shared" si="50"/>
        <v>7.1570241011555999E-2</v>
      </c>
      <c r="AG211" s="74">
        <f t="shared" si="51"/>
        <v>0.58537669862394792</v>
      </c>
    </row>
    <row r="212" spans="1:33" x14ac:dyDescent="0.2">
      <c r="A212" s="14" t="s">
        <v>225</v>
      </c>
      <c r="B212" s="12">
        <v>296736441.45567185</v>
      </c>
      <c r="C212" s="2">
        <v>188857833.75211453</v>
      </c>
      <c r="D212" s="2">
        <v>267449756.55563313</v>
      </c>
      <c r="E212" s="2">
        <v>282395869.30205113</v>
      </c>
      <c r="F212" s="2">
        <v>279603911.98120892</v>
      </c>
      <c r="G212" s="2">
        <v>159254882.95802939</v>
      </c>
      <c r="H212" s="2">
        <v>395623065.94</v>
      </c>
      <c r="I212" s="2">
        <v>257467291.42791137</v>
      </c>
      <c r="J212" s="2">
        <v>250389500.33618858</v>
      </c>
      <c r="K212" s="2">
        <v>357426574.35632712</v>
      </c>
      <c r="L212" s="2">
        <v>290493043.5360775</v>
      </c>
      <c r="M212" s="2">
        <v>228373489.50607759</v>
      </c>
      <c r="N212" s="2">
        <v>222442565.72769731</v>
      </c>
      <c r="O212" s="2">
        <v>301990018.11376929</v>
      </c>
      <c r="P212" s="2">
        <v>147385217.9420875</v>
      </c>
      <c r="Q212" s="2">
        <v>322769642.68360418</v>
      </c>
      <c r="R212" s="2">
        <v>338328092.43519408</v>
      </c>
      <c r="S212" s="2">
        <v>269290290.22644055</v>
      </c>
      <c r="T212" s="2">
        <v>309593106.81879824</v>
      </c>
      <c r="U212" s="2">
        <v>191359242.69173479</v>
      </c>
      <c r="V212" s="12">
        <f t="shared" si="52"/>
        <v>263008762.6093359</v>
      </c>
      <c r="W212" s="2">
        <f t="shared" si="52"/>
        <v>265683685.16553232</v>
      </c>
      <c r="X212" s="2">
        <f t="shared" si="53"/>
        <v>258018484.8636727</v>
      </c>
      <c r="Y212" s="8">
        <f t="shared" si="53"/>
        <v>286268074.97115433</v>
      </c>
      <c r="Z212" s="43">
        <f t="shared" si="44"/>
        <v>-2.7636439926002968E-2</v>
      </c>
      <c r="AA212" s="41">
        <f t="shared" si="45"/>
        <v>0.89712798431528795</v>
      </c>
      <c r="AB212" s="43">
        <f t="shared" si="46"/>
        <v>0.10765714888156853</v>
      </c>
      <c r="AC212" s="41">
        <f t="shared" si="47"/>
        <v>0.70509960072096312</v>
      </c>
      <c r="AD212" s="43">
        <f t="shared" si="48"/>
        <v>-1.4598772698565392E-2</v>
      </c>
      <c r="AE212" s="41">
        <f t="shared" si="49"/>
        <v>0.95710393778295044</v>
      </c>
      <c r="AF212" s="43">
        <f t="shared" si="50"/>
        <v>-0.14989236150613702</v>
      </c>
      <c r="AG212" s="74">
        <f t="shared" si="51"/>
        <v>0.50756307378791421</v>
      </c>
    </row>
    <row r="213" spans="1:33" x14ac:dyDescent="0.2">
      <c r="A213" s="14" t="s">
        <v>41</v>
      </c>
      <c r="B213" s="12">
        <v>359314.79748642829</v>
      </c>
      <c r="C213" s="2">
        <v>193104.6263011079</v>
      </c>
      <c r="D213" s="2">
        <v>76569.805739069954</v>
      </c>
      <c r="E213" s="2">
        <v>97350.442877458976</v>
      </c>
      <c r="F213" s="2">
        <v>17093.31886409139</v>
      </c>
      <c r="G213" s="2">
        <v>73068.861705056202</v>
      </c>
      <c r="H213" s="2">
        <v>85431.65</v>
      </c>
      <c r="I213" s="2">
        <v>0</v>
      </c>
      <c r="J213" s="2">
        <v>32926.959437440593</v>
      </c>
      <c r="K213" s="2">
        <v>129710.25902640865</v>
      </c>
      <c r="L213" s="2">
        <v>21594.847403839551</v>
      </c>
      <c r="M213" s="2">
        <v>98953.904031667495</v>
      </c>
      <c r="N213" s="2">
        <v>168925.33944570523</v>
      </c>
      <c r="O213" s="2">
        <v>0</v>
      </c>
      <c r="P213" s="2">
        <v>414640.42194378382</v>
      </c>
      <c r="Q213" s="2">
        <v>25410.523145655861</v>
      </c>
      <c r="R213" s="2">
        <v>32310.259762704707</v>
      </c>
      <c r="S213" s="2">
        <v>126280.0450674165</v>
      </c>
      <c r="T213" s="2">
        <v>0</v>
      </c>
      <c r="U213" s="2">
        <v>0</v>
      </c>
      <c r="V213" s="12">
        <f t="shared" si="52"/>
        <v>148686.59825363132</v>
      </c>
      <c r="W213" s="2">
        <f t="shared" si="52"/>
        <v>47856.867785624192</v>
      </c>
      <c r="X213" s="2">
        <f t="shared" si="53"/>
        <v>138970.79530856747</v>
      </c>
      <c r="Y213" s="8">
        <f t="shared" si="53"/>
        <v>36800.165595155413</v>
      </c>
      <c r="Z213" s="43">
        <f t="shared" si="44"/>
        <v>-9.7492884440354616E-2</v>
      </c>
      <c r="AA213" s="41">
        <f t="shared" si="45"/>
        <v>0.91291654434222014</v>
      </c>
      <c r="AB213" s="43">
        <f t="shared" si="46"/>
        <v>-0.37901371790161015</v>
      </c>
      <c r="AC213" s="41">
        <f t="shared" si="47"/>
        <v>0.73583457033280264</v>
      </c>
      <c r="AD213" s="43">
        <f t="shared" si="48"/>
        <v>1.6354767358790838</v>
      </c>
      <c r="AE213" s="41">
        <f t="shared" si="49"/>
        <v>0.19249363516548329</v>
      </c>
      <c r="AF213" s="43">
        <f t="shared" si="50"/>
        <v>1.9169975693403398</v>
      </c>
      <c r="AG213" s="74">
        <f t="shared" si="51"/>
        <v>0.18207062949952468</v>
      </c>
    </row>
    <row r="214" spans="1:33" x14ac:dyDescent="0.2">
      <c r="A214" s="14" t="s">
        <v>150</v>
      </c>
      <c r="B214" s="12">
        <v>161454925.99606788</v>
      </c>
      <c r="C214" s="2">
        <v>207826229.25411618</v>
      </c>
      <c r="D214" s="2">
        <v>327876271.89844388</v>
      </c>
      <c r="E214" s="2">
        <v>304728391.32781023</v>
      </c>
      <c r="F214" s="2">
        <v>284307287.09111369</v>
      </c>
      <c r="G214" s="2">
        <v>157522274.45620617</v>
      </c>
      <c r="H214" s="2">
        <v>275984414.04668999</v>
      </c>
      <c r="I214" s="2">
        <v>280632794.9147259</v>
      </c>
      <c r="J214" s="2">
        <v>199900802.72825208</v>
      </c>
      <c r="K214" s="2">
        <v>258553144.30871546</v>
      </c>
      <c r="L214" s="2">
        <v>274234793.79529434</v>
      </c>
      <c r="M214" s="2">
        <v>259607376.12640271</v>
      </c>
      <c r="N214" s="2">
        <v>226893962.96549606</v>
      </c>
      <c r="O214" s="2">
        <v>288636771.75703502</v>
      </c>
      <c r="P214" s="2">
        <v>257787164.33657458</v>
      </c>
      <c r="Q214" s="2">
        <v>336192505.65391928</v>
      </c>
      <c r="R214" s="2">
        <v>236641660.94606572</v>
      </c>
      <c r="S214" s="2">
        <v>266642396.67514932</v>
      </c>
      <c r="T214" s="2">
        <v>233930439.85200781</v>
      </c>
      <c r="U214" s="2">
        <v>299125170.87530601</v>
      </c>
      <c r="V214" s="12">
        <f t="shared" si="52"/>
        <v>257238621.11351043</v>
      </c>
      <c r="W214" s="2">
        <f t="shared" si="52"/>
        <v>228510071.53646854</v>
      </c>
      <c r="X214" s="2">
        <f t="shared" si="53"/>
        <v>260952202.21491969</v>
      </c>
      <c r="Y214" s="8">
        <f t="shared" si="53"/>
        <v>274506434.8004896</v>
      </c>
      <c r="Z214" s="43">
        <f t="shared" si="44"/>
        <v>2.0678315856446122E-2</v>
      </c>
      <c r="AA214" s="41">
        <f t="shared" si="45"/>
        <v>0.91362784517789586</v>
      </c>
      <c r="AB214" s="43">
        <f t="shared" si="46"/>
        <v>0.2645822151564875</v>
      </c>
      <c r="AC214" s="41">
        <f t="shared" si="47"/>
        <v>0.22270862876158332</v>
      </c>
      <c r="AD214" s="43">
        <f t="shared" si="48"/>
        <v>0.17084950808909963</v>
      </c>
      <c r="AE214" s="41">
        <f t="shared" si="49"/>
        <v>0.53666183161234149</v>
      </c>
      <c r="AF214" s="43">
        <f t="shared" si="50"/>
        <v>-7.3054391210941969E-2</v>
      </c>
      <c r="AG214" s="74">
        <f t="shared" si="51"/>
        <v>0.51195094330392066</v>
      </c>
    </row>
    <row r="215" spans="1:33" x14ac:dyDescent="0.2">
      <c r="A215" s="14" t="s">
        <v>113</v>
      </c>
      <c r="B215" s="12">
        <v>5167630.6511211451</v>
      </c>
      <c r="C215" s="2">
        <v>5118504.8231599564</v>
      </c>
      <c r="D215" s="2">
        <v>4925835.2479133457</v>
      </c>
      <c r="E215" s="2">
        <v>4718469.1826414727</v>
      </c>
      <c r="F215" s="2">
        <v>5217302.1099109249</v>
      </c>
      <c r="G215" s="2">
        <v>6041978.611220425</v>
      </c>
      <c r="H215" s="2">
        <v>4881422.3723692698</v>
      </c>
      <c r="I215" s="2">
        <v>5412698.0657785926</v>
      </c>
      <c r="J215" s="2">
        <v>5341178.3650040394</v>
      </c>
      <c r="K215" s="2">
        <v>4083831.2068826426</v>
      </c>
      <c r="L215" s="2">
        <v>6203506.383609171</v>
      </c>
      <c r="M215" s="2">
        <v>4218884.5450408412</v>
      </c>
      <c r="N215" s="2">
        <v>4399300.2394337365</v>
      </c>
      <c r="O215" s="2">
        <v>4113841.3774452256</v>
      </c>
      <c r="P215" s="2">
        <v>7555552.7579877423</v>
      </c>
      <c r="Q215" s="2">
        <v>4499410.3439275688</v>
      </c>
      <c r="R215" s="2">
        <v>4806776.3538114903</v>
      </c>
      <c r="S215" s="2">
        <v>4632632.5837342143</v>
      </c>
      <c r="T215" s="2">
        <v>5745854.2252997933</v>
      </c>
      <c r="U215" s="2">
        <v>4690904.417270028</v>
      </c>
      <c r="V215" s="12">
        <f t="shared" si="52"/>
        <v>5029548.4029493686</v>
      </c>
      <c r="W215" s="2">
        <f t="shared" si="52"/>
        <v>5419319.3535930812</v>
      </c>
      <c r="X215" s="2">
        <f t="shared" si="53"/>
        <v>5095819.4183998927</v>
      </c>
      <c r="Y215" s="8">
        <f t="shared" si="53"/>
        <v>4875115.5848086188</v>
      </c>
      <c r="Z215" s="43">
        <f t="shared" si="44"/>
        <v>1.8885285411228667E-2</v>
      </c>
      <c r="AA215" s="41">
        <f t="shared" si="45"/>
        <v>0.91605794833591359</v>
      </c>
      <c r="AB215" s="43">
        <f t="shared" si="46"/>
        <v>-0.15267524148221726</v>
      </c>
      <c r="AC215" s="41">
        <f t="shared" si="47"/>
        <v>0.14169403220092081</v>
      </c>
      <c r="AD215" s="43">
        <f t="shared" si="48"/>
        <v>-0.10768279780368958</v>
      </c>
      <c r="AE215" s="41">
        <f t="shared" si="49"/>
        <v>0.13995244114767824</v>
      </c>
      <c r="AF215" s="43">
        <f t="shared" si="50"/>
        <v>6.3877729089756433E-2</v>
      </c>
      <c r="AG215" s="74">
        <f t="shared" si="51"/>
        <v>0.75465482342326007</v>
      </c>
    </row>
    <row r="216" spans="1:33" x14ac:dyDescent="0.2">
      <c r="A216" s="14" t="s">
        <v>196</v>
      </c>
      <c r="B216" s="12">
        <v>136036400.46097672</v>
      </c>
      <c r="C216" s="2">
        <v>122185883.78242376</v>
      </c>
      <c r="D216" s="2">
        <v>202796134.941567</v>
      </c>
      <c r="E216" s="2">
        <v>164195094.53506425</v>
      </c>
      <c r="F216" s="2">
        <v>118197112.90424153</v>
      </c>
      <c r="G216" s="2">
        <v>110983196.24892163</v>
      </c>
      <c r="H216" s="2">
        <v>148034078.41</v>
      </c>
      <c r="I216" s="2">
        <v>205208613.27029777</v>
      </c>
      <c r="J216" s="2">
        <v>157744024.91984493</v>
      </c>
      <c r="K216" s="2">
        <v>112778656.05524078</v>
      </c>
      <c r="L216" s="2">
        <v>179849976.99592495</v>
      </c>
      <c r="M216" s="2">
        <v>180128715.59049612</v>
      </c>
      <c r="N216" s="2">
        <v>159369082.3568435</v>
      </c>
      <c r="O216" s="2">
        <v>152506074.64394033</v>
      </c>
      <c r="P216" s="2">
        <v>119913523.12311445</v>
      </c>
      <c r="Q216" s="2">
        <v>176984297.84099495</v>
      </c>
      <c r="R216" s="2">
        <v>126851604.36190687</v>
      </c>
      <c r="S216" s="2">
        <v>112055114.40262768</v>
      </c>
      <c r="T216" s="2">
        <v>148107701.41522726</v>
      </c>
      <c r="U216" s="2">
        <v>184952980.50640237</v>
      </c>
      <c r="V216" s="12">
        <f t="shared" si="52"/>
        <v>148682125.32485467</v>
      </c>
      <c r="W216" s="2">
        <f t="shared" si="52"/>
        <v>155492478.21226609</v>
      </c>
      <c r="X216" s="2">
        <f t="shared" si="53"/>
        <v>150757671.46092668</v>
      </c>
      <c r="Y216" s="8">
        <f t="shared" si="53"/>
        <v>149790339.70543185</v>
      </c>
      <c r="Z216" s="43">
        <f t="shared" si="44"/>
        <v>2.0000201081479249E-2</v>
      </c>
      <c r="AA216" s="41">
        <f t="shared" si="45"/>
        <v>0.91670676529303285</v>
      </c>
      <c r="AB216" s="43">
        <f t="shared" si="46"/>
        <v>-5.3900208809765822E-2</v>
      </c>
      <c r="AC216" s="41">
        <f t="shared" si="47"/>
        <v>0.81365875038089186</v>
      </c>
      <c r="AD216" s="43">
        <f t="shared" si="48"/>
        <v>-6.4613577214461496E-2</v>
      </c>
      <c r="AE216" s="41">
        <f t="shared" si="49"/>
        <v>0.79054567793146613</v>
      </c>
      <c r="AF216" s="43">
        <f t="shared" si="50"/>
        <v>9.2868326767834002E-3</v>
      </c>
      <c r="AG216" s="74">
        <f t="shared" si="51"/>
        <v>0.95871869598698134</v>
      </c>
    </row>
    <row r="217" spans="1:33" x14ac:dyDescent="0.2">
      <c r="A217" s="14" t="s">
        <v>129</v>
      </c>
      <c r="B217" s="12">
        <v>47448559.299365595</v>
      </c>
      <c r="C217" s="2">
        <v>52958849.503128305</v>
      </c>
      <c r="D217" s="2">
        <v>79435004.335307837</v>
      </c>
      <c r="E217" s="2">
        <v>64043910.621606842</v>
      </c>
      <c r="F217" s="2">
        <v>148921442.35745266</v>
      </c>
      <c r="G217" s="2">
        <v>174507753.52431521</v>
      </c>
      <c r="H217" s="2">
        <v>134208993.44</v>
      </c>
      <c r="I217" s="2">
        <v>27560714.254901525</v>
      </c>
      <c r="J217" s="2">
        <v>62007174.937298372</v>
      </c>
      <c r="K217" s="2">
        <v>91946181.233812764</v>
      </c>
      <c r="L217" s="2">
        <v>54958794.126929812</v>
      </c>
      <c r="M217" s="2">
        <v>50486921.290170826</v>
      </c>
      <c r="N217" s="2">
        <v>80669399.05509755</v>
      </c>
      <c r="O217" s="2">
        <v>111254020.99551967</v>
      </c>
      <c r="P217" s="2">
        <v>94784163.032539457</v>
      </c>
      <c r="Q217" s="2">
        <v>58285846.363544583</v>
      </c>
      <c r="R217" s="2">
        <v>158518871.50993586</v>
      </c>
      <c r="S217" s="2">
        <v>52289716.690318115</v>
      </c>
      <c r="T217" s="2">
        <v>0</v>
      </c>
      <c r="U217" s="2">
        <v>132529407.60607088</v>
      </c>
      <c r="V217" s="12">
        <f t="shared" si="52"/>
        <v>78561553.223372251</v>
      </c>
      <c r="W217" s="2">
        <f t="shared" si="52"/>
        <v>99571159.039128765</v>
      </c>
      <c r="X217" s="2">
        <f t="shared" si="53"/>
        <v>80683246.622345015</v>
      </c>
      <c r="Y217" s="8">
        <f t="shared" si="53"/>
        <v>80324768.433973879</v>
      </c>
      <c r="Z217" s="43">
        <f t="shared" si="44"/>
        <v>3.8445684744606412E-2</v>
      </c>
      <c r="AA217" s="41">
        <f t="shared" si="45"/>
        <v>0.91700103430469793</v>
      </c>
      <c r="AB217" s="43">
        <f t="shared" si="46"/>
        <v>-0.30988300705465482</v>
      </c>
      <c r="AC217" s="41">
        <f t="shared" si="47"/>
        <v>0.67427924442129616</v>
      </c>
      <c r="AD217" s="43">
        <f t="shared" si="48"/>
        <v>-0.34190447050792633</v>
      </c>
      <c r="AE217" s="41">
        <f t="shared" si="49"/>
        <v>0.57814502627156727</v>
      </c>
      <c r="AF217" s="43">
        <f t="shared" si="50"/>
        <v>6.4242212913349786E-3</v>
      </c>
      <c r="AG217" s="74">
        <f t="shared" si="51"/>
        <v>0.99010384958763986</v>
      </c>
    </row>
    <row r="218" spans="1:33" x14ac:dyDescent="0.2">
      <c r="A218" s="14" t="s">
        <v>81</v>
      </c>
      <c r="B218" s="12">
        <v>2819200.2741524302</v>
      </c>
      <c r="C218" s="2">
        <v>2322195.2643034919</v>
      </c>
      <c r="D218" s="2">
        <v>0</v>
      </c>
      <c r="E218" s="2">
        <v>0</v>
      </c>
      <c r="F218" s="2">
        <v>19170350.563776743</v>
      </c>
      <c r="G218" s="2">
        <v>7911731.9102826221</v>
      </c>
      <c r="H218" s="2">
        <v>6570258.0199999996</v>
      </c>
      <c r="I218" s="2">
        <v>2518743.0479945433</v>
      </c>
      <c r="J218" s="2">
        <v>1227976.7043558131</v>
      </c>
      <c r="K218" s="2">
        <v>6860884.7702164883</v>
      </c>
      <c r="L218" s="2">
        <v>3080026.5144976634</v>
      </c>
      <c r="M218" s="2">
        <v>2486940.4273739331</v>
      </c>
      <c r="N218" s="2">
        <v>2621847.0644561318</v>
      </c>
      <c r="O218" s="2">
        <v>2632593.4953958956</v>
      </c>
      <c r="P218" s="2">
        <v>9253921.4445763603</v>
      </c>
      <c r="Q218" s="2">
        <v>3942847.4862352321</v>
      </c>
      <c r="R218" s="2">
        <v>1834240.7543496471</v>
      </c>
      <c r="S218" s="2">
        <v>0</v>
      </c>
      <c r="T218" s="2">
        <v>5007598.8091867492</v>
      </c>
      <c r="U218" s="2">
        <v>6318567.4043127792</v>
      </c>
      <c r="V218" s="12">
        <f t="shared" si="52"/>
        <v>4862349.2204465326</v>
      </c>
      <c r="W218" s="2">
        <f t="shared" si="52"/>
        <v>4557177.4206582448</v>
      </c>
      <c r="X218" s="2">
        <f t="shared" si="53"/>
        <v>4489368.9527527457</v>
      </c>
      <c r="Y218" s="8">
        <f t="shared" si="53"/>
        <v>3420650.8908168813</v>
      </c>
      <c r="Z218" s="43">
        <f t="shared" si="44"/>
        <v>-0.11514084630328464</v>
      </c>
      <c r="AA218" s="41">
        <f t="shared" si="45"/>
        <v>0.92591662534176711</v>
      </c>
      <c r="AB218" s="43">
        <f t="shared" si="46"/>
        <v>-0.41386966766131333</v>
      </c>
      <c r="AC218" s="41">
        <f t="shared" si="47"/>
        <v>0.56787672365810371</v>
      </c>
      <c r="AD218" s="43">
        <f t="shared" si="48"/>
        <v>9.3512974525426992E-2</v>
      </c>
      <c r="AE218" s="41">
        <f t="shared" si="49"/>
        <v>0.94592502904920273</v>
      </c>
      <c r="AF218" s="43">
        <f t="shared" si="50"/>
        <v>0.39224179588345565</v>
      </c>
      <c r="AG218" s="74">
        <f t="shared" si="51"/>
        <v>0.53285974686341375</v>
      </c>
    </row>
    <row r="219" spans="1:33" x14ac:dyDescent="0.2">
      <c r="A219" s="14" t="s">
        <v>58</v>
      </c>
      <c r="B219" s="12">
        <v>24185424.587278362</v>
      </c>
      <c r="C219" s="2">
        <v>23634425.041730061</v>
      </c>
      <c r="D219" s="2">
        <v>44439924.923089594</v>
      </c>
      <c r="E219" s="2">
        <v>28147098.181775935</v>
      </c>
      <c r="F219" s="2">
        <v>16371371.912322631</v>
      </c>
      <c r="G219" s="2">
        <v>15046756.035495294</v>
      </c>
      <c r="H219" s="2">
        <v>14498163.140000001</v>
      </c>
      <c r="I219" s="2">
        <v>19090942.243046094</v>
      </c>
      <c r="J219" s="2">
        <v>10551663.399291206</v>
      </c>
      <c r="K219" s="2">
        <v>25979171.955564942</v>
      </c>
      <c r="L219" s="2">
        <v>39474514.617892541</v>
      </c>
      <c r="M219" s="2">
        <v>24726314.7911558</v>
      </c>
      <c r="N219" s="2">
        <v>20954211.115186326</v>
      </c>
      <c r="O219" s="2">
        <v>15078176.589212172</v>
      </c>
      <c r="P219" s="2">
        <v>41354676.484584995</v>
      </c>
      <c r="Q219" s="2">
        <v>37283425.830348358</v>
      </c>
      <c r="R219" s="2">
        <v>36486568.489456177</v>
      </c>
      <c r="S219" s="2">
        <v>31231909.917614069</v>
      </c>
      <c r="T219" s="2">
        <v>19972783.502917644</v>
      </c>
      <c r="U219" s="2">
        <v>25043169.058107104</v>
      </c>
      <c r="V219" s="12">
        <f t="shared" si="52"/>
        <v>27355648.929239322</v>
      </c>
      <c r="W219" s="2">
        <f t="shared" si="52"/>
        <v>14796881.204458147</v>
      </c>
      <c r="X219" s="2">
        <f t="shared" si="53"/>
        <v>27927844.258932795</v>
      </c>
      <c r="Y219" s="8">
        <f t="shared" si="53"/>
        <v>30003571.359688669</v>
      </c>
      <c r="Z219" s="43">
        <f t="shared" si="44"/>
        <v>2.9865437101318663E-2</v>
      </c>
      <c r="AA219" s="41">
        <f t="shared" si="45"/>
        <v>0.92977341582732131</v>
      </c>
      <c r="AB219" s="43">
        <f t="shared" si="46"/>
        <v>1.0198411110808006</v>
      </c>
      <c r="AC219" s="41">
        <f t="shared" si="47"/>
        <v>7.34642892028431E-3</v>
      </c>
      <c r="AD219" s="43">
        <f t="shared" si="48"/>
        <v>0.8865456541454928</v>
      </c>
      <c r="AE219" s="41">
        <f t="shared" si="49"/>
        <v>5.6978931015227031E-2</v>
      </c>
      <c r="AF219" s="43">
        <f t="shared" si="50"/>
        <v>-0.10343001983398911</v>
      </c>
      <c r="AG219" s="74">
        <f t="shared" si="51"/>
        <v>0.71831188019831216</v>
      </c>
    </row>
    <row r="220" spans="1:33" x14ac:dyDescent="0.2">
      <c r="A220" s="14" t="s">
        <v>131</v>
      </c>
      <c r="B220" s="12">
        <v>17631767.980463665</v>
      </c>
      <c r="C220" s="2">
        <v>17633830.37960846</v>
      </c>
      <c r="D220" s="2">
        <v>37114805.070422165</v>
      </c>
      <c r="E220" s="2">
        <v>14625817.956378011</v>
      </c>
      <c r="F220" s="2">
        <v>17188129.384250253</v>
      </c>
      <c r="G220" s="2">
        <v>13739678.007874379</v>
      </c>
      <c r="H220" s="2">
        <v>21042101.539999999</v>
      </c>
      <c r="I220" s="2">
        <v>19353517.465568535</v>
      </c>
      <c r="J220" s="2">
        <v>17027205.12902718</v>
      </c>
      <c r="K220" s="2">
        <v>19661085.423157785</v>
      </c>
      <c r="L220" s="2">
        <v>17958928.272370532</v>
      </c>
      <c r="M220" s="2">
        <v>18957640.147016425</v>
      </c>
      <c r="N220" s="2">
        <v>11718593.418659277</v>
      </c>
      <c r="O220" s="2">
        <v>25489281.670405522</v>
      </c>
      <c r="P220" s="2">
        <v>29326009.819485594</v>
      </c>
      <c r="Q220" s="2">
        <v>17050874.147424228</v>
      </c>
      <c r="R220" s="2">
        <v>15814003.644665524</v>
      </c>
      <c r="S220" s="2">
        <v>10419367.767559633</v>
      </c>
      <c r="T220" s="2">
        <v>15886561.083000349</v>
      </c>
      <c r="U220" s="2">
        <v>18529674.331536658</v>
      </c>
      <c r="V220" s="12">
        <f t="shared" si="52"/>
        <v>20838870.154224508</v>
      </c>
      <c r="W220" s="2">
        <f t="shared" si="52"/>
        <v>17790625.535617523</v>
      </c>
      <c r="X220" s="2">
        <f t="shared" si="53"/>
        <v>20518589.791849185</v>
      </c>
      <c r="Y220" s="8">
        <f t="shared" si="53"/>
        <v>15540096.194837278</v>
      </c>
      <c r="Z220" s="43">
        <f t="shared" si="44"/>
        <v>-2.2345479076622678E-2</v>
      </c>
      <c r="AA220" s="41">
        <f t="shared" si="45"/>
        <v>0.94639629555108118</v>
      </c>
      <c r="AB220" s="43">
        <f t="shared" si="46"/>
        <v>-0.19512180384326033</v>
      </c>
      <c r="AC220" s="41">
        <f t="shared" si="47"/>
        <v>0.31626562435016448</v>
      </c>
      <c r="AD220" s="43">
        <f t="shared" si="48"/>
        <v>0.22815982137491658</v>
      </c>
      <c r="AE220" s="41">
        <f t="shared" si="49"/>
        <v>0.55041542367382601</v>
      </c>
      <c r="AF220" s="43">
        <f t="shared" si="50"/>
        <v>0.40093614614155437</v>
      </c>
      <c r="AG220" s="74">
        <f t="shared" si="51"/>
        <v>0.13609967055140468</v>
      </c>
    </row>
    <row r="221" spans="1:33" x14ac:dyDescent="0.2">
      <c r="A221" s="14" t="s">
        <v>180</v>
      </c>
      <c r="B221" s="12">
        <v>1672763.1047952662</v>
      </c>
      <c r="C221" s="2">
        <v>2007684.79963075</v>
      </c>
      <c r="D221" s="2">
        <v>906132.2414573835</v>
      </c>
      <c r="E221" s="2">
        <v>1138331.4700956878</v>
      </c>
      <c r="F221" s="2">
        <v>1803687.0318473612</v>
      </c>
      <c r="G221" s="2">
        <v>434297.71288484207</v>
      </c>
      <c r="H221" s="2">
        <v>1552285.05</v>
      </c>
      <c r="I221" s="2">
        <v>1434138.6209677786</v>
      </c>
      <c r="J221" s="2">
        <v>1893014.7749277577</v>
      </c>
      <c r="K221" s="2">
        <v>2294503.7118207873</v>
      </c>
      <c r="L221" s="2">
        <v>1503458.164569177</v>
      </c>
      <c r="M221" s="2">
        <v>1635824.0334634783</v>
      </c>
      <c r="N221" s="2">
        <v>384237.58959644398</v>
      </c>
      <c r="O221" s="2">
        <v>1504723.0945019107</v>
      </c>
      <c r="P221" s="2">
        <v>1587598.2698975287</v>
      </c>
      <c r="Q221" s="2">
        <v>1719937.8112713278</v>
      </c>
      <c r="R221" s="2">
        <v>2234225.1307151401</v>
      </c>
      <c r="S221" s="2">
        <v>1650927.3335223016</v>
      </c>
      <c r="T221" s="2">
        <v>1383648.9758887105</v>
      </c>
      <c r="U221" s="2">
        <v>1518875.5999674359</v>
      </c>
      <c r="V221" s="12">
        <f t="shared" si="52"/>
        <v>1505719.7295652896</v>
      </c>
      <c r="W221" s="2">
        <f t="shared" si="52"/>
        <v>1328434.0396950946</v>
      </c>
      <c r="X221" s="2">
        <f t="shared" si="53"/>
        <v>1485057.4773082209</v>
      </c>
      <c r="Y221" s="8">
        <f t="shared" si="53"/>
        <v>1701522.970272983</v>
      </c>
      <c r="Z221" s="43">
        <f t="shared" si="44"/>
        <v>-1.9934485973568453E-2</v>
      </c>
      <c r="AA221" s="41">
        <f t="shared" si="45"/>
        <v>0.95224913846966652</v>
      </c>
      <c r="AB221" s="43">
        <f t="shared" si="46"/>
        <v>0.35710003163660603</v>
      </c>
      <c r="AC221" s="41">
        <f t="shared" si="47"/>
        <v>0.28290191679202914</v>
      </c>
      <c r="AD221" s="43">
        <f t="shared" si="48"/>
        <v>0.18072665986546008</v>
      </c>
      <c r="AE221" s="41">
        <f t="shared" si="49"/>
        <v>0.63963032282078358</v>
      </c>
      <c r="AF221" s="43">
        <f t="shared" si="50"/>
        <v>-0.19630785774471421</v>
      </c>
      <c r="AG221" s="74">
        <f t="shared" si="51"/>
        <v>0.49937049253717236</v>
      </c>
    </row>
    <row r="222" spans="1:33" x14ac:dyDescent="0.2">
      <c r="A222" s="14" t="s">
        <v>67</v>
      </c>
      <c r="B222" s="12">
        <v>194436975.20406574</v>
      </c>
      <c r="C222" s="2">
        <v>216606277.28727835</v>
      </c>
      <c r="D222" s="2">
        <v>310561746.55968463</v>
      </c>
      <c r="E222" s="2">
        <v>301568499.91034216</v>
      </c>
      <c r="F222" s="2">
        <v>187535616.59316576</v>
      </c>
      <c r="G222" s="2">
        <v>192212696.90747979</v>
      </c>
      <c r="H222" s="2">
        <v>264180807.75999999</v>
      </c>
      <c r="I222" s="2">
        <v>229815867.49279717</v>
      </c>
      <c r="J222" s="2">
        <v>201021179.23196068</v>
      </c>
      <c r="K222" s="2">
        <v>227169990.68165928</v>
      </c>
      <c r="L222" s="2">
        <v>261543199.73991328</v>
      </c>
      <c r="M222" s="2">
        <v>262355066.71809357</v>
      </c>
      <c r="N222" s="2">
        <v>201799936.12344289</v>
      </c>
      <c r="O222" s="2">
        <v>224882171.18396556</v>
      </c>
      <c r="P222" s="2">
        <v>266304625.70669225</v>
      </c>
      <c r="Q222" s="2">
        <v>228578797.20561892</v>
      </c>
      <c r="R222" s="2">
        <v>228800276.22892794</v>
      </c>
      <c r="S222" s="2">
        <v>193141280.69287336</v>
      </c>
      <c r="T222" s="2">
        <v>195411810.22771877</v>
      </c>
      <c r="U222" s="2">
        <v>220158295.96460626</v>
      </c>
      <c r="V222" s="12">
        <f t="shared" si="52"/>
        <v>242141823.11090738</v>
      </c>
      <c r="W222" s="2">
        <f t="shared" si="52"/>
        <v>221807637.84805939</v>
      </c>
      <c r="X222" s="2">
        <f t="shared" si="53"/>
        <v>240675831.69229445</v>
      </c>
      <c r="Y222" s="8">
        <f t="shared" si="53"/>
        <v>213218092.06394905</v>
      </c>
      <c r="Z222" s="43">
        <f t="shared" si="44"/>
        <v>-8.7610095783951913E-3</v>
      </c>
      <c r="AA222" s="41">
        <f t="shared" si="45"/>
        <v>0.95756965342895439</v>
      </c>
      <c r="AB222" s="43">
        <f t="shared" si="46"/>
        <v>-5.697918551342087E-2</v>
      </c>
      <c r="AC222" s="41">
        <f t="shared" si="47"/>
        <v>0.62581533119458754</v>
      </c>
      <c r="AD222" s="43">
        <f t="shared" si="48"/>
        <v>0.12654324046052562</v>
      </c>
      <c r="AE222" s="41">
        <f t="shared" si="49"/>
        <v>0.56118486827896086</v>
      </c>
      <c r="AF222" s="43">
        <f t="shared" si="50"/>
        <v>0.17476141639555137</v>
      </c>
      <c r="AG222" s="74">
        <f t="shared" si="51"/>
        <v>7.991946031370907E-2</v>
      </c>
    </row>
    <row r="223" spans="1:33" x14ac:dyDescent="0.2">
      <c r="A223" s="14" t="s">
        <v>39</v>
      </c>
      <c r="B223" s="12">
        <v>14829754.662877111</v>
      </c>
      <c r="C223" s="2">
        <v>14298266.953095837</v>
      </c>
      <c r="D223" s="2">
        <v>23906212.718895737</v>
      </c>
      <c r="E223" s="2">
        <v>12190025.116257038</v>
      </c>
      <c r="F223" s="2">
        <v>21675896.354546271</v>
      </c>
      <c r="G223" s="2">
        <v>13873053.674881017</v>
      </c>
      <c r="H223" s="2">
        <v>20533525.649999999</v>
      </c>
      <c r="I223" s="2">
        <v>12930640.611296117</v>
      </c>
      <c r="J223" s="2">
        <v>19160552.5751982</v>
      </c>
      <c r="K223" s="2">
        <v>18305790.316759076</v>
      </c>
      <c r="L223" s="2">
        <v>18203508.904788669</v>
      </c>
      <c r="M223" s="2">
        <v>13272487.169004474</v>
      </c>
      <c r="N223" s="2">
        <v>13451120.930659529</v>
      </c>
      <c r="O223" s="2">
        <v>14337740.314808164</v>
      </c>
      <c r="P223" s="2">
        <v>27721073.865565859</v>
      </c>
      <c r="Q223" s="2">
        <v>13892426.986193802</v>
      </c>
      <c r="R223" s="2">
        <v>17053995.732036095</v>
      </c>
      <c r="S223" s="2">
        <v>11699774.396532768</v>
      </c>
      <c r="T223" s="2">
        <v>14361279.436155749</v>
      </c>
      <c r="U223" s="2">
        <v>10688598.004060267</v>
      </c>
      <c r="V223" s="12">
        <f t="shared" si="52"/>
        <v>17380031.161134399</v>
      </c>
      <c r="W223" s="2">
        <f t="shared" si="52"/>
        <v>16624443.127843834</v>
      </c>
      <c r="X223" s="2">
        <f t="shared" si="53"/>
        <v>17548620.250264298</v>
      </c>
      <c r="Y223" s="8">
        <f t="shared" si="53"/>
        <v>13539214.910995737</v>
      </c>
      <c r="Z223" s="43">
        <f t="shared" si="44"/>
        <v>1.3926935154915113E-2</v>
      </c>
      <c r="AA223" s="41">
        <f t="shared" si="45"/>
        <v>0.95933623271420476</v>
      </c>
      <c r="AB223" s="43">
        <f t="shared" si="46"/>
        <v>-0.29616193040305511</v>
      </c>
      <c r="AC223" s="41">
        <f t="shared" si="47"/>
        <v>0.18239352164226144</v>
      </c>
      <c r="AD223" s="43">
        <f t="shared" si="48"/>
        <v>6.4124653611080343E-2</v>
      </c>
      <c r="AE223" s="41">
        <f t="shared" si="49"/>
        <v>0.81283771113433922</v>
      </c>
      <c r="AF223" s="43">
        <f t="shared" si="50"/>
        <v>0.37421351916905066</v>
      </c>
      <c r="AG223" s="74">
        <f t="shared" si="51"/>
        <v>0.16693828510985248</v>
      </c>
    </row>
    <row r="224" spans="1:33" x14ac:dyDescent="0.2">
      <c r="A224" s="14" t="s">
        <v>139</v>
      </c>
      <c r="B224" s="12">
        <v>105372395.20497587</v>
      </c>
      <c r="C224" s="2">
        <v>108733719.99404667</v>
      </c>
      <c r="D224" s="2">
        <v>129694102.12918349</v>
      </c>
      <c r="E224" s="2">
        <v>147406631.99385181</v>
      </c>
      <c r="F224" s="2">
        <v>97910693.389237806</v>
      </c>
      <c r="G224" s="2">
        <v>117999661.17775975</v>
      </c>
      <c r="H224" s="2">
        <v>101179372.95</v>
      </c>
      <c r="I224" s="2">
        <v>192978024.74972096</v>
      </c>
      <c r="J224" s="2">
        <v>101335871.62449341</v>
      </c>
      <c r="K224" s="2">
        <v>102691921.21966001</v>
      </c>
      <c r="L224" s="2">
        <v>94589884.641705647</v>
      </c>
      <c r="M224" s="2">
        <v>103871552.48456447</v>
      </c>
      <c r="N224" s="2">
        <v>125526841.88096075</v>
      </c>
      <c r="O224" s="2">
        <v>136732946.42703962</v>
      </c>
      <c r="P224" s="2">
        <v>140106142.98638901</v>
      </c>
      <c r="Q224" s="2">
        <v>95620647.98922427</v>
      </c>
      <c r="R224" s="2">
        <v>130862711.22705348</v>
      </c>
      <c r="S224" s="2">
        <v>91993823.490777835</v>
      </c>
      <c r="T224" s="2">
        <v>93311606.243743762</v>
      </c>
      <c r="U224" s="2">
        <v>105354742.69683042</v>
      </c>
      <c r="V224" s="12">
        <f t="shared" si="52"/>
        <v>117823508.54225913</v>
      </c>
      <c r="W224" s="2">
        <f t="shared" si="52"/>
        <v>128373232.62549354</v>
      </c>
      <c r="X224" s="2">
        <f t="shared" si="53"/>
        <v>117253214.94005327</v>
      </c>
      <c r="Y224" s="8">
        <f t="shared" si="53"/>
        <v>103428706.32952595</v>
      </c>
      <c r="Z224" s="43">
        <f t="shared" si="44"/>
        <v>-6.9999390298403222E-3</v>
      </c>
      <c r="AA224" s="41">
        <f t="shared" si="45"/>
        <v>0.96308402075153854</v>
      </c>
      <c r="AB224" s="43">
        <f t="shared" si="46"/>
        <v>-0.31170775747707563</v>
      </c>
      <c r="AC224" s="41">
        <f t="shared" si="47"/>
        <v>0.27178409849370183</v>
      </c>
      <c r="AD224" s="43">
        <f t="shared" si="48"/>
        <v>-0.1237169951707745</v>
      </c>
      <c r="AE224" s="41">
        <f t="shared" si="49"/>
        <v>0.64341668248107853</v>
      </c>
      <c r="AF224" s="43">
        <f t="shared" si="50"/>
        <v>0.18099082327646088</v>
      </c>
      <c r="AG224" s="74">
        <f t="shared" si="51"/>
        <v>0.23718454545522316</v>
      </c>
    </row>
    <row r="225" spans="1:33" x14ac:dyDescent="0.2">
      <c r="A225" s="14" t="s">
        <v>12</v>
      </c>
      <c r="B225" s="12">
        <v>316077003.88532978</v>
      </c>
      <c r="C225" s="2">
        <v>142726546.05373806</v>
      </c>
      <c r="D225" s="2">
        <v>257722289.8830201</v>
      </c>
      <c r="E225" s="2">
        <v>206915060.20273566</v>
      </c>
      <c r="F225" s="2">
        <v>87185740.50267452</v>
      </c>
      <c r="G225" s="2">
        <v>135769748.32134417</v>
      </c>
      <c r="H225" s="2">
        <v>317377557.68000001</v>
      </c>
      <c r="I225" s="2">
        <v>75328827.606383801</v>
      </c>
      <c r="J225" s="2">
        <v>70240765.39865914</v>
      </c>
      <c r="K225" s="2">
        <v>231662669.81152037</v>
      </c>
      <c r="L225" s="2">
        <v>231205058.87157282</v>
      </c>
      <c r="M225" s="2">
        <v>238627792.74304515</v>
      </c>
      <c r="N225" s="2">
        <v>111722480.11439422</v>
      </c>
      <c r="O225" s="2">
        <v>87708078.747102305</v>
      </c>
      <c r="P225" s="2">
        <v>298385713.75385427</v>
      </c>
      <c r="Q225" s="2">
        <v>196781288.81930664</v>
      </c>
      <c r="R225" s="2">
        <v>177705796.65386429</v>
      </c>
      <c r="S225" s="2">
        <v>230844403.22128126</v>
      </c>
      <c r="T225" s="2">
        <v>143991869.84699231</v>
      </c>
      <c r="U225" s="2">
        <v>30074644.620906875</v>
      </c>
      <c r="V225" s="12">
        <f t="shared" ref="V225:W233" si="54">AVERAGEIFS($B225:$U225,$B$3:$U$3,V$4,$B$2:$U$2,"CD")</f>
        <v>202125328.10549966</v>
      </c>
      <c r="W225" s="2">
        <f t="shared" si="54"/>
        <v>149679224.75159678</v>
      </c>
      <c r="X225" s="2">
        <f t="shared" ref="X225:Y233" si="55">AVERAGEIFS($B225:$U225,$B$3:$U$3,X$4,$B$2:$U$2,"HFD")</f>
        <v>199885299.00691485</v>
      </c>
      <c r="Y225" s="8">
        <f t="shared" si="55"/>
        <v>155879600.63247028</v>
      </c>
      <c r="Z225" s="43">
        <f t="shared" si="44"/>
        <v>-1.6077745712480589E-2</v>
      </c>
      <c r="AA225" s="41">
        <f t="shared" si="45"/>
        <v>0.96658483134511186</v>
      </c>
      <c r="AB225" s="43">
        <f t="shared" si="46"/>
        <v>5.8558148985010237E-2</v>
      </c>
      <c r="AC225" s="41">
        <f t="shared" si="47"/>
        <v>0.92563895303862576</v>
      </c>
      <c r="AD225" s="43">
        <f t="shared" si="48"/>
        <v>0.43337612417759125</v>
      </c>
      <c r="AE225" s="41">
        <f t="shared" si="49"/>
        <v>0.4689237985308532</v>
      </c>
      <c r="AF225" s="43">
        <f t="shared" si="50"/>
        <v>0.35874022948010031</v>
      </c>
      <c r="AG225" s="74">
        <f t="shared" si="51"/>
        <v>0.38610223962259893</v>
      </c>
    </row>
    <row r="226" spans="1:33" x14ac:dyDescent="0.2">
      <c r="A226" s="14" t="s">
        <v>175</v>
      </c>
      <c r="B226" s="12">
        <v>16642205.206158387</v>
      </c>
      <c r="C226" s="2">
        <v>20684417.632585712</v>
      </c>
      <c r="D226" s="2">
        <v>21022767.129264854</v>
      </c>
      <c r="E226" s="2">
        <v>18081318.347988591</v>
      </c>
      <c r="F226" s="2">
        <v>24877468.96703662</v>
      </c>
      <c r="G226" s="2">
        <v>19304819.020441681</v>
      </c>
      <c r="H226" s="2">
        <v>17429572.129999999</v>
      </c>
      <c r="I226" s="2">
        <v>17636283.83531874</v>
      </c>
      <c r="J226" s="2">
        <v>18237527.172577467</v>
      </c>
      <c r="K226" s="2">
        <v>20343456.45075148</v>
      </c>
      <c r="L226" s="2">
        <v>16570152.057685621</v>
      </c>
      <c r="M226" s="2">
        <v>22027725.671351474</v>
      </c>
      <c r="N226" s="2">
        <v>27227645.89751298</v>
      </c>
      <c r="O226" s="2">
        <v>17961743.024687022</v>
      </c>
      <c r="P226" s="2">
        <v>16896935.847290296</v>
      </c>
      <c r="Q226" s="2">
        <v>15140429.53518381</v>
      </c>
      <c r="R226" s="2">
        <v>17294092.33265717</v>
      </c>
      <c r="S226" s="2">
        <v>19459590.152629323</v>
      </c>
      <c r="T226" s="2">
        <v>31470582.108402286</v>
      </c>
      <c r="U226" s="2">
        <v>21045221.084918</v>
      </c>
      <c r="V226" s="12">
        <f t="shared" si="54"/>
        <v>20261635.456606831</v>
      </c>
      <c r="W226" s="2">
        <f t="shared" si="54"/>
        <v>18152050.539584473</v>
      </c>
      <c r="X226" s="2">
        <f t="shared" si="55"/>
        <v>20171276.491546478</v>
      </c>
      <c r="Y226" s="8">
        <f t="shared" si="55"/>
        <v>20881983.042758118</v>
      </c>
      <c r="Z226" s="43">
        <f t="shared" si="44"/>
        <v>-6.4482443400988593E-3</v>
      </c>
      <c r="AA226" s="41">
        <f t="shared" si="45"/>
        <v>0.96852420679558238</v>
      </c>
      <c r="AB226" s="43">
        <f t="shared" si="46"/>
        <v>0.20212619199688533</v>
      </c>
      <c r="AC226" s="41">
        <f t="shared" si="47"/>
        <v>0.39168221666129105</v>
      </c>
      <c r="AD226" s="43">
        <f t="shared" si="48"/>
        <v>0.15861809779359687</v>
      </c>
      <c r="AE226" s="41">
        <f t="shared" si="49"/>
        <v>0.24026656236294988</v>
      </c>
      <c r="AF226" s="43">
        <f t="shared" si="50"/>
        <v>-4.9956338543387206E-2</v>
      </c>
      <c r="AG226" s="74">
        <f t="shared" si="51"/>
        <v>0.82593701938853992</v>
      </c>
    </row>
    <row r="227" spans="1:33" x14ac:dyDescent="0.2">
      <c r="A227" s="14" t="s">
        <v>203</v>
      </c>
      <c r="B227" s="12">
        <v>20648718.001032896</v>
      </c>
      <c r="C227" s="2">
        <v>26104764.833398383</v>
      </c>
      <c r="D227" s="2">
        <v>25315246.852349617</v>
      </c>
      <c r="E227" s="2">
        <v>23259605.988668501</v>
      </c>
      <c r="F227" s="2">
        <v>27132239.102374192</v>
      </c>
      <c r="G227" s="2">
        <v>24209576.272430126</v>
      </c>
      <c r="H227" s="2">
        <v>23481812.513855901</v>
      </c>
      <c r="I227" s="2">
        <v>20563709.756428324</v>
      </c>
      <c r="J227" s="2">
        <v>25574924.961151011</v>
      </c>
      <c r="K227" s="2">
        <v>21923576.671968911</v>
      </c>
      <c r="L227" s="2">
        <v>22526078.238000497</v>
      </c>
      <c r="M227" s="2">
        <v>20122097.323980369</v>
      </c>
      <c r="N227" s="2">
        <v>25354020.526156411</v>
      </c>
      <c r="O227" s="2">
        <v>27931034.947777122</v>
      </c>
      <c r="P227" s="2">
        <v>28676830.289032951</v>
      </c>
      <c r="Q227" s="2">
        <v>22060481.818309903</v>
      </c>
      <c r="R227" s="2">
        <v>22387700.073293783</v>
      </c>
      <c r="S227" s="2">
        <v>21918649.372474879</v>
      </c>
      <c r="T227" s="2">
        <v>22215320.696474995</v>
      </c>
      <c r="U227" s="2">
        <v>24641295.552370593</v>
      </c>
      <c r="V227" s="12">
        <f t="shared" si="54"/>
        <v>24492114.955564719</v>
      </c>
      <c r="W227" s="2">
        <f t="shared" si="54"/>
        <v>23457505.87596634</v>
      </c>
      <c r="X227" s="2">
        <f t="shared" si="55"/>
        <v>24422272.99948604</v>
      </c>
      <c r="Y227" s="8">
        <f t="shared" si="55"/>
        <v>22644689.50258483</v>
      </c>
      <c r="Z227" s="43">
        <f t="shared" si="44"/>
        <v>-4.1198803202005503E-3</v>
      </c>
      <c r="AA227" s="41">
        <f t="shared" si="45"/>
        <v>0.97107576756416969</v>
      </c>
      <c r="AB227" s="43">
        <f t="shared" si="46"/>
        <v>-5.0876868972465294E-2</v>
      </c>
      <c r="AC227" s="41">
        <f t="shared" si="47"/>
        <v>0.48067459862370965</v>
      </c>
      <c r="AD227" s="43">
        <f t="shared" si="48"/>
        <v>6.2267732936772756E-2</v>
      </c>
      <c r="AE227" s="41">
        <f t="shared" si="49"/>
        <v>0.53918302694441334</v>
      </c>
      <c r="AF227" s="43">
        <f t="shared" si="50"/>
        <v>0.10902472158903752</v>
      </c>
      <c r="AG227" s="74">
        <f t="shared" si="51"/>
        <v>0.3020650542839356</v>
      </c>
    </row>
    <row r="228" spans="1:33" x14ac:dyDescent="0.2">
      <c r="A228" s="14" t="s">
        <v>17</v>
      </c>
      <c r="B228" s="12">
        <v>22941768.125519972</v>
      </c>
      <c r="C228" s="2">
        <v>18441908.18628056</v>
      </c>
      <c r="D228" s="2">
        <v>29214226.963037781</v>
      </c>
      <c r="E228" s="2">
        <v>32395966.58171067</v>
      </c>
      <c r="F228" s="2">
        <v>20216504.778528642</v>
      </c>
      <c r="G228" s="2">
        <v>19871426.7727236</v>
      </c>
      <c r="H228" s="2">
        <v>25461537.609999999</v>
      </c>
      <c r="I228" s="2">
        <v>20981618.351178568</v>
      </c>
      <c r="J228" s="2">
        <v>15739422.234793125</v>
      </c>
      <c r="K228" s="2">
        <v>18982729.333723053</v>
      </c>
      <c r="L228" s="2">
        <v>28321593.860580999</v>
      </c>
      <c r="M228" s="2">
        <v>27443936.257098775</v>
      </c>
      <c r="N228" s="2">
        <v>25456429.889107767</v>
      </c>
      <c r="O228" s="2">
        <v>24217924.326894891</v>
      </c>
      <c r="P228" s="2">
        <v>22898837.5305392</v>
      </c>
      <c r="Q228" s="2">
        <v>18439710.986281682</v>
      </c>
      <c r="R228" s="2">
        <v>27402016.353206847</v>
      </c>
      <c r="S228" s="2">
        <v>19001204.067299735</v>
      </c>
      <c r="T228" s="2">
        <v>20441451.081752766</v>
      </c>
      <c r="U228" s="2">
        <v>22652705.494268879</v>
      </c>
      <c r="V228" s="12">
        <f t="shared" si="54"/>
        <v>24642074.927015524</v>
      </c>
      <c r="W228" s="2">
        <f t="shared" si="54"/>
        <v>20513501.242173824</v>
      </c>
      <c r="X228" s="2">
        <f t="shared" si="55"/>
        <v>24553575.199657451</v>
      </c>
      <c r="Y228" s="8">
        <f t="shared" si="55"/>
        <v>21587417.59656198</v>
      </c>
      <c r="Z228" s="43">
        <f t="shared" si="44"/>
        <v>-5.19063190262217E-3</v>
      </c>
      <c r="AA228" s="41">
        <f t="shared" si="45"/>
        <v>0.97589498087141013</v>
      </c>
      <c r="AB228" s="43">
        <f t="shared" si="46"/>
        <v>7.3616918844945992E-2</v>
      </c>
      <c r="AC228" s="41">
        <f t="shared" si="47"/>
        <v>0.68571335654671484</v>
      </c>
      <c r="AD228" s="43">
        <f t="shared" si="48"/>
        <v>0.26454998796709617</v>
      </c>
      <c r="AE228" s="41">
        <f t="shared" si="49"/>
        <v>0.27588118235687958</v>
      </c>
      <c r="AF228" s="43">
        <f t="shared" si="50"/>
        <v>0.18574243721952788</v>
      </c>
      <c r="AG228" s="74">
        <f t="shared" si="51"/>
        <v>0.19489318915497333</v>
      </c>
    </row>
    <row r="229" spans="1:33" x14ac:dyDescent="0.2">
      <c r="A229" s="14" t="s">
        <v>192</v>
      </c>
      <c r="B229" s="12">
        <v>5138316.946213169</v>
      </c>
      <c r="C229" s="2">
        <v>7066494.2175422572</v>
      </c>
      <c r="D229" s="2">
        <v>9453789.2925143912</v>
      </c>
      <c r="E229" s="2">
        <v>6265159.1032066075</v>
      </c>
      <c r="F229" s="2">
        <v>6758627.2127685016</v>
      </c>
      <c r="G229" s="2">
        <v>2399243.8242039825</v>
      </c>
      <c r="H229" s="2">
        <v>6699711.7300000004</v>
      </c>
      <c r="I229" s="2">
        <v>6647215.010498981</v>
      </c>
      <c r="J229" s="2">
        <v>3556169.1207641023</v>
      </c>
      <c r="K229" s="2">
        <v>7086755.4782392094</v>
      </c>
      <c r="L229" s="2">
        <v>7109106.8743608119</v>
      </c>
      <c r="M229" s="2">
        <v>7670084.0818753215</v>
      </c>
      <c r="N229" s="2">
        <v>5318463.0367350634</v>
      </c>
      <c r="O229" s="2">
        <v>9892586.8904766385</v>
      </c>
      <c r="P229" s="2">
        <v>4724337.0934623191</v>
      </c>
      <c r="Q229" s="2">
        <v>7220636.3955819914</v>
      </c>
      <c r="R229" s="2">
        <v>6963024.2912687398</v>
      </c>
      <c r="S229" s="2">
        <v>5729675.9787366334</v>
      </c>
      <c r="T229" s="2">
        <v>6390444.498230461</v>
      </c>
      <c r="U229" s="2">
        <v>8140870.0265134219</v>
      </c>
      <c r="V229" s="12">
        <f t="shared" si="54"/>
        <v>6936477.3544489844</v>
      </c>
      <c r="W229" s="2">
        <f t="shared" si="54"/>
        <v>4825584.921366767</v>
      </c>
      <c r="X229" s="2">
        <f t="shared" si="55"/>
        <v>6966888.90919156</v>
      </c>
      <c r="Y229" s="8">
        <f t="shared" si="55"/>
        <v>6888930.2380662505</v>
      </c>
      <c r="Z229" s="43">
        <f t="shared" si="44"/>
        <v>6.3113735700932455E-3</v>
      </c>
      <c r="AA229" s="41">
        <f t="shared" si="45"/>
        <v>0.97746051306570159</v>
      </c>
      <c r="AB229" s="43">
        <f t="shared" si="46"/>
        <v>0.51357614270814411</v>
      </c>
      <c r="AC229" s="41">
        <f t="shared" si="47"/>
        <v>9.3595606678109081E-2</v>
      </c>
      <c r="AD229" s="43">
        <f t="shared" si="48"/>
        <v>0.52349935965436789</v>
      </c>
      <c r="AE229" s="41">
        <f t="shared" si="49"/>
        <v>0.1357612345006397</v>
      </c>
      <c r="AF229" s="43">
        <f t="shared" si="50"/>
        <v>1.6234590516317014E-2</v>
      </c>
      <c r="AG229" s="74">
        <f t="shared" si="51"/>
        <v>0.93325101039537284</v>
      </c>
    </row>
    <row r="230" spans="1:33" x14ac:dyDescent="0.2">
      <c r="A230" s="14" t="s">
        <v>221</v>
      </c>
      <c r="B230" s="12">
        <v>638519.82707626349</v>
      </c>
      <c r="C230" s="2">
        <v>277930.90381348238</v>
      </c>
      <c r="D230" s="2">
        <v>132806.27615916383</v>
      </c>
      <c r="E230" s="2">
        <v>852038.23034957389</v>
      </c>
      <c r="F230" s="2">
        <v>72825.118238138879</v>
      </c>
      <c r="G230" s="2">
        <v>1186504.7106682418</v>
      </c>
      <c r="H230" s="2">
        <v>568192.68999999994</v>
      </c>
      <c r="I230" s="2">
        <v>28573.774984935757</v>
      </c>
      <c r="J230" s="2">
        <v>18488.764289075651</v>
      </c>
      <c r="K230" s="2">
        <v>763854.90970761061</v>
      </c>
      <c r="L230" s="2">
        <v>228492.06208757157</v>
      </c>
      <c r="M230" s="2">
        <v>21431.622201266753</v>
      </c>
      <c r="N230" s="2">
        <v>37575.507910090804</v>
      </c>
      <c r="O230" s="2">
        <v>208866.48320959287</v>
      </c>
      <c r="P230" s="2">
        <v>1143790.7493240316</v>
      </c>
      <c r="Q230" s="2">
        <v>620835.1594449461</v>
      </c>
      <c r="R230" s="2">
        <v>1036321.5701793416</v>
      </c>
      <c r="S230" s="2">
        <v>274747.27505216812</v>
      </c>
      <c r="T230" s="2">
        <v>0</v>
      </c>
      <c r="U230" s="2">
        <v>20242.021027397321</v>
      </c>
      <c r="V230" s="12">
        <f t="shared" si="54"/>
        <v>394824.07112732454</v>
      </c>
      <c r="W230" s="2">
        <f t="shared" si="54"/>
        <v>450439.98498556332</v>
      </c>
      <c r="X230" s="2">
        <f t="shared" si="55"/>
        <v>400668.5557400274</v>
      </c>
      <c r="Y230" s="8">
        <f t="shared" si="55"/>
        <v>390429.20514077065</v>
      </c>
      <c r="Z230" s="43">
        <f t="shared" si="44"/>
        <v>2.1199343398842906E-2</v>
      </c>
      <c r="AA230" s="41">
        <f t="shared" si="45"/>
        <v>0.98153456096818292</v>
      </c>
      <c r="AB230" s="43">
        <f t="shared" si="46"/>
        <v>-0.20627392495434341</v>
      </c>
      <c r="AC230" s="41">
        <f t="shared" si="47"/>
        <v>0.86082654957200722</v>
      </c>
      <c r="AD230" s="43">
        <f t="shared" si="48"/>
        <v>-0.19012495045407823</v>
      </c>
      <c r="AE230" s="41">
        <f t="shared" si="49"/>
        <v>0.8568983956934193</v>
      </c>
      <c r="AF230" s="43">
        <f t="shared" si="50"/>
        <v>3.7348317899108127E-2</v>
      </c>
      <c r="AG230" s="74">
        <f t="shared" si="51"/>
        <v>0.97065821246146111</v>
      </c>
    </row>
    <row r="231" spans="1:33" x14ac:dyDescent="0.2">
      <c r="A231" s="14" t="s">
        <v>44</v>
      </c>
      <c r="B231" s="12">
        <v>1261510.9303358423</v>
      </c>
      <c r="C231" s="2">
        <v>1138575.1501222344</v>
      </c>
      <c r="D231" s="2">
        <v>2234515.9994768659</v>
      </c>
      <c r="E231" s="2">
        <v>1679321.6507479092</v>
      </c>
      <c r="F231" s="2">
        <v>1244194.0562741042</v>
      </c>
      <c r="G231" s="2">
        <v>987951.66010523087</v>
      </c>
      <c r="H231" s="2">
        <v>1958356.16</v>
      </c>
      <c r="I231" s="2">
        <v>1508181.0154264206</v>
      </c>
      <c r="J231" s="2">
        <v>1498038.166752483</v>
      </c>
      <c r="K231" s="2">
        <v>1488746.1482121362</v>
      </c>
      <c r="L231" s="2">
        <v>1762948.7172888299</v>
      </c>
      <c r="M231" s="2">
        <v>1350759.1563013371</v>
      </c>
      <c r="N231" s="2">
        <v>1293685.2453761988</v>
      </c>
      <c r="O231" s="2">
        <v>1045048.6455382867</v>
      </c>
      <c r="P231" s="2">
        <v>2160329.9609123594</v>
      </c>
      <c r="Q231" s="2">
        <v>940317.15379195544</v>
      </c>
      <c r="R231" s="2">
        <v>933382.98840072984</v>
      </c>
      <c r="S231" s="2">
        <v>793284.3818162859</v>
      </c>
      <c r="T231" s="2">
        <v>1326668.2234189755</v>
      </c>
      <c r="U231" s="2">
        <v>1152729.8528214414</v>
      </c>
      <c r="V231" s="12">
        <f t="shared" si="54"/>
        <v>1511623.5573913911</v>
      </c>
      <c r="W231" s="2">
        <f t="shared" si="54"/>
        <v>1488131.7505710337</v>
      </c>
      <c r="X231" s="2">
        <f t="shared" si="55"/>
        <v>1516919.6456048579</v>
      </c>
      <c r="Y231" s="8">
        <f t="shared" si="55"/>
        <v>1029276.5200498777</v>
      </c>
      <c r="Z231" s="43">
        <f t="shared" si="44"/>
        <v>5.0457579621714542E-3</v>
      </c>
      <c r="AA231" s="41">
        <f t="shared" si="45"/>
        <v>0.98389961600257281</v>
      </c>
      <c r="AB231" s="43">
        <f t="shared" si="46"/>
        <v>-0.53187163875468912</v>
      </c>
      <c r="AC231" s="41">
        <f t="shared" si="47"/>
        <v>5.9399153064679834E-2</v>
      </c>
      <c r="AD231" s="43">
        <f t="shared" si="48"/>
        <v>2.2596647115507525E-2</v>
      </c>
      <c r="AE231" s="41">
        <f t="shared" si="49"/>
        <v>0.9374055505665555</v>
      </c>
      <c r="AF231" s="43">
        <f t="shared" si="50"/>
        <v>0.55951404383236836</v>
      </c>
      <c r="AG231" s="74">
        <f t="shared" si="51"/>
        <v>3.5207482585436621E-2</v>
      </c>
    </row>
    <row r="232" spans="1:33" x14ac:dyDescent="0.2">
      <c r="A232" s="14" t="s">
        <v>63</v>
      </c>
      <c r="B232" s="12">
        <v>2008305.7362898714</v>
      </c>
      <c r="C232" s="2">
        <v>1559954.6268363537</v>
      </c>
      <c r="D232" s="2">
        <v>2294581.8128825426</v>
      </c>
      <c r="E232" s="2">
        <v>2057310.1681638851</v>
      </c>
      <c r="F232" s="2">
        <v>1815391.8932650031</v>
      </c>
      <c r="G232" s="2">
        <v>2092328.7950448242</v>
      </c>
      <c r="H232" s="2">
        <v>1845298.16</v>
      </c>
      <c r="I232" s="2">
        <v>1120522.2416095166</v>
      </c>
      <c r="J232" s="2">
        <v>1564529.2950663611</v>
      </c>
      <c r="K232" s="2">
        <v>1974408.2262540052</v>
      </c>
      <c r="L232" s="2">
        <v>2461596.5241863001</v>
      </c>
      <c r="M232" s="2">
        <v>1886914.6902314574</v>
      </c>
      <c r="N232" s="2">
        <v>1516134.9585125886</v>
      </c>
      <c r="O232" s="2">
        <v>1805928.9852953383</v>
      </c>
      <c r="P232" s="2">
        <v>2052350.4752792125</v>
      </c>
      <c r="Q232" s="2">
        <v>1931183.6685449637</v>
      </c>
      <c r="R232" s="2">
        <v>5077506.2936669821</v>
      </c>
      <c r="S232" s="2">
        <v>1253414.3114494137</v>
      </c>
      <c r="T232" s="2">
        <v>1327481.6433198063</v>
      </c>
      <c r="U232" s="2">
        <v>1005931.6028446669</v>
      </c>
      <c r="V232" s="12">
        <f t="shared" si="54"/>
        <v>1947108.8474875311</v>
      </c>
      <c r="W232" s="2">
        <f t="shared" si="54"/>
        <v>1655669.6229301754</v>
      </c>
      <c r="X232" s="2">
        <f t="shared" si="55"/>
        <v>1949555.64329315</v>
      </c>
      <c r="Y232" s="8">
        <f t="shared" si="55"/>
        <v>2119103.5039651664</v>
      </c>
      <c r="Z232" s="43">
        <f t="shared" si="44"/>
        <v>1.8117960358785996E-3</v>
      </c>
      <c r="AA232" s="41">
        <f t="shared" si="45"/>
        <v>0.98941345421176097</v>
      </c>
      <c r="AB232" s="43">
        <f t="shared" si="46"/>
        <v>0.35603923334316812</v>
      </c>
      <c r="AC232" s="41">
        <f t="shared" si="47"/>
        <v>0.58197968443129766</v>
      </c>
      <c r="AD232" s="43">
        <f t="shared" si="48"/>
        <v>0.23391871396009989</v>
      </c>
      <c r="AE232" s="41">
        <f t="shared" si="49"/>
        <v>0.24623112257372395</v>
      </c>
      <c r="AF232" s="43">
        <f t="shared" si="50"/>
        <v>-0.12030872334718959</v>
      </c>
      <c r="AG232" s="74">
        <f t="shared" si="51"/>
        <v>0.8350505248736767</v>
      </c>
    </row>
    <row r="233" spans="1:33" ht="16" thickBot="1" x14ac:dyDescent="0.25">
      <c r="A233" s="15" t="s">
        <v>218</v>
      </c>
      <c r="B233" s="13">
        <v>2080167.7985726465</v>
      </c>
      <c r="C233" s="9">
        <v>2887585.5896709864</v>
      </c>
      <c r="D233" s="9">
        <v>1654654.8426516484</v>
      </c>
      <c r="E233" s="9">
        <v>1495353.9753034704</v>
      </c>
      <c r="F233" s="9">
        <v>1214517.7870900182</v>
      </c>
      <c r="G233" s="9">
        <v>1601162.9944349723</v>
      </c>
      <c r="H233" s="9">
        <v>1503969.73</v>
      </c>
      <c r="I233" s="9">
        <v>1830991.2585478791</v>
      </c>
      <c r="J233" s="9">
        <v>2044048.3423739444</v>
      </c>
      <c r="K233" s="9">
        <v>2293796.0801589722</v>
      </c>
      <c r="L233" s="9">
        <v>2080432.962112498</v>
      </c>
      <c r="M233" s="9">
        <v>2040564.6104676488</v>
      </c>
      <c r="N233" s="9">
        <v>1871004.4235176556</v>
      </c>
      <c r="O233" s="9">
        <v>1311073.8185580834</v>
      </c>
      <c r="P233" s="9">
        <v>1625031.1357235992</v>
      </c>
      <c r="Q233" s="9">
        <v>1743032.9291022895</v>
      </c>
      <c r="R233" s="9">
        <v>1816161.6803664078</v>
      </c>
      <c r="S233" s="9">
        <v>1408277.5459976099</v>
      </c>
      <c r="T233" s="9">
        <v>1757667.8814339666</v>
      </c>
      <c r="U233" s="9">
        <v>1883108.7280168934</v>
      </c>
      <c r="V233" s="13">
        <f t="shared" si="54"/>
        <v>1866455.9986577537</v>
      </c>
      <c r="W233" s="9">
        <f t="shared" si="54"/>
        <v>1745043.0813391991</v>
      </c>
      <c r="X233" s="9">
        <f t="shared" si="55"/>
        <v>1870317.1717564098</v>
      </c>
      <c r="Y233" s="10">
        <f t="shared" si="55"/>
        <v>1721649.7529834334</v>
      </c>
      <c r="Z233" s="50">
        <f t="shared" si="44"/>
        <v>2.9814479016658665E-3</v>
      </c>
      <c r="AA233" s="42">
        <f t="shared" si="45"/>
        <v>0.99025635897490671</v>
      </c>
      <c r="AB233" s="50">
        <f t="shared" si="46"/>
        <v>-1.9470978656215755E-2</v>
      </c>
      <c r="AC233" s="42">
        <f t="shared" si="47"/>
        <v>0.87318286461544337</v>
      </c>
      <c r="AD233" s="50">
        <f t="shared" si="48"/>
        <v>9.703884388831209E-2</v>
      </c>
      <c r="AE233" s="42">
        <f t="shared" si="49"/>
        <v>0.73661313167744591</v>
      </c>
      <c r="AF233" s="50">
        <f t="shared" si="50"/>
        <v>0.11949127044619391</v>
      </c>
      <c r="AG233" s="77">
        <f t="shared" si="51"/>
        <v>0.42017169435591539</v>
      </c>
    </row>
  </sheetData>
  <autoFilter ref="A4:AG233" xr:uid="{00000000-0009-0000-0000-000002000000}">
    <sortState xmlns:xlrd2="http://schemas.microsoft.com/office/spreadsheetml/2017/richdata2" ref="A5:AG233">
      <sortCondition ref="AA4:AA233"/>
    </sortState>
  </autoFilter>
  <mergeCells count="9">
    <mergeCell ref="AD3:AE3"/>
    <mergeCell ref="AF3:AG3"/>
    <mergeCell ref="Z2:AC2"/>
    <mergeCell ref="AD2:AG2"/>
    <mergeCell ref="V1:Y1"/>
    <mergeCell ref="V3:W3"/>
    <mergeCell ref="X3:Y3"/>
    <mergeCell ref="Z3:AA3"/>
    <mergeCell ref="AB3:AC3"/>
  </mergeCells>
  <conditionalFormatting sqref="AA5:AA233">
    <cfRule type="cellIs" dxfId="7" priority="48" operator="between">
      <formula>0.05</formula>
      <formula>0.1</formula>
    </cfRule>
  </conditionalFormatting>
  <conditionalFormatting sqref="AA5:AA233">
    <cfRule type="cellIs" dxfId="6" priority="47" operator="lessThan">
      <formula>0.05</formula>
    </cfRule>
  </conditionalFormatting>
  <conditionalFormatting sqref="AC5:AC233">
    <cfRule type="cellIs" dxfId="5" priority="46" operator="between">
      <formula>0.05</formula>
      <formula>0.1</formula>
    </cfRule>
  </conditionalFormatting>
  <conditionalFormatting sqref="AC5:AC233">
    <cfRule type="cellIs" dxfId="4" priority="45" operator="lessThan">
      <formula>0.05</formula>
    </cfRule>
  </conditionalFormatting>
  <conditionalFormatting sqref="AE5:AE233">
    <cfRule type="cellIs" dxfId="3" priority="44" operator="between">
      <formula>0.05</formula>
      <formula>0.1</formula>
    </cfRule>
  </conditionalFormatting>
  <conditionalFormatting sqref="AE5:AE233">
    <cfRule type="cellIs" dxfId="2" priority="43" operator="lessThan">
      <formula>0.05</formula>
    </cfRule>
  </conditionalFormatting>
  <conditionalFormatting sqref="AG5:AG233">
    <cfRule type="cellIs" dxfId="1" priority="42" operator="between">
      <formula>0.05</formula>
      <formula>0.1</formula>
    </cfRule>
  </conditionalFormatting>
  <conditionalFormatting sqref="AG5:AG233">
    <cfRule type="cellIs" dxfId="0" priority="4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E6BD9685C42409033E19B0D5CF54B" ma:contentTypeVersion="11" ma:contentTypeDescription="Create a new document." ma:contentTypeScope="" ma:versionID="f487921e3b7acd56b99ed62d63dd4093">
  <xsd:schema xmlns:xsd="http://www.w3.org/2001/XMLSchema" xmlns:xs="http://www.w3.org/2001/XMLSchema" xmlns:p="http://schemas.microsoft.com/office/2006/metadata/properties" xmlns:ns3="41da5af6-da90-4266-bd74-a04c8b61905e" targetNamespace="http://schemas.microsoft.com/office/2006/metadata/properties" ma:root="true" ma:fieldsID="d7b1433c0b4c6f9aa723b1c12ddba611" ns3:_="">
    <xsd:import namespace="41da5af6-da90-4266-bd74-a04c8b6190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a5af6-da90-4266-bd74-a04c8b619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versions xmlns="http://schemas.microsoft.com/SolverFoundationForExcel/Version">
  <addinversion>3.1</addinversion>
</versions>
</file>

<file path=customXml/item5.xml>��< ? x m l   v e r s i o n = " 1 . 0 "   e n c o d i n g = " u t f - 1 6 " ? > < M o d e l   x m l n s = " h t t p : / / s c h e m a s . m i c r o s o f t . c o m / S o l v e r F o u n d a t i o n / "   x m l n s : x s i = " h t t p : / / w w w . w 3 . o r g / 2 0 0 1 / X M L S c h e m a - i n s t a n c e "   x m l n s : x s d = " h t t p : / / w w w . w 3 . o r g / 2 0 0 1 / X M L S c h e m a " >  
     < M o d e l T e x t > / /   M o d e l :   T h i s   i s   t h e   m a i n   m o d e l i n g   a r e a  
 M o d e l [  
  
     / /   P a r a m e t e r s :   T h i s   i s   w h e r e   y o u   d e f i n e   t h e   d a t a   t h a t   p l u g s   i n t o   t h e    
     / /   m o d e l .   P a r a m e t e r s   c a n   b e   d e c l a r e d   a s   S e t s   t h a t   a r e   l a t e r   u s e d   a s    
     / /   i n d i c e s   ( i n   o t h e r   P a r a m e t e r s   o r   D e c i s i o n s ) ,   o r   a s   s i n g l e d - v a l u e d    
     / /   c o n s t a n t s   o f   t y p e   R e a l s ,   I n t e g e r s ,   o r   B o o l e a n s .   W h e n   P a r a m e t e r s    
     / /   a r e   d e c l a r e d   a s   S e t s ,   t h e   e l e m e n t s   o f   t h e   s e t s   w i l l   c o m e   f r o m   t h e    
     / /   s p r e a d s h e e t   v i a   t h e   d a t a   b i n d i n g   f u n c t i o n a l i t y .   W h e n   P a r a m e t e r s    
     / /   a r e   d e c l a r e d   a s   c o n s t a n t s ,   t h e i r   v a l u e s   c a n   b e   i n i t i a l i z e d   e i t h e r   i n    
     / /   p l a c e   u s i n g   =   o r   f r o m   d a t a   b i n d i n g   f u n c t i o n a l i t y .  
     P a r a m e t e r s [  
  
     ] ,  
  
     / /   D e c i s i o n s :   T h e s e   a r e   t h e    o u t p u t s    o f   t h e   s o l v e r .   T h e y   a r e   t h e    
     / /   r e s u l t s   o f   t h e   m o d e l   b e i n g   s o l v e d .   S u p p o r t e d   t y p e s   f o r   D e c i s i o n s    
     / /   c a n   b e   R e a l s ,   I n t e g e r s ,   o r   B o o l e a n s .   D e c i s i o n s   a r e   m a n d a t o r y .  
     D e c i s i o n s [  
  
     ] ,  
  
     / /   C o n s t r a i n t s :   T h i s   i s   w h e r e   y o u   c a n   a d d   b u s i n e s s   c o n s t r a i n t s   t o    
     / /   t h e   m o d e l .   T h e s e   a r e   r e s t r i c t i o n s   p l a c e d   o n   D e c i s i o n s .  
     C o n s t r a i n t s [  
  
     ] ,  
    
     / /   G o a l s :   T h i s   i s   w h e r e   y o u   d e f i n e   t h e   b u s i n e s s   g o a l   o r   g o a l s   y o u  
     / /   a r e   t r y i n g   t o   a c c o m p l i s h .   T h e s e   a r e   u s e d   t o   s p e c i f y   a   q u a n t i t y   t h a t    
     / /   s h o u l d   b e   m a x i m i z e d   o r   m i n i m i z e d   ( M i n i m i z e [ ]   o r   M a x i m i z e   [ ] )  
     G o a l s [  
  
     ]  
  
 ] < / M o d e l T e x t >  
     < D a t a B i n d i n g s >  
         < B i n d i n g S o u r c e I n f o >  
             < N a m e > E x c e l A d d I n < / N a m e >  
             < C o n n e c t i o n / >  
             < P a r a m e t e r B i n d i n g s / >  
             < D e c i s i o n B i n d i n g s / >  
         < / B i n d i n g S o u r c e I n f o >  
     < / D a t a B i n d i n g s >  
     < D i r e c t i v e s / >  
     < O p t i o n s >  
         < P r o p e r t y I n f o >  
             < N a m e > A l l o w M o d e l T e x t E d i t i n g < / N a m e >  
             < V a l u e   x s i : t y p e = " x s d : b o o l e a n " > f a l s e < / V a l u e >  
         < / P r o p e r t y I n f o >  
         < P r o p e r t y I n f o >  
             < N a m e > E d i t o r V i s i b l e < / N a m e >  
             < V a l u e   x s i : t y p e = " x s d : b o o l e a n " > f a l s e < / V a l u e >  
         < / P r o p e r t y I n f o >  
         < P r o p e r t y I n f o >  
             < N a m e > C l e a r L o g O n S o l v i n g < / N a m e >  
             < V a l u e   x s i : t y p e = " x s d : b o o l e a n " > f a l s e < / V a l u e >  
         < / P r o p e r t y I n f o >  
         < P r o p e r t y I n f o >  
             < N a m e > S a m p l i n g C o u n t < / N a m e >  
             < V a l u e   x s i : t y p e = " x s d : i n t " > 0 < / V a l u e >  
         < / P r o p e r t y I n f o >  
         < P r o p e r t y I n f o >  
             < N a m e > R a n d o m S e e d < / N a m e >  
             < V a l u e   x s i : t y p e = " x s d : i n t " > 0 < / V a l u e >  
         < / P r o p e r t y I n f o >  
         < P r o p e r t y I n f o >  
             < N a m e > S a m p l i n g M e t h o d < / N a m e >  
             < V a l u e   x s i : t y p e = " x s d : i n t " > 0 < / V a l u e >  
         < / P r o p e r t y I n f o >  
         < P r o p e r t y I n f o >  
             < N a m e > R e p o r t O p t i o n s < / N a m e >  
             < V a l u e   x s i : t y p e = " x s d : i n t " > 5 < / V a l u e >  
         < / P r o p e r t y I n f o >  
     < / O p t i o n s >  
 < / M o d e l > 
</file>

<file path=customXml/itemProps1.xml><?xml version="1.0" encoding="utf-8"?>
<ds:datastoreItem xmlns:ds="http://schemas.openxmlformats.org/officeDocument/2006/customXml" ds:itemID="{7F0952A3-DE37-464D-BA78-51412D7FF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a5af6-da90-4266-bd74-a04c8b619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3788CB-7476-4B65-9BE2-5032F00E6D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7E9902-677A-4F3C-86FB-9069B1440C57}">
  <ds:schemaRefs>
    <ds:schemaRef ds:uri="http://purl.org/dc/dcmitype/"/>
    <ds:schemaRef ds:uri="http://schemas.microsoft.com/office/2006/metadata/properties"/>
    <ds:schemaRef ds:uri="http://purl.org/dc/terms/"/>
    <ds:schemaRef ds:uri="41da5af6-da90-4266-bd74-a04c8b61905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B012C8E-C56E-4010-8E3D-E9DBD04C7833}">
  <ds:schemaRefs>
    <ds:schemaRef ds:uri="http://schemas.microsoft.com/SolverFoundationForExcel/Version"/>
  </ds:schemaRefs>
</ds:datastoreItem>
</file>

<file path=customXml/itemProps5.xml><?xml version="1.0" encoding="utf-8"?>
<ds:datastoreItem xmlns:ds="http://schemas.openxmlformats.org/officeDocument/2006/customXml" ds:itemID="{E45DE93E-4986-4861-BDB1-77DFA978F993}">
  <ds:schemaRefs>
    <ds:schemaRef ds:uri="http://schemas.microsoft.com/SolverFoundation/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statistics summary</vt:lpstr>
      <vt:lpstr>cell means model</vt:lpstr>
      <vt:lpstr>Spearman correlations</vt:lpstr>
      <vt:lpstr>t tests</vt:lpstr>
      <vt:lpstr>'Spearman correlations'!_FilterDatabase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Suzzi</dc:creator>
  <cp:lastModifiedBy>Revised</cp:lastModifiedBy>
  <dcterms:created xsi:type="dcterms:W3CDTF">2020-09-09T10:50:06Z</dcterms:created>
  <dcterms:modified xsi:type="dcterms:W3CDTF">2023-01-15T09:59:42Z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0x0101005EBE6BD9685C42409033E19B0D5CF54B</vt:lpwstr>
  </property>
</Properties>
</file>