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hen/Dropbox/000CHENLAB/0PUBLICATIONS/000HYL1/0_final_submission/"/>
    </mc:Choice>
  </mc:AlternateContent>
  <xr:revisionPtr revIDLastSave="0" documentId="8_{C3B6E695-381C-8442-B42D-02214FD05396}" xr6:coauthVersionLast="47" xr6:coauthVersionMax="47" xr10:uidLastSave="{00000000-0000-0000-0000-000000000000}"/>
  <bookViews>
    <workbookView xWindow="10600" yWindow="460" windowWidth="37180" windowHeight="23360" activeTab="4" xr2:uid="{3234CC5B-0D65-D34C-89AB-B14910025102}"/>
  </bookViews>
  <sheets>
    <sheet name="Fig. 1" sheetId="20" r:id="rId1"/>
    <sheet name="Fig. 2" sheetId="21" r:id="rId2"/>
    <sheet name="Fig. 3" sheetId="22" r:id="rId3"/>
    <sheet name="Fig. 5" sheetId="23" r:id="rId4"/>
    <sheet name="Fig. 6" sheetId="24" r:id="rId5"/>
    <sheet name="Sup Fig. 1" sheetId="25" r:id="rId6"/>
  </sheets>
  <definedNames>
    <definedName name="_xlnm._FilterDatabase" localSheetId="5" hidden="1">'Sup Fig. 1'!$BE$5:$BE$15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9" i="25" l="1"/>
  <c r="O127" i="25"/>
  <c r="O126" i="25"/>
  <c r="O125" i="25"/>
  <c r="O124" i="25"/>
  <c r="O123" i="25"/>
  <c r="O122" i="25"/>
  <c r="O121" i="25"/>
  <c r="O120" i="25"/>
  <c r="O119" i="25"/>
  <c r="O118" i="25"/>
  <c r="O117" i="25"/>
  <c r="O116" i="25"/>
  <c r="C220" i="25"/>
  <c r="J220" i="25"/>
  <c r="I220" i="25"/>
  <c r="H220" i="25"/>
  <c r="G220" i="25"/>
  <c r="F220" i="25"/>
  <c r="E220" i="25"/>
  <c r="D220" i="25"/>
  <c r="J219" i="25"/>
  <c r="I219" i="25"/>
  <c r="H219" i="25"/>
  <c r="G219" i="25"/>
  <c r="F219" i="25"/>
  <c r="E219" i="25"/>
  <c r="D219" i="25"/>
  <c r="Q116" i="25" l="1"/>
  <c r="P125" i="25"/>
  <c r="Q125" i="25"/>
  <c r="P116" i="25"/>
  <c r="R119" i="25" s="1"/>
  <c r="P119" i="25"/>
  <c r="Q119" i="25"/>
  <c r="P122" i="25"/>
  <c r="Q122" i="25"/>
  <c r="R125" i="25" l="1"/>
  <c r="R117" i="25"/>
  <c r="R116" i="25"/>
  <c r="R127" i="25"/>
  <c r="R126" i="25"/>
  <c r="R121" i="25"/>
  <c r="R120" i="25"/>
  <c r="R123" i="25"/>
  <c r="R122" i="25"/>
  <c r="R124" i="25"/>
  <c r="R118" i="25"/>
  <c r="T116" i="25" s="1"/>
  <c r="D107" i="25"/>
  <c r="E107" i="25"/>
  <c r="F107" i="25"/>
  <c r="G107" i="25"/>
  <c r="H107" i="25"/>
  <c r="I107" i="25"/>
  <c r="J107" i="25"/>
  <c r="K107" i="25"/>
  <c r="L107" i="25"/>
  <c r="M107" i="25"/>
  <c r="N107" i="25"/>
  <c r="O107" i="25"/>
  <c r="P107" i="25"/>
  <c r="Q107" i="25"/>
  <c r="R107" i="25"/>
  <c r="S107" i="25"/>
  <c r="T107" i="25"/>
  <c r="U107" i="25"/>
  <c r="V107" i="25"/>
  <c r="W107" i="25"/>
  <c r="X107" i="25"/>
  <c r="Y107" i="25"/>
  <c r="Z107" i="25"/>
  <c r="AA107" i="25"/>
  <c r="AB107" i="25"/>
  <c r="AC107" i="25"/>
  <c r="AD107" i="25"/>
  <c r="AE107" i="25"/>
  <c r="AF107" i="25"/>
  <c r="AG107" i="25"/>
  <c r="AH107" i="25"/>
  <c r="AI107" i="25"/>
  <c r="AJ107" i="25"/>
  <c r="AK107" i="25"/>
  <c r="AL107" i="25"/>
  <c r="AM107" i="25"/>
  <c r="AN107" i="25"/>
  <c r="AO107" i="25"/>
  <c r="AP107" i="25"/>
  <c r="AQ107" i="25"/>
  <c r="AR107" i="25"/>
  <c r="D108" i="25"/>
  <c r="E108" i="25"/>
  <c r="F108" i="25"/>
  <c r="G108" i="25"/>
  <c r="H108" i="25"/>
  <c r="I108" i="25"/>
  <c r="J108" i="25"/>
  <c r="K108" i="25"/>
  <c r="L108" i="25"/>
  <c r="M108" i="25"/>
  <c r="N108" i="25"/>
  <c r="O108" i="25"/>
  <c r="P108" i="25"/>
  <c r="Q108" i="25"/>
  <c r="R108" i="25"/>
  <c r="S108" i="25"/>
  <c r="T108" i="25"/>
  <c r="U108" i="25"/>
  <c r="V108" i="25"/>
  <c r="W108" i="25"/>
  <c r="X108" i="25"/>
  <c r="Y108" i="25"/>
  <c r="Z108" i="25"/>
  <c r="AA108" i="25"/>
  <c r="AB108" i="25"/>
  <c r="AC108" i="25"/>
  <c r="AD108" i="25"/>
  <c r="AE108" i="25"/>
  <c r="AF108" i="25"/>
  <c r="AG108" i="25"/>
  <c r="AH108" i="25"/>
  <c r="AI108" i="25"/>
  <c r="AJ108" i="25"/>
  <c r="AK108" i="25"/>
  <c r="AL108" i="25"/>
  <c r="AM108" i="25"/>
  <c r="AN108" i="25"/>
  <c r="AO108" i="25"/>
  <c r="AP108" i="25"/>
  <c r="AQ108" i="25"/>
  <c r="AR108" i="25"/>
  <c r="C108" i="25"/>
  <c r="C107" i="25"/>
  <c r="T119" i="25" l="1"/>
  <c r="S116" i="25"/>
  <c r="S119" i="25"/>
  <c r="T125" i="25"/>
  <c r="S125" i="25"/>
  <c r="S122" i="25"/>
  <c r="T122" i="25"/>
  <c r="AW6" i="25"/>
  <c r="AW8" i="25"/>
  <c r="AW7" i="25"/>
  <c r="AW9" i="25"/>
  <c r="AW10" i="25"/>
  <c r="AW11" i="25"/>
  <c r="AW12" i="25"/>
  <c r="AW13" i="25"/>
  <c r="AW14" i="25"/>
  <c r="AW15" i="25"/>
  <c r="AW16" i="25"/>
  <c r="AW17" i="25"/>
  <c r="AW18" i="25"/>
  <c r="AW19" i="25"/>
  <c r="AW20" i="25"/>
  <c r="AW21" i="25"/>
  <c r="AW22" i="25"/>
  <c r="AW23" i="25"/>
  <c r="AW24" i="25"/>
  <c r="AW25" i="25"/>
  <c r="AW26" i="25"/>
  <c r="AW27" i="25"/>
  <c r="AW28" i="25"/>
  <c r="AW29" i="25"/>
  <c r="AW30" i="25"/>
  <c r="AW31" i="25"/>
  <c r="AW32" i="25"/>
  <c r="AW33" i="25"/>
  <c r="AW34" i="25"/>
  <c r="AW35" i="25"/>
  <c r="AW36" i="25"/>
  <c r="AW37" i="25"/>
  <c r="AW38" i="25"/>
  <c r="AW39" i="25"/>
  <c r="AW40" i="25"/>
  <c r="AW41" i="25"/>
  <c r="AW42" i="25"/>
  <c r="AW43" i="25"/>
  <c r="AW44" i="25"/>
  <c r="AW45" i="25"/>
  <c r="AW46" i="25"/>
  <c r="AW67" i="25"/>
  <c r="AW66" i="25"/>
  <c r="AW65" i="25"/>
  <c r="AW64" i="25"/>
  <c r="AW63" i="25"/>
  <c r="AW62" i="25"/>
  <c r="AW61" i="25"/>
  <c r="AW60" i="25"/>
  <c r="AW59" i="25"/>
  <c r="AW58" i="25"/>
  <c r="AW57" i="25"/>
  <c r="AW56" i="25"/>
  <c r="AW55" i="25"/>
  <c r="AW54" i="25"/>
  <c r="AW53" i="25"/>
  <c r="AW52" i="25"/>
  <c r="AW51" i="25"/>
  <c r="AW50" i="25"/>
  <c r="AW49" i="25"/>
  <c r="AW48" i="25"/>
  <c r="AW47" i="25"/>
  <c r="AW5" i="25"/>
  <c r="W72" i="24"/>
  <c r="Z72" i="24" s="1"/>
  <c r="W71" i="24"/>
  <c r="Z71" i="24" s="1"/>
  <c r="Z70" i="24"/>
  <c r="AB70" i="24" s="1"/>
  <c r="Y70" i="24"/>
  <c r="W70" i="24"/>
  <c r="X70" i="24" s="1"/>
  <c r="Z69" i="24"/>
  <c r="W69" i="24"/>
  <c r="W68" i="24"/>
  <c r="Z68" i="24" s="1"/>
  <c r="W67" i="24"/>
  <c r="Z67" i="24" s="1"/>
  <c r="W66" i="24"/>
  <c r="Z66" i="24" s="1"/>
  <c r="W65" i="24"/>
  <c r="Z65" i="24" s="1"/>
  <c r="W64" i="24"/>
  <c r="Z64" i="24" s="1"/>
  <c r="W63" i="24"/>
  <c r="Z63" i="24" s="1"/>
  <c r="W62" i="24"/>
  <c r="Z62" i="24" s="1"/>
  <c r="X61" i="24"/>
  <c r="W61" i="24"/>
  <c r="Z61" i="24" s="1"/>
  <c r="W60" i="24"/>
  <c r="Z60" i="24" s="1"/>
  <c r="W59" i="24"/>
  <c r="Z59" i="24" s="1"/>
  <c r="Z58" i="24"/>
  <c r="AB58" i="24" s="1"/>
  <c r="Y58" i="24"/>
  <c r="W58" i="24"/>
  <c r="X58" i="24" s="1"/>
  <c r="W57" i="24"/>
  <c r="Z57" i="24" s="1"/>
  <c r="W56" i="24"/>
  <c r="Z56" i="24" s="1"/>
  <c r="W55" i="24"/>
  <c r="Z55" i="24" s="1"/>
  <c r="W54" i="24"/>
  <c r="Z54" i="24" s="1"/>
  <c r="W53" i="24"/>
  <c r="Z53" i="24" s="1"/>
  <c r="W52" i="24"/>
  <c r="X52" i="24" s="1"/>
  <c r="W51" i="24"/>
  <c r="Z51" i="24" s="1"/>
  <c r="W50" i="24"/>
  <c r="Z50" i="24" s="1"/>
  <c r="W49" i="24"/>
  <c r="Z49" i="24" s="1"/>
  <c r="R113" i="24"/>
  <c r="Q113" i="24"/>
  <c r="P113" i="24"/>
  <c r="O113" i="24"/>
  <c r="N113" i="24"/>
  <c r="M113" i="24"/>
  <c r="L113" i="24"/>
  <c r="K113" i="24"/>
  <c r="J113" i="24"/>
  <c r="I113" i="24"/>
  <c r="H113" i="24"/>
  <c r="G113" i="24"/>
  <c r="F113" i="24"/>
  <c r="E113" i="24"/>
  <c r="D113" i="24"/>
  <c r="C113" i="24"/>
  <c r="R112" i="24"/>
  <c r="Q112" i="24"/>
  <c r="P112" i="24"/>
  <c r="O112" i="24"/>
  <c r="N112" i="24"/>
  <c r="M112" i="24"/>
  <c r="L112" i="24"/>
  <c r="K112" i="24"/>
  <c r="J112" i="24"/>
  <c r="I112" i="24"/>
  <c r="H112" i="24"/>
  <c r="G112" i="24"/>
  <c r="F112" i="24"/>
  <c r="E112" i="24"/>
  <c r="D112" i="24"/>
  <c r="C112" i="24"/>
  <c r="CN37" i="24"/>
  <c r="CM37" i="24"/>
  <c r="CL37" i="24"/>
  <c r="CK37" i="24"/>
  <c r="CJ37" i="24"/>
  <c r="CI37" i="24"/>
  <c r="CH37" i="24"/>
  <c r="CG37" i="24"/>
  <c r="CF37" i="24"/>
  <c r="CE37" i="24"/>
  <c r="CD37" i="24"/>
  <c r="CC37" i="24"/>
  <c r="CB37" i="24"/>
  <c r="CA37" i="24"/>
  <c r="BZ37" i="24"/>
  <c r="BY37" i="24"/>
  <c r="BX37" i="24"/>
  <c r="BW37" i="24"/>
  <c r="BV37" i="24"/>
  <c r="BU37" i="24"/>
  <c r="BT37" i="24"/>
  <c r="BS37" i="24"/>
  <c r="BR37" i="24"/>
  <c r="BQ37" i="24"/>
  <c r="BP37" i="24"/>
  <c r="BO37" i="24"/>
  <c r="BN37" i="24"/>
  <c r="BM37" i="24"/>
  <c r="BL37" i="24"/>
  <c r="BK37" i="24"/>
  <c r="BJ37" i="24"/>
  <c r="BI37" i="24"/>
  <c r="BH37" i="24"/>
  <c r="BG37" i="24"/>
  <c r="BF37" i="24"/>
  <c r="BE37" i="24"/>
  <c r="BD37" i="24"/>
  <c r="BC37" i="24"/>
  <c r="BB37" i="24"/>
  <c r="BA37" i="24"/>
  <c r="CN36" i="24"/>
  <c r="CM36" i="24"/>
  <c r="CL36" i="24"/>
  <c r="CK36" i="24"/>
  <c r="CJ36" i="24"/>
  <c r="CI36" i="24"/>
  <c r="CH36" i="24"/>
  <c r="CG36" i="24"/>
  <c r="CF36" i="24"/>
  <c r="CE36" i="24"/>
  <c r="CD36" i="24"/>
  <c r="CC36" i="24"/>
  <c r="CB36" i="24"/>
  <c r="CA36" i="24"/>
  <c r="BZ36" i="24"/>
  <c r="BY36" i="24"/>
  <c r="BX36" i="24"/>
  <c r="BW36" i="24"/>
  <c r="BV36" i="24"/>
  <c r="BU36" i="24"/>
  <c r="BT36" i="24"/>
  <c r="BS36" i="24"/>
  <c r="BR36" i="24"/>
  <c r="BQ36" i="24"/>
  <c r="BP36" i="24"/>
  <c r="BO36" i="24"/>
  <c r="BN36" i="24"/>
  <c r="BM36" i="24"/>
  <c r="BL36" i="24"/>
  <c r="BK36" i="24"/>
  <c r="BJ36" i="24"/>
  <c r="BI36" i="24"/>
  <c r="BH36" i="24"/>
  <c r="BG36" i="24"/>
  <c r="BF36" i="24"/>
  <c r="BE36" i="24"/>
  <c r="BD36" i="24"/>
  <c r="BC36" i="24"/>
  <c r="BB36" i="24"/>
  <c r="BA36" i="24"/>
  <c r="AX37" i="24"/>
  <c r="AW37" i="24"/>
  <c r="AV37" i="24"/>
  <c r="AU37" i="24"/>
  <c r="AT37" i="24"/>
  <c r="AS37" i="24"/>
  <c r="AR37" i="24"/>
  <c r="AQ37" i="24"/>
  <c r="AP37" i="24"/>
  <c r="AO37" i="24"/>
  <c r="AN37" i="24"/>
  <c r="AM37" i="24"/>
  <c r="AL37" i="24"/>
  <c r="AK37" i="24"/>
  <c r="AJ37" i="24"/>
  <c r="AI37" i="24"/>
  <c r="AX36" i="24"/>
  <c r="AW36" i="24"/>
  <c r="AV36" i="24"/>
  <c r="AU36" i="24"/>
  <c r="AT36" i="24"/>
  <c r="AS36" i="24"/>
  <c r="AR36" i="24"/>
  <c r="AQ36" i="24"/>
  <c r="AP36" i="24"/>
  <c r="AO36" i="24"/>
  <c r="AN36" i="24"/>
  <c r="AM36" i="24"/>
  <c r="AL36" i="24"/>
  <c r="AK36" i="24"/>
  <c r="AJ36" i="24"/>
  <c r="AI36" i="24"/>
  <c r="AH37" i="24"/>
  <c r="AG37" i="24"/>
  <c r="AF37" i="24"/>
  <c r="AE37" i="24"/>
  <c r="AD37" i="24"/>
  <c r="AC37" i="24"/>
  <c r="AB37" i="24"/>
  <c r="AA37" i="24"/>
  <c r="AH36" i="24"/>
  <c r="AG36" i="24"/>
  <c r="AF36" i="24"/>
  <c r="AE36" i="24"/>
  <c r="AD36" i="24"/>
  <c r="AC36" i="24"/>
  <c r="AB36" i="24"/>
  <c r="AA36" i="24"/>
  <c r="Z37" i="24"/>
  <c r="Y37" i="24"/>
  <c r="X37" i="24"/>
  <c r="W37" i="24"/>
  <c r="V37" i="24"/>
  <c r="U37" i="24"/>
  <c r="T37" i="24"/>
  <c r="S37" i="24"/>
  <c r="Z36" i="24"/>
  <c r="Y36" i="24"/>
  <c r="X36" i="24"/>
  <c r="W36" i="24"/>
  <c r="V36" i="24"/>
  <c r="U36" i="24"/>
  <c r="T36" i="24"/>
  <c r="S36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37" i="24"/>
  <c r="R36" i="24"/>
  <c r="Q36" i="24"/>
  <c r="P36" i="24"/>
  <c r="O36" i="24"/>
  <c r="N36" i="24"/>
  <c r="M36" i="24"/>
  <c r="L36" i="24"/>
  <c r="K36" i="24"/>
  <c r="J36" i="24"/>
  <c r="I36" i="24"/>
  <c r="H36" i="24"/>
  <c r="G36" i="24"/>
  <c r="F36" i="24"/>
  <c r="E36" i="24"/>
  <c r="D36" i="24"/>
  <c r="C36" i="24"/>
  <c r="CN75" i="23"/>
  <c r="CM75" i="23"/>
  <c r="CL75" i="23"/>
  <c r="CK75" i="23"/>
  <c r="CJ75" i="23"/>
  <c r="CI75" i="23"/>
  <c r="CH75" i="23"/>
  <c r="CG75" i="23"/>
  <c r="CF75" i="23"/>
  <c r="CE75" i="23"/>
  <c r="CD75" i="23"/>
  <c r="CC75" i="23"/>
  <c r="CB75" i="23"/>
  <c r="CA75" i="23"/>
  <c r="BZ75" i="23"/>
  <c r="BY75" i="23"/>
  <c r="CN74" i="23"/>
  <c r="CM74" i="23"/>
  <c r="CL74" i="23"/>
  <c r="CK74" i="23"/>
  <c r="CJ74" i="23"/>
  <c r="CI74" i="23"/>
  <c r="CH74" i="23"/>
  <c r="CG74" i="23"/>
  <c r="CF74" i="23"/>
  <c r="CE74" i="23"/>
  <c r="CD74" i="23"/>
  <c r="CC74" i="23"/>
  <c r="CB74" i="23"/>
  <c r="CA74" i="23"/>
  <c r="BZ74" i="23"/>
  <c r="BY74" i="23"/>
  <c r="BX75" i="23"/>
  <c r="BW75" i="23"/>
  <c r="BV75" i="23"/>
  <c r="BU75" i="23"/>
  <c r="BT75" i="23"/>
  <c r="BS75" i="23"/>
  <c r="BR75" i="23"/>
  <c r="BQ75" i="23"/>
  <c r="BX74" i="23"/>
  <c r="BW74" i="23"/>
  <c r="BV74" i="23"/>
  <c r="BU74" i="23"/>
  <c r="BT74" i="23"/>
  <c r="BS74" i="23"/>
  <c r="BR74" i="23"/>
  <c r="BQ74" i="23"/>
  <c r="BP75" i="23"/>
  <c r="BO75" i="23"/>
  <c r="BN75" i="23"/>
  <c r="BM75" i="23"/>
  <c r="BL75" i="23"/>
  <c r="BK75" i="23"/>
  <c r="BJ75" i="23"/>
  <c r="BI75" i="23"/>
  <c r="BP74" i="23"/>
  <c r="BO74" i="23"/>
  <c r="BN74" i="23"/>
  <c r="BM74" i="23"/>
  <c r="BL74" i="23"/>
  <c r="BK74" i="23"/>
  <c r="BJ74" i="23"/>
  <c r="BI74" i="23"/>
  <c r="BH75" i="23"/>
  <c r="BG75" i="23"/>
  <c r="BF75" i="23"/>
  <c r="BE75" i="23"/>
  <c r="BD75" i="23"/>
  <c r="BC75" i="23"/>
  <c r="BB75" i="23"/>
  <c r="BA75" i="23"/>
  <c r="AZ75" i="23"/>
  <c r="AY75" i="23"/>
  <c r="AX75" i="23"/>
  <c r="AW75" i="23"/>
  <c r="AV75" i="23"/>
  <c r="AU75" i="23"/>
  <c r="AT75" i="23"/>
  <c r="AS75" i="23"/>
  <c r="BH74" i="23"/>
  <c r="BG74" i="23"/>
  <c r="BF74" i="23"/>
  <c r="BE74" i="23"/>
  <c r="BD74" i="23"/>
  <c r="BC74" i="23"/>
  <c r="BB74" i="23"/>
  <c r="BA74" i="23"/>
  <c r="AZ74" i="23"/>
  <c r="AY74" i="23"/>
  <c r="AX74" i="23"/>
  <c r="AW74" i="23"/>
  <c r="AV74" i="23"/>
  <c r="AU74" i="23"/>
  <c r="AT74" i="23"/>
  <c r="AS74" i="23"/>
  <c r="AP75" i="23"/>
  <c r="AO75" i="23"/>
  <c r="AN75" i="23"/>
  <c r="AM75" i="23"/>
  <c r="AL75" i="23"/>
  <c r="AK75" i="23"/>
  <c r="AJ75" i="23"/>
  <c r="AI75" i="23"/>
  <c r="AH75" i="23"/>
  <c r="AG75" i="23"/>
  <c r="AF75" i="23"/>
  <c r="AE75" i="23"/>
  <c r="AD75" i="23"/>
  <c r="AC75" i="23"/>
  <c r="AB75" i="23"/>
  <c r="AA75" i="23"/>
  <c r="Z75" i="23"/>
  <c r="Y75" i="23"/>
  <c r="X75" i="23"/>
  <c r="W75" i="23"/>
  <c r="V75" i="23"/>
  <c r="U75" i="23"/>
  <c r="T75" i="23"/>
  <c r="S75" i="23"/>
  <c r="R75" i="23"/>
  <c r="Q75" i="23"/>
  <c r="P75" i="23"/>
  <c r="O75" i="23"/>
  <c r="N75" i="23"/>
  <c r="M75" i="23"/>
  <c r="L75" i="23"/>
  <c r="K75" i="23"/>
  <c r="J75" i="23"/>
  <c r="I75" i="23"/>
  <c r="H75" i="23"/>
  <c r="G75" i="23"/>
  <c r="F75" i="23"/>
  <c r="E75" i="23"/>
  <c r="D75" i="23"/>
  <c r="C75" i="23"/>
  <c r="AP74" i="23"/>
  <c r="AO74" i="23"/>
  <c r="AN74" i="23"/>
  <c r="AM74" i="23"/>
  <c r="AL74" i="23"/>
  <c r="AK74" i="23"/>
  <c r="AJ74" i="23"/>
  <c r="AI74" i="23"/>
  <c r="AH74" i="23"/>
  <c r="AG74" i="23"/>
  <c r="AF74" i="23"/>
  <c r="AE74" i="23"/>
  <c r="AD74" i="23"/>
  <c r="AC74" i="23"/>
  <c r="AB74" i="23"/>
  <c r="AA74" i="23"/>
  <c r="Z74" i="23"/>
  <c r="Y74" i="23"/>
  <c r="X74" i="23"/>
  <c r="W74" i="23"/>
  <c r="V74" i="23"/>
  <c r="U74" i="23"/>
  <c r="T74" i="23"/>
  <c r="S74" i="23"/>
  <c r="R74" i="23"/>
  <c r="Q74" i="23"/>
  <c r="P74" i="23"/>
  <c r="O74" i="23"/>
  <c r="N74" i="23"/>
  <c r="M74" i="23"/>
  <c r="L74" i="23"/>
  <c r="K74" i="23"/>
  <c r="J74" i="23"/>
  <c r="I74" i="23"/>
  <c r="H74" i="23"/>
  <c r="G74" i="23"/>
  <c r="F74" i="23"/>
  <c r="E74" i="23"/>
  <c r="D74" i="23"/>
  <c r="C74" i="23"/>
  <c r="P37" i="23"/>
  <c r="O37" i="23"/>
  <c r="N37" i="23"/>
  <c r="M37" i="23"/>
  <c r="L37" i="23"/>
  <c r="K37" i="23"/>
  <c r="J37" i="23"/>
  <c r="I37" i="23"/>
  <c r="H37" i="23"/>
  <c r="G37" i="23"/>
  <c r="F37" i="23"/>
  <c r="E37" i="23"/>
  <c r="D37" i="23"/>
  <c r="C37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C36" i="23"/>
  <c r="M13" i="22"/>
  <c r="P13" i="22" s="1"/>
  <c r="M12" i="22"/>
  <c r="P12" i="22" s="1"/>
  <c r="P11" i="22"/>
  <c r="R11" i="22" s="1"/>
  <c r="O11" i="22"/>
  <c r="M11" i="22"/>
  <c r="N11" i="22" s="1"/>
  <c r="P10" i="22"/>
  <c r="M10" i="22"/>
  <c r="M9" i="22"/>
  <c r="O8" i="22" s="1"/>
  <c r="N8" i="22"/>
  <c r="M8" i="22"/>
  <c r="P8" i="22" s="1"/>
  <c r="M7" i="22"/>
  <c r="P7" i="22" s="1"/>
  <c r="M6" i="22"/>
  <c r="P6" i="22" s="1"/>
  <c r="P5" i="22"/>
  <c r="R5" i="22" s="1"/>
  <c r="M5" i="22"/>
  <c r="O5" i="22" s="1"/>
  <c r="H69" i="22"/>
  <c r="G69" i="22"/>
  <c r="F69" i="22"/>
  <c r="E69" i="22"/>
  <c r="D69" i="22"/>
  <c r="C69" i="22"/>
  <c r="H68" i="22"/>
  <c r="G68" i="22"/>
  <c r="F68" i="22"/>
  <c r="E68" i="22"/>
  <c r="D68" i="22"/>
  <c r="C68" i="22"/>
  <c r="Q19" i="21"/>
  <c r="T19" i="21" s="1"/>
  <c r="U17" i="21" s="1"/>
  <c r="T18" i="21"/>
  <c r="Q18" i="21"/>
  <c r="T17" i="21"/>
  <c r="V17" i="21" s="1"/>
  <c r="S17" i="21"/>
  <c r="Q17" i="21"/>
  <c r="R17" i="21" s="1"/>
  <c r="T16" i="21"/>
  <c r="Q16" i="21"/>
  <c r="Q15" i="21"/>
  <c r="R14" i="21" s="1"/>
  <c r="T14" i="21"/>
  <c r="Q14" i="21"/>
  <c r="Q13" i="21"/>
  <c r="T13" i="21" s="1"/>
  <c r="Q12" i="21"/>
  <c r="T12" i="21" s="1"/>
  <c r="Q11" i="21"/>
  <c r="T11" i="21" s="1"/>
  <c r="Q10" i="21"/>
  <c r="T10" i="21" s="1"/>
  <c r="Q9" i="21"/>
  <c r="T9" i="21" s="1"/>
  <c r="Q8" i="21"/>
  <c r="T8" i="21" s="1"/>
  <c r="Q7" i="21"/>
  <c r="T7" i="21" s="1"/>
  <c r="Q6" i="21"/>
  <c r="T6" i="21" s="1"/>
  <c r="T5" i="21"/>
  <c r="U5" i="21" s="1"/>
  <c r="S5" i="21"/>
  <c r="Q5" i="21"/>
  <c r="R5" i="21" s="1"/>
  <c r="L69" i="21"/>
  <c r="K69" i="21"/>
  <c r="J69" i="21"/>
  <c r="I69" i="21"/>
  <c r="H69" i="21"/>
  <c r="G69" i="21"/>
  <c r="F69" i="21"/>
  <c r="E69" i="21"/>
  <c r="D69" i="21"/>
  <c r="C69" i="21"/>
  <c r="L68" i="21"/>
  <c r="K68" i="21"/>
  <c r="J68" i="21"/>
  <c r="I68" i="21"/>
  <c r="H68" i="21"/>
  <c r="G68" i="21"/>
  <c r="F68" i="21"/>
  <c r="E68" i="21"/>
  <c r="D68" i="21"/>
  <c r="C68" i="21"/>
  <c r="AX50" i="25" l="1"/>
  <c r="AX35" i="25"/>
  <c r="AY56" i="25"/>
  <c r="AY41" i="25"/>
  <c r="AY17" i="25"/>
  <c r="AY38" i="25"/>
  <c r="AX20" i="25"/>
  <c r="AY29" i="25"/>
  <c r="AX29" i="25"/>
  <c r="AY59" i="25"/>
  <c r="AX41" i="25"/>
  <c r="AX44" i="25"/>
  <c r="AX38" i="25"/>
  <c r="AY35" i="25"/>
  <c r="AX32" i="25"/>
  <c r="AX23" i="25"/>
  <c r="AX17" i="25"/>
  <c r="AY14" i="25"/>
  <c r="AX14" i="25"/>
  <c r="AY11" i="25"/>
  <c r="AX11" i="25"/>
  <c r="AX8" i="25"/>
  <c r="AY5" i="25"/>
  <c r="AY26" i="25"/>
  <c r="AX26" i="25"/>
  <c r="AY23" i="25"/>
  <c r="AY44" i="25"/>
  <c r="AY32" i="25"/>
  <c r="AY20" i="25"/>
  <c r="AY8" i="25"/>
  <c r="AY62" i="25"/>
  <c r="AY47" i="25"/>
  <c r="AX62" i="25"/>
  <c r="AX47" i="25"/>
  <c r="AX56" i="25"/>
  <c r="AX5" i="25"/>
  <c r="AZ7" i="25" s="1"/>
  <c r="AX59" i="25"/>
  <c r="AY50" i="25"/>
  <c r="AX53" i="25"/>
  <c r="AX65" i="25"/>
  <c r="AY53" i="25"/>
  <c r="AY65" i="25"/>
  <c r="AA55" i="24"/>
  <c r="AB55" i="24"/>
  <c r="AA61" i="24"/>
  <c r="AB61" i="24"/>
  <c r="AB49" i="24"/>
  <c r="AA49" i="24"/>
  <c r="AB64" i="24"/>
  <c r="AA64" i="24"/>
  <c r="AB67" i="24"/>
  <c r="AA67" i="24"/>
  <c r="AA70" i="24"/>
  <c r="Y64" i="24"/>
  <c r="Y49" i="24"/>
  <c r="AA58" i="24"/>
  <c r="X64" i="24"/>
  <c r="Z52" i="24"/>
  <c r="X55" i="24"/>
  <c r="X67" i="24"/>
  <c r="X49" i="24"/>
  <c r="Y61" i="24"/>
  <c r="Y52" i="24"/>
  <c r="Y55" i="24"/>
  <c r="Y67" i="24"/>
  <c r="Q11" i="22"/>
  <c r="N5" i="22"/>
  <c r="P9" i="22"/>
  <c r="R8" i="22" s="1"/>
  <c r="Q5" i="22"/>
  <c r="V11" i="21"/>
  <c r="U11" i="21"/>
  <c r="V8" i="21"/>
  <c r="U8" i="21"/>
  <c r="R8" i="21"/>
  <c r="S8" i="21"/>
  <c r="V5" i="21"/>
  <c r="R11" i="21"/>
  <c r="T15" i="21"/>
  <c r="S11" i="21"/>
  <c r="S14" i="21"/>
  <c r="AZ5" i="25" l="1"/>
  <c r="AZ12" i="25"/>
  <c r="AZ20" i="25"/>
  <c r="AZ28" i="25"/>
  <c r="AZ36" i="25"/>
  <c r="AZ44" i="25"/>
  <c r="AZ52" i="25"/>
  <c r="AZ60" i="25"/>
  <c r="AZ39" i="25"/>
  <c r="AZ8" i="25"/>
  <c r="AZ24" i="25"/>
  <c r="AZ56" i="25"/>
  <c r="AZ17" i="25"/>
  <c r="AZ41" i="25"/>
  <c r="AZ57" i="25"/>
  <c r="AZ13" i="25"/>
  <c r="BB11" i="25" s="1"/>
  <c r="AZ21" i="25"/>
  <c r="AZ29" i="25"/>
  <c r="AZ37" i="25"/>
  <c r="AZ45" i="25"/>
  <c r="AZ53" i="25"/>
  <c r="AZ61" i="25"/>
  <c r="AZ31" i="25"/>
  <c r="AZ55" i="25"/>
  <c r="AZ14" i="25"/>
  <c r="AZ22" i="25"/>
  <c r="AZ30" i="25"/>
  <c r="AZ38" i="25"/>
  <c r="AZ46" i="25"/>
  <c r="AZ54" i="25"/>
  <c r="AZ62" i="25"/>
  <c r="AZ23" i="25"/>
  <c r="AZ63" i="25"/>
  <c r="AZ16" i="25"/>
  <c r="AZ32" i="25"/>
  <c r="AZ48" i="25"/>
  <c r="AZ64" i="25"/>
  <c r="AZ25" i="25"/>
  <c r="AZ49" i="25"/>
  <c r="AZ65" i="25"/>
  <c r="AZ15" i="25"/>
  <c r="AZ47" i="25"/>
  <c r="AZ40" i="25"/>
  <c r="AZ10" i="25"/>
  <c r="AZ18" i="25"/>
  <c r="AZ26" i="25"/>
  <c r="AZ34" i="25"/>
  <c r="AZ42" i="25"/>
  <c r="AZ50" i="25"/>
  <c r="AZ58" i="25"/>
  <c r="AZ66" i="25"/>
  <c r="AZ11" i="25"/>
  <c r="AZ19" i="25"/>
  <c r="AZ27" i="25"/>
  <c r="AZ35" i="25"/>
  <c r="AZ43" i="25"/>
  <c r="AZ51" i="25"/>
  <c r="AZ59" i="25"/>
  <c r="AZ67" i="25"/>
  <c r="AZ9" i="25"/>
  <c r="AZ33" i="25"/>
  <c r="AZ6" i="25"/>
  <c r="AB52" i="24"/>
  <c r="AA52" i="24"/>
  <c r="Q8" i="22"/>
  <c r="V14" i="21"/>
  <c r="U14" i="21"/>
  <c r="BA44" i="25" l="1"/>
  <c r="BB32" i="25"/>
  <c r="BA62" i="25"/>
  <c r="BB20" i="25"/>
  <c r="BB59" i="25"/>
  <c r="BB56" i="25"/>
  <c r="BA8" i="25"/>
  <c r="BA20" i="25"/>
  <c r="BA5" i="25"/>
  <c r="BB5" i="25"/>
  <c r="BA50" i="25"/>
  <c r="BA17" i="25"/>
  <c r="BB8" i="25"/>
  <c r="BB50" i="25"/>
  <c r="BB17" i="25"/>
  <c r="BA32" i="25"/>
  <c r="BB65" i="25"/>
  <c r="BA65" i="25"/>
  <c r="BA35" i="25"/>
  <c r="BB35" i="25"/>
  <c r="BA41" i="25"/>
  <c r="BA53" i="25"/>
  <c r="BB53" i="25"/>
  <c r="BA23" i="25"/>
  <c r="BB23" i="25"/>
  <c r="BA56" i="25"/>
  <c r="BA26" i="25"/>
  <c r="BB26" i="25"/>
  <c r="BA11" i="25"/>
  <c r="BA38" i="25"/>
  <c r="BB38" i="25"/>
  <c r="BB44" i="25"/>
  <c r="BB62" i="25"/>
  <c r="BA59" i="25"/>
  <c r="BA47" i="25"/>
  <c r="BB47" i="25"/>
  <c r="BB29" i="25"/>
  <c r="BA29" i="25"/>
  <c r="BB41" i="25"/>
  <c r="BA14" i="25"/>
  <c r="BB14" i="25"/>
  <c r="O112" i="20"/>
  <c r="P112" i="20" s="1"/>
  <c r="O111" i="20"/>
  <c r="P111" i="20" s="1"/>
  <c r="O110" i="20"/>
  <c r="P110" i="20" s="1"/>
  <c r="O109" i="20"/>
  <c r="P109" i="20" s="1"/>
  <c r="O108" i="20"/>
  <c r="P108" i="20" s="1"/>
  <c r="O107" i="20"/>
  <c r="P107" i="20" s="1"/>
  <c r="O106" i="20"/>
  <c r="P106" i="20" s="1"/>
  <c r="O105" i="20"/>
  <c r="P105" i="20" s="1"/>
  <c r="W28" i="20"/>
  <c r="Z28" i="20" s="1"/>
  <c r="W27" i="20"/>
  <c r="X26" i="20" s="1"/>
  <c r="Z26" i="20"/>
  <c r="Y26" i="20"/>
  <c r="W26" i="20"/>
  <c r="W25" i="20"/>
  <c r="Z25" i="20" s="1"/>
  <c r="W24" i="20"/>
  <c r="Z24" i="20" s="1"/>
  <c r="W23" i="20"/>
  <c r="Z23" i="20" s="1"/>
  <c r="W22" i="20"/>
  <c r="Z22" i="20" s="1"/>
  <c r="W21" i="20"/>
  <c r="Z21" i="20" s="1"/>
  <c r="W20" i="20"/>
  <c r="Z20" i="20" s="1"/>
  <c r="W19" i="20"/>
  <c r="Z19" i="20" s="1"/>
  <c r="W18" i="20"/>
  <c r="Z18" i="20" s="1"/>
  <c r="W17" i="20"/>
  <c r="Z17" i="20" s="1"/>
  <c r="W16" i="20"/>
  <c r="Z16" i="20" s="1"/>
  <c r="W15" i="20"/>
  <c r="Z15" i="20" s="1"/>
  <c r="Z14" i="20"/>
  <c r="Y14" i="20"/>
  <c r="W14" i="20"/>
  <c r="X14" i="20" s="1"/>
  <c r="W13" i="20"/>
  <c r="Z13" i="20" s="1"/>
  <c r="W12" i="20"/>
  <c r="Y11" i="20" s="1"/>
  <c r="W11" i="20"/>
  <c r="Z11" i="20" s="1"/>
  <c r="W10" i="20"/>
  <c r="Z10" i="20" s="1"/>
  <c r="W9" i="20"/>
  <c r="Z9" i="20" s="1"/>
  <c r="W8" i="20"/>
  <c r="X8" i="20" s="1"/>
  <c r="W7" i="20"/>
  <c r="Z7" i="20" s="1"/>
  <c r="W6" i="20"/>
  <c r="Z6" i="20" s="1"/>
  <c r="W5" i="20"/>
  <c r="Y5" i="20" s="1"/>
  <c r="R69" i="20"/>
  <c r="Q69" i="20"/>
  <c r="P69" i="20"/>
  <c r="O69" i="20"/>
  <c r="N69" i="20"/>
  <c r="M69" i="20"/>
  <c r="L69" i="20"/>
  <c r="K69" i="20"/>
  <c r="J69" i="20"/>
  <c r="I69" i="20"/>
  <c r="H69" i="20"/>
  <c r="G69" i="20"/>
  <c r="F69" i="20"/>
  <c r="E69" i="20"/>
  <c r="D69" i="20"/>
  <c r="C69" i="20"/>
  <c r="R68" i="20"/>
  <c r="Q68" i="20"/>
  <c r="P68" i="20"/>
  <c r="O68" i="20"/>
  <c r="N68" i="20"/>
  <c r="M68" i="20"/>
  <c r="L68" i="20"/>
  <c r="K68" i="20"/>
  <c r="J68" i="20"/>
  <c r="I68" i="20"/>
  <c r="H68" i="20"/>
  <c r="G68" i="20"/>
  <c r="F68" i="20"/>
  <c r="E68" i="20"/>
  <c r="D68" i="20"/>
  <c r="C68" i="20"/>
  <c r="AB23" i="20" l="1"/>
  <c r="AA23" i="20"/>
  <c r="AB17" i="20"/>
  <c r="AA17" i="20"/>
  <c r="AB26" i="20"/>
  <c r="AB20" i="20"/>
  <c r="AA20" i="20"/>
  <c r="AB14" i="20"/>
  <c r="Y20" i="20"/>
  <c r="X5" i="20"/>
  <c r="Y17" i="20"/>
  <c r="X20" i="20"/>
  <c r="Y8" i="20"/>
  <c r="Z8" i="20"/>
  <c r="X11" i="20"/>
  <c r="X23" i="20"/>
  <c r="Z27" i="20"/>
  <c r="AA26" i="20" s="1"/>
  <c r="X17" i="20"/>
  <c r="AA14" i="20"/>
  <c r="Z5" i="20"/>
  <c r="Z12" i="20"/>
  <c r="AB11" i="20" s="1"/>
  <c r="Y23" i="20"/>
  <c r="AB5" i="20" l="1"/>
  <c r="AA5" i="20"/>
  <c r="AA11" i="20"/>
  <c r="AB8" i="20"/>
  <c r="AA8" i="20"/>
</calcChain>
</file>

<file path=xl/sharedStrings.xml><?xml version="1.0" encoding="utf-8"?>
<sst xmlns="http://schemas.openxmlformats.org/spreadsheetml/2006/main" count="1752" uniqueCount="422">
  <si>
    <t>Replicate 1</t>
  </si>
  <si>
    <t>Replicate 2</t>
  </si>
  <si>
    <t>Replicate 3</t>
  </si>
  <si>
    <t>SD</t>
  </si>
  <si>
    <t>PIF4</t>
  </si>
  <si>
    <t>Col-0</t>
  </si>
  <si>
    <t>Tukey's multiple comparisons test</t>
  </si>
  <si>
    <t>Mean Diff.</t>
  </si>
  <si>
    <t>95.00% CI of diff.</t>
  </si>
  <si>
    <t>Summary</t>
  </si>
  <si>
    <t>Yes</t>
  </si>
  <si>
    <t>No</t>
  </si>
  <si>
    <t>ns</t>
  </si>
  <si>
    <t>Standard Curve</t>
  </si>
  <si>
    <t>PP2A</t>
  </si>
  <si>
    <t>STD-1/9</t>
  </si>
  <si>
    <t>STD-1/45</t>
  </si>
  <si>
    <t>STD-1/225</t>
  </si>
  <si>
    <t>STD-1/1125</t>
  </si>
  <si>
    <t>****</t>
  </si>
  <si>
    <t>&lt;0.000001</t>
  </si>
  <si>
    <t>*</t>
  </si>
  <si>
    <t>**</t>
  </si>
  <si>
    <t>&lt;0.0001</t>
  </si>
  <si>
    <t>Raw Ct values</t>
  </si>
  <si>
    <t>Statistical analysis by Student's t test</t>
  </si>
  <si>
    <t>P value</t>
  </si>
  <si>
    <t>Actin</t>
  </si>
  <si>
    <t>pif4-2</t>
  </si>
  <si>
    <t>ago1-3</t>
  </si>
  <si>
    <t>dcl1-20</t>
  </si>
  <si>
    <t>se-1</t>
  </si>
  <si>
    <t>hyl1-2</t>
  </si>
  <si>
    <t>hyl1-2/pif4-2</t>
  </si>
  <si>
    <t>Percentage Increase</t>
  </si>
  <si>
    <t>Relative PI</t>
  </si>
  <si>
    <t>dcl1-24/hyl1-2</t>
  </si>
  <si>
    <t>21 °C</t>
  </si>
  <si>
    <t>27 °C</t>
  </si>
  <si>
    <t>Below threshold?</t>
  </si>
  <si>
    <r>
      <t xml:space="preserve">Col-0 vs. </t>
    </r>
    <r>
      <rPr>
        <i/>
        <sz val="10"/>
        <rFont val="Arial"/>
        <family val="2"/>
      </rPr>
      <t>pif4-2</t>
    </r>
  </si>
  <si>
    <t>68.03 to 82.63</t>
  </si>
  <si>
    <t>84.70 to 99.30</t>
  </si>
  <si>
    <r>
      <t xml:space="preserve">Col-0 vs. </t>
    </r>
    <r>
      <rPr>
        <i/>
        <sz val="10"/>
        <rFont val="Arial"/>
        <family val="2"/>
      </rPr>
      <t>ago1-3</t>
    </r>
  </si>
  <si>
    <t>87.03 to 101.6</t>
  </si>
  <si>
    <r>
      <t xml:space="preserve">Col-0 vs. </t>
    </r>
    <r>
      <rPr>
        <i/>
        <sz val="10"/>
        <rFont val="Arial"/>
        <family val="2"/>
      </rPr>
      <t>dcl1-20</t>
    </r>
  </si>
  <si>
    <t>1.701 to 16.30</t>
  </si>
  <si>
    <r>
      <t xml:space="preserve">Col-0 vs. </t>
    </r>
    <r>
      <rPr>
        <i/>
        <sz val="10"/>
        <rFont val="Arial"/>
        <family val="2"/>
      </rPr>
      <t>se-1</t>
    </r>
  </si>
  <si>
    <t>20.37 to 34.97</t>
  </si>
  <si>
    <r>
      <t xml:space="preserve">Col-0 vs. </t>
    </r>
    <r>
      <rPr>
        <i/>
        <sz val="10"/>
        <rFont val="Arial"/>
        <family val="2"/>
      </rPr>
      <t>hyl1-2</t>
    </r>
  </si>
  <si>
    <t>62.70 to 77.30</t>
  </si>
  <si>
    <r>
      <t xml:space="preserve">Col-0 vs. </t>
    </r>
    <r>
      <rPr>
        <i/>
        <sz val="10"/>
        <rFont val="Arial"/>
        <family val="2"/>
      </rPr>
      <t>hyl1-2/pif4-2</t>
    </r>
  </si>
  <si>
    <t>79.03 to 93.63</t>
  </si>
  <si>
    <t>9.368 to 23.97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</si>
  <si>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ago1-3</t>
    </r>
  </si>
  <si>
    <t>11.70 to 26.30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</si>
  <si>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dcl1-20</t>
    </r>
  </si>
  <si>
    <t>-73.63 to -59.03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</si>
  <si>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</si>
  <si>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t>-54.97 to -40.37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</si>
  <si>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</si>
  <si>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-12.63 to 1.966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</si>
  <si>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hyl1-2/pif4-2</t>
    </r>
  </si>
  <si>
    <t>3.701 to 18.30</t>
  </si>
  <si>
    <t>-4.966 to 9.632</t>
  </si>
  <si>
    <t>-90.30 to -75.70</t>
  </si>
  <si>
    <t>-71.63 to -57.03</t>
  </si>
  <si>
    <t>-29.30 to -14.70</t>
  </si>
  <si>
    <t>-12.97 to 1.632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</si>
  <si>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dcl1-20</t>
    </r>
  </si>
  <si>
    <t>-92.63 to -78.03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</si>
  <si>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</si>
  <si>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t>-73.97 to -59.37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</si>
  <si>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</si>
  <si>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-31.63 to -17.03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</si>
  <si>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hyl1-2/pif4-2</t>
    </r>
  </si>
  <si>
    <t>-15.30 to -0.7011</t>
  </si>
  <si>
    <r>
      <t>dcl1-20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</si>
  <si>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t>11.37 to 25.97</t>
  </si>
  <si>
    <r>
      <t>dcl1-20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</si>
  <si>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53.70 to 68.30</t>
  </si>
  <si>
    <r>
      <t>dcl1-20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hyl1-2/pif4-2</t>
    </r>
  </si>
  <si>
    <t>70.03 to 84.63</t>
  </si>
  <si>
    <r>
      <t>se-1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</si>
  <si>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35.03 to 49.63</t>
  </si>
  <si>
    <r>
      <t>se-1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hyl1-2/pif4-2</t>
    </r>
  </si>
  <si>
    <t>51.37 to 65.97</t>
  </si>
  <si>
    <r>
      <t>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hyl1-2/pif4-2</t>
    </r>
  </si>
  <si>
    <t>9.034 to 23.63</t>
  </si>
  <si>
    <t>hs400/hyl1-2</t>
  </si>
  <si>
    <t>hs471/hyl1-2</t>
  </si>
  <si>
    <t>hs470/hyl1-2</t>
  </si>
  <si>
    <t>56.14 to 81.19</t>
  </si>
  <si>
    <t>-11.53 to 13.53</t>
  </si>
  <si>
    <t>-11.19 to 13.86</t>
  </si>
  <si>
    <t>-9.527 to 15.53</t>
  </si>
  <si>
    <t>-80.19 to -55.14</t>
  </si>
  <si>
    <t>-79.86 to -54.81</t>
  </si>
  <si>
    <t>-78.19 to -53.14</t>
  </si>
  <si>
    <t>-12.19 to 12.86</t>
  </si>
  <si>
    <t>&gt;0.9999</t>
  </si>
  <si>
    <t>-10.53 to 14.53</t>
  </si>
  <si>
    <t>-10.86 to 14.19</t>
  </si>
  <si>
    <t>MIM156</t>
  </si>
  <si>
    <t>rSPL9</t>
  </si>
  <si>
    <r>
      <t xml:space="preserve">Col-0 vs. </t>
    </r>
    <r>
      <rPr>
        <i/>
        <sz val="10"/>
        <rFont val="Arial"/>
        <family val="2"/>
      </rPr>
      <t>MIM156</t>
    </r>
  </si>
  <si>
    <t>62.17 to 71.16</t>
  </si>
  <si>
    <r>
      <t xml:space="preserve">Col-0 vs. </t>
    </r>
    <r>
      <rPr>
        <i/>
        <sz val="10"/>
        <rFont val="Arial"/>
        <family val="2"/>
      </rPr>
      <t>rSPL9</t>
    </r>
  </si>
  <si>
    <t>56.17 to 65.16</t>
  </si>
  <si>
    <r>
      <t>MIM156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rSPL9</t>
    </r>
  </si>
  <si>
    <t>-10.50 to -1.503</t>
  </si>
  <si>
    <t>Mock</t>
  </si>
  <si>
    <t>det1-2</t>
  </si>
  <si>
    <t>det2-1</t>
  </si>
  <si>
    <t>axr3-1</t>
  </si>
  <si>
    <t>phyB-9</t>
  </si>
  <si>
    <t>SD+EODFR</t>
  </si>
  <si>
    <r>
      <t xml:space="preserve">Col-0 vs. </t>
    </r>
    <r>
      <rPr>
        <i/>
        <sz val="10"/>
        <rFont val="Arial"/>
        <family val="2"/>
      </rPr>
      <t>phyB-9</t>
    </r>
  </si>
  <si>
    <t>80.34 to 103.7</t>
  </si>
  <si>
    <r>
      <t xml:space="preserve">Col-0 vs. </t>
    </r>
    <r>
      <rPr>
        <i/>
        <sz val="10"/>
        <rFont val="Arial"/>
        <family val="2"/>
      </rPr>
      <t>axr3-1</t>
    </r>
  </si>
  <si>
    <t>83.01 to 106.3</t>
  </si>
  <si>
    <r>
      <t xml:space="preserve">Col-0 vs. </t>
    </r>
    <r>
      <rPr>
        <i/>
        <sz val="10"/>
        <rFont val="Arial"/>
        <family val="2"/>
      </rPr>
      <t>pif457</t>
    </r>
  </si>
  <si>
    <t>33.01 to 56.32</t>
  </si>
  <si>
    <t>37.01 to 60.32</t>
  </si>
  <si>
    <t>47.68 to 70.99</t>
  </si>
  <si>
    <r>
      <t xml:space="preserve">Col-0 vs. </t>
    </r>
    <r>
      <rPr>
        <i/>
        <sz val="10"/>
        <rFont val="Arial"/>
        <family val="2"/>
      </rPr>
      <t>dcl1-24/hyl1-2</t>
    </r>
  </si>
  <si>
    <t>6.011 to 29.32</t>
  </si>
  <si>
    <r>
      <t>phyB-9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axr3-1</t>
    </r>
  </si>
  <si>
    <t>-8.989 to 14.32</t>
  </si>
  <si>
    <r>
      <t>phyB-9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pif457</t>
    </r>
  </si>
  <si>
    <t>-58.99 to -35.68</t>
  </si>
  <si>
    <r>
      <t>phyB-9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MIM156</t>
    </r>
  </si>
  <si>
    <t>-54.99 to -31.68</t>
  </si>
  <si>
    <r>
      <t>phyB-9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rSPL9</t>
    </r>
  </si>
  <si>
    <r>
      <t>phyB-9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</si>
  <si>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-44.32 to -21.01</t>
  </si>
  <si>
    <r>
      <t>phyB-9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</si>
  <si>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-85.99 to -62.68</t>
  </si>
  <si>
    <r>
      <t>axr3-1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pif457</t>
    </r>
  </si>
  <si>
    <t>-61.66 to -38.34</t>
  </si>
  <si>
    <r>
      <t>axr3-1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MIM156</t>
    </r>
  </si>
  <si>
    <t>-57.66 to -34.34</t>
  </si>
  <si>
    <r>
      <t>axr3-1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rSPL9</t>
    </r>
  </si>
  <si>
    <r>
      <t>axr3-1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</si>
  <si>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-46.99 to -23.68</t>
  </si>
  <si>
    <r>
      <t>axr3-1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</si>
  <si>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-88.66 to -65.34</t>
  </si>
  <si>
    <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MIM156</t>
    </r>
  </si>
  <si>
    <t>-7.655 to 15.66</t>
  </si>
  <si>
    <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rSPL9</t>
    </r>
  </si>
  <si>
    <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</si>
  <si>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3.011 to 26.32</t>
  </si>
  <si>
    <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</si>
  <si>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-38.66 to -15.34</t>
  </si>
  <si>
    <t>-11.66 to 11.66</t>
  </si>
  <si>
    <r>
      <t>MIM156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</si>
  <si>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-0.9887 to 22.32</t>
  </si>
  <si>
    <r>
      <t>MIM156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</si>
  <si>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-42.66 to -19.34</t>
  </si>
  <si>
    <r>
      <t>rSPL9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</si>
  <si>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r>
      <t>rSPL9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</si>
  <si>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r>
      <t>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</si>
  <si>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-53.32 to -30.01</t>
  </si>
  <si>
    <t>Col-0 0 h</t>
  </si>
  <si>
    <t>Col-0 1 h</t>
  </si>
  <si>
    <t>Col-0 4 h</t>
  </si>
  <si>
    <t>Col-0 8 h</t>
  </si>
  <si>
    <r>
      <rPr>
        <b/>
        <i/>
        <sz val="10"/>
        <color theme="1"/>
        <rFont val="Arial"/>
        <family val="2"/>
      </rPr>
      <t>hyl1-2</t>
    </r>
    <r>
      <rPr>
        <b/>
        <sz val="10"/>
        <color theme="1"/>
        <rFont val="Arial"/>
        <family val="2"/>
      </rPr>
      <t xml:space="preserve"> 0 h</t>
    </r>
  </si>
  <si>
    <r>
      <rPr>
        <b/>
        <i/>
        <sz val="10"/>
        <color theme="1"/>
        <rFont val="Arial"/>
        <family val="2"/>
      </rPr>
      <t>hyl1-2</t>
    </r>
    <r>
      <rPr>
        <b/>
        <sz val="10"/>
        <color theme="1"/>
        <rFont val="Arial"/>
        <family val="2"/>
      </rPr>
      <t xml:space="preserve"> 1 h</t>
    </r>
  </si>
  <si>
    <r>
      <rPr>
        <b/>
        <i/>
        <sz val="10"/>
        <color theme="1"/>
        <rFont val="Arial"/>
        <family val="2"/>
      </rPr>
      <t>hyl1-2</t>
    </r>
    <r>
      <rPr>
        <b/>
        <sz val="10"/>
        <color theme="1"/>
        <rFont val="Arial"/>
        <family val="2"/>
      </rPr>
      <t xml:space="preserve"> 4 h</t>
    </r>
  </si>
  <si>
    <r>
      <rPr>
        <b/>
        <i/>
        <sz val="10"/>
        <color theme="1"/>
        <rFont val="Arial"/>
        <family val="2"/>
      </rPr>
      <t>hyl1-2</t>
    </r>
    <r>
      <rPr>
        <b/>
        <sz val="10"/>
        <color theme="1"/>
        <rFont val="Arial"/>
        <family val="2"/>
      </rPr>
      <t xml:space="preserve"> 8 h</t>
    </r>
  </si>
  <si>
    <r>
      <t>Normalized PIF4</t>
    </r>
    <r>
      <rPr>
        <b/>
        <i/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transcript levels relative to </t>
    </r>
    <r>
      <rPr>
        <b/>
        <i/>
        <sz val="10"/>
        <color theme="1"/>
        <rFont val="Arial"/>
        <family val="2"/>
      </rPr>
      <t>PP2A</t>
    </r>
  </si>
  <si>
    <r>
      <t xml:space="preserve">Col-0 0 h vs </t>
    </r>
    <r>
      <rPr>
        <b/>
        <i/>
        <sz val="10"/>
        <rFont val="Arial"/>
        <family val="2"/>
      </rPr>
      <t>hyl1-2</t>
    </r>
    <r>
      <rPr>
        <b/>
        <sz val="10"/>
        <rFont val="Arial"/>
        <family val="2"/>
      </rPr>
      <t xml:space="preserve"> 0 h</t>
    </r>
  </si>
  <si>
    <r>
      <t xml:space="preserve">Col-0 1 h vs </t>
    </r>
    <r>
      <rPr>
        <b/>
        <i/>
        <sz val="10"/>
        <rFont val="Arial"/>
        <family val="2"/>
      </rPr>
      <t>hyl1-2</t>
    </r>
    <r>
      <rPr>
        <b/>
        <sz val="10"/>
        <rFont val="Arial"/>
        <family val="2"/>
      </rPr>
      <t xml:space="preserve"> 1 h</t>
    </r>
  </si>
  <si>
    <r>
      <t xml:space="preserve">Col-0 4 h vs </t>
    </r>
    <r>
      <rPr>
        <b/>
        <i/>
        <sz val="10"/>
        <rFont val="Arial"/>
        <family val="2"/>
      </rPr>
      <t>hyl1-2</t>
    </r>
    <r>
      <rPr>
        <b/>
        <sz val="10"/>
        <rFont val="Arial"/>
        <family val="2"/>
      </rPr>
      <t xml:space="preserve"> 4 h</t>
    </r>
  </si>
  <si>
    <r>
      <t xml:space="preserve">Col-0 8 h vs </t>
    </r>
    <r>
      <rPr>
        <b/>
        <i/>
        <sz val="10"/>
        <rFont val="Arial"/>
        <family val="2"/>
      </rPr>
      <t>hyl1-2</t>
    </r>
    <r>
      <rPr>
        <b/>
        <sz val="10"/>
        <rFont val="Arial"/>
        <family val="2"/>
      </rPr>
      <t xml:space="preserve"> 8 h</t>
    </r>
  </si>
  <si>
    <t>PIF4/Actin</t>
  </si>
  <si>
    <t>(Sample intensity/control intensity)/average of all (sample/control intensity)</t>
  </si>
  <si>
    <t>pif457</t>
  </si>
  <si>
    <t>s.d.</t>
  </si>
  <si>
    <t>Average</t>
  </si>
  <si>
    <t>pif4-2 vs. pif457</t>
  </si>
  <si>
    <r>
      <rPr>
        <i/>
        <sz val="10"/>
        <rFont val="Arial"/>
        <family val="2"/>
      </rP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ago1-3</t>
    </r>
  </si>
  <si>
    <r>
      <rPr>
        <i/>
        <sz val="10"/>
        <rFont val="Arial"/>
        <family val="2"/>
      </rP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dcl1-20</t>
    </r>
  </si>
  <si>
    <r>
      <rPr>
        <i/>
        <sz val="10"/>
        <rFont val="Arial"/>
        <family val="2"/>
      </rP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</si>
  <si>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r>
      <rPr>
        <i/>
        <sz val="10"/>
        <rFont val="Arial"/>
        <family val="2"/>
      </rPr>
      <t>pif457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</si>
  <si>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r>
      <rPr>
        <i/>
        <sz val="10"/>
        <rFont val="Arial"/>
        <family val="2"/>
      </rPr>
      <t>pif457</t>
    </r>
    <r>
      <rPr>
        <sz val="10"/>
        <rFont val="Arial"/>
        <family val="2"/>
      </rPr>
      <t xml:space="preserve"> vs.</t>
    </r>
    <r>
      <rPr>
        <i/>
        <sz val="10"/>
        <rFont val="Arial"/>
        <family val="2"/>
      </rPr>
      <t xml:space="preserve"> hyl1-2/pif4-2</t>
    </r>
  </si>
  <si>
    <t>PIF4/PP2A</t>
  </si>
  <si>
    <t>Statistical analysis by Student's t-test</t>
  </si>
  <si>
    <t>Source Data Fig. 1</t>
  </si>
  <si>
    <t>Fig. 1c-qRT-PCR analysis</t>
  </si>
  <si>
    <t>Fig. 1d-uncropped images of immunoblots</t>
  </si>
  <si>
    <t>Source Data Fig. 2</t>
  </si>
  <si>
    <t>Source Data Fig. 3</t>
  </si>
  <si>
    <t>Fig. 1b-hypocotyl length measurements (mm)</t>
  </si>
  <si>
    <t>Fig. 2b-hypocotyl length measurements (mm)</t>
  </si>
  <si>
    <t>Fig. 3e-hypocotyl length measurements (mm)</t>
  </si>
  <si>
    <t>Fig. 5a-hypocotyl length measurements (mm)</t>
  </si>
  <si>
    <t>Source Data Fig. 5</t>
  </si>
  <si>
    <t>100 nM BL</t>
  </si>
  <si>
    <t xml:space="preserve">Col-0 </t>
  </si>
  <si>
    <t>Fold change</t>
  </si>
  <si>
    <t>Fig. 5b-hypocotyl length measurements (mm)</t>
  </si>
  <si>
    <t>yuc2589</t>
  </si>
  <si>
    <t>Source Data Fig. 6</t>
  </si>
  <si>
    <t>Fig. 6a-hypocotyl length measurements (mm)</t>
  </si>
  <si>
    <t>Relative hypocotyl length</t>
  </si>
  <si>
    <t>Fig. 6c-hypocotyl length measurements (mm)</t>
  </si>
  <si>
    <t>sSPL2</t>
  </si>
  <si>
    <t>sSPL3</t>
  </si>
  <si>
    <t>sSPL4</t>
  </si>
  <si>
    <t>sSPL5</t>
  </si>
  <si>
    <t>sSPL6</t>
  </si>
  <si>
    <t>sSPL9</t>
  </si>
  <si>
    <t>sSPL10</t>
  </si>
  <si>
    <t>sSPL11</t>
  </si>
  <si>
    <t>sSPL13</t>
  </si>
  <si>
    <t>sSPL15</t>
  </si>
  <si>
    <t>rSPL2</t>
  </si>
  <si>
    <t>rSPL3</t>
  </si>
  <si>
    <t>rSPL4</t>
  </si>
  <si>
    <t>rSPL5</t>
  </si>
  <si>
    <t>rSPL6</t>
  </si>
  <si>
    <t>rSPL10</t>
  </si>
  <si>
    <t>rSPL11</t>
  </si>
  <si>
    <t>rSPL13</t>
  </si>
  <si>
    <t>rSPL15</t>
  </si>
  <si>
    <t>spl9-4</t>
  </si>
  <si>
    <t>spl2/9/10/11/13/15</t>
  </si>
  <si>
    <t>spl3/4/5</t>
  </si>
  <si>
    <r>
      <t xml:space="preserve">rSPL15 </t>
    </r>
    <r>
      <rPr>
        <sz val="10"/>
        <rFont val="Arial"/>
        <family val="2"/>
      </rPr>
      <t>vs.</t>
    </r>
    <r>
      <rPr>
        <i/>
        <sz val="10"/>
        <rFont val="Arial"/>
        <family val="2"/>
      </rPr>
      <t xml:space="preserve"> sSPL15</t>
    </r>
  </si>
  <si>
    <r>
      <t xml:space="preserve">rSPL13 </t>
    </r>
    <r>
      <rPr>
        <sz val="10"/>
        <rFont val="Arial"/>
        <family val="2"/>
      </rPr>
      <t>vs</t>
    </r>
    <r>
      <rPr>
        <i/>
        <sz val="10"/>
        <rFont val="Arial"/>
        <family val="2"/>
      </rPr>
      <t>. sSPL13</t>
    </r>
  </si>
  <si>
    <r>
      <t>rSPL11</t>
    </r>
    <r>
      <rPr>
        <sz val="10"/>
        <rFont val="Arial"/>
        <family val="2"/>
      </rPr>
      <t xml:space="preserve"> vs.</t>
    </r>
    <r>
      <rPr>
        <i/>
        <sz val="10"/>
        <rFont val="Arial"/>
        <family val="2"/>
      </rPr>
      <t xml:space="preserve"> sSPL11</t>
    </r>
  </si>
  <si>
    <r>
      <rPr>
        <i/>
        <sz val="10"/>
        <rFont val="Arial"/>
        <family val="2"/>
      </rPr>
      <t>rSPL10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sSPL10</t>
    </r>
  </si>
  <si>
    <r>
      <rPr>
        <i/>
        <sz val="10"/>
        <rFont val="Arial"/>
        <family val="2"/>
      </rPr>
      <t>rSPL9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sSPL9</t>
    </r>
  </si>
  <si>
    <r>
      <rPr>
        <i/>
        <sz val="10"/>
        <rFont val="Arial"/>
        <family val="2"/>
      </rPr>
      <t>rSPL6</t>
    </r>
    <r>
      <rPr>
        <sz val="10"/>
        <rFont val="Arial"/>
        <family val="2"/>
      </rPr>
      <t xml:space="preserve"> vs.</t>
    </r>
    <r>
      <rPr>
        <i/>
        <sz val="10"/>
        <rFont val="Arial"/>
        <family val="2"/>
      </rPr>
      <t xml:space="preserve"> sSPL6</t>
    </r>
  </si>
  <si>
    <r>
      <rPr>
        <i/>
        <sz val="10"/>
        <rFont val="Arial"/>
        <family val="2"/>
      </rPr>
      <t>rSPL5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sSPL5</t>
    </r>
  </si>
  <si>
    <r>
      <rPr>
        <i/>
        <sz val="10"/>
        <rFont val="Arial"/>
        <family val="2"/>
      </rPr>
      <t>rSPL4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sSPL4</t>
    </r>
  </si>
  <si>
    <r>
      <rPr>
        <i/>
        <sz val="10"/>
        <rFont val="Arial"/>
        <family val="2"/>
      </rPr>
      <t>rSPL3</t>
    </r>
    <r>
      <rPr>
        <sz val="10"/>
        <rFont val="Arial"/>
        <family val="2"/>
      </rPr>
      <t xml:space="preserve"> vs.</t>
    </r>
    <r>
      <rPr>
        <i/>
        <sz val="10"/>
        <rFont val="Arial"/>
        <family val="2"/>
      </rPr>
      <t xml:space="preserve"> sSPL3</t>
    </r>
  </si>
  <si>
    <r>
      <rPr>
        <i/>
        <sz val="10"/>
        <rFont val="Arial"/>
        <family val="2"/>
      </rPr>
      <t>rSPL2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sSPL2</t>
    </r>
  </si>
  <si>
    <t>***</t>
  </si>
  <si>
    <t>-12.04 to 26.71</t>
  </si>
  <si>
    <t>-28.04 to 10.71</t>
  </si>
  <si>
    <t>-17.38 to 21.38</t>
  </si>
  <si>
    <t>-35.38 to 3.377</t>
  </si>
  <si>
    <t>-24.71 to 14.04</t>
  </si>
  <si>
    <t>-8.710 to 30.04</t>
  </si>
  <si>
    <t>Source Data Supplementary Fig. 1</t>
  </si>
  <si>
    <t>Supplementary Fig. 1a-hypocotyl length measurements (mm)</t>
  </si>
  <si>
    <t>Comparison of Reletive responses between "s" and "r" lines</t>
  </si>
  <si>
    <t>Student's t-test, n = 3 biological replicates</t>
  </si>
  <si>
    <t>Comparison</t>
  </si>
  <si>
    <r>
      <rPr>
        <b/>
        <i/>
        <sz val="10"/>
        <rFont val="Arial"/>
        <family val="2"/>
      </rPr>
      <t xml:space="preserve">p </t>
    </r>
    <r>
      <rPr>
        <b/>
        <sz val="10"/>
        <rFont val="Arial"/>
        <family val="2"/>
      </rPr>
      <t>value</t>
    </r>
  </si>
  <si>
    <t>n.s.</t>
  </si>
  <si>
    <t>Supplementary Fig. 1b-hypocotyl length measurements (mm)</t>
  </si>
  <si>
    <t>Relative response</t>
  </si>
  <si>
    <r>
      <t xml:space="preserve">Col vs. </t>
    </r>
    <r>
      <rPr>
        <i/>
        <sz val="10"/>
        <rFont val="Arial"/>
        <family val="2"/>
      </rPr>
      <t>spl9-4</t>
    </r>
  </si>
  <si>
    <r>
      <t xml:space="preserve">Col vs. </t>
    </r>
    <r>
      <rPr>
        <i/>
        <sz val="10"/>
        <rFont val="Arial"/>
        <family val="2"/>
      </rPr>
      <t>spl2/9/10/11/13/15</t>
    </r>
  </si>
  <si>
    <r>
      <t xml:space="preserve">Col vs. </t>
    </r>
    <r>
      <rPr>
        <i/>
        <sz val="10"/>
        <rFont val="Arial"/>
        <family val="2"/>
      </rPr>
      <t>spl3/4/5</t>
    </r>
  </si>
  <si>
    <r>
      <rPr>
        <i/>
        <sz val="10"/>
        <rFont val="Arial"/>
        <family val="2"/>
      </rPr>
      <t>spl9-4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spl2/9/10/11/13/15</t>
    </r>
  </si>
  <si>
    <r>
      <rPr>
        <i/>
        <sz val="10"/>
        <rFont val="Arial"/>
        <family val="2"/>
      </rPr>
      <t>spl9-4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spl3/4/5</t>
    </r>
  </si>
  <si>
    <r>
      <rPr>
        <i/>
        <sz val="10"/>
        <rFont val="Arial"/>
        <family val="2"/>
      </rPr>
      <t>spl2/9/10/11/13/15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spl3/4/5</t>
    </r>
  </si>
  <si>
    <t>Ordinary one-way ANOVA, Tukey’s HSD, n = 3 biological replicates</t>
  </si>
  <si>
    <r>
      <t xml:space="preserve">Adjusted </t>
    </r>
    <r>
      <rPr>
        <b/>
        <i/>
        <sz val="10"/>
        <rFont val="Arial"/>
        <family val="2"/>
      </rPr>
      <t xml:space="preserve">p </t>
    </r>
    <r>
      <rPr>
        <b/>
        <sz val="10"/>
        <rFont val="Arial"/>
        <family val="2"/>
      </rPr>
      <t>value</t>
    </r>
  </si>
  <si>
    <t>The relative levels of PIF4</t>
  </si>
  <si>
    <t>Comparison of relative responses</t>
  </si>
  <si>
    <r>
      <t xml:space="preserve">Adjusted </t>
    </r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value</t>
    </r>
  </si>
  <si>
    <r>
      <t xml:space="preserve">Col-0 vs. </t>
    </r>
    <r>
      <rPr>
        <i/>
        <sz val="10"/>
        <rFont val="Arial"/>
        <family val="2"/>
      </rPr>
      <t>hs400/hyl1-2</t>
    </r>
  </si>
  <si>
    <r>
      <t xml:space="preserve">Col-0 vs. </t>
    </r>
    <r>
      <rPr>
        <i/>
        <sz val="10"/>
        <rFont val="Arial"/>
        <family val="2"/>
      </rPr>
      <t>hs470/hyl1-2</t>
    </r>
  </si>
  <si>
    <r>
      <t xml:space="preserve">Col-0 vs. </t>
    </r>
    <r>
      <rPr>
        <i/>
        <sz val="10"/>
        <rFont val="Arial"/>
        <family val="2"/>
      </rPr>
      <t>hs471/hyl1-2</t>
    </r>
  </si>
  <si>
    <r>
      <t>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hs400/hyl1-2</t>
    </r>
  </si>
  <si>
    <r>
      <t>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hs470/hyl1-2</t>
    </r>
  </si>
  <si>
    <r>
      <t>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hs471/hyl1-2</t>
    </r>
  </si>
  <si>
    <r>
      <t>hs400/hyl1-2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hs470/hyl1-2</t>
    </r>
  </si>
  <si>
    <r>
      <t>hs400/hyl1-2</t>
    </r>
    <r>
      <rPr>
        <sz val="10"/>
        <rFont val="Arial"/>
        <family val="2"/>
      </rPr>
      <t xml:space="preserve"> vs.</t>
    </r>
    <r>
      <rPr>
        <i/>
        <sz val="10"/>
        <rFont val="Arial"/>
        <family val="2"/>
      </rPr>
      <t xml:space="preserve"> hs471/hyl1-2</t>
    </r>
  </si>
  <si>
    <r>
      <t>hs470/hyl1-2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hs471/hyl1-2</t>
    </r>
  </si>
  <si>
    <r>
      <t xml:space="preserve">p </t>
    </r>
    <r>
      <rPr>
        <b/>
        <sz val="10"/>
        <color theme="1"/>
        <rFont val="Arial"/>
        <family val="2"/>
      </rPr>
      <t>value</t>
    </r>
  </si>
  <si>
    <t>Picloram</t>
  </si>
  <si>
    <r>
      <t xml:space="preserve">0.00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</si>
  <si>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0.05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</si>
  <si>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0.10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</si>
  <si>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0.50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</si>
  <si>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1.00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</si>
  <si>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5.00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</si>
  <si>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10.00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</si>
  <si>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50.00 </t>
    </r>
    <r>
      <rPr>
        <b/>
        <sz val="10"/>
        <color theme="1"/>
        <rFont val="Symbol"/>
        <charset val="2"/>
      </rPr>
      <t>m</t>
    </r>
    <r>
      <rPr>
        <b/>
        <sz val="10"/>
        <color theme="1"/>
        <rFont val="Arial"/>
        <family val="2"/>
      </rPr>
      <t>M</t>
    </r>
  </si>
  <si>
    <r>
      <t xml:space="preserve">Adjusted </t>
    </r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Value</t>
    </r>
  </si>
  <si>
    <t>Ordinary one-way ANOVA, n = 3 biological replicates</t>
  </si>
  <si>
    <t>-14.68 to 17.72</t>
  </si>
  <si>
    <t>-1.585 to 30.81</t>
  </si>
  <si>
    <t>-1.829 to 30.57</t>
  </si>
  <si>
    <t>3.658 to 36.06</t>
  </si>
  <si>
    <t>-10.28 to 22.12</t>
  </si>
  <si>
    <t>-16.07 to 16.33</t>
  </si>
  <si>
    <t>-5.955 to 26.44</t>
  </si>
  <si>
    <t>-19.03 to 13.37</t>
  </si>
  <si>
    <t>-31.17 to 1.225</t>
  </si>
  <si>
    <t>-25.14 to 7.262</t>
  </si>
  <si>
    <t>-14.54 to 17.86</t>
  </si>
  <si>
    <t>42.99 to 75.39</t>
  </si>
  <si>
    <t>-21.14 to 11.26</t>
  </si>
  <si>
    <t>-38.63 to -6.228</t>
  </si>
  <si>
    <t>-18.42 to 13.98</t>
  </si>
  <si>
    <t>-46.16 to -13.76</t>
  </si>
  <si>
    <t>-48.45 to -16.05</t>
  </si>
  <si>
    <t>-42.27 to -9.868</t>
  </si>
  <si>
    <t>-5.702 to 26.70</t>
  </si>
  <si>
    <t>-25.21 to 7.185</t>
  </si>
  <si>
    <r>
      <t xml:space="preserve">Col vs. </t>
    </r>
    <r>
      <rPr>
        <i/>
        <sz val="10"/>
        <rFont val="Arial"/>
        <family val="2"/>
      </rPr>
      <t>sSPL2</t>
    </r>
  </si>
  <si>
    <r>
      <t xml:space="preserve">Col vs. </t>
    </r>
    <r>
      <rPr>
        <i/>
        <sz val="10"/>
        <rFont val="Arial"/>
        <family val="2"/>
      </rPr>
      <t>rSPL2</t>
    </r>
  </si>
  <si>
    <r>
      <t xml:space="preserve">Col vs. </t>
    </r>
    <r>
      <rPr>
        <i/>
        <sz val="10"/>
        <rFont val="Arial"/>
        <family val="2"/>
      </rPr>
      <t>sSPL3</t>
    </r>
  </si>
  <si>
    <r>
      <t xml:space="preserve">Col vs. </t>
    </r>
    <r>
      <rPr>
        <i/>
        <sz val="10"/>
        <rFont val="Arial"/>
        <family val="2"/>
      </rPr>
      <t>rSPL3</t>
    </r>
  </si>
  <si>
    <r>
      <t xml:space="preserve">Col vs. </t>
    </r>
    <r>
      <rPr>
        <i/>
        <sz val="10"/>
        <rFont val="Arial"/>
        <family val="2"/>
      </rPr>
      <t>sSPL4</t>
    </r>
  </si>
  <si>
    <r>
      <t xml:space="preserve">Col vs. </t>
    </r>
    <r>
      <rPr>
        <i/>
        <sz val="10"/>
        <rFont val="Arial"/>
        <family val="2"/>
      </rPr>
      <t>rSPL4</t>
    </r>
  </si>
  <si>
    <r>
      <t xml:space="preserve">Col vs. </t>
    </r>
    <r>
      <rPr>
        <i/>
        <sz val="10"/>
        <rFont val="Arial"/>
        <family val="2"/>
      </rPr>
      <t>sSPL5</t>
    </r>
  </si>
  <si>
    <r>
      <t xml:space="preserve">Col vs. </t>
    </r>
    <r>
      <rPr>
        <i/>
        <sz val="10"/>
        <rFont val="Arial"/>
        <family val="2"/>
      </rPr>
      <t>rSPL5</t>
    </r>
  </si>
  <si>
    <r>
      <t xml:space="preserve">Col vs. </t>
    </r>
    <r>
      <rPr>
        <i/>
        <sz val="10"/>
        <rFont val="Arial"/>
        <family val="2"/>
      </rPr>
      <t>sSPL6</t>
    </r>
  </si>
  <si>
    <r>
      <t xml:space="preserve">Col vs. </t>
    </r>
    <r>
      <rPr>
        <i/>
        <sz val="10"/>
        <rFont val="Arial"/>
        <family val="2"/>
      </rPr>
      <t>rSPL6</t>
    </r>
  </si>
  <si>
    <r>
      <t xml:space="preserve">Col vs. </t>
    </r>
    <r>
      <rPr>
        <i/>
        <sz val="10"/>
        <rFont val="Arial"/>
        <family val="2"/>
      </rPr>
      <t>sSPL9</t>
    </r>
  </si>
  <si>
    <r>
      <t xml:space="preserve">Col vs. </t>
    </r>
    <r>
      <rPr>
        <i/>
        <sz val="10"/>
        <rFont val="Arial"/>
        <family val="2"/>
      </rPr>
      <t>rSPL9</t>
    </r>
  </si>
  <si>
    <r>
      <t xml:space="preserve">Col vs. </t>
    </r>
    <r>
      <rPr>
        <i/>
        <sz val="10"/>
        <rFont val="Arial"/>
        <family val="2"/>
      </rPr>
      <t>sSPL10</t>
    </r>
  </si>
  <si>
    <r>
      <t xml:space="preserve">Col vs. </t>
    </r>
    <r>
      <rPr>
        <i/>
        <sz val="10"/>
        <rFont val="Arial"/>
        <family val="2"/>
      </rPr>
      <t>rSPL10</t>
    </r>
  </si>
  <si>
    <r>
      <t xml:space="preserve">Col vs. </t>
    </r>
    <r>
      <rPr>
        <i/>
        <sz val="10"/>
        <rFont val="Arial"/>
        <family val="2"/>
      </rPr>
      <t>sSPL11</t>
    </r>
  </si>
  <si>
    <r>
      <t xml:space="preserve">Col vs. </t>
    </r>
    <r>
      <rPr>
        <i/>
        <sz val="10"/>
        <rFont val="Arial"/>
        <family val="2"/>
      </rPr>
      <t>rSPL11</t>
    </r>
  </si>
  <si>
    <r>
      <t xml:space="preserve">Col vs. </t>
    </r>
    <r>
      <rPr>
        <i/>
        <sz val="10"/>
        <rFont val="Arial"/>
        <family val="2"/>
      </rPr>
      <t>sSPL13</t>
    </r>
  </si>
  <si>
    <r>
      <t xml:space="preserve">Col vs. </t>
    </r>
    <r>
      <rPr>
        <i/>
        <sz val="10"/>
        <rFont val="Arial"/>
        <family val="2"/>
      </rPr>
      <t>rSPL13</t>
    </r>
  </si>
  <si>
    <r>
      <t xml:space="preserve">Col vs. </t>
    </r>
    <r>
      <rPr>
        <i/>
        <sz val="10"/>
        <rFont val="Arial"/>
        <family val="2"/>
      </rPr>
      <t>sSPL15</t>
    </r>
  </si>
  <si>
    <r>
      <t xml:space="preserve">Col vs. </t>
    </r>
    <r>
      <rPr>
        <i/>
        <sz val="10"/>
        <rFont val="Arial"/>
        <family val="2"/>
      </rPr>
      <t>rSPL15</t>
    </r>
  </si>
  <si>
    <t>Uncorrected Fisher's LSD</t>
  </si>
  <si>
    <r>
      <t xml:space="preserve">Col-0 vs. </t>
    </r>
    <r>
      <rPr>
        <i/>
        <sz val="10"/>
        <rFont val="Arial"/>
        <family val="2"/>
      </rPr>
      <t>pif4-2</t>
    </r>
  </si>
  <si>
    <t>70.59 to 80.07</t>
  </si>
  <si>
    <t>Col-0 vs. pif4/5/7</t>
  </si>
  <si>
    <t>87.26 to 96.74</t>
  </si>
  <si>
    <r>
      <t xml:space="preserve">Col-0 vs. </t>
    </r>
    <r>
      <rPr>
        <i/>
        <sz val="10"/>
        <rFont val="Arial"/>
        <family val="2"/>
      </rPr>
      <t>ago1-3</t>
    </r>
  </si>
  <si>
    <t>89.59 to 99.07</t>
  </si>
  <si>
    <r>
      <t xml:space="preserve">Col-0 vs. </t>
    </r>
    <r>
      <rPr>
        <i/>
        <sz val="10"/>
        <rFont val="Arial"/>
        <family val="2"/>
      </rPr>
      <t>dcl1-20</t>
    </r>
  </si>
  <si>
    <t>4.260 to 13.74</t>
  </si>
  <si>
    <r>
      <t xml:space="preserve">Col-0 vs. </t>
    </r>
    <r>
      <rPr>
        <i/>
        <sz val="10"/>
        <rFont val="Arial"/>
        <family val="2"/>
      </rPr>
      <t>se-1</t>
    </r>
  </si>
  <si>
    <t>22.93 to 32.41</t>
  </si>
  <si>
    <r>
      <t xml:space="preserve">Col-0 vs. </t>
    </r>
    <r>
      <rPr>
        <i/>
        <sz val="10"/>
        <rFont val="Arial"/>
        <family val="2"/>
      </rPr>
      <t>hyl1-2</t>
    </r>
  </si>
  <si>
    <t>65.26 to 74.74</t>
  </si>
  <si>
    <r>
      <t xml:space="preserve">Col-0 vs. </t>
    </r>
    <r>
      <rPr>
        <i/>
        <sz val="10"/>
        <rFont val="Arial"/>
        <family val="2"/>
      </rPr>
      <t>dcl1-24/hyl1-2</t>
    </r>
  </si>
  <si>
    <t>0.2597 to 9.740</t>
  </si>
  <si>
    <r>
      <t>pif4-2</t>
    </r>
    <r>
      <rPr>
        <sz val="10"/>
        <rFont val="Arial"/>
        <family val="2"/>
      </rPr>
      <t xml:space="preserve"> vs. pif4/5/7</t>
    </r>
  </si>
  <si>
    <t>11.93 to 21.41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</si>
  <si>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ago1-3</t>
    </r>
  </si>
  <si>
    <t>14.26 to 23.74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</si>
  <si>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dcl1-20</t>
    </r>
  </si>
  <si>
    <t>-71.07 to -61.59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</si>
  <si>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</si>
  <si>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t>-52.41 to -42.93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</si>
  <si>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</si>
  <si>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-10.07 to -0.5931</t>
  </si>
  <si>
    <r>
      <t>pif4-2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</si>
  <si>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-75.07 to -65.59</t>
  </si>
  <si>
    <r>
      <t xml:space="preserve">pif4/5/7 vs. </t>
    </r>
    <r>
      <rPr>
        <i/>
        <sz val="10"/>
        <rFont val="Arial"/>
        <family val="2"/>
      </rPr>
      <t>ago1-3</t>
    </r>
  </si>
  <si>
    <t>-2.407 to 7.074</t>
  </si>
  <si>
    <r>
      <t xml:space="preserve">pif4/5/7 vs. </t>
    </r>
    <r>
      <rPr>
        <i/>
        <sz val="10"/>
        <rFont val="Arial"/>
        <family val="2"/>
      </rPr>
      <t>dcl1-20</t>
    </r>
  </si>
  <si>
    <t>-87.74 to -78.26</t>
  </si>
  <si>
    <r>
      <t xml:space="preserve">pif4/5/7 vs. </t>
    </r>
    <r>
      <rPr>
        <i/>
        <sz val="10"/>
        <rFont val="Arial"/>
        <family val="2"/>
      </rPr>
      <t>se-1</t>
    </r>
  </si>
  <si>
    <t>-69.07 to -59.59</t>
  </si>
  <si>
    <r>
      <t xml:space="preserve">pif4/5/7 vs. </t>
    </r>
    <r>
      <rPr>
        <i/>
        <sz val="10"/>
        <rFont val="Arial"/>
        <family val="2"/>
      </rPr>
      <t>hyl1-2</t>
    </r>
  </si>
  <si>
    <t>-26.74 to -17.26</t>
  </si>
  <si>
    <r>
      <t xml:space="preserve">pif4/5/7 vs. </t>
    </r>
    <r>
      <rPr>
        <i/>
        <sz val="10"/>
        <rFont val="Arial"/>
        <family val="2"/>
      </rPr>
      <t>dcl1-24/hyl1-2</t>
    </r>
  </si>
  <si>
    <t>-91.74 to -82.26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</si>
  <si>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dcl1-20</t>
    </r>
  </si>
  <si>
    <t>-90.07 to -80.59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</si>
  <si>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</si>
  <si>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t>-71.41 to -61.93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</si>
  <si>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</si>
  <si>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-29.07 to -19.59</t>
  </si>
  <si>
    <r>
      <t>ago1-3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</si>
  <si>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-94.07 to -84.59</t>
  </si>
  <si>
    <r>
      <t>dcl1-20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se-1</t>
    </r>
  </si>
  <si>
    <t>13.93 to 23.41</t>
  </si>
  <si>
    <r>
      <t>dcl1-20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</si>
  <si>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56.26 to 65.74</t>
  </si>
  <si>
    <r>
      <t>dcl1-20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</si>
  <si>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-8.740 to 0.7403</t>
  </si>
  <si>
    <r>
      <t>se-1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hyl1-2</t>
    </r>
  </si>
  <si>
    <t>37.59 to 47.07</t>
  </si>
  <si>
    <r>
      <t>se-1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</si>
  <si>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-27.41 to -17.93</t>
  </si>
  <si>
    <r>
      <t>hyl1-2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dcl1-24/hyl1-2</t>
    </r>
  </si>
  <si>
    <t>-69.74 to -60.26</t>
  </si>
  <si>
    <t>60.19 to 77.15</t>
  </si>
  <si>
    <t>-7.481 to 9.481</t>
  </si>
  <si>
    <t>-7.148 to 9.815</t>
  </si>
  <si>
    <t>-5.481 to 11.48</t>
  </si>
  <si>
    <t>-76.15 to -59.19</t>
  </si>
  <si>
    <t>-75.81 to -58.85</t>
  </si>
  <si>
    <t>-74.15 to -57.19</t>
  </si>
  <si>
    <t>-8.148 to 8.815</t>
  </si>
  <si>
    <t>-6.481 to 10.48</t>
  </si>
  <si>
    <t>-6.815 to 10.15</t>
  </si>
  <si>
    <t>63.08 to 70.25</t>
  </si>
  <si>
    <t>57.08 to 64.25</t>
  </si>
  <si>
    <t>-9.586 to -2.414</t>
  </si>
  <si>
    <r>
      <t xml:space="preserve">Individual </t>
    </r>
    <r>
      <rPr>
        <b/>
        <i/>
        <sz val="10"/>
        <rFont val="Arial"/>
        <family val="2"/>
      </rPr>
      <t>p</t>
    </r>
    <r>
      <rPr>
        <b/>
        <sz val="10"/>
        <rFont val="Arial"/>
        <family val="2"/>
      </rPr>
      <t xml:space="preserve"> value</t>
    </r>
  </si>
  <si>
    <t>Individual p value</t>
  </si>
  <si>
    <t>84.86 to 99.14</t>
  </si>
  <si>
    <t>87.53 to 101.8</t>
  </si>
  <si>
    <t>37.53 to 51.80</t>
  </si>
  <si>
    <t>41.53 to 55.80</t>
  </si>
  <si>
    <t>52.20 to 66.47</t>
  </si>
  <si>
    <t>10.53 to 24.80</t>
  </si>
  <si>
    <t>-4.470 to 9.803</t>
  </si>
  <si>
    <t>-54.47 to -40.20</t>
  </si>
  <si>
    <t>-50.47 to -36.20</t>
  </si>
  <si>
    <t>-39.80 to -25.53</t>
  </si>
  <si>
    <t>-81.47 to -67.20</t>
  </si>
  <si>
    <t>-57.14 to -42.86</t>
  </si>
  <si>
    <t>-53.14 to -38.86</t>
  </si>
  <si>
    <t>-42.47 to -28.20</t>
  </si>
  <si>
    <t>-84.14 to -69.86</t>
  </si>
  <si>
    <t>-3.137 to 11.14</t>
  </si>
  <si>
    <t>7.530 to 21.80</t>
  </si>
  <si>
    <t>-34.14 to -19.86</t>
  </si>
  <si>
    <t>-7.137 to 7.137</t>
  </si>
  <si>
    <t>3.530 to 17.80</t>
  </si>
  <si>
    <t>-38.14 to -23.86</t>
  </si>
  <si>
    <t>-48.80 to -34.53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</si>
</sst>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222222"/>
      <name val="Arial"/>
      <family val="2"/>
    </font>
    <font>
      <sz val="8"/>
      <name val="Calibri"/>
      <family val="2"/>
      <scheme val="minor"/>
    </font>
    <font>
      <b/>
      <sz val="10"/>
      <color theme="1"/>
      <name val="Symbol"/>
      <charset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</cellStyleXfs>
  <cellXfs count="248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left"/>
    </xf>
    <xf numFmtId="0" fontId="5" fillId="0" borderId="0" xfId="0" applyFont="1"/>
    <xf numFmtId="0" fontId="6" fillId="0" borderId="2" xfId="0" applyFont="1" applyBorder="1"/>
    <xf numFmtId="0" fontId="6" fillId="0" borderId="0" xfId="0" applyFont="1"/>
    <xf numFmtId="0" fontId="6" fillId="0" borderId="7" xfId="0" applyFont="1" applyBorder="1"/>
    <xf numFmtId="0" fontId="6" fillId="0" borderId="6" xfId="0" applyFont="1" applyBorder="1"/>
    <xf numFmtId="0" fontId="7" fillId="0" borderId="1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left"/>
    </xf>
    <xf numFmtId="0" fontId="10" fillId="0" borderId="4" xfId="0" applyFont="1" applyBorder="1"/>
    <xf numFmtId="0" fontId="7" fillId="0" borderId="6" xfId="0" applyFont="1" applyBorder="1"/>
    <xf numFmtId="0" fontId="6" fillId="0" borderId="4" xfId="0" applyFont="1" applyBorder="1" applyAlignment="1">
      <alignment horizontal="left"/>
    </xf>
    <xf numFmtId="2" fontId="12" fillId="0" borderId="6" xfId="0" applyNumberFormat="1" applyFont="1" applyBorder="1"/>
    <xf numFmtId="0" fontId="0" fillId="0" borderId="3" xfId="0" applyBorder="1"/>
    <xf numFmtId="0" fontId="0" fillId="0" borderId="2" xfId="0" applyBorder="1"/>
    <xf numFmtId="0" fontId="7" fillId="0" borderId="1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/>
    </xf>
    <xf numFmtId="0" fontId="7" fillId="0" borderId="11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1" fillId="0" borderId="4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32" xfId="0" applyFont="1" applyBorder="1" applyAlignment="1">
      <alignment horizontal="left"/>
    </xf>
    <xf numFmtId="0" fontId="8" fillId="0" borderId="33" xfId="0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33" xfId="0" applyFont="1" applyBorder="1" applyAlignment="1">
      <alignment horizontal="left"/>
    </xf>
    <xf numFmtId="0" fontId="8" fillId="0" borderId="34" xfId="0" applyFont="1" applyBorder="1" applyAlignment="1">
      <alignment horizontal="left"/>
    </xf>
    <xf numFmtId="0" fontId="7" fillId="0" borderId="30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/>
    </xf>
    <xf numFmtId="0" fontId="7" fillId="0" borderId="7" xfId="0" applyFont="1" applyBorder="1"/>
    <xf numFmtId="0" fontId="7" fillId="0" borderId="6" xfId="0" applyFont="1" applyBorder="1" applyAlignment="1">
      <alignment horizontal="left"/>
    </xf>
    <xf numFmtId="2" fontId="7" fillId="0" borderId="2" xfId="0" applyNumberFormat="1" applyFont="1" applyBorder="1" applyAlignment="1">
      <alignment horizontal="left"/>
    </xf>
    <xf numFmtId="0" fontId="8" fillId="0" borderId="5" xfId="0" applyFont="1" applyBorder="1"/>
    <xf numFmtId="2" fontId="3" fillId="0" borderId="7" xfId="0" applyNumberFormat="1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5" xfId="0" applyFont="1" applyBorder="1"/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3" xfId="0" applyFont="1" applyBorder="1"/>
    <xf numFmtId="0" fontId="6" fillId="0" borderId="8" xfId="0" applyFont="1" applyBorder="1"/>
    <xf numFmtId="0" fontId="8" fillId="0" borderId="0" xfId="0" applyFont="1"/>
    <xf numFmtId="2" fontId="7" fillId="0" borderId="1" xfId="0" applyNumberFormat="1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6" fillId="0" borderId="0" xfId="0" applyFont="1" applyAlignment="1">
      <alignment horizontal="center"/>
    </xf>
    <xf numFmtId="9" fontId="6" fillId="0" borderId="0" xfId="3" applyFont="1" applyBorder="1" applyAlignment="1">
      <alignment horizontal="center"/>
    </xf>
    <xf numFmtId="9" fontId="6" fillId="0" borderId="0" xfId="3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9" fontId="6" fillId="0" borderId="7" xfId="3" applyFont="1" applyBorder="1" applyAlignment="1">
      <alignment horizontal="center"/>
    </xf>
    <xf numFmtId="9" fontId="6" fillId="0" borderId="7" xfId="3" applyFont="1" applyBorder="1" applyAlignment="1">
      <alignment horizontal="center" vertical="center"/>
    </xf>
    <xf numFmtId="0" fontId="6" fillId="0" borderId="31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6" fillId="0" borderId="3" xfId="0" applyFont="1" applyBorder="1"/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2" fontId="6" fillId="0" borderId="5" xfId="4" applyNumberFormat="1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6" fillId="0" borderId="8" xfId="4" applyNumberFormat="1" applyFont="1" applyBorder="1" applyAlignment="1">
      <alignment horizontal="center"/>
    </xf>
    <xf numFmtId="0" fontId="6" fillId="0" borderId="11" xfId="0" applyFont="1" applyBorder="1"/>
    <xf numFmtId="0" fontId="6" fillId="0" borderId="9" xfId="0" applyFont="1" applyBorder="1"/>
    <xf numFmtId="0" fontId="7" fillId="0" borderId="9" xfId="0" applyFont="1" applyBorder="1"/>
    <xf numFmtId="0" fontId="15" fillId="0" borderId="10" xfId="0" applyFont="1" applyBorder="1" applyAlignment="1">
      <alignment horizontal="left"/>
    </xf>
    <xf numFmtId="0" fontId="6" fillId="0" borderId="5" xfId="0" applyFont="1" applyBorder="1"/>
    <xf numFmtId="0" fontId="7" fillId="0" borderId="14" xfId="0" applyFont="1" applyBorder="1" applyAlignment="1">
      <alignment horizontal="center" vertical="center"/>
    </xf>
    <xf numFmtId="0" fontId="6" fillId="0" borderId="3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0" fillId="0" borderId="1" xfId="0" applyFont="1" applyBorder="1"/>
    <xf numFmtId="0" fontId="8" fillId="0" borderId="2" xfId="0" applyFont="1" applyBorder="1"/>
    <xf numFmtId="0" fontId="9" fillId="0" borderId="2" xfId="0" applyFont="1" applyBorder="1"/>
    <xf numFmtId="2" fontId="9" fillId="0" borderId="2" xfId="0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/>
    <xf numFmtId="2" fontId="6" fillId="0" borderId="0" xfId="0" applyNumberFormat="1" applyFont="1"/>
    <xf numFmtId="164" fontId="3" fillId="0" borderId="0" xfId="0" applyNumberFormat="1" applyFont="1"/>
    <xf numFmtId="2" fontId="7" fillId="0" borderId="1" xfId="0" applyNumberFormat="1" applyFont="1" applyBorder="1"/>
    <xf numFmtId="164" fontId="3" fillId="0" borderId="5" xfId="0" applyNumberFormat="1" applyFont="1" applyBorder="1"/>
    <xf numFmtId="2" fontId="9" fillId="0" borderId="3" xfId="0" applyNumberFormat="1" applyFont="1" applyBorder="1" applyAlignment="1">
      <alignment horizontal="left"/>
    </xf>
    <xf numFmtId="2" fontId="10" fillId="0" borderId="6" xfId="0" applyNumberFormat="1" applyFont="1" applyBorder="1"/>
    <xf numFmtId="0" fontId="13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38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7" fillId="0" borderId="36" xfId="0" applyFont="1" applyBorder="1"/>
    <xf numFmtId="0" fontId="6" fillId="0" borderId="10" xfId="0" applyFont="1" applyBorder="1"/>
    <xf numFmtId="0" fontId="6" fillId="0" borderId="37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6" fillId="0" borderId="37" xfId="0" applyFont="1" applyBorder="1"/>
    <xf numFmtId="0" fontId="0" fillId="0" borderId="0" xfId="0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165" fontId="14" fillId="0" borderId="5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165" fontId="6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165" fontId="6" fillId="0" borderId="41" xfId="0" applyNumberFormat="1" applyFont="1" applyBorder="1" applyAlignment="1">
      <alignment horizontal="center" vertical="center"/>
    </xf>
    <xf numFmtId="165" fontId="6" fillId="0" borderId="7" xfId="0" applyNumberFormat="1" applyFont="1" applyBorder="1" applyAlignment="1">
      <alignment horizontal="center" vertical="center"/>
    </xf>
    <xf numFmtId="165" fontId="0" fillId="0" borderId="41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0" xfId="0" applyNumberFormat="1" applyAlignment="1">
      <alignment horizontal="center"/>
    </xf>
    <xf numFmtId="165" fontId="6" fillId="0" borderId="17" xfId="0" applyNumberFormat="1" applyFont="1" applyBorder="1" applyAlignment="1">
      <alignment horizontal="center" vertical="center"/>
    </xf>
    <xf numFmtId="165" fontId="7" fillId="0" borderId="17" xfId="0" applyNumberFormat="1" applyFont="1" applyBorder="1" applyAlignment="1">
      <alignment horizontal="center"/>
    </xf>
    <xf numFmtId="165" fontId="7" fillId="0" borderId="23" xfId="0" applyNumberFormat="1" applyFont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165" fontId="7" fillId="0" borderId="18" xfId="0" applyNumberFormat="1" applyFont="1" applyBorder="1" applyAlignment="1">
      <alignment horizontal="center"/>
    </xf>
    <xf numFmtId="165" fontId="7" fillId="0" borderId="22" xfId="0" applyNumberFormat="1" applyFont="1" applyBorder="1" applyAlignment="1">
      <alignment horizontal="center"/>
    </xf>
    <xf numFmtId="165" fontId="6" fillId="0" borderId="17" xfId="0" applyNumberFormat="1" applyFont="1" applyBorder="1" applyAlignment="1">
      <alignment horizontal="center"/>
    </xf>
    <xf numFmtId="165" fontId="6" fillId="0" borderId="23" xfId="0" applyNumberFormat="1" applyFont="1" applyBorder="1" applyAlignment="1">
      <alignment horizontal="center"/>
    </xf>
    <xf numFmtId="165" fontId="6" fillId="0" borderId="25" xfId="0" applyNumberFormat="1" applyFont="1" applyBorder="1" applyAlignment="1">
      <alignment horizontal="center"/>
    </xf>
    <xf numFmtId="165" fontId="6" fillId="0" borderId="26" xfId="0" applyNumberFormat="1" applyFont="1" applyBorder="1" applyAlignment="1">
      <alignment horizontal="center"/>
    </xf>
    <xf numFmtId="165" fontId="7" fillId="0" borderId="27" xfId="0" applyNumberFormat="1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165" fontId="6" fillId="0" borderId="23" xfId="0" applyNumberFormat="1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3" fillId="0" borderId="6" xfId="0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8" fillId="0" borderId="4" xfId="0" applyFont="1" applyBorder="1" applyAlignment="1">
      <alignment horizontal="left"/>
    </xf>
    <xf numFmtId="0" fontId="18" fillId="0" borderId="0" xfId="0" applyFont="1" applyAlignment="1">
      <alignment horizontal="center"/>
    </xf>
    <xf numFmtId="0" fontId="18" fillId="0" borderId="5" xfId="0" applyFont="1" applyBorder="1" applyAlignment="1">
      <alignment horizontal="center"/>
    </xf>
    <xf numFmtId="0" fontId="19" fillId="0" borderId="4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left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9" fontId="6" fillId="0" borderId="7" xfId="0" applyNumberFormat="1" applyFont="1" applyBorder="1" applyAlignment="1">
      <alignment horizontal="center" vertical="center"/>
    </xf>
    <xf numFmtId="9" fontId="6" fillId="0" borderId="0" xfId="3" applyFont="1" applyBorder="1" applyAlignment="1">
      <alignment horizontal="center" vertical="center"/>
    </xf>
    <xf numFmtId="9" fontId="6" fillId="0" borderId="7" xfId="3" applyFont="1" applyBorder="1" applyAlignment="1">
      <alignment horizontal="center" vertical="center"/>
    </xf>
    <xf numFmtId="9" fontId="6" fillId="0" borderId="5" xfId="3" applyFont="1" applyBorder="1" applyAlignment="1">
      <alignment horizontal="center" vertical="center"/>
    </xf>
    <xf numFmtId="9" fontId="6" fillId="0" borderId="8" xfId="3" applyFont="1" applyBorder="1" applyAlignment="1">
      <alignment horizontal="center" vertical="center"/>
    </xf>
    <xf numFmtId="0" fontId="10" fillId="0" borderId="13" xfId="0" applyFont="1" applyBorder="1" applyAlignment="1">
      <alignment horizontal="center"/>
    </xf>
    <xf numFmtId="0" fontId="8" fillId="0" borderId="11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8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165" fontId="7" fillId="0" borderId="28" xfId="0" applyNumberFormat="1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 vertical="center"/>
    </xf>
    <xf numFmtId="165" fontId="10" fillId="0" borderId="13" xfId="0" applyNumberFormat="1" applyFont="1" applyBorder="1" applyAlignment="1">
      <alignment horizontal="center"/>
    </xf>
    <xf numFmtId="165" fontId="10" fillId="0" borderId="14" xfId="0" applyNumberFormat="1" applyFont="1" applyBorder="1" applyAlignment="1">
      <alignment horizontal="center"/>
    </xf>
  </cellXfs>
  <cellStyles count="5">
    <cellStyle name="Normal" xfId="0" builtinId="0"/>
    <cellStyle name="Normal 2" xfId="1" xr:uid="{184ADFF4-9407-B44D-A14A-97CF76B501C4}"/>
    <cellStyle name="Percent" xfId="3" builtinId="5"/>
    <cellStyle name="표준 2" xfId="4" xr:uid="{29AA3C76-E5A9-6941-91BF-BE2FF33C0ADE}"/>
    <cellStyle name="常规 2" xfId="2" xr:uid="{BEE2E296-FCFF-4DF8-8D08-F8E0B90FD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444500</xdr:colOff>
      <xdr:row>108</xdr:row>
      <xdr:rowOff>0</xdr:rowOff>
    </xdr:from>
    <xdr:to>
      <xdr:col>7</xdr:col>
      <xdr:colOff>25400</xdr:colOff>
      <xdr:row>117</xdr:row>
      <xdr:rowOff>101600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FEFB96-0042-AB42-B357-DF76DCCC4B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0000" y="22161500"/>
          <a:ext cx="4533900" cy="1943100"/>
        </a:xfrm>
        <a:prstGeom prst="rect">
          <a:avLst/>
        </a:prstGeom>
      </xdr:spPr>
    </xdr:pic>
    <xdr:clientData/>
  </xdr:twoCellAnchor>
  <xdr:twoCellAnchor>
    <xdr:from>
      <xdr:col>0</xdr:col>
      <xdr:colOff>758658</xdr:colOff>
      <xdr:row>109</xdr:row>
      <xdr:rowOff>73508</xdr:rowOff>
    </xdr:from>
    <xdr:to>
      <xdr:col>1</xdr:col>
      <xdr:colOff>526716</xdr:colOff>
      <xdr:row>110</xdr:row>
      <xdr:rowOff>124308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9BC1B25-AD1D-8F46-9D48-2C6301889B51}"/>
            </a:ext>
          </a:extLst>
        </xdr:cNvPr>
        <xdr:cNvSpPr txBox="1"/>
      </xdr:nvSpPr>
      <xdr:spPr>
        <a:xfrm>
          <a:off x="758658" y="22140720"/>
          <a:ext cx="591634" cy="2509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0</xdr:col>
      <xdr:colOff>758658</xdr:colOff>
      <xdr:row>111</xdr:row>
      <xdr:rowOff>110086</xdr:rowOff>
    </xdr:from>
    <xdr:to>
      <xdr:col>1</xdr:col>
      <xdr:colOff>526716</xdr:colOff>
      <xdr:row>112</xdr:row>
      <xdr:rowOff>188961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A1C77018-2D2A-F741-BF0B-320C7BEFD695}"/>
            </a:ext>
          </a:extLst>
        </xdr:cNvPr>
        <xdr:cNvSpPr txBox="1"/>
      </xdr:nvSpPr>
      <xdr:spPr>
        <a:xfrm>
          <a:off x="758658" y="22577541"/>
          <a:ext cx="591634" cy="278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0</xdr:col>
      <xdr:colOff>745958</xdr:colOff>
      <xdr:row>112</xdr:row>
      <xdr:rowOff>148723</xdr:rowOff>
    </xdr:from>
    <xdr:to>
      <xdr:col>1</xdr:col>
      <xdr:colOff>514016</xdr:colOff>
      <xdr:row>114</xdr:row>
      <xdr:rowOff>12701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FC2DC45-BBAE-1349-8F48-C67AE6552B77}"/>
            </a:ext>
          </a:extLst>
        </xdr:cNvPr>
        <xdr:cNvSpPr txBox="1"/>
      </xdr:nvSpPr>
      <xdr:spPr>
        <a:xfrm>
          <a:off x="745958" y="23123023"/>
          <a:ext cx="593558" cy="2703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75</a:t>
          </a:r>
        </a:p>
      </xdr:txBody>
    </xdr:sp>
    <xdr:clientData/>
  </xdr:twoCellAnchor>
  <xdr:twoCellAnchor>
    <xdr:from>
      <xdr:col>0</xdr:col>
      <xdr:colOff>736600</xdr:colOff>
      <xdr:row>116</xdr:row>
      <xdr:rowOff>17043</xdr:rowOff>
    </xdr:from>
    <xdr:to>
      <xdr:col>1</xdr:col>
      <xdr:colOff>504658</xdr:colOff>
      <xdr:row>117</xdr:row>
      <xdr:rowOff>63500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4FCECEA-6213-AE45-952E-33CFF7B89416}"/>
            </a:ext>
          </a:extLst>
        </xdr:cNvPr>
        <xdr:cNvSpPr txBox="1"/>
      </xdr:nvSpPr>
      <xdr:spPr>
        <a:xfrm>
          <a:off x="736600" y="23804143"/>
          <a:ext cx="593558" cy="2496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ko-KR" sz="1400" b="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508000</xdr:colOff>
      <xdr:row>113</xdr:row>
      <xdr:rowOff>38100</xdr:rowOff>
    </xdr:from>
    <xdr:to>
      <xdr:col>6</xdr:col>
      <xdr:colOff>736600</xdr:colOff>
      <xdr:row>117</xdr:row>
      <xdr:rowOff>12699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0185574F-1EB4-C649-BD0E-9A744FE1E1BB}"/>
            </a:ext>
          </a:extLst>
        </xdr:cNvPr>
        <xdr:cNvSpPr/>
      </xdr:nvSpPr>
      <xdr:spPr>
        <a:xfrm>
          <a:off x="1333500" y="23215600"/>
          <a:ext cx="4356100" cy="787399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368300</xdr:colOff>
      <xdr:row>110</xdr:row>
      <xdr:rowOff>10007</xdr:rowOff>
    </xdr:from>
    <xdr:to>
      <xdr:col>1</xdr:col>
      <xdr:colOff>489808</xdr:colOff>
      <xdr:row>110</xdr:row>
      <xdr:rowOff>10007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D708F27B-1020-8249-BEFC-46DB13B7DAD3}"/>
            </a:ext>
          </a:extLst>
        </xdr:cNvPr>
        <xdr:cNvCxnSpPr/>
      </xdr:nvCxnSpPr>
      <xdr:spPr>
        <a:xfrm flipH="1">
          <a:off x="1191876" y="22277340"/>
          <a:ext cx="121508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368300</xdr:colOff>
      <xdr:row>112</xdr:row>
      <xdr:rowOff>53172</xdr:rowOff>
    </xdr:from>
    <xdr:to>
      <xdr:col>1</xdr:col>
      <xdr:colOff>504911</xdr:colOff>
      <xdr:row>112</xdr:row>
      <xdr:rowOff>53172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FF34B6A3-44FA-4F40-9E2D-FFC6E45B4DE4}"/>
            </a:ext>
          </a:extLst>
        </xdr:cNvPr>
        <xdr:cNvCxnSpPr/>
      </xdr:nvCxnSpPr>
      <xdr:spPr>
        <a:xfrm flipH="1">
          <a:off x="1191876" y="22720748"/>
          <a:ext cx="13661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368300</xdr:colOff>
      <xdr:row>113</xdr:row>
      <xdr:rowOff>90198</xdr:rowOff>
    </xdr:from>
    <xdr:to>
      <xdr:col>1</xdr:col>
      <xdr:colOff>502851</xdr:colOff>
      <xdr:row>113</xdr:row>
      <xdr:rowOff>90198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358796F0-CA90-AC49-9FE3-9E0C77E1B90D}"/>
            </a:ext>
          </a:extLst>
        </xdr:cNvPr>
        <xdr:cNvCxnSpPr/>
      </xdr:nvCxnSpPr>
      <xdr:spPr>
        <a:xfrm flipH="1">
          <a:off x="1193800" y="23267698"/>
          <a:ext cx="13455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368300</xdr:colOff>
      <xdr:row>116</xdr:row>
      <xdr:rowOff>188623</xdr:rowOff>
    </xdr:from>
    <xdr:to>
      <xdr:col>1</xdr:col>
      <xdr:colOff>502851</xdr:colOff>
      <xdr:row>116</xdr:row>
      <xdr:rowOff>188623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76C4DB84-8537-BF48-BE6F-1F939C66BFAD}"/>
            </a:ext>
          </a:extLst>
        </xdr:cNvPr>
        <xdr:cNvCxnSpPr/>
      </xdr:nvCxnSpPr>
      <xdr:spPr>
        <a:xfrm flipH="1">
          <a:off x="1193800" y="23975723"/>
          <a:ext cx="13455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75802</xdr:colOff>
      <xdr:row>102</xdr:row>
      <xdr:rowOff>88900</xdr:rowOff>
    </xdr:from>
    <xdr:to>
      <xdr:col>5</xdr:col>
      <xdr:colOff>815023</xdr:colOff>
      <xdr:row>104</xdr:row>
      <xdr:rowOff>16825</xdr:rowOff>
    </xdr:to>
    <xdr:sp macro="" textlink="">
      <xdr:nvSpPr>
        <xdr:cNvPr id="12" name="TextBox 15">
          <a:extLst>
            <a:ext uri="{FF2B5EF4-FFF2-40B4-BE49-F238E27FC236}">
              <a16:creationId xmlns:a16="http://schemas.microsoft.com/office/drawing/2014/main" id="{EBD3E75D-DDF2-1640-A8EA-08DB9D49A431}"/>
            </a:ext>
          </a:extLst>
        </xdr:cNvPr>
        <xdr:cNvSpPr txBox="1"/>
      </xdr:nvSpPr>
      <xdr:spPr>
        <a:xfrm>
          <a:off x="2546529" y="20755264"/>
          <a:ext cx="2386373" cy="3281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anti-</a:t>
          </a:r>
          <a:r>
            <a:rPr lang="en-US" altLang="zh-CN" sz="1600">
              <a:latin typeface="Arial" panose="020B0604020202020204" pitchFamily="34" charset="0"/>
              <a:cs typeface="Arial" panose="020B0604020202020204" pitchFamily="34" charset="0"/>
            </a:rPr>
            <a:t>PIF4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antibody</a:t>
          </a:r>
        </a:p>
      </xdr:txBody>
    </xdr:sp>
    <xdr:clientData/>
  </xdr:twoCellAnchor>
  <xdr:twoCellAnchor>
    <xdr:from>
      <xdr:col>1</xdr:col>
      <xdr:colOff>406400</xdr:colOff>
      <xdr:row>104</xdr:row>
      <xdr:rowOff>83371</xdr:rowOff>
    </xdr:from>
    <xdr:to>
      <xdr:col>6</xdr:col>
      <xdr:colOff>677641</xdr:colOff>
      <xdr:row>104</xdr:row>
      <xdr:rowOff>83371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11814877-9F1E-204E-903A-0D69B09322E0}"/>
            </a:ext>
          </a:extLst>
        </xdr:cNvPr>
        <xdr:cNvCxnSpPr>
          <a:cxnSpLocks/>
        </xdr:cNvCxnSpPr>
      </xdr:nvCxnSpPr>
      <xdr:spPr>
        <a:xfrm>
          <a:off x="1229976" y="21149977"/>
          <a:ext cx="438912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812403</xdr:colOff>
      <xdr:row>104</xdr:row>
      <xdr:rowOff>127000</xdr:rowOff>
    </xdr:from>
    <xdr:to>
      <xdr:col>3</xdr:col>
      <xdr:colOff>685801</xdr:colOff>
      <xdr:row>106</xdr:row>
      <xdr:rowOff>19272</xdr:rowOff>
    </xdr:to>
    <xdr:sp macro="" textlink="">
      <xdr:nvSpPr>
        <xdr:cNvPr id="14" name="TextBox 15">
          <a:extLst>
            <a:ext uri="{FF2B5EF4-FFF2-40B4-BE49-F238E27FC236}">
              <a16:creationId xmlns:a16="http://schemas.microsoft.com/office/drawing/2014/main" id="{8C664C28-D197-AA43-B87B-E55E00C98758}"/>
            </a:ext>
          </a:extLst>
        </xdr:cNvPr>
        <xdr:cNvSpPr txBox="1"/>
      </xdr:nvSpPr>
      <xdr:spPr>
        <a:xfrm>
          <a:off x="2463403" y="21475700"/>
          <a:ext cx="698898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Col-0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215900</xdr:colOff>
      <xdr:row>106</xdr:row>
      <xdr:rowOff>57971</xdr:rowOff>
    </xdr:from>
    <xdr:to>
      <xdr:col>4</xdr:col>
      <xdr:colOff>302260</xdr:colOff>
      <xdr:row>106</xdr:row>
      <xdr:rowOff>57971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E0999ECF-7C7E-C84C-A0E2-0CC109B490FA}"/>
            </a:ext>
          </a:extLst>
        </xdr:cNvPr>
        <xdr:cNvCxnSpPr>
          <a:cxnSpLocks/>
        </xdr:cNvCxnSpPr>
      </xdr:nvCxnSpPr>
      <xdr:spPr>
        <a:xfrm>
          <a:off x="1866900" y="21813071"/>
          <a:ext cx="173736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202803</xdr:colOff>
      <xdr:row>106</xdr:row>
      <xdr:rowOff>101600</xdr:rowOff>
    </xdr:from>
    <xdr:to>
      <xdr:col>2</xdr:col>
      <xdr:colOff>482600</xdr:colOff>
      <xdr:row>107</xdr:row>
      <xdr:rowOff>197072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821F892-E130-CB45-90E4-82CA10C1AA98}"/>
            </a:ext>
          </a:extLst>
        </xdr:cNvPr>
        <xdr:cNvSpPr txBox="1"/>
      </xdr:nvSpPr>
      <xdr:spPr>
        <a:xfrm>
          <a:off x="18538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710803</xdr:colOff>
      <xdr:row>106</xdr:row>
      <xdr:rowOff>101600</xdr:rowOff>
    </xdr:from>
    <xdr:to>
      <xdr:col>3</xdr:col>
      <xdr:colOff>165100</xdr:colOff>
      <xdr:row>107</xdr:row>
      <xdr:rowOff>197072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B340BDC-A826-5C4E-9CFD-2BDFA076909B}"/>
            </a:ext>
          </a:extLst>
        </xdr:cNvPr>
        <xdr:cNvSpPr txBox="1"/>
      </xdr:nvSpPr>
      <xdr:spPr>
        <a:xfrm>
          <a:off x="23618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342503</xdr:colOff>
      <xdr:row>106</xdr:row>
      <xdr:rowOff>101600</xdr:rowOff>
    </xdr:from>
    <xdr:to>
      <xdr:col>3</xdr:col>
      <xdr:colOff>622300</xdr:colOff>
      <xdr:row>107</xdr:row>
      <xdr:rowOff>197072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04CD967-81B7-8D4E-8D79-5DB048BFBA79}"/>
            </a:ext>
          </a:extLst>
        </xdr:cNvPr>
        <xdr:cNvSpPr txBox="1"/>
      </xdr:nvSpPr>
      <xdr:spPr>
        <a:xfrm>
          <a:off x="28190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50403</xdr:colOff>
      <xdr:row>106</xdr:row>
      <xdr:rowOff>101600</xdr:rowOff>
    </xdr:from>
    <xdr:to>
      <xdr:col>4</xdr:col>
      <xdr:colOff>330200</xdr:colOff>
      <xdr:row>107</xdr:row>
      <xdr:rowOff>197072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B495B7B5-B9AB-6D4A-A60B-6C76C2823E8F}"/>
            </a:ext>
          </a:extLst>
        </xdr:cNvPr>
        <xdr:cNvSpPr txBox="1"/>
      </xdr:nvSpPr>
      <xdr:spPr>
        <a:xfrm>
          <a:off x="33524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380602</xdr:colOff>
      <xdr:row>104</xdr:row>
      <xdr:rowOff>127000</xdr:rowOff>
    </xdr:from>
    <xdr:to>
      <xdr:col>6</xdr:col>
      <xdr:colOff>469899</xdr:colOff>
      <xdr:row>106</xdr:row>
      <xdr:rowOff>19400</xdr:rowOff>
    </xdr:to>
    <xdr:sp macro="" textlink="">
      <xdr:nvSpPr>
        <xdr:cNvPr id="20" name="TextBox 15">
          <a:extLst>
            <a:ext uri="{FF2B5EF4-FFF2-40B4-BE49-F238E27FC236}">
              <a16:creationId xmlns:a16="http://schemas.microsoft.com/office/drawing/2014/main" id="{18A2C74A-2514-A348-95E0-C6DDC5EAA8BA}"/>
            </a:ext>
          </a:extLst>
        </xdr:cNvPr>
        <xdr:cNvSpPr txBox="1"/>
      </xdr:nvSpPr>
      <xdr:spPr>
        <a:xfrm>
          <a:off x="4508102" y="21475700"/>
          <a:ext cx="914797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 i="1">
              <a:latin typeface="Arial" panose="020B0604020202020204" pitchFamily="34" charset="0"/>
              <a:cs typeface="Arial" panose="020B0604020202020204" pitchFamily="34" charset="0"/>
            </a:rPr>
            <a:t>hyl1-2</a:t>
          </a:r>
          <a:endParaRPr lang="en-US" sz="14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609600</xdr:colOff>
      <xdr:row>106</xdr:row>
      <xdr:rowOff>57971</xdr:rowOff>
    </xdr:from>
    <xdr:to>
      <xdr:col>6</xdr:col>
      <xdr:colOff>695960</xdr:colOff>
      <xdr:row>106</xdr:row>
      <xdr:rowOff>57971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E7A70F88-D7BB-F14C-85F5-3AE931C20E75}"/>
            </a:ext>
          </a:extLst>
        </xdr:cNvPr>
        <xdr:cNvCxnSpPr>
          <a:cxnSpLocks/>
        </xdr:cNvCxnSpPr>
      </xdr:nvCxnSpPr>
      <xdr:spPr>
        <a:xfrm>
          <a:off x="3911600" y="21813071"/>
          <a:ext cx="173736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596503</xdr:colOff>
      <xdr:row>106</xdr:row>
      <xdr:rowOff>101600</xdr:rowOff>
    </xdr:from>
    <xdr:to>
      <xdr:col>5</xdr:col>
      <xdr:colOff>50800</xdr:colOff>
      <xdr:row>107</xdr:row>
      <xdr:rowOff>197072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E90EFC9A-6D6F-F64A-9DF2-3C0F788BCFE7}"/>
            </a:ext>
          </a:extLst>
        </xdr:cNvPr>
        <xdr:cNvSpPr txBox="1"/>
      </xdr:nvSpPr>
      <xdr:spPr>
        <a:xfrm>
          <a:off x="38985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279003</xdr:colOff>
      <xdr:row>106</xdr:row>
      <xdr:rowOff>101600</xdr:rowOff>
    </xdr:from>
    <xdr:to>
      <xdr:col>5</xdr:col>
      <xdr:colOff>558800</xdr:colOff>
      <xdr:row>107</xdr:row>
      <xdr:rowOff>197072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107FD88-FB43-0F4C-87E6-98A556F2A593}"/>
            </a:ext>
          </a:extLst>
        </xdr:cNvPr>
        <xdr:cNvSpPr txBox="1"/>
      </xdr:nvSpPr>
      <xdr:spPr>
        <a:xfrm>
          <a:off x="44065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736203</xdr:colOff>
      <xdr:row>106</xdr:row>
      <xdr:rowOff>101600</xdr:rowOff>
    </xdr:from>
    <xdr:to>
      <xdr:col>6</xdr:col>
      <xdr:colOff>190500</xdr:colOff>
      <xdr:row>107</xdr:row>
      <xdr:rowOff>197072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294FF59-6828-AF48-A044-8EF94E7F41BC}"/>
            </a:ext>
          </a:extLst>
        </xdr:cNvPr>
        <xdr:cNvSpPr txBox="1"/>
      </xdr:nvSpPr>
      <xdr:spPr>
        <a:xfrm>
          <a:off x="48637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444103</xdr:colOff>
      <xdr:row>106</xdr:row>
      <xdr:rowOff>101600</xdr:rowOff>
    </xdr:from>
    <xdr:to>
      <xdr:col>6</xdr:col>
      <xdr:colOff>723900</xdr:colOff>
      <xdr:row>107</xdr:row>
      <xdr:rowOff>197072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2AADB55-1CF7-074A-B14B-4F544F5E49C6}"/>
            </a:ext>
          </a:extLst>
        </xdr:cNvPr>
        <xdr:cNvSpPr txBox="1"/>
      </xdr:nvSpPr>
      <xdr:spPr>
        <a:xfrm>
          <a:off x="5397103" y="21856700"/>
          <a:ext cx="279797" cy="29867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342502</xdr:colOff>
      <xdr:row>104</xdr:row>
      <xdr:rowOff>127000</xdr:rowOff>
    </xdr:from>
    <xdr:to>
      <xdr:col>2</xdr:col>
      <xdr:colOff>342899</xdr:colOff>
      <xdr:row>106</xdr:row>
      <xdr:rowOff>19400</xdr:rowOff>
    </xdr:to>
    <xdr:sp macro="" textlink="">
      <xdr:nvSpPr>
        <xdr:cNvPr id="26" name="TextBox 15">
          <a:extLst>
            <a:ext uri="{FF2B5EF4-FFF2-40B4-BE49-F238E27FC236}">
              <a16:creationId xmlns:a16="http://schemas.microsoft.com/office/drawing/2014/main" id="{111ADBF9-382F-D749-9A5F-124CF37077D2}"/>
            </a:ext>
          </a:extLst>
        </xdr:cNvPr>
        <xdr:cNvSpPr txBox="1"/>
      </xdr:nvSpPr>
      <xdr:spPr>
        <a:xfrm>
          <a:off x="1168002" y="21475700"/>
          <a:ext cx="825897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 i="1">
              <a:latin typeface="Arial" panose="020B0604020202020204" pitchFamily="34" charset="0"/>
              <a:cs typeface="Arial" panose="020B0604020202020204" pitchFamily="34" charset="0"/>
            </a:rPr>
            <a:t>pif4-2</a:t>
          </a:r>
          <a:endParaRPr lang="en-US" sz="14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558800</xdr:colOff>
      <xdr:row>106</xdr:row>
      <xdr:rowOff>57971</xdr:rowOff>
    </xdr:from>
    <xdr:to>
      <xdr:col>1</xdr:col>
      <xdr:colOff>741680</xdr:colOff>
      <xdr:row>106</xdr:row>
      <xdr:rowOff>57971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520C1D44-B781-934B-A1E7-F65C52655F33}"/>
            </a:ext>
          </a:extLst>
        </xdr:cNvPr>
        <xdr:cNvCxnSpPr>
          <a:cxnSpLocks/>
        </xdr:cNvCxnSpPr>
      </xdr:nvCxnSpPr>
      <xdr:spPr>
        <a:xfrm>
          <a:off x="1384300" y="21813071"/>
          <a:ext cx="18288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584200</xdr:colOff>
      <xdr:row>106</xdr:row>
      <xdr:rowOff>52726</xdr:rowOff>
    </xdr:from>
    <xdr:to>
      <xdr:col>1</xdr:col>
      <xdr:colOff>544132</xdr:colOff>
      <xdr:row>107</xdr:row>
      <xdr:rowOff>145118</xdr:rowOff>
    </xdr:to>
    <xdr:sp macro="" textlink="">
      <xdr:nvSpPr>
        <xdr:cNvPr id="28" name="TextBox 19">
          <a:extLst>
            <a:ext uri="{FF2B5EF4-FFF2-40B4-BE49-F238E27FC236}">
              <a16:creationId xmlns:a16="http://schemas.microsoft.com/office/drawing/2014/main" id="{66F74749-7925-5943-AD5D-215E59277009}"/>
            </a:ext>
          </a:extLst>
        </xdr:cNvPr>
        <xdr:cNvSpPr txBox="1"/>
      </xdr:nvSpPr>
      <xdr:spPr>
        <a:xfrm>
          <a:off x="584200" y="21519574"/>
          <a:ext cx="783508" cy="29251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(kDa)</a:t>
          </a:r>
        </a:p>
      </xdr:txBody>
    </xdr:sp>
    <xdr:clientData/>
  </xdr:twoCellAnchor>
  <xdr:twoCellAnchor>
    <xdr:from>
      <xdr:col>0</xdr:col>
      <xdr:colOff>757118</xdr:colOff>
      <xdr:row>107</xdr:row>
      <xdr:rowOff>133542</xdr:rowOff>
    </xdr:from>
    <xdr:to>
      <xdr:col>1</xdr:col>
      <xdr:colOff>525176</xdr:colOff>
      <xdr:row>108</xdr:row>
      <xdr:rowOff>184342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17A11A9-1DEF-2D44-BF53-43E415B6EC31}"/>
            </a:ext>
          </a:extLst>
        </xdr:cNvPr>
        <xdr:cNvSpPr txBox="1"/>
      </xdr:nvSpPr>
      <xdr:spPr>
        <a:xfrm>
          <a:off x="757118" y="21800512"/>
          <a:ext cx="591634" cy="2509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1</xdr:col>
      <xdr:colOff>366760</xdr:colOff>
      <xdr:row>108</xdr:row>
      <xdr:rowOff>70041</xdr:rowOff>
    </xdr:from>
    <xdr:to>
      <xdr:col>1</xdr:col>
      <xdr:colOff>488268</xdr:colOff>
      <xdr:row>108</xdr:row>
      <xdr:rowOff>70041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58F16599-6C0D-3646-ADBB-CD164C092AEE}"/>
            </a:ext>
          </a:extLst>
        </xdr:cNvPr>
        <xdr:cNvCxnSpPr/>
      </xdr:nvCxnSpPr>
      <xdr:spPr>
        <a:xfrm flipH="1">
          <a:off x="1190336" y="21937132"/>
          <a:ext cx="121508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313648</xdr:colOff>
      <xdr:row>125</xdr:row>
      <xdr:rowOff>0</xdr:rowOff>
    </xdr:from>
    <xdr:to>
      <xdr:col>6</xdr:col>
      <xdr:colOff>691569</xdr:colOff>
      <xdr:row>135</xdr:row>
      <xdr:rowOff>109859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78420EF-D8A0-8044-A669-344EA1D79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7224" y="25269152"/>
          <a:ext cx="4495800" cy="2111071"/>
        </a:xfrm>
        <a:prstGeom prst="rect">
          <a:avLst/>
        </a:prstGeom>
      </xdr:spPr>
    </xdr:pic>
    <xdr:clientData/>
  </xdr:twoCellAnchor>
  <xdr:twoCellAnchor>
    <xdr:from>
      <xdr:col>1</xdr:col>
      <xdr:colOff>458351</xdr:colOff>
      <xdr:row>132</xdr:row>
      <xdr:rowOff>53879</xdr:rowOff>
    </xdr:from>
    <xdr:to>
      <xdr:col>6</xdr:col>
      <xdr:colOff>607672</xdr:colOff>
      <xdr:row>134</xdr:row>
      <xdr:rowOff>107759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19D560CF-F8AC-3C43-98A4-A0DCF960B1C4}"/>
            </a:ext>
          </a:extLst>
        </xdr:cNvPr>
        <xdr:cNvSpPr/>
      </xdr:nvSpPr>
      <xdr:spPr>
        <a:xfrm>
          <a:off x="1281927" y="26723879"/>
          <a:ext cx="4267200" cy="454122"/>
        </a:xfrm>
        <a:prstGeom prst="rect">
          <a:avLst/>
        </a:prstGeom>
        <a:noFill/>
        <a:ln>
          <a:solidFill>
            <a:srgbClr val="FF0000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35777</xdr:colOff>
      <xdr:row>119</xdr:row>
      <xdr:rowOff>2707</xdr:rowOff>
    </xdr:from>
    <xdr:to>
      <xdr:col>5</xdr:col>
      <xdr:colOff>774998</xdr:colOff>
      <xdr:row>120</xdr:row>
      <xdr:rowOff>130753</xdr:rowOff>
    </xdr:to>
    <xdr:sp macro="" textlink="">
      <xdr:nvSpPr>
        <xdr:cNvPr id="37" name="TextBox 15">
          <a:extLst>
            <a:ext uri="{FF2B5EF4-FFF2-40B4-BE49-F238E27FC236}">
              <a16:creationId xmlns:a16="http://schemas.microsoft.com/office/drawing/2014/main" id="{11224296-4EB2-9F41-A118-6A3A055B5BC9}"/>
            </a:ext>
          </a:extLst>
        </xdr:cNvPr>
        <xdr:cNvSpPr txBox="1"/>
      </xdr:nvSpPr>
      <xdr:spPr>
        <a:xfrm>
          <a:off x="2506504" y="24071131"/>
          <a:ext cx="2386373" cy="3281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anti-</a:t>
          </a:r>
          <a:r>
            <a:rPr lang="en-US" altLang="zh-CN" sz="1600">
              <a:latin typeface="Arial" panose="020B0604020202020204" pitchFamily="34" charset="0"/>
              <a:cs typeface="Arial" panose="020B0604020202020204" pitchFamily="34" charset="0"/>
            </a:rPr>
            <a:t>Actin</a:t>
          </a:r>
          <a:r>
            <a:rPr lang="en-US" sz="1600">
              <a:latin typeface="Arial" panose="020B0604020202020204" pitchFamily="34" charset="0"/>
              <a:cs typeface="Arial" panose="020B0604020202020204" pitchFamily="34" charset="0"/>
            </a:rPr>
            <a:t> antibody</a:t>
          </a:r>
        </a:p>
      </xdr:txBody>
    </xdr:sp>
    <xdr:clientData/>
  </xdr:twoCellAnchor>
  <xdr:twoCellAnchor>
    <xdr:from>
      <xdr:col>1</xdr:col>
      <xdr:colOff>366375</xdr:colOff>
      <xdr:row>120</xdr:row>
      <xdr:rowOff>197299</xdr:rowOff>
    </xdr:from>
    <xdr:to>
      <xdr:col>6</xdr:col>
      <xdr:colOff>637616</xdr:colOff>
      <xdr:row>120</xdr:row>
      <xdr:rowOff>197299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C390CD46-48F4-E34E-8E2B-8FD99063437B}"/>
            </a:ext>
          </a:extLst>
        </xdr:cNvPr>
        <xdr:cNvCxnSpPr>
          <a:cxnSpLocks/>
        </xdr:cNvCxnSpPr>
      </xdr:nvCxnSpPr>
      <xdr:spPr>
        <a:xfrm>
          <a:off x="1189951" y="24465844"/>
          <a:ext cx="438912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772378</xdr:colOff>
      <xdr:row>121</xdr:row>
      <xdr:rowOff>40806</xdr:rowOff>
    </xdr:from>
    <xdr:to>
      <xdr:col>3</xdr:col>
      <xdr:colOff>645776</xdr:colOff>
      <xdr:row>122</xdr:row>
      <xdr:rowOff>133199</xdr:rowOff>
    </xdr:to>
    <xdr:sp macro="" textlink="">
      <xdr:nvSpPr>
        <xdr:cNvPr id="39" name="TextBox 15">
          <a:extLst>
            <a:ext uri="{FF2B5EF4-FFF2-40B4-BE49-F238E27FC236}">
              <a16:creationId xmlns:a16="http://schemas.microsoft.com/office/drawing/2014/main" id="{4FD06BAD-A525-7B4C-AE6B-6919668B1D3C}"/>
            </a:ext>
          </a:extLst>
        </xdr:cNvPr>
        <xdr:cNvSpPr txBox="1"/>
      </xdr:nvSpPr>
      <xdr:spPr>
        <a:xfrm>
          <a:off x="2419530" y="24509473"/>
          <a:ext cx="696973" cy="29251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Col-0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175875</xdr:colOff>
      <xdr:row>122</xdr:row>
      <xdr:rowOff>171898</xdr:rowOff>
    </xdr:from>
    <xdr:to>
      <xdr:col>4</xdr:col>
      <xdr:colOff>262235</xdr:colOff>
      <xdr:row>122</xdr:row>
      <xdr:rowOff>171898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AF22D2C9-0DD4-5547-8BC0-ED328575D2B6}"/>
            </a:ext>
          </a:extLst>
        </xdr:cNvPr>
        <xdr:cNvCxnSpPr>
          <a:cxnSpLocks/>
        </xdr:cNvCxnSpPr>
      </xdr:nvCxnSpPr>
      <xdr:spPr>
        <a:xfrm>
          <a:off x="1823027" y="24840686"/>
          <a:ext cx="173351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162778</xdr:colOff>
      <xdr:row>123</xdr:row>
      <xdr:rowOff>15406</xdr:rowOff>
    </xdr:from>
    <xdr:to>
      <xdr:col>2</xdr:col>
      <xdr:colOff>442575</xdr:colOff>
      <xdr:row>124</xdr:row>
      <xdr:rowOff>110879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B26F3CB-718A-4143-B019-56CEF93AA83D}"/>
            </a:ext>
          </a:extLst>
        </xdr:cNvPr>
        <xdr:cNvSpPr txBox="1"/>
      </xdr:nvSpPr>
      <xdr:spPr>
        <a:xfrm>
          <a:off x="1809930" y="24884315"/>
          <a:ext cx="279797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670778</xdr:colOff>
      <xdr:row>123</xdr:row>
      <xdr:rowOff>15406</xdr:rowOff>
    </xdr:from>
    <xdr:to>
      <xdr:col>3</xdr:col>
      <xdr:colOff>125075</xdr:colOff>
      <xdr:row>124</xdr:row>
      <xdr:rowOff>110879</xdr:rowOff>
    </xdr:to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C4CCCAA4-E482-AD4E-A49E-87DA1EAFF189}"/>
            </a:ext>
          </a:extLst>
        </xdr:cNvPr>
        <xdr:cNvSpPr txBox="1"/>
      </xdr:nvSpPr>
      <xdr:spPr>
        <a:xfrm>
          <a:off x="2317930" y="24884315"/>
          <a:ext cx="277872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302478</xdr:colOff>
      <xdr:row>123</xdr:row>
      <xdr:rowOff>15406</xdr:rowOff>
    </xdr:from>
    <xdr:to>
      <xdr:col>3</xdr:col>
      <xdr:colOff>582275</xdr:colOff>
      <xdr:row>124</xdr:row>
      <xdr:rowOff>110879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E4E9909-A8A9-8643-953F-3D23DB302354}"/>
            </a:ext>
          </a:extLst>
        </xdr:cNvPr>
        <xdr:cNvSpPr txBox="1"/>
      </xdr:nvSpPr>
      <xdr:spPr>
        <a:xfrm>
          <a:off x="2773205" y="24884315"/>
          <a:ext cx="279797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10378</xdr:colOff>
      <xdr:row>123</xdr:row>
      <xdr:rowOff>15406</xdr:rowOff>
    </xdr:from>
    <xdr:to>
      <xdr:col>4</xdr:col>
      <xdr:colOff>290175</xdr:colOff>
      <xdr:row>124</xdr:row>
      <xdr:rowOff>110879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57927620-6C11-D649-9FF9-47BC13AD8947}"/>
            </a:ext>
          </a:extLst>
        </xdr:cNvPr>
        <xdr:cNvSpPr txBox="1"/>
      </xdr:nvSpPr>
      <xdr:spPr>
        <a:xfrm>
          <a:off x="3304681" y="24884315"/>
          <a:ext cx="279797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340577</xdr:colOff>
      <xdr:row>121</xdr:row>
      <xdr:rowOff>40806</xdr:rowOff>
    </xdr:from>
    <xdr:to>
      <xdr:col>6</xdr:col>
      <xdr:colOff>429874</xdr:colOff>
      <xdr:row>122</xdr:row>
      <xdr:rowOff>133327</xdr:rowOff>
    </xdr:to>
    <xdr:sp macro="" textlink="">
      <xdr:nvSpPr>
        <xdr:cNvPr id="45" name="TextBox 15">
          <a:extLst>
            <a:ext uri="{FF2B5EF4-FFF2-40B4-BE49-F238E27FC236}">
              <a16:creationId xmlns:a16="http://schemas.microsoft.com/office/drawing/2014/main" id="{AFFA78ED-380C-EE41-AA97-8F1A38B852D6}"/>
            </a:ext>
          </a:extLst>
        </xdr:cNvPr>
        <xdr:cNvSpPr txBox="1"/>
      </xdr:nvSpPr>
      <xdr:spPr>
        <a:xfrm>
          <a:off x="4458456" y="24509473"/>
          <a:ext cx="912873" cy="2926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 i="1">
              <a:latin typeface="Arial" panose="020B0604020202020204" pitchFamily="34" charset="0"/>
              <a:cs typeface="Arial" panose="020B0604020202020204" pitchFamily="34" charset="0"/>
            </a:rPr>
            <a:t>hyl1-2</a:t>
          </a:r>
          <a:endParaRPr lang="en-US" sz="14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569575</xdr:colOff>
      <xdr:row>122</xdr:row>
      <xdr:rowOff>171898</xdr:rowOff>
    </xdr:from>
    <xdr:to>
      <xdr:col>6</xdr:col>
      <xdr:colOff>655935</xdr:colOff>
      <xdr:row>122</xdr:row>
      <xdr:rowOff>171898</xdr:rowOff>
    </xdr:to>
    <xdr:cxnSp macro="">
      <xdr:nvCxnSpPr>
        <xdr:cNvPr id="46" name="Straight Connector 45">
          <a:extLst>
            <a:ext uri="{FF2B5EF4-FFF2-40B4-BE49-F238E27FC236}">
              <a16:creationId xmlns:a16="http://schemas.microsoft.com/office/drawing/2014/main" id="{45C1A3D3-527D-B042-9992-B6E731FBEA90}"/>
            </a:ext>
          </a:extLst>
        </xdr:cNvPr>
        <xdr:cNvCxnSpPr>
          <a:cxnSpLocks/>
        </xdr:cNvCxnSpPr>
      </xdr:nvCxnSpPr>
      <xdr:spPr>
        <a:xfrm>
          <a:off x="3863878" y="24840686"/>
          <a:ext cx="1733512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556478</xdr:colOff>
      <xdr:row>123</xdr:row>
      <xdr:rowOff>15406</xdr:rowOff>
    </xdr:from>
    <xdr:to>
      <xdr:col>5</xdr:col>
      <xdr:colOff>10775</xdr:colOff>
      <xdr:row>124</xdr:row>
      <xdr:rowOff>110879</xdr:rowOff>
    </xdr:to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BD4F720C-A601-034F-AAC0-5B56C7C72A56}"/>
            </a:ext>
          </a:extLst>
        </xdr:cNvPr>
        <xdr:cNvSpPr txBox="1"/>
      </xdr:nvSpPr>
      <xdr:spPr>
        <a:xfrm>
          <a:off x="3850781" y="24884315"/>
          <a:ext cx="277873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238978</xdr:colOff>
      <xdr:row>123</xdr:row>
      <xdr:rowOff>15406</xdr:rowOff>
    </xdr:from>
    <xdr:to>
      <xdr:col>5</xdr:col>
      <xdr:colOff>518775</xdr:colOff>
      <xdr:row>124</xdr:row>
      <xdr:rowOff>110879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562779F-F221-F94F-9325-5FD5B6C83AD2}"/>
            </a:ext>
          </a:extLst>
        </xdr:cNvPr>
        <xdr:cNvSpPr txBox="1"/>
      </xdr:nvSpPr>
      <xdr:spPr>
        <a:xfrm>
          <a:off x="4356857" y="24884315"/>
          <a:ext cx="279797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1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696178</xdr:colOff>
      <xdr:row>123</xdr:row>
      <xdr:rowOff>15406</xdr:rowOff>
    </xdr:from>
    <xdr:to>
      <xdr:col>6</xdr:col>
      <xdr:colOff>150475</xdr:colOff>
      <xdr:row>124</xdr:row>
      <xdr:rowOff>110879</xdr:rowOff>
    </xdr:to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2D567DC9-33DA-ED44-88BA-5A73BCDBF5E6}"/>
            </a:ext>
          </a:extLst>
        </xdr:cNvPr>
        <xdr:cNvSpPr txBox="1"/>
      </xdr:nvSpPr>
      <xdr:spPr>
        <a:xfrm>
          <a:off x="4814057" y="24884315"/>
          <a:ext cx="277873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404078</xdr:colOff>
      <xdr:row>123</xdr:row>
      <xdr:rowOff>15406</xdr:rowOff>
    </xdr:from>
    <xdr:to>
      <xdr:col>6</xdr:col>
      <xdr:colOff>683875</xdr:colOff>
      <xdr:row>124</xdr:row>
      <xdr:rowOff>110879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9813E6D6-577F-A84E-9051-76CAB56FA036}"/>
            </a:ext>
          </a:extLst>
        </xdr:cNvPr>
        <xdr:cNvSpPr txBox="1"/>
      </xdr:nvSpPr>
      <xdr:spPr>
        <a:xfrm>
          <a:off x="5345533" y="24884315"/>
          <a:ext cx="279797" cy="29559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8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302477</xdr:colOff>
      <xdr:row>121</xdr:row>
      <xdr:rowOff>40806</xdr:rowOff>
    </xdr:from>
    <xdr:to>
      <xdr:col>2</xdr:col>
      <xdr:colOff>302874</xdr:colOff>
      <xdr:row>122</xdr:row>
      <xdr:rowOff>133327</xdr:rowOff>
    </xdr:to>
    <xdr:sp macro="" textlink="">
      <xdr:nvSpPr>
        <xdr:cNvPr id="51" name="TextBox 15">
          <a:extLst>
            <a:ext uri="{FF2B5EF4-FFF2-40B4-BE49-F238E27FC236}">
              <a16:creationId xmlns:a16="http://schemas.microsoft.com/office/drawing/2014/main" id="{D37DCDB0-CB07-3049-BEAC-CF1CFFB4FE71}"/>
            </a:ext>
          </a:extLst>
        </xdr:cNvPr>
        <xdr:cNvSpPr txBox="1"/>
      </xdr:nvSpPr>
      <xdr:spPr>
        <a:xfrm>
          <a:off x="1126053" y="24509473"/>
          <a:ext cx="823973" cy="29264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400" b="0" i="1">
              <a:latin typeface="Arial" panose="020B0604020202020204" pitchFamily="34" charset="0"/>
              <a:cs typeface="Arial" panose="020B0604020202020204" pitchFamily="34" charset="0"/>
            </a:rPr>
            <a:t>pif4-2</a:t>
          </a:r>
          <a:endParaRPr lang="en-US" sz="1400" b="0" i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518775</xdr:colOff>
      <xdr:row>122</xdr:row>
      <xdr:rowOff>171898</xdr:rowOff>
    </xdr:from>
    <xdr:to>
      <xdr:col>1</xdr:col>
      <xdr:colOff>701655</xdr:colOff>
      <xdr:row>122</xdr:row>
      <xdr:rowOff>171898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E71BBDD7-55C5-B341-93F7-AEF58F418CD8}"/>
            </a:ext>
          </a:extLst>
        </xdr:cNvPr>
        <xdr:cNvCxnSpPr>
          <a:cxnSpLocks/>
        </xdr:cNvCxnSpPr>
      </xdr:nvCxnSpPr>
      <xdr:spPr>
        <a:xfrm>
          <a:off x="1342351" y="24840686"/>
          <a:ext cx="182880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544175</xdr:colOff>
      <xdr:row>123</xdr:row>
      <xdr:rowOff>74290</xdr:rowOff>
    </xdr:from>
    <xdr:to>
      <xdr:col>1</xdr:col>
      <xdr:colOff>504107</xdr:colOff>
      <xdr:row>124</xdr:row>
      <xdr:rowOff>166683</xdr:rowOff>
    </xdr:to>
    <xdr:sp macro="" textlink="">
      <xdr:nvSpPr>
        <xdr:cNvPr id="53" name="TextBox 19">
          <a:extLst>
            <a:ext uri="{FF2B5EF4-FFF2-40B4-BE49-F238E27FC236}">
              <a16:creationId xmlns:a16="http://schemas.microsoft.com/office/drawing/2014/main" id="{C74B6A2D-D59D-DC4A-9621-97D1053A823B}"/>
            </a:ext>
          </a:extLst>
        </xdr:cNvPr>
        <xdr:cNvSpPr txBox="1"/>
      </xdr:nvSpPr>
      <xdr:spPr>
        <a:xfrm>
          <a:off x="544175" y="24943199"/>
          <a:ext cx="783508" cy="29251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(kDa)</a:t>
          </a:r>
        </a:p>
      </xdr:txBody>
    </xdr:sp>
    <xdr:clientData/>
  </xdr:twoCellAnchor>
  <xdr:twoCellAnchor>
    <xdr:from>
      <xdr:col>0</xdr:col>
      <xdr:colOff>710936</xdr:colOff>
      <xdr:row>129</xdr:row>
      <xdr:rowOff>803</xdr:rowOff>
    </xdr:from>
    <xdr:to>
      <xdr:col>1</xdr:col>
      <xdr:colOff>478994</xdr:colOff>
      <xdr:row>130</xdr:row>
      <xdr:rowOff>79677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E159498B-B25C-6C44-9374-B2A97F799343}"/>
            </a:ext>
          </a:extLst>
        </xdr:cNvPr>
        <xdr:cNvSpPr txBox="1"/>
      </xdr:nvSpPr>
      <xdr:spPr>
        <a:xfrm>
          <a:off x="710936" y="26070439"/>
          <a:ext cx="591634" cy="2789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75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613569</xdr:colOff>
      <xdr:row>131</xdr:row>
      <xdr:rowOff>154895</xdr:rowOff>
    </xdr:from>
    <xdr:to>
      <xdr:col>1</xdr:col>
      <xdr:colOff>381627</xdr:colOff>
      <xdr:row>133</xdr:row>
      <xdr:rowOff>18873</xdr:rowOff>
    </xdr:to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6D27609-57D7-7B48-9584-2D08ACCD4B75}"/>
            </a:ext>
          </a:extLst>
        </xdr:cNvPr>
        <xdr:cNvSpPr txBox="1"/>
      </xdr:nvSpPr>
      <xdr:spPr>
        <a:xfrm>
          <a:off x="613569" y="26624774"/>
          <a:ext cx="591634" cy="264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50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604211</xdr:colOff>
      <xdr:row>133</xdr:row>
      <xdr:rowOff>92487</xdr:rowOff>
    </xdr:from>
    <xdr:to>
      <xdr:col>1</xdr:col>
      <xdr:colOff>372269</xdr:colOff>
      <xdr:row>134</xdr:row>
      <xdr:rowOff>138944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4B00CBDA-DE8A-F14F-ABDE-00472BFE37A4}"/>
            </a:ext>
          </a:extLst>
        </xdr:cNvPr>
        <xdr:cNvSpPr txBox="1"/>
      </xdr:nvSpPr>
      <xdr:spPr>
        <a:xfrm>
          <a:off x="604211" y="26962608"/>
          <a:ext cx="591634" cy="2465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37</a:t>
          </a:r>
          <a:endParaRPr lang="en-US" sz="14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235911</xdr:colOff>
      <xdr:row>129</xdr:row>
      <xdr:rowOff>144010</xdr:rowOff>
    </xdr:from>
    <xdr:to>
      <xdr:col>1</xdr:col>
      <xdr:colOff>372522</xdr:colOff>
      <xdr:row>129</xdr:row>
      <xdr:rowOff>144010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BE1D0D5B-403D-8941-BA91-1AB2B5C0714A}"/>
            </a:ext>
          </a:extLst>
        </xdr:cNvPr>
        <xdr:cNvCxnSpPr/>
      </xdr:nvCxnSpPr>
      <xdr:spPr>
        <a:xfrm flipH="1">
          <a:off x="1059487" y="26213646"/>
          <a:ext cx="13661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235911</xdr:colOff>
      <xdr:row>132</xdr:row>
      <xdr:rowOff>96370</xdr:rowOff>
    </xdr:from>
    <xdr:to>
      <xdr:col>1</xdr:col>
      <xdr:colOff>370462</xdr:colOff>
      <xdr:row>132</xdr:row>
      <xdr:rowOff>96370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54A4772F-54F6-7B49-8FD8-8A2767C8871A}"/>
            </a:ext>
          </a:extLst>
        </xdr:cNvPr>
        <xdr:cNvCxnSpPr/>
      </xdr:nvCxnSpPr>
      <xdr:spPr>
        <a:xfrm flipH="1">
          <a:off x="1059487" y="26766370"/>
          <a:ext cx="13455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235911</xdr:colOff>
      <xdr:row>134</xdr:row>
      <xdr:rowOff>63946</xdr:rowOff>
    </xdr:from>
    <xdr:to>
      <xdr:col>1</xdr:col>
      <xdr:colOff>370462</xdr:colOff>
      <xdr:row>134</xdr:row>
      <xdr:rowOff>63946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17C23C6F-7517-5149-AB9A-71D6B1E1512D}"/>
            </a:ext>
          </a:extLst>
        </xdr:cNvPr>
        <xdr:cNvCxnSpPr/>
      </xdr:nvCxnSpPr>
      <xdr:spPr>
        <a:xfrm flipH="1">
          <a:off x="1059487" y="27134188"/>
          <a:ext cx="13455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633966</xdr:colOff>
      <xdr:row>126</xdr:row>
      <xdr:rowOff>79678</xdr:rowOff>
    </xdr:from>
    <xdr:to>
      <xdr:col>1</xdr:col>
      <xdr:colOff>402024</xdr:colOff>
      <xdr:row>127</xdr:row>
      <xdr:rowOff>130478</xdr:rowOff>
    </xdr:to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C57D5601-2C7F-5448-A720-73D78BC50188}"/>
            </a:ext>
          </a:extLst>
        </xdr:cNvPr>
        <xdr:cNvSpPr txBox="1"/>
      </xdr:nvSpPr>
      <xdr:spPr>
        <a:xfrm>
          <a:off x="633966" y="25548951"/>
          <a:ext cx="591634" cy="2509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150</a:t>
          </a:r>
        </a:p>
      </xdr:txBody>
    </xdr:sp>
    <xdr:clientData/>
  </xdr:twoCellAnchor>
  <xdr:twoCellAnchor>
    <xdr:from>
      <xdr:col>0</xdr:col>
      <xdr:colOff>626269</xdr:colOff>
      <xdr:row>128</xdr:row>
      <xdr:rowOff>17316</xdr:rowOff>
    </xdr:from>
    <xdr:to>
      <xdr:col>1</xdr:col>
      <xdr:colOff>394327</xdr:colOff>
      <xdr:row>129</xdr:row>
      <xdr:rowOff>47770</xdr:rowOff>
    </xdr:to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ED15A716-98AD-8C4B-9033-5C3DD1C193C0}"/>
            </a:ext>
          </a:extLst>
        </xdr:cNvPr>
        <xdr:cNvSpPr txBox="1"/>
      </xdr:nvSpPr>
      <xdr:spPr>
        <a:xfrm>
          <a:off x="626269" y="25886831"/>
          <a:ext cx="591634" cy="230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100</a:t>
          </a:r>
        </a:p>
      </xdr:txBody>
    </xdr:sp>
    <xdr:clientData/>
  </xdr:twoCellAnchor>
  <xdr:twoCellAnchor>
    <xdr:from>
      <xdr:col>1</xdr:col>
      <xdr:colOff>243608</xdr:colOff>
      <xdr:row>127</xdr:row>
      <xdr:rowOff>16177</xdr:rowOff>
    </xdr:from>
    <xdr:to>
      <xdr:col>1</xdr:col>
      <xdr:colOff>365116</xdr:colOff>
      <xdr:row>127</xdr:row>
      <xdr:rowOff>16177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A2043309-0E2E-7840-A5BA-7CF84D5511F3}"/>
            </a:ext>
          </a:extLst>
        </xdr:cNvPr>
        <xdr:cNvCxnSpPr/>
      </xdr:nvCxnSpPr>
      <xdr:spPr>
        <a:xfrm flipH="1">
          <a:off x="1067184" y="25685571"/>
          <a:ext cx="121508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235911</xdr:colOff>
      <xdr:row>128</xdr:row>
      <xdr:rowOff>136312</xdr:rowOff>
    </xdr:from>
    <xdr:to>
      <xdr:col>1</xdr:col>
      <xdr:colOff>372522</xdr:colOff>
      <xdr:row>128</xdr:row>
      <xdr:rowOff>136312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4C517D4B-C100-6445-9196-B5145577E1D1}"/>
            </a:ext>
          </a:extLst>
        </xdr:cNvPr>
        <xdr:cNvCxnSpPr/>
      </xdr:nvCxnSpPr>
      <xdr:spPr>
        <a:xfrm flipH="1">
          <a:off x="1059487" y="26005827"/>
          <a:ext cx="136611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632426</xdr:colOff>
      <xdr:row>124</xdr:row>
      <xdr:rowOff>139713</xdr:rowOff>
    </xdr:from>
    <xdr:to>
      <xdr:col>1</xdr:col>
      <xdr:colOff>400484</xdr:colOff>
      <xdr:row>125</xdr:row>
      <xdr:rowOff>190512</xdr:rowOff>
    </xdr:to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0E8AD1C5-D209-C34B-9259-4711782774FE}"/>
            </a:ext>
          </a:extLst>
        </xdr:cNvPr>
        <xdr:cNvSpPr txBox="1"/>
      </xdr:nvSpPr>
      <xdr:spPr>
        <a:xfrm>
          <a:off x="632426" y="25208743"/>
          <a:ext cx="591634" cy="25092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400" b="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 b="0">
              <a:latin typeface="Arial" panose="020B0604020202020204" pitchFamily="34" charset="0"/>
              <a:cs typeface="Arial" panose="020B0604020202020204" pitchFamily="34" charset="0"/>
            </a:rPr>
            <a:t>50</a:t>
          </a:r>
        </a:p>
      </xdr:txBody>
    </xdr:sp>
    <xdr:clientData/>
  </xdr:twoCellAnchor>
  <xdr:twoCellAnchor>
    <xdr:from>
      <xdr:col>1</xdr:col>
      <xdr:colOff>242068</xdr:colOff>
      <xdr:row>125</xdr:row>
      <xdr:rowOff>76211</xdr:rowOff>
    </xdr:from>
    <xdr:to>
      <xdr:col>1</xdr:col>
      <xdr:colOff>363576</xdr:colOff>
      <xdr:row>125</xdr:row>
      <xdr:rowOff>76211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81E582ED-A4B3-2C4F-869A-FB3E53A72742}"/>
            </a:ext>
          </a:extLst>
        </xdr:cNvPr>
        <xdr:cNvCxnSpPr/>
      </xdr:nvCxnSpPr>
      <xdr:spPr>
        <a:xfrm flipH="1">
          <a:off x="1065644" y="25345363"/>
          <a:ext cx="121508" cy="0"/>
        </a:xfrm>
        <a:prstGeom prst="lin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751985</xdr:colOff>
      <xdr:row>105</xdr:row>
      <xdr:rowOff>55033</xdr:rowOff>
    </xdr:from>
    <xdr:to>
      <xdr:col>8</xdr:col>
      <xdr:colOff>454121</xdr:colOff>
      <xdr:row>107</xdr:row>
      <xdr:rowOff>159928</xdr:rowOff>
    </xdr:to>
    <xdr:sp macro="" textlink="">
      <xdr:nvSpPr>
        <xdr:cNvPr id="66" name="TextBox 15">
          <a:extLst>
            <a:ext uri="{FF2B5EF4-FFF2-40B4-BE49-F238E27FC236}">
              <a16:creationId xmlns:a16="http://schemas.microsoft.com/office/drawing/2014/main" id="{B24DA7C8-2BCC-5740-8C1D-26ECD501EE2D}"/>
            </a:ext>
          </a:extLst>
        </xdr:cNvPr>
        <xdr:cNvSpPr txBox="1"/>
      </xdr:nvSpPr>
      <xdr:spPr>
        <a:xfrm>
          <a:off x="5693440" y="21321760"/>
          <a:ext cx="1349287" cy="5051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400" b="0" i="0">
              <a:latin typeface="Arial" panose="020B0604020202020204" pitchFamily="34" charset="0"/>
              <a:cs typeface="Arial" panose="020B0604020202020204" pitchFamily="34" charset="0"/>
            </a:rPr>
            <a:t>21-to-27</a:t>
          </a:r>
          <a:r>
            <a:rPr lang="zh-CN" altLang="en-US" sz="1400" b="0" i="0">
              <a:latin typeface="Arial" panose="020B0604020202020204" pitchFamily="34" charset="0"/>
              <a:cs typeface="Arial" panose="020B0604020202020204" pitchFamily="34" charset="0"/>
            </a:rPr>
            <a:t> ℃</a:t>
          </a:r>
          <a:r>
            <a:rPr lang="zh-CN" altLang="en-US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zh-CN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transition</a:t>
          </a:r>
          <a:r>
            <a:rPr lang="zh-CN" altLang="en-US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zh-CN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(h)</a:t>
          </a:r>
          <a:endParaRPr lang="en-US" sz="1400" i="0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742748</xdr:colOff>
      <xdr:row>121</xdr:row>
      <xdr:rowOff>184354</xdr:rowOff>
    </xdr:from>
    <xdr:to>
      <xdr:col>8</xdr:col>
      <xdr:colOff>444884</xdr:colOff>
      <xdr:row>124</xdr:row>
      <xdr:rowOff>89129</xdr:rowOff>
    </xdr:to>
    <xdr:sp macro="" textlink="">
      <xdr:nvSpPr>
        <xdr:cNvPr id="67" name="TextBox 15">
          <a:extLst>
            <a:ext uri="{FF2B5EF4-FFF2-40B4-BE49-F238E27FC236}">
              <a16:creationId xmlns:a16="http://schemas.microsoft.com/office/drawing/2014/main" id="{E4742656-1C1B-B947-AA5C-0AB2F1541DFC}"/>
            </a:ext>
          </a:extLst>
        </xdr:cNvPr>
        <xdr:cNvSpPr txBox="1"/>
      </xdr:nvSpPr>
      <xdr:spPr>
        <a:xfrm>
          <a:off x="5684203" y="24653021"/>
          <a:ext cx="1349287" cy="505138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CN" sz="1400" b="0" i="0">
              <a:latin typeface="Arial" panose="020B0604020202020204" pitchFamily="34" charset="0"/>
              <a:cs typeface="Arial" panose="020B0604020202020204" pitchFamily="34" charset="0"/>
            </a:rPr>
            <a:t>21-to-27</a:t>
          </a:r>
          <a:r>
            <a:rPr lang="zh-CN" altLang="en-US" sz="1400" b="0" i="0">
              <a:latin typeface="Arial" panose="020B0604020202020204" pitchFamily="34" charset="0"/>
              <a:cs typeface="Arial" panose="020B0604020202020204" pitchFamily="34" charset="0"/>
            </a:rPr>
            <a:t> ℃</a:t>
          </a:r>
          <a:r>
            <a:rPr lang="zh-CN" altLang="en-US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zh-CN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transition</a:t>
          </a:r>
          <a:r>
            <a:rPr lang="zh-CN" altLang="en-US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altLang="zh-CN" sz="1400" i="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(h)</a:t>
          </a:r>
          <a:endParaRPr lang="en-US" sz="1400" i="0" kern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0CFF3-C860-4545-BE81-1BD92CEE0456}">
  <dimension ref="A1:AP112"/>
  <sheetViews>
    <sheetView topLeftCell="AB5" workbookViewId="0">
      <selection activeCell="AR12" sqref="AR12"/>
    </sheetView>
  </sheetViews>
  <sheetFormatPr baseColWidth="10" defaultColWidth="11.1640625" defaultRowHeight="16" x14ac:dyDescent="0.2"/>
  <cols>
    <col min="30" max="30" width="21.6640625" customWidth="1"/>
    <col min="32" max="32" width="15.5" customWidth="1"/>
  </cols>
  <sheetData>
    <row r="1" spans="1:42" ht="20" x14ac:dyDescent="0.2">
      <c r="A1" s="3" t="s">
        <v>189</v>
      </c>
    </row>
    <row r="2" spans="1:42" ht="17" thickBot="1" x14ac:dyDescent="0.25">
      <c r="A2" s="1" t="s">
        <v>194</v>
      </c>
    </row>
    <row r="3" spans="1:42" ht="17" thickBot="1" x14ac:dyDescent="0.25">
      <c r="B3" s="21"/>
      <c r="C3" s="214" t="s">
        <v>5</v>
      </c>
      <c r="D3" s="215"/>
      <c r="E3" s="216" t="s">
        <v>28</v>
      </c>
      <c r="F3" s="216"/>
      <c r="G3" s="216" t="s">
        <v>178</v>
      </c>
      <c r="H3" s="216"/>
      <c r="I3" s="216" t="s">
        <v>29</v>
      </c>
      <c r="J3" s="216"/>
      <c r="K3" s="203" t="s">
        <v>30</v>
      </c>
      <c r="L3" s="203"/>
      <c r="M3" s="203" t="s">
        <v>31</v>
      </c>
      <c r="N3" s="203"/>
      <c r="O3" s="203" t="s">
        <v>32</v>
      </c>
      <c r="P3" s="203"/>
      <c r="Q3" s="203" t="s">
        <v>33</v>
      </c>
      <c r="R3" s="208"/>
      <c r="T3" s="204" t="s">
        <v>255</v>
      </c>
      <c r="U3" s="205"/>
      <c r="V3" s="205"/>
      <c r="W3" s="205"/>
      <c r="X3" s="205"/>
      <c r="Y3" s="205"/>
      <c r="Z3" s="205"/>
      <c r="AA3" s="205"/>
      <c r="AB3" s="206"/>
      <c r="AD3" s="190" t="s">
        <v>265</v>
      </c>
      <c r="AE3" s="191"/>
      <c r="AF3" s="191"/>
      <c r="AG3" s="191"/>
      <c r="AH3" s="191"/>
      <c r="AI3" s="192"/>
      <c r="AK3" s="190" t="s">
        <v>265</v>
      </c>
      <c r="AL3" s="191"/>
      <c r="AM3" s="191"/>
      <c r="AN3" s="191"/>
      <c r="AO3" s="191"/>
      <c r="AP3" s="192"/>
    </row>
    <row r="4" spans="1:42" ht="17" thickBot="1" x14ac:dyDescent="0.25">
      <c r="B4" s="69"/>
      <c r="C4" s="70" t="s">
        <v>37</v>
      </c>
      <c r="D4" s="71" t="s">
        <v>38</v>
      </c>
      <c r="E4" s="71" t="s">
        <v>37</v>
      </c>
      <c r="F4" s="71" t="s">
        <v>38</v>
      </c>
      <c r="G4" s="71" t="s">
        <v>37</v>
      </c>
      <c r="H4" s="71" t="s">
        <v>38</v>
      </c>
      <c r="I4" s="71" t="s">
        <v>37</v>
      </c>
      <c r="J4" s="71" t="s">
        <v>38</v>
      </c>
      <c r="K4" s="71" t="s">
        <v>37</v>
      </c>
      <c r="L4" s="71" t="s">
        <v>38</v>
      </c>
      <c r="M4" s="71" t="s">
        <v>37</v>
      </c>
      <c r="N4" s="71" t="s">
        <v>38</v>
      </c>
      <c r="O4" s="71" t="s">
        <v>37</v>
      </c>
      <c r="P4" s="71" t="s">
        <v>38</v>
      </c>
      <c r="Q4" s="71" t="s">
        <v>37</v>
      </c>
      <c r="R4" s="72" t="s">
        <v>38</v>
      </c>
      <c r="T4" s="59"/>
      <c r="U4" s="60" t="s">
        <v>37</v>
      </c>
      <c r="V4" s="61" t="s">
        <v>38</v>
      </c>
      <c r="W4" s="20" t="s">
        <v>34</v>
      </c>
      <c r="X4" s="61" t="s">
        <v>180</v>
      </c>
      <c r="Y4" s="20" t="s">
        <v>179</v>
      </c>
      <c r="Z4" s="20" t="s">
        <v>35</v>
      </c>
      <c r="AA4" s="20" t="s">
        <v>180</v>
      </c>
      <c r="AB4" s="62" t="s">
        <v>179</v>
      </c>
      <c r="AD4" s="190" t="s">
        <v>262</v>
      </c>
      <c r="AE4" s="191"/>
      <c r="AF4" s="191"/>
      <c r="AG4" s="191"/>
      <c r="AH4" s="191"/>
      <c r="AI4" s="192"/>
      <c r="AK4" s="190" t="s">
        <v>262</v>
      </c>
      <c r="AL4" s="191"/>
      <c r="AM4" s="191"/>
      <c r="AN4" s="191"/>
      <c r="AO4" s="191"/>
      <c r="AP4" s="192"/>
    </row>
    <row r="5" spans="1:42" x14ac:dyDescent="0.2">
      <c r="B5" s="69"/>
      <c r="C5" s="63">
        <v>1.391</v>
      </c>
      <c r="D5" s="63">
        <v>5.7089999999999996</v>
      </c>
      <c r="E5" s="63">
        <v>1.3740000000000001</v>
      </c>
      <c r="F5" s="63">
        <v>2.2469999999999999</v>
      </c>
      <c r="G5" s="63">
        <v>1.173</v>
      </c>
      <c r="H5" s="63">
        <v>1.385</v>
      </c>
      <c r="I5" s="63">
        <v>1.35</v>
      </c>
      <c r="J5" s="63">
        <v>1.573</v>
      </c>
      <c r="K5" s="63">
        <v>1.7949999999999999</v>
      </c>
      <c r="L5" s="63">
        <v>6.0780000000000003</v>
      </c>
      <c r="M5" s="63">
        <v>1.1739999999999999</v>
      </c>
      <c r="N5" s="63">
        <v>4.3310000000000004</v>
      </c>
      <c r="O5" s="63">
        <v>1.0860000000000001</v>
      </c>
      <c r="P5" s="63">
        <v>2.125</v>
      </c>
      <c r="Q5" s="73">
        <v>1.131</v>
      </c>
      <c r="R5" s="74">
        <v>1.754</v>
      </c>
      <c r="T5" s="207" t="s">
        <v>5</v>
      </c>
      <c r="U5" s="63">
        <v>1.4577500000000003</v>
      </c>
      <c r="V5" s="63">
        <v>5.6102000000000007</v>
      </c>
      <c r="W5" s="64">
        <f>(V5-U5)/U5</f>
        <v>2.8485336991939625</v>
      </c>
      <c r="X5" s="197">
        <f>AVERAGE(W5:W7)</f>
        <v>2.876057524587559</v>
      </c>
      <c r="Y5" s="199">
        <f>STDEV(W5:W7)</f>
        <v>8.4875653641433929E-2</v>
      </c>
      <c r="Z5" s="64">
        <f>W5/2.88</f>
        <v>0.98907420110901478</v>
      </c>
      <c r="AA5" s="197">
        <f>AVERAGE(Z5:Z7)</f>
        <v>0.99863108492623587</v>
      </c>
      <c r="AB5" s="201">
        <f>STDEV(Z5:Z7)</f>
        <v>2.9470713069942363E-2</v>
      </c>
      <c r="AD5" s="31" t="s">
        <v>6</v>
      </c>
      <c r="AE5" s="32" t="s">
        <v>7</v>
      </c>
      <c r="AF5" s="32" t="s">
        <v>8</v>
      </c>
      <c r="AG5" s="32" t="s">
        <v>39</v>
      </c>
      <c r="AH5" s="32" t="s">
        <v>9</v>
      </c>
      <c r="AI5" s="33" t="s">
        <v>263</v>
      </c>
      <c r="AK5" s="31" t="s">
        <v>328</v>
      </c>
      <c r="AL5" s="32" t="s">
        <v>7</v>
      </c>
      <c r="AM5" s="32" t="s">
        <v>8</v>
      </c>
      <c r="AN5" s="32" t="s">
        <v>39</v>
      </c>
      <c r="AO5" s="32" t="s">
        <v>9</v>
      </c>
      <c r="AP5" s="33" t="s">
        <v>398</v>
      </c>
    </row>
    <row r="6" spans="1:42" x14ac:dyDescent="0.2">
      <c r="B6" s="69"/>
      <c r="C6" s="63">
        <v>1.4890000000000001</v>
      </c>
      <c r="D6" s="63">
        <v>6.5940000000000003</v>
      </c>
      <c r="E6" s="63">
        <v>1.125</v>
      </c>
      <c r="F6" s="63">
        <v>1.706</v>
      </c>
      <c r="G6" s="63">
        <v>0.96199999999999997</v>
      </c>
      <c r="H6" s="63">
        <v>1.556</v>
      </c>
      <c r="I6" s="63">
        <v>1.0249999999999999</v>
      </c>
      <c r="J6" s="63">
        <v>1.3049999999999999</v>
      </c>
      <c r="K6" s="63">
        <v>1.5980000000000001</v>
      </c>
      <c r="L6" s="63">
        <v>6.524</v>
      </c>
      <c r="M6" s="63">
        <v>1.2130000000000001</v>
      </c>
      <c r="N6" s="63">
        <v>4.8019999999999996</v>
      </c>
      <c r="O6" s="63">
        <v>1.1319999999999999</v>
      </c>
      <c r="P6" s="63">
        <v>2.343</v>
      </c>
      <c r="Q6" s="73">
        <v>0.98799999999999999</v>
      </c>
      <c r="R6" s="74">
        <v>1.6479999999999999</v>
      </c>
      <c r="T6" s="207"/>
      <c r="U6" s="63">
        <v>1.3875</v>
      </c>
      <c r="V6" s="63">
        <v>5.5101500000000012</v>
      </c>
      <c r="W6" s="64">
        <f t="shared" ref="W6:W28" si="0">(V6-U6)/U6</f>
        <v>2.9712792792792801</v>
      </c>
      <c r="X6" s="197"/>
      <c r="Y6" s="199"/>
      <c r="Z6" s="64">
        <f t="shared" ref="Z6:Z28" si="1">W6/2.88</f>
        <v>1.0316941941941946</v>
      </c>
      <c r="AA6" s="197"/>
      <c r="AB6" s="201"/>
      <c r="AD6" s="2" t="s">
        <v>40</v>
      </c>
      <c r="AE6" s="25">
        <v>75.33</v>
      </c>
      <c r="AF6" s="25" t="s">
        <v>41</v>
      </c>
      <c r="AG6" s="25" t="s">
        <v>10</v>
      </c>
      <c r="AH6" s="25" t="s">
        <v>19</v>
      </c>
      <c r="AI6" s="26" t="s">
        <v>23</v>
      </c>
      <c r="AK6" s="183" t="s">
        <v>329</v>
      </c>
      <c r="AL6" s="184">
        <v>75.33</v>
      </c>
      <c r="AM6" s="184" t="s">
        <v>330</v>
      </c>
      <c r="AN6" s="184" t="s">
        <v>10</v>
      </c>
      <c r="AO6" s="184" t="s">
        <v>19</v>
      </c>
      <c r="AP6" s="185" t="s">
        <v>23</v>
      </c>
    </row>
    <row r="7" spans="1:42" x14ac:dyDescent="0.2">
      <c r="B7" s="69"/>
      <c r="C7" s="63">
        <v>1.375</v>
      </c>
      <c r="D7" s="63">
        <v>5.0940000000000003</v>
      </c>
      <c r="E7" s="63">
        <v>1.147</v>
      </c>
      <c r="F7" s="63">
        <v>2.0329999999999999</v>
      </c>
      <c r="G7" s="63">
        <v>1.179</v>
      </c>
      <c r="H7" s="63">
        <v>1.587</v>
      </c>
      <c r="I7" s="63">
        <v>1.2509999999999999</v>
      </c>
      <c r="J7" s="63">
        <v>1.1639999999999999</v>
      </c>
      <c r="K7" s="63">
        <v>1.8009999999999999</v>
      </c>
      <c r="L7" s="63">
        <v>4.9610000000000003</v>
      </c>
      <c r="M7" s="63">
        <v>1.2190000000000001</v>
      </c>
      <c r="N7" s="63">
        <v>4.3029999999999999</v>
      </c>
      <c r="O7" s="63">
        <v>1.1579999999999999</v>
      </c>
      <c r="P7" s="63">
        <v>2.2320000000000002</v>
      </c>
      <c r="Q7" s="73">
        <v>1.1890000000000001</v>
      </c>
      <c r="R7" s="74">
        <v>1.4570000000000001</v>
      </c>
      <c r="T7" s="207"/>
      <c r="U7" s="63">
        <v>1.5072500000000002</v>
      </c>
      <c r="V7" s="63">
        <v>5.7401500000000016</v>
      </c>
      <c r="W7" s="64">
        <f t="shared" si="0"/>
        <v>2.8083595952894349</v>
      </c>
      <c r="X7" s="197"/>
      <c r="Y7" s="199"/>
      <c r="Z7" s="64">
        <f t="shared" si="1"/>
        <v>0.97512485947549832</v>
      </c>
      <c r="AA7" s="197"/>
      <c r="AB7" s="201"/>
      <c r="AD7" s="2" t="s">
        <v>121</v>
      </c>
      <c r="AE7" s="25">
        <v>92</v>
      </c>
      <c r="AF7" s="25" t="s">
        <v>42</v>
      </c>
      <c r="AG7" s="25" t="s">
        <v>10</v>
      </c>
      <c r="AH7" s="25" t="s">
        <v>19</v>
      </c>
      <c r="AI7" s="26" t="s">
        <v>23</v>
      </c>
      <c r="AK7" s="183" t="s">
        <v>331</v>
      </c>
      <c r="AL7" s="184">
        <v>92</v>
      </c>
      <c r="AM7" s="184" t="s">
        <v>332</v>
      </c>
      <c r="AN7" s="184" t="s">
        <v>10</v>
      </c>
      <c r="AO7" s="184" t="s">
        <v>19</v>
      </c>
      <c r="AP7" s="185" t="s">
        <v>23</v>
      </c>
    </row>
    <row r="8" spans="1:42" x14ac:dyDescent="0.2">
      <c r="B8" s="69"/>
      <c r="C8" s="63">
        <v>1.2070000000000001</v>
      </c>
      <c r="D8" s="63">
        <v>5.0549999999999997</v>
      </c>
      <c r="E8" s="63">
        <v>1.079</v>
      </c>
      <c r="F8" s="63">
        <v>1.9730000000000001</v>
      </c>
      <c r="G8" s="63">
        <v>1.087</v>
      </c>
      <c r="H8" s="63">
        <v>1.5009999999999999</v>
      </c>
      <c r="I8" s="63">
        <v>0.97499999999999998</v>
      </c>
      <c r="J8" s="63">
        <v>0.97699999999999998</v>
      </c>
      <c r="K8" s="63">
        <v>1.5580000000000001</v>
      </c>
      <c r="L8" s="63">
        <v>5.8570000000000002</v>
      </c>
      <c r="M8" s="63">
        <v>1.5009999999999999</v>
      </c>
      <c r="N8" s="63">
        <v>3.3570000000000002</v>
      </c>
      <c r="O8" s="63">
        <v>0.99399999999999999</v>
      </c>
      <c r="P8" s="63">
        <v>2.3029999999999999</v>
      </c>
      <c r="Q8" s="73">
        <v>0.94599999999999995</v>
      </c>
      <c r="R8" s="74">
        <v>1.659</v>
      </c>
      <c r="T8" s="195" t="s">
        <v>28</v>
      </c>
      <c r="U8" s="63">
        <v>1.1748999999999998</v>
      </c>
      <c r="V8" s="63">
        <v>2.0108000000000006</v>
      </c>
      <c r="W8" s="64">
        <f t="shared" si="0"/>
        <v>0.71146480551536373</v>
      </c>
      <c r="X8" s="197">
        <f t="shared" ref="X8" si="2">AVERAGE(W8:W10)</f>
        <v>0.7131877388096971</v>
      </c>
      <c r="Y8" s="199">
        <f t="shared" ref="Y8" si="3">STDEV(W8:W10)</f>
        <v>1.3490465028139314E-2</v>
      </c>
      <c r="Z8" s="64">
        <f t="shared" si="1"/>
        <v>0.24703639080394574</v>
      </c>
      <c r="AA8" s="197">
        <f t="shared" ref="AA8" si="4">AVERAGE(Z8:Z10)</f>
        <v>0.24763463153114484</v>
      </c>
      <c r="AB8" s="201">
        <f t="shared" ref="AB8" si="5">STDEV(Z8:Z10)</f>
        <v>4.6841892458816979E-3</v>
      </c>
      <c r="AD8" s="2" t="s">
        <v>43</v>
      </c>
      <c r="AE8" s="25">
        <v>94.33</v>
      </c>
      <c r="AF8" s="25" t="s">
        <v>44</v>
      </c>
      <c r="AG8" s="25" t="s">
        <v>10</v>
      </c>
      <c r="AH8" s="25" t="s">
        <v>19</v>
      </c>
      <c r="AI8" s="26" t="s">
        <v>23</v>
      </c>
      <c r="AK8" s="183" t="s">
        <v>333</v>
      </c>
      <c r="AL8" s="184">
        <v>94.33</v>
      </c>
      <c r="AM8" s="184" t="s">
        <v>334</v>
      </c>
      <c r="AN8" s="184" t="s">
        <v>10</v>
      </c>
      <c r="AO8" s="184" t="s">
        <v>19</v>
      </c>
      <c r="AP8" s="185" t="s">
        <v>23</v>
      </c>
    </row>
    <row r="9" spans="1:42" x14ac:dyDescent="0.2">
      <c r="B9" s="69"/>
      <c r="C9" s="63">
        <v>1.502</v>
      </c>
      <c r="D9" s="63">
        <v>5.5209999999999999</v>
      </c>
      <c r="E9" s="63">
        <v>1.29</v>
      </c>
      <c r="F9" s="63">
        <v>1.9419999999999999</v>
      </c>
      <c r="G9" s="63">
        <v>0.97499999999999998</v>
      </c>
      <c r="H9" s="63">
        <v>1.4319999999999999</v>
      </c>
      <c r="I9" s="63">
        <v>0.77700000000000002</v>
      </c>
      <c r="J9" s="63">
        <v>1.4570000000000001</v>
      </c>
      <c r="K9" s="63">
        <v>1.8540000000000001</v>
      </c>
      <c r="L9" s="63">
        <v>5.1589999999999998</v>
      </c>
      <c r="M9" s="63">
        <v>1.2290000000000001</v>
      </c>
      <c r="N9" s="63">
        <v>4.3</v>
      </c>
      <c r="O9" s="63">
        <v>1.21</v>
      </c>
      <c r="P9" s="63">
        <v>2.6139999999999999</v>
      </c>
      <c r="Q9" s="73">
        <v>0.97399999999999998</v>
      </c>
      <c r="R9" s="74">
        <v>1.8029999999999999</v>
      </c>
      <c r="T9" s="195"/>
      <c r="U9" s="63">
        <v>1.2548499999999998</v>
      </c>
      <c r="V9" s="63">
        <v>2.1340499999999998</v>
      </c>
      <c r="W9" s="64">
        <f t="shared" si="0"/>
        <v>0.70064151093756233</v>
      </c>
      <c r="X9" s="197"/>
      <c r="Y9" s="199"/>
      <c r="Z9" s="64">
        <f t="shared" si="1"/>
        <v>0.24327830240887582</v>
      </c>
      <c r="AA9" s="197"/>
      <c r="AB9" s="201"/>
      <c r="AD9" s="2" t="s">
        <v>45</v>
      </c>
      <c r="AE9" s="25">
        <v>9</v>
      </c>
      <c r="AF9" s="25" t="s">
        <v>46</v>
      </c>
      <c r="AG9" s="25" t="s">
        <v>10</v>
      </c>
      <c r="AH9" s="25" t="s">
        <v>21</v>
      </c>
      <c r="AI9" s="26">
        <v>1.06E-2</v>
      </c>
      <c r="AK9" s="183" t="s">
        <v>335</v>
      </c>
      <c r="AL9" s="184">
        <v>9</v>
      </c>
      <c r="AM9" s="184" t="s">
        <v>336</v>
      </c>
      <c r="AN9" s="184" t="s">
        <v>10</v>
      </c>
      <c r="AO9" s="184" t="s">
        <v>240</v>
      </c>
      <c r="AP9" s="185">
        <v>1E-3</v>
      </c>
    </row>
    <row r="10" spans="1:42" x14ac:dyDescent="0.2">
      <c r="B10" s="69"/>
      <c r="C10" s="63">
        <v>1.7629999999999999</v>
      </c>
      <c r="D10" s="63">
        <v>5.1950000000000003</v>
      </c>
      <c r="E10" s="63">
        <v>1.139</v>
      </c>
      <c r="F10" s="63">
        <v>2.5369999999999999</v>
      </c>
      <c r="G10" s="63">
        <v>1.0940000000000001</v>
      </c>
      <c r="H10" s="63">
        <v>1.296</v>
      </c>
      <c r="I10" s="63">
        <v>1.073</v>
      </c>
      <c r="J10" s="63">
        <v>1.0049999999999999</v>
      </c>
      <c r="K10" s="63">
        <v>1.5720000000000001</v>
      </c>
      <c r="L10" s="63">
        <v>5.085</v>
      </c>
      <c r="M10" s="63">
        <v>1.2190000000000001</v>
      </c>
      <c r="N10" s="63">
        <v>4.681</v>
      </c>
      <c r="O10" s="63">
        <v>1.206</v>
      </c>
      <c r="P10" s="63">
        <v>1.9219999999999999</v>
      </c>
      <c r="Q10" s="73">
        <v>0.91800000000000004</v>
      </c>
      <c r="R10" s="74">
        <v>1.671</v>
      </c>
      <c r="T10" s="195"/>
      <c r="U10" s="63">
        <v>1.2587000000000002</v>
      </c>
      <c r="V10" s="63">
        <v>2.1743499999999996</v>
      </c>
      <c r="W10" s="64">
        <f t="shared" si="0"/>
        <v>0.72745689997616536</v>
      </c>
      <c r="X10" s="197"/>
      <c r="Y10" s="199"/>
      <c r="Z10" s="64">
        <f t="shared" si="1"/>
        <v>0.25258920138061297</v>
      </c>
      <c r="AA10" s="197"/>
      <c r="AB10" s="201"/>
      <c r="AD10" s="2" t="s">
        <v>47</v>
      </c>
      <c r="AE10" s="25">
        <v>27.67</v>
      </c>
      <c r="AF10" s="25" t="s">
        <v>48</v>
      </c>
      <c r="AG10" s="25" t="s">
        <v>10</v>
      </c>
      <c r="AH10" s="25" t="s">
        <v>19</v>
      </c>
      <c r="AI10" s="26" t="s">
        <v>23</v>
      </c>
      <c r="AK10" s="183" t="s">
        <v>337</v>
      </c>
      <c r="AL10" s="184">
        <v>27.67</v>
      </c>
      <c r="AM10" s="184" t="s">
        <v>338</v>
      </c>
      <c r="AN10" s="184" t="s">
        <v>10</v>
      </c>
      <c r="AO10" s="184" t="s">
        <v>19</v>
      </c>
      <c r="AP10" s="185" t="s">
        <v>23</v>
      </c>
    </row>
    <row r="11" spans="1:42" x14ac:dyDescent="0.2">
      <c r="B11" s="69"/>
      <c r="C11" s="63">
        <v>1.57</v>
      </c>
      <c r="D11" s="63">
        <v>4.6980000000000004</v>
      </c>
      <c r="E11" s="63">
        <v>1.2230000000000001</v>
      </c>
      <c r="F11" s="63">
        <v>2.085</v>
      </c>
      <c r="G11" s="63">
        <v>1.0029999999999999</v>
      </c>
      <c r="H11" s="63">
        <v>1.3080000000000001</v>
      </c>
      <c r="I11" s="63">
        <v>1.0960000000000001</v>
      </c>
      <c r="J11" s="63">
        <v>1.198</v>
      </c>
      <c r="K11" s="63">
        <v>1.1459999999999999</v>
      </c>
      <c r="L11" s="63">
        <v>4.9400000000000004</v>
      </c>
      <c r="M11" s="63">
        <v>1.1499999999999999</v>
      </c>
      <c r="N11" s="63">
        <v>4.9249999999999998</v>
      </c>
      <c r="O11" s="63">
        <v>1.3580000000000001</v>
      </c>
      <c r="P11" s="63">
        <v>2.1320000000000001</v>
      </c>
      <c r="Q11" s="73">
        <v>1.056</v>
      </c>
      <c r="R11" s="74">
        <v>1.716</v>
      </c>
      <c r="T11" s="195" t="s">
        <v>178</v>
      </c>
      <c r="U11" s="63">
        <v>1.1125</v>
      </c>
      <c r="V11" s="63">
        <v>1.3493999999999999</v>
      </c>
      <c r="W11" s="64">
        <f t="shared" si="0"/>
        <v>0.212943820224719</v>
      </c>
      <c r="X11" s="197">
        <f t="shared" ref="X11" si="6">AVERAGE(W11:W13)</f>
        <v>0.2336971786535148</v>
      </c>
      <c r="Y11" s="199">
        <f t="shared" ref="Y11" si="7">STDEV(W11:W13)</f>
        <v>2.1085909221393851E-2</v>
      </c>
      <c r="Z11" s="64">
        <f t="shared" si="1"/>
        <v>7.3938826466916324E-2</v>
      </c>
      <c r="AA11" s="197">
        <f t="shared" ref="AA11" si="8">AVERAGE(Z11:Z13)</f>
        <v>8.1144853699137084E-2</v>
      </c>
      <c r="AB11" s="201">
        <f t="shared" ref="AB11" si="9">STDEV(Z11:Z13)</f>
        <v>7.3214962574284174E-3</v>
      </c>
      <c r="AD11" s="2" t="s">
        <v>49</v>
      </c>
      <c r="AE11" s="25">
        <v>70</v>
      </c>
      <c r="AF11" s="25" t="s">
        <v>50</v>
      </c>
      <c r="AG11" s="25" t="s">
        <v>10</v>
      </c>
      <c r="AH11" s="25" t="s">
        <v>19</v>
      </c>
      <c r="AI11" s="26" t="s">
        <v>23</v>
      </c>
      <c r="AK11" s="183" t="s">
        <v>339</v>
      </c>
      <c r="AL11" s="184">
        <v>70</v>
      </c>
      <c r="AM11" s="184" t="s">
        <v>340</v>
      </c>
      <c r="AN11" s="184" t="s">
        <v>10</v>
      </c>
      <c r="AO11" s="184" t="s">
        <v>19</v>
      </c>
      <c r="AP11" s="185" t="s">
        <v>23</v>
      </c>
    </row>
    <row r="12" spans="1:42" x14ac:dyDescent="0.2">
      <c r="B12" s="69"/>
      <c r="C12" s="63">
        <v>1.355</v>
      </c>
      <c r="D12" s="63">
        <v>5.181</v>
      </c>
      <c r="E12" s="63">
        <v>1.2410000000000001</v>
      </c>
      <c r="F12" s="63">
        <v>1.9650000000000001</v>
      </c>
      <c r="G12" s="63">
        <v>1.042</v>
      </c>
      <c r="H12" s="63">
        <v>0.96199999999999997</v>
      </c>
      <c r="I12" s="63">
        <v>1.042</v>
      </c>
      <c r="J12" s="63">
        <v>1.643</v>
      </c>
      <c r="K12" s="63">
        <v>1.593</v>
      </c>
      <c r="L12" s="63">
        <v>5.7270000000000003</v>
      </c>
      <c r="M12" s="63">
        <v>1.516</v>
      </c>
      <c r="N12" s="63">
        <v>3.581</v>
      </c>
      <c r="O12" s="63">
        <v>1.125</v>
      </c>
      <c r="P12" s="63">
        <v>2.6760000000000002</v>
      </c>
      <c r="Q12" s="73">
        <v>1.0660000000000001</v>
      </c>
      <c r="R12" s="74">
        <v>1.7430000000000001</v>
      </c>
      <c r="T12" s="195"/>
      <c r="U12" s="63">
        <v>1.0772499999999998</v>
      </c>
      <c r="V12" s="63">
        <v>1.3283</v>
      </c>
      <c r="W12" s="64">
        <f t="shared" si="0"/>
        <v>0.23304711069853817</v>
      </c>
      <c r="X12" s="197"/>
      <c r="Y12" s="199"/>
      <c r="Z12" s="64">
        <f t="shared" si="1"/>
        <v>8.0919135659214644E-2</v>
      </c>
      <c r="AA12" s="197"/>
      <c r="AB12" s="201"/>
      <c r="AD12" s="2" t="s">
        <v>51</v>
      </c>
      <c r="AE12" s="25">
        <v>86.33</v>
      </c>
      <c r="AF12" s="25" t="s">
        <v>52</v>
      </c>
      <c r="AG12" s="25" t="s">
        <v>10</v>
      </c>
      <c r="AH12" s="25" t="s">
        <v>19</v>
      </c>
      <c r="AI12" s="26" t="s">
        <v>23</v>
      </c>
      <c r="AK12" s="183" t="s">
        <v>341</v>
      </c>
      <c r="AL12" s="184">
        <v>5</v>
      </c>
      <c r="AM12" s="184" t="s">
        <v>342</v>
      </c>
      <c r="AN12" s="184" t="s">
        <v>10</v>
      </c>
      <c r="AO12" s="184" t="s">
        <v>21</v>
      </c>
      <c r="AP12" s="185">
        <v>3.9899999999999998E-2</v>
      </c>
    </row>
    <row r="13" spans="1:42" x14ac:dyDescent="0.2">
      <c r="B13" s="69"/>
      <c r="C13" s="63">
        <v>1.4890000000000001</v>
      </c>
      <c r="D13" s="63">
        <v>5.6139999999999999</v>
      </c>
      <c r="E13" s="63">
        <v>1.331</v>
      </c>
      <c r="F13" s="63">
        <v>1.7889999999999999</v>
      </c>
      <c r="G13" s="63">
        <v>1.2170000000000001</v>
      </c>
      <c r="H13" s="63">
        <v>1.3080000000000001</v>
      </c>
      <c r="I13" s="63">
        <v>1.296</v>
      </c>
      <c r="J13" s="63">
        <v>1.3089999999999999</v>
      </c>
      <c r="K13" s="63">
        <v>1.4359999999999999</v>
      </c>
      <c r="L13" s="63">
        <v>6.3970000000000002</v>
      </c>
      <c r="M13" s="63">
        <v>1.4419999999999999</v>
      </c>
      <c r="N13" s="63">
        <v>3.742</v>
      </c>
      <c r="O13" s="63">
        <v>1.325</v>
      </c>
      <c r="P13" s="63">
        <v>2.355</v>
      </c>
      <c r="Q13" s="73">
        <v>1.0780000000000001</v>
      </c>
      <c r="R13" s="74">
        <v>1.7010000000000001</v>
      </c>
      <c r="T13" s="195"/>
      <c r="U13" s="63">
        <v>1.0660500000000002</v>
      </c>
      <c r="V13" s="63">
        <v>1.3380000000000003</v>
      </c>
      <c r="W13" s="64">
        <f t="shared" si="0"/>
        <v>0.25510060503728726</v>
      </c>
      <c r="X13" s="197"/>
      <c r="Y13" s="199"/>
      <c r="Z13" s="64">
        <f t="shared" si="1"/>
        <v>8.8576598971280299E-2</v>
      </c>
      <c r="AA13" s="197"/>
      <c r="AB13" s="201"/>
      <c r="AD13" s="27" t="s">
        <v>181</v>
      </c>
      <c r="AE13" s="25">
        <v>16.670000000000002</v>
      </c>
      <c r="AF13" s="25" t="s">
        <v>53</v>
      </c>
      <c r="AG13" s="25" t="s">
        <v>10</v>
      </c>
      <c r="AH13" s="25" t="s">
        <v>19</v>
      </c>
      <c r="AI13" s="26" t="s">
        <v>23</v>
      </c>
      <c r="AK13" s="186" t="s">
        <v>343</v>
      </c>
      <c r="AL13" s="184">
        <v>16.670000000000002</v>
      </c>
      <c r="AM13" s="184" t="s">
        <v>344</v>
      </c>
      <c r="AN13" s="184" t="s">
        <v>10</v>
      </c>
      <c r="AO13" s="184" t="s">
        <v>19</v>
      </c>
      <c r="AP13" s="185" t="s">
        <v>23</v>
      </c>
    </row>
    <row r="14" spans="1:42" x14ac:dyDescent="0.2">
      <c r="B14" s="69"/>
      <c r="C14" s="63">
        <v>1.4119999999999999</v>
      </c>
      <c r="D14" s="63">
        <v>5.944</v>
      </c>
      <c r="E14" s="63">
        <v>1.0649999999999999</v>
      </c>
      <c r="F14" s="63">
        <v>1.883</v>
      </c>
      <c r="G14" s="63">
        <v>1.0649999999999999</v>
      </c>
      <c r="H14" s="63">
        <v>1.0149999999999999</v>
      </c>
      <c r="I14" s="63">
        <v>0.78100000000000003</v>
      </c>
      <c r="J14" s="63">
        <v>1.381</v>
      </c>
      <c r="K14" s="63">
        <v>1.1539999999999999</v>
      </c>
      <c r="L14" s="63">
        <v>5.6239999999999997</v>
      </c>
      <c r="M14" s="63">
        <v>1.2290000000000001</v>
      </c>
      <c r="N14" s="63">
        <v>4.1139999999999999</v>
      </c>
      <c r="O14" s="63">
        <v>1.0980000000000001</v>
      </c>
      <c r="P14" s="63">
        <v>2.4830000000000001</v>
      </c>
      <c r="Q14" s="73">
        <v>1.1080000000000001</v>
      </c>
      <c r="R14" s="74">
        <v>1.448</v>
      </c>
      <c r="T14" s="195" t="s">
        <v>29</v>
      </c>
      <c r="U14" s="63">
        <v>1.0487500000000001</v>
      </c>
      <c r="V14" s="63">
        <v>1.2567999999999999</v>
      </c>
      <c r="W14" s="64">
        <f t="shared" si="0"/>
        <v>0.19837902264600699</v>
      </c>
      <c r="X14" s="197">
        <f t="shared" ref="X14" si="10">AVERAGE(W14:W16)</f>
        <v>0.15739327352440569</v>
      </c>
      <c r="Y14" s="199">
        <f t="shared" ref="Y14" si="11">STDEV(W14:W16)</f>
        <v>4.3072310892274417E-2</v>
      </c>
      <c r="Z14" s="64">
        <f t="shared" si="1"/>
        <v>6.8881605085419101E-2</v>
      </c>
      <c r="AA14" s="197">
        <f t="shared" ref="AA14" si="12">AVERAGE(Z14:Z16)</f>
        <v>5.4650442195974203E-2</v>
      </c>
      <c r="AB14" s="201">
        <f t="shared" ref="AB14" si="13">STDEV(Z14:Z16)</f>
        <v>1.4955663504261979E-2</v>
      </c>
      <c r="AD14" s="27" t="s">
        <v>54</v>
      </c>
      <c r="AE14" s="25">
        <v>19</v>
      </c>
      <c r="AF14" s="25" t="s">
        <v>55</v>
      </c>
      <c r="AG14" s="25" t="s">
        <v>10</v>
      </c>
      <c r="AH14" s="25" t="s">
        <v>19</v>
      </c>
      <c r="AI14" s="26" t="s">
        <v>23</v>
      </c>
      <c r="AK14" s="186" t="s">
        <v>345</v>
      </c>
      <c r="AL14" s="184">
        <v>19</v>
      </c>
      <c r="AM14" s="184" t="s">
        <v>346</v>
      </c>
      <c r="AN14" s="184" t="s">
        <v>10</v>
      </c>
      <c r="AO14" s="184" t="s">
        <v>19</v>
      </c>
      <c r="AP14" s="185" t="s">
        <v>23</v>
      </c>
    </row>
    <row r="15" spans="1:42" x14ac:dyDescent="0.2">
      <c r="B15" s="69"/>
      <c r="C15" s="63">
        <v>1.42</v>
      </c>
      <c r="D15" s="63">
        <v>5.1470000000000002</v>
      </c>
      <c r="E15" s="63">
        <v>1.3080000000000001</v>
      </c>
      <c r="F15" s="63">
        <v>2.1120000000000001</v>
      </c>
      <c r="G15" s="63">
        <v>1.1259999999999999</v>
      </c>
      <c r="H15" s="63">
        <v>1.155</v>
      </c>
      <c r="I15" s="63">
        <v>0.92800000000000005</v>
      </c>
      <c r="J15" s="63">
        <v>1.226</v>
      </c>
      <c r="K15" s="63">
        <v>1.548</v>
      </c>
      <c r="L15" s="63">
        <v>5.5590000000000002</v>
      </c>
      <c r="M15" s="63">
        <v>1.387</v>
      </c>
      <c r="N15" s="63">
        <v>3.5840000000000001</v>
      </c>
      <c r="O15" s="63">
        <v>1.3220000000000001</v>
      </c>
      <c r="P15" s="63">
        <v>2.15</v>
      </c>
      <c r="Q15" s="73">
        <v>1.0780000000000001</v>
      </c>
      <c r="R15" s="74">
        <v>1.7470000000000001</v>
      </c>
      <c r="T15" s="195"/>
      <c r="U15" s="63">
        <v>1.0435500000000002</v>
      </c>
      <c r="V15" s="63">
        <v>1.1609500000000001</v>
      </c>
      <c r="W15" s="64">
        <f t="shared" si="0"/>
        <v>0.1125005989171577</v>
      </c>
      <c r="X15" s="197"/>
      <c r="Y15" s="199"/>
      <c r="Z15" s="64">
        <f t="shared" si="1"/>
        <v>3.9062707957346426E-2</v>
      </c>
      <c r="AA15" s="197"/>
      <c r="AB15" s="201"/>
      <c r="AD15" s="27" t="s">
        <v>56</v>
      </c>
      <c r="AE15" s="25">
        <v>-66.33</v>
      </c>
      <c r="AF15" s="25" t="s">
        <v>57</v>
      </c>
      <c r="AG15" s="25" t="s">
        <v>10</v>
      </c>
      <c r="AH15" s="25" t="s">
        <v>19</v>
      </c>
      <c r="AI15" s="26" t="s">
        <v>23</v>
      </c>
      <c r="AK15" s="186" t="s">
        <v>347</v>
      </c>
      <c r="AL15" s="184">
        <v>-66.33</v>
      </c>
      <c r="AM15" s="184" t="s">
        <v>348</v>
      </c>
      <c r="AN15" s="184" t="s">
        <v>10</v>
      </c>
      <c r="AO15" s="184" t="s">
        <v>19</v>
      </c>
      <c r="AP15" s="185" t="s">
        <v>23</v>
      </c>
    </row>
    <row r="16" spans="1:42" x14ac:dyDescent="0.2">
      <c r="B16" s="69"/>
      <c r="C16" s="63">
        <v>1.3320000000000001</v>
      </c>
      <c r="D16" s="63">
        <v>4.8780000000000001</v>
      </c>
      <c r="E16" s="63">
        <v>1.0649999999999999</v>
      </c>
      <c r="F16" s="63">
        <v>1.8540000000000001</v>
      </c>
      <c r="G16" s="63">
        <v>1.0620000000000001</v>
      </c>
      <c r="H16" s="63">
        <v>1.3180000000000001</v>
      </c>
      <c r="I16" s="63">
        <v>1.3220000000000001</v>
      </c>
      <c r="J16" s="63">
        <v>0.92500000000000004</v>
      </c>
      <c r="K16" s="63">
        <v>1.3919999999999999</v>
      </c>
      <c r="L16" s="63">
        <v>5.766</v>
      </c>
      <c r="M16" s="63">
        <v>1.306</v>
      </c>
      <c r="N16" s="63">
        <v>3.4889999999999999</v>
      </c>
      <c r="O16" s="63">
        <v>1.054</v>
      </c>
      <c r="P16" s="63">
        <v>1.5640000000000001</v>
      </c>
      <c r="Q16" s="73">
        <v>1.296</v>
      </c>
      <c r="R16" s="74">
        <v>1.54</v>
      </c>
      <c r="T16" s="195"/>
      <c r="U16" s="63">
        <v>0.97984999999999989</v>
      </c>
      <c r="V16" s="63">
        <v>1.1378999999999997</v>
      </c>
      <c r="W16" s="64">
        <f t="shared" si="0"/>
        <v>0.16130019901005238</v>
      </c>
      <c r="X16" s="197"/>
      <c r="Y16" s="199"/>
      <c r="Z16" s="64">
        <f t="shared" si="1"/>
        <v>5.6007013545157081E-2</v>
      </c>
      <c r="AA16" s="197"/>
      <c r="AB16" s="201"/>
      <c r="AD16" s="27" t="s">
        <v>58</v>
      </c>
      <c r="AE16" s="25">
        <v>-47.67</v>
      </c>
      <c r="AF16" s="25" t="s">
        <v>59</v>
      </c>
      <c r="AG16" s="25" t="s">
        <v>10</v>
      </c>
      <c r="AH16" s="25" t="s">
        <v>19</v>
      </c>
      <c r="AI16" s="26" t="s">
        <v>23</v>
      </c>
      <c r="AK16" s="186" t="s">
        <v>349</v>
      </c>
      <c r="AL16" s="184">
        <v>-47.67</v>
      </c>
      <c r="AM16" s="184" t="s">
        <v>350</v>
      </c>
      <c r="AN16" s="184" t="s">
        <v>10</v>
      </c>
      <c r="AO16" s="184" t="s">
        <v>19</v>
      </c>
      <c r="AP16" s="185" t="s">
        <v>23</v>
      </c>
    </row>
    <row r="17" spans="2:42" x14ac:dyDescent="0.2">
      <c r="B17" s="69"/>
      <c r="C17" s="63">
        <v>1.329</v>
      </c>
      <c r="D17" s="63">
        <v>6.2960000000000003</v>
      </c>
      <c r="E17" s="63">
        <v>1.2110000000000001</v>
      </c>
      <c r="F17" s="63">
        <v>2.359</v>
      </c>
      <c r="G17" s="63">
        <v>1.032</v>
      </c>
      <c r="H17" s="63">
        <v>1.4870000000000001</v>
      </c>
      <c r="I17" s="63">
        <v>1.1120000000000001</v>
      </c>
      <c r="J17" s="63">
        <v>1.4450000000000001</v>
      </c>
      <c r="K17" s="63">
        <v>1.6859999999999999</v>
      </c>
      <c r="L17" s="63">
        <v>5.9880000000000004</v>
      </c>
      <c r="M17" s="63">
        <v>1.5249999999999999</v>
      </c>
      <c r="N17" s="63">
        <v>4.3949999999999996</v>
      </c>
      <c r="O17" s="63">
        <v>1.236</v>
      </c>
      <c r="P17" s="63">
        <v>1.8560000000000001</v>
      </c>
      <c r="Q17" s="73">
        <v>1.242</v>
      </c>
      <c r="R17" s="74">
        <v>1.589</v>
      </c>
      <c r="T17" s="195" t="s">
        <v>30</v>
      </c>
      <c r="U17" s="63">
        <v>1.6255999999999999</v>
      </c>
      <c r="V17" s="63">
        <v>5.873149999999999</v>
      </c>
      <c r="W17" s="64">
        <f t="shared" si="0"/>
        <v>2.6129121555118102</v>
      </c>
      <c r="X17" s="197">
        <f t="shared" ref="X17" si="14">AVERAGE(W17:W19)</f>
        <v>2.6169344428425085</v>
      </c>
      <c r="Y17" s="199">
        <f t="shared" ref="Y17" si="15">STDEV(W17:W19)</f>
        <v>0.10646513848572872</v>
      </c>
      <c r="Z17" s="64">
        <f t="shared" si="1"/>
        <v>0.90726116510826749</v>
      </c>
      <c r="AA17" s="197">
        <f t="shared" ref="AA17" si="16">AVERAGE(Z17:Z19)</f>
        <v>0.90865779265364888</v>
      </c>
      <c r="AB17" s="201">
        <f t="shared" ref="AB17" si="17">STDEV(Z17:Z19)</f>
        <v>3.6967061974211367E-2</v>
      </c>
      <c r="AD17" s="27" t="s">
        <v>60</v>
      </c>
      <c r="AE17" s="25">
        <v>-5.3330000000000002</v>
      </c>
      <c r="AF17" s="25" t="s">
        <v>61</v>
      </c>
      <c r="AG17" s="25" t="s">
        <v>11</v>
      </c>
      <c r="AH17" s="25" t="s">
        <v>253</v>
      </c>
      <c r="AI17" s="26">
        <v>0.25069999999999998</v>
      </c>
      <c r="AK17" s="186" t="s">
        <v>351</v>
      </c>
      <c r="AL17" s="184">
        <v>-5.3330000000000002</v>
      </c>
      <c r="AM17" s="184" t="s">
        <v>352</v>
      </c>
      <c r="AN17" s="184" t="s">
        <v>10</v>
      </c>
      <c r="AO17" s="184" t="s">
        <v>21</v>
      </c>
      <c r="AP17" s="185">
        <v>2.98E-2</v>
      </c>
    </row>
    <row r="18" spans="2:42" x14ac:dyDescent="0.2">
      <c r="B18" s="69"/>
      <c r="C18" s="63">
        <v>1.4630000000000001</v>
      </c>
      <c r="D18" s="63">
        <v>5.9459999999999997</v>
      </c>
      <c r="E18" s="63">
        <v>1.0649999999999999</v>
      </c>
      <c r="F18" s="63">
        <v>1.998</v>
      </c>
      <c r="G18" s="63">
        <v>1.1220000000000001</v>
      </c>
      <c r="H18" s="63">
        <v>1.5920000000000001</v>
      </c>
      <c r="I18" s="63">
        <v>0.73299999999999998</v>
      </c>
      <c r="J18" s="63">
        <v>1.268</v>
      </c>
      <c r="K18" s="63">
        <v>1.59</v>
      </c>
      <c r="L18" s="63">
        <v>5.6749999999999998</v>
      </c>
      <c r="M18" s="63">
        <v>1.4079999999999999</v>
      </c>
      <c r="N18" s="63">
        <v>3.653</v>
      </c>
      <c r="O18" s="63">
        <v>0.93100000000000005</v>
      </c>
      <c r="P18" s="63">
        <v>2.2090000000000001</v>
      </c>
      <c r="Q18" s="73">
        <v>0.93700000000000006</v>
      </c>
      <c r="R18" s="74">
        <v>1.5620000000000001</v>
      </c>
      <c r="T18" s="195"/>
      <c r="U18" s="63">
        <v>1.5353999999999997</v>
      </c>
      <c r="V18" s="63">
        <v>5.3931500000000003</v>
      </c>
      <c r="W18" s="64">
        <f t="shared" si="0"/>
        <v>2.5125374495245549</v>
      </c>
      <c r="X18" s="197"/>
      <c r="Y18" s="199"/>
      <c r="Z18" s="64">
        <f t="shared" si="1"/>
        <v>0.87240883664047053</v>
      </c>
      <c r="AA18" s="197"/>
      <c r="AB18" s="201"/>
      <c r="AD18" s="27" t="s">
        <v>62</v>
      </c>
      <c r="AE18" s="25">
        <v>11</v>
      </c>
      <c r="AF18" s="25" t="s">
        <v>63</v>
      </c>
      <c r="AG18" s="25" t="s">
        <v>10</v>
      </c>
      <c r="AH18" s="25" t="s">
        <v>22</v>
      </c>
      <c r="AI18" s="26">
        <v>1.6999999999999999E-3</v>
      </c>
      <c r="AK18" s="186" t="s">
        <v>353</v>
      </c>
      <c r="AL18" s="184">
        <v>-70.33</v>
      </c>
      <c r="AM18" s="184" t="s">
        <v>354</v>
      </c>
      <c r="AN18" s="184" t="s">
        <v>10</v>
      </c>
      <c r="AO18" s="184" t="s">
        <v>19</v>
      </c>
      <c r="AP18" s="185" t="s">
        <v>23</v>
      </c>
    </row>
    <row r="19" spans="2:42" x14ac:dyDescent="0.2">
      <c r="B19" s="69"/>
      <c r="C19" s="63">
        <v>1.4019999999999999</v>
      </c>
      <c r="D19" s="63">
        <v>6.468</v>
      </c>
      <c r="E19" s="63">
        <v>1.1279999999999999</v>
      </c>
      <c r="F19" s="63">
        <v>1.9219999999999999</v>
      </c>
      <c r="G19" s="63">
        <v>1.167</v>
      </c>
      <c r="H19" s="63">
        <v>1.2529999999999999</v>
      </c>
      <c r="I19" s="63">
        <v>0.91300000000000003</v>
      </c>
      <c r="J19" s="63">
        <v>1.198</v>
      </c>
      <c r="K19" s="63">
        <v>2.4569999999999999</v>
      </c>
      <c r="L19" s="63">
        <v>5.944</v>
      </c>
      <c r="M19" s="63">
        <v>1.236</v>
      </c>
      <c r="N19" s="63">
        <v>3.9910000000000001</v>
      </c>
      <c r="O19" s="63">
        <v>1.052</v>
      </c>
      <c r="P19" s="63">
        <v>2.0070000000000001</v>
      </c>
      <c r="Q19" s="73">
        <v>1.038</v>
      </c>
      <c r="R19" s="74">
        <v>1.448</v>
      </c>
      <c r="T19" s="195"/>
      <c r="U19" s="63">
        <v>1.5301500000000001</v>
      </c>
      <c r="V19" s="63">
        <v>5.7003500000000003</v>
      </c>
      <c r="W19" s="64">
        <f t="shared" si="0"/>
        <v>2.7253537234911609</v>
      </c>
      <c r="X19" s="197"/>
      <c r="Y19" s="199"/>
      <c r="Z19" s="64">
        <f t="shared" si="1"/>
        <v>0.94630337621220872</v>
      </c>
      <c r="AA19" s="197"/>
      <c r="AB19" s="201"/>
      <c r="AD19" s="2" t="s">
        <v>182</v>
      </c>
      <c r="AE19" s="25">
        <v>2.3330000000000002</v>
      </c>
      <c r="AF19" s="25" t="s">
        <v>64</v>
      </c>
      <c r="AG19" s="25" t="s">
        <v>11</v>
      </c>
      <c r="AH19" s="25" t="s">
        <v>253</v>
      </c>
      <c r="AI19" s="26">
        <v>0.94599999999999995</v>
      </c>
      <c r="AK19" s="183" t="s">
        <v>355</v>
      </c>
      <c r="AL19" s="184">
        <v>2.3330000000000002</v>
      </c>
      <c r="AM19" s="184" t="s">
        <v>356</v>
      </c>
      <c r="AN19" s="184" t="s">
        <v>11</v>
      </c>
      <c r="AO19" s="25" t="s">
        <v>253</v>
      </c>
      <c r="AP19" s="185">
        <v>0.31219999999999998</v>
      </c>
    </row>
    <row r="20" spans="2:42" x14ac:dyDescent="0.2">
      <c r="B20" s="69"/>
      <c r="C20" s="63">
        <v>1.5529999999999999</v>
      </c>
      <c r="D20" s="63">
        <v>6.5069999999999997</v>
      </c>
      <c r="E20" s="63">
        <v>1.1919999999999999</v>
      </c>
      <c r="F20" s="63">
        <v>1.7350000000000001</v>
      </c>
      <c r="G20" s="63">
        <v>1.1379999999999999</v>
      </c>
      <c r="H20" s="63">
        <v>1.4370000000000001</v>
      </c>
      <c r="I20" s="63">
        <v>0.82299999999999995</v>
      </c>
      <c r="J20" s="63">
        <v>1.105</v>
      </c>
      <c r="K20" s="63">
        <v>1.74</v>
      </c>
      <c r="L20" s="63">
        <v>5.0090000000000003</v>
      </c>
      <c r="M20" s="63">
        <v>1.492</v>
      </c>
      <c r="N20" s="63">
        <v>3.5270000000000001</v>
      </c>
      <c r="O20" s="63">
        <v>1.1539999999999999</v>
      </c>
      <c r="P20" s="63">
        <v>2.1760000000000002</v>
      </c>
      <c r="Q20" s="73">
        <v>0.97899999999999998</v>
      </c>
      <c r="R20" s="74">
        <v>1.4159999999999999</v>
      </c>
      <c r="T20" s="195" t="s">
        <v>31</v>
      </c>
      <c r="U20" s="63">
        <v>1.3472</v>
      </c>
      <c r="V20" s="63">
        <v>4.0782499999999997</v>
      </c>
      <c r="W20" s="64">
        <f t="shared" si="0"/>
        <v>2.0272045724465557</v>
      </c>
      <c r="X20" s="197">
        <f t="shared" ref="X20" si="18">AVERAGE(W20:W22)</f>
        <v>2.0818286486239574</v>
      </c>
      <c r="Y20" s="199">
        <f t="shared" ref="Y20" si="19">STDEV(W20:W22)</f>
        <v>0.11271488674751572</v>
      </c>
      <c r="Z20" s="64">
        <f t="shared" si="1"/>
        <v>0.70389047654394299</v>
      </c>
      <c r="AA20" s="197">
        <f t="shared" ref="AA20" si="20">AVERAGE(Z20:Z22)</f>
        <v>0.72285716966109625</v>
      </c>
      <c r="AB20" s="201">
        <f t="shared" ref="AB20" si="21">STDEV(Z20:Z22)</f>
        <v>3.9137113453998493E-2</v>
      </c>
      <c r="AD20" s="2" t="s">
        <v>183</v>
      </c>
      <c r="AE20" s="25">
        <v>-83</v>
      </c>
      <c r="AF20" s="25" t="s">
        <v>65</v>
      </c>
      <c r="AG20" s="25" t="s">
        <v>10</v>
      </c>
      <c r="AH20" s="25" t="s">
        <v>19</v>
      </c>
      <c r="AI20" s="26" t="s">
        <v>23</v>
      </c>
      <c r="AK20" s="183" t="s">
        <v>357</v>
      </c>
      <c r="AL20" s="184">
        <v>-83</v>
      </c>
      <c r="AM20" s="184" t="s">
        <v>358</v>
      </c>
      <c r="AN20" s="184" t="s">
        <v>10</v>
      </c>
      <c r="AO20" s="184" t="s">
        <v>19</v>
      </c>
      <c r="AP20" s="185" t="s">
        <v>23</v>
      </c>
    </row>
    <row r="21" spans="2:42" x14ac:dyDescent="0.2">
      <c r="B21" s="69"/>
      <c r="C21" s="63">
        <v>1.504</v>
      </c>
      <c r="D21" s="63">
        <v>6.16</v>
      </c>
      <c r="E21" s="63">
        <v>1.3440000000000001</v>
      </c>
      <c r="F21" s="63">
        <v>2.1120000000000001</v>
      </c>
      <c r="G21" s="63">
        <v>1.304</v>
      </c>
      <c r="H21" s="63">
        <v>1.3420000000000001</v>
      </c>
      <c r="I21" s="63">
        <v>0.85</v>
      </c>
      <c r="J21" s="63">
        <v>1.3420000000000001</v>
      </c>
      <c r="K21" s="63">
        <v>1.478</v>
      </c>
      <c r="L21" s="63">
        <v>4.923</v>
      </c>
      <c r="M21" s="63">
        <v>1.323</v>
      </c>
      <c r="N21" s="63">
        <v>4.1289999999999996</v>
      </c>
      <c r="O21" s="63">
        <v>1.145</v>
      </c>
      <c r="P21" s="63">
        <v>1.8939999999999999</v>
      </c>
      <c r="Q21" s="73">
        <v>0.95299999999999996</v>
      </c>
      <c r="R21" s="74">
        <v>1.667</v>
      </c>
      <c r="T21" s="195"/>
      <c r="U21" s="63">
        <v>1.3463499999999999</v>
      </c>
      <c r="V21" s="63">
        <v>4.0482500000000003</v>
      </c>
      <c r="W21" s="64">
        <f t="shared" si="0"/>
        <v>2.0068332900063135</v>
      </c>
      <c r="X21" s="197"/>
      <c r="Y21" s="199"/>
      <c r="Z21" s="64">
        <f t="shared" si="1"/>
        <v>0.69681711458552553</v>
      </c>
      <c r="AA21" s="197"/>
      <c r="AB21" s="201"/>
      <c r="AD21" s="2" t="s">
        <v>184</v>
      </c>
      <c r="AE21" s="25">
        <v>-64.33</v>
      </c>
      <c r="AF21" s="25" t="s">
        <v>66</v>
      </c>
      <c r="AG21" s="25" t="s">
        <v>10</v>
      </c>
      <c r="AH21" s="25" t="s">
        <v>19</v>
      </c>
      <c r="AI21" s="26" t="s">
        <v>23</v>
      </c>
      <c r="AK21" s="183" t="s">
        <v>359</v>
      </c>
      <c r="AL21" s="184">
        <v>-64.33</v>
      </c>
      <c r="AM21" s="184" t="s">
        <v>360</v>
      </c>
      <c r="AN21" s="184" t="s">
        <v>10</v>
      </c>
      <c r="AO21" s="184" t="s">
        <v>19</v>
      </c>
      <c r="AP21" s="185" t="s">
        <v>23</v>
      </c>
    </row>
    <row r="22" spans="2:42" x14ac:dyDescent="0.2">
      <c r="B22" s="69"/>
      <c r="C22" s="63">
        <v>1.5549999999999999</v>
      </c>
      <c r="D22" s="63">
        <v>5.6769999999999996</v>
      </c>
      <c r="E22" s="63">
        <v>0.96099999999999997</v>
      </c>
      <c r="F22" s="63">
        <v>1.667</v>
      </c>
      <c r="G22" s="63">
        <v>1.1579999999999999</v>
      </c>
      <c r="H22" s="63">
        <v>1.3979999999999999</v>
      </c>
      <c r="I22" s="63">
        <v>1.21</v>
      </c>
      <c r="J22" s="63">
        <v>1.5349999999999999</v>
      </c>
      <c r="K22" s="63">
        <v>1.6459999999999999</v>
      </c>
      <c r="L22" s="63">
        <v>6.0170000000000003</v>
      </c>
      <c r="M22" s="63">
        <v>1.508</v>
      </c>
      <c r="N22" s="63">
        <v>3.496</v>
      </c>
      <c r="O22" s="63">
        <v>1.2050000000000001</v>
      </c>
      <c r="P22" s="63">
        <v>2.4950000000000001</v>
      </c>
      <c r="Q22" s="73">
        <v>1.202</v>
      </c>
      <c r="R22" s="74">
        <v>1.4019999999999999</v>
      </c>
      <c r="T22" s="195"/>
      <c r="U22" s="63">
        <v>1.3618000000000003</v>
      </c>
      <c r="V22" s="63">
        <v>4.3733499999999994</v>
      </c>
      <c r="W22" s="64">
        <f t="shared" si="0"/>
        <v>2.2114480834190027</v>
      </c>
      <c r="X22" s="197"/>
      <c r="Y22" s="199"/>
      <c r="Z22" s="64">
        <f t="shared" si="1"/>
        <v>0.76786391785382035</v>
      </c>
      <c r="AA22" s="197"/>
      <c r="AB22" s="201"/>
      <c r="AD22" s="2" t="s">
        <v>185</v>
      </c>
      <c r="AE22" s="25">
        <v>-22</v>
      </c>
      <c r="AF22" s="25" t="s">
        <v>67</v>
      </c>
      <c r="AG22" s="25" t="s">
        <v>10</v>
      </c>
      <c r="AH22" s="25" t="s">
        <v>19</v>
      </c>
      <c r="AI22" s="26" t="s">
        <v>23</v>
      </c>
      <c r="AK22" s="183" t="s">
        <v>361</v>
      </c>
      <c r="AL22" s="184">
        <v>-22</v>
      </c>
      <c r="AM22" s="184" t="s">
        <v>362</v>
      </c>
      <c r="AN22" s="184" t="s">
        <v>10</v>
      </c>
      <c r="AO22" s="184" t="s">
        <v>19</v>
      </c>
      <c r="AP22" s="185" t="s">
        <v>23</v>
      </c>
    </row>
    <row r="23" spans="2:42" x14ac:dyDescent="0.2">
      <c r="B23" s="69"/>
      <c r="C23" s="63">
        <v>1.6639999999999999</v>
      </c>
      <c r="D23" s="63">
        <v>5.01</v>
      </c>
      <c r="E23" s="63">
        <v>1.04</v>
      </c>
      <c r="F23" s="63">
        <v>2.0659999999999998</v>
      </c>
      <c r="G23" s="63">
        <v>1.133</v>
      </c>
      <c r="H23" s="63">
        <v>1.167</v>
      </c>
      <c r="I23" s="63">
        <v>1.1759999999999999</v>
      </c>
      <c r="J23" s="63">
        <v>0.86499999999999999</v>
      </c>
      <c r="K23" s="63">
        <v>1.8129999999999999</v>
      </c>
      <c r="L23" s="63">
        <v>7.0890000000000004</v>
      </c>
      <c r="M23" s="63">
        <v>1.548</v>
      </c>
      <c r="N23" s="63">
        <v>3.9409999999999998</v>
      </c>
      <c r="O23" s="63">
        <v>1.258</v>
      </c>
      <c r="P23" s="63">
        <v>2.0950000000000002</v>
      </c>
      <c r="Q23" s="73">
        <v>1.1639999999999999</v>
      </c>
      <c r="R23" s="74">
        <v>1.5429999999999999</v>
      </c>
      <c r="T23" s="195" t="s">
        <v>32</v>
      </c>
      <c r="U23" s="63">
        <v>1.1560999999999999</v>
      </c>
      <c r="V23" s="63">
        <v>2.1810999999999998</v>
      </c>
      <c r="W23" s="64">
        <f t="shared" si="0"/>
        <v>0.88660150506011592</v>
      </c>
      <c r="X23" s="197">
        <f t="shared" ref="X23" si="22">AVERAGE(W23:W25)</f>
        <v>0.8652441984637852</v>
      </c>
      <c r="Y23" s="199">
        <f t="shared" ref="Y23" si="23">STDEV(W23:W25)</f>
        <v>2.9940944211821082E-2</v>
      </c>
      <c r="Z23" s="64">
        <f t="shared" si="1"/>
        <v>0.30784774481254024</v>
      </c>
      <c r="AA23" s="197">
        <f t="shared" ref="AA23" si="24">AVERAGE(Z23:Z25)</f>
        <v>0.30043201335548098</v>
      </c>
      <c r="AB23" s="201">
        <f t="shared" ref="AB23" si="25">STDEV(Z23:Z25)</f>
        <v>1.039616118466009E-2</v>
      </c>
      <c r="AD23" s="2" t="s">
        <v>186</v>
      </c>
      <c r="AE23" s="25">
        <v>-5.6669999999999998</v>
      </c>
      <c r="AF23" s="25" t="s">
        <v>68</v>
      </c>
      <c r="AG23" s="25" t="s">
        <v>11</v>
      </c>
      <c r="AH23" s="25" t="s">
        <v>253</v>
      </c>
      <c r="AI23" s="26">
        <v>0.1956</v>
      </c>
      <c r="AK23" s="183" t="s">
        <v>363</v>
      </c>
      <c r="AL23" s="184">
        <v>-87</v>
      </c>
      <c r="AM23" s="184" t="s">
        <v>364</v>
      </c>
      <c r="AN23" s="184" t="s">
        <v>10</v>
      </c>
      <c r="AO23" s="184" t="s">
        <v>19</v>
      </c>
      <c r="AP23" s="185" t="s">
        <v>23</v>
      </c>
    </row>
    <row r="24" spans="2:42" x14ac:dyDescent="0.2">
      <c r="B24" s="69"/>
      <c r="C24" s="63">
        <v>1.38</v>
      </c>
      <c r="D24" s="63">
        <v>5.51</v>
      </c>
      <c r="E24" s="63">
        <v>1.17</v>
      </c>
      <c r="F24" s="63">
        <v>2.2309999999999999</v>
      </c>
      <c r="G24" s="63">
        <v>1.2110000000000001</v>
      </c>
      <c r="H24" s="63">
        <v>1.4890000000000001</v>
      </c>
      <c r="I24" s="63">
        <v>1.242</v>
      </c>
      <c r="J24" s="63">
        <v>1.2150000000000001</v>
      </c>
      <c r="K24" s="63">
        <v>1.655</v>
      </c>
      <c r="L24" s="63">
        <v>5.6849999999999996</v>
      </c>
      <c r="M24" s="63">
        <v>1.319</v>
      </c>
      <c r="N24" s="63">
        <v>5.2240000000000002</v>
      </c>
      <c r="O24" s="63">
        <v>1.073</v>
      </c>
      <c r="P24" s="63">
        <v>1.9910000000000001</v>
      </c>
      <c r="Q24" s="73">
        <v>1.167</v>
      </c>
      <c r="R24" s="74">
        <v>1.5129999999999999</v>
      </c>
      <c r="T24" s="195"/>
      <c r="U24" s="63">
        <v>1.2076500000000006</v>
      </c>
      <c r="V24" s="63">
        <v>2.2681</v>
      </c>
      <c r="W24" s="64">
        <f t="shared" si="0"/>
        <v>0.878110379662981</v>
      </c>
      <c r="X24" s="197"/>
      <c r="Y24" s="199"/>
      <c r="Z24" s="64">
        <f t="shared" si="1"/>
        <v>0.30489943738297953</v>
      </c>
      <c r="AA24" s="197"/>
      <c r="AB24" s="201"/>
      <c r="AD24" s="27" t="s">
        <v>69</v>
      </c>
      <c r="AE24" s="25">
        <v>-85.33</v>
      </c>
      <c r="AF24" s="25" t="s">
        <v>70</v>
      </c>
      <c r="AG24" s="25" t="s">
        <v>10</v>
      </c>
      <c r="AH24" s="25" t="s">
        <v>19</v>
      </c>
      <c r="AI24" s="26" t="s">
        <v>23</v>
      </c>
      <c r="AK24" s="186" t="s">
        <v>365</v>
      </c>
      <c r="AL24" s="184">
        <v>-85.33</v>
      </c>
      <c r="AM24" s="184" t="s">
        <v>366</v>
      </c>
      <c r="AN24" s="184" t="s">
        <v>10</v>
      </c>
      <c r="AO24" s="184" t="s">
        <v>19</v>
      </c>
      <c r="AP24" s="185" t="s">
        <v>23</v>
      </c>
    </row>
    <row r="25" spans="2:42" x14ac:dyDescent="0.2">
      <c r="B25" s="69"/>
      <c r="C25" s="63">
        <v>1.5640000000000001</v>
      </c>
      <c r="D25" s="63">
        <v>5.7469999999999999</v>
      </c>
      <c r="E25" s="63">
        <v>1.216</v>
      </c>
      <c r="F25" s="63">
        <v>2.4769999999999999</v>
      </c>
      <c r="G25" s="63">
        <v>1.2689999999999999</v>
      </c>
      <c r="H25" s="63">
        <v>1.381</v>
      </c>
      <c r="I25" s="63">
        <v>1.1339999999999999</v>
      </c>
      <c r="J25" s="63">
        <v>0.93899999999999995</v>
      </c>
      <c r="K25" s="63">
        <v>1.5</v>
      </c>
      <c r="L25" s="63">
        <v>5.8079999999999998</v>
      </c>
      <c r="M25" s="63">
        <v>1.319</v>
      </c>
      <c r="N25" s="63">
        <v>3.637</v>
      </c>
      <c r="O25" s="63">
        <v>1.2250000000000001</v>
      </c>
      <c r="P25" s="63">
        <v>2.1040000000000001</v>
      </c>
      <c r="Q25" s="73">
        <v>1.2529999999999999</v>
      </c>
      <c r="R25" s="74">
        <v>1.446</v>
      </c>
      <c r="T25" s="195"/>
      <c r="U25" s="63">
        <v>1.21435</v>
      </c>
      <c r="V25" s="63">
        <v>2.2235</v>
      </c>
      <c r="W25" s="64">
        <f t="shared" si="0"/>
        <v>0.83102071066825867</v>
      </c>
      <c r="X25" s="197"/>
      <c r="Y25" s="199"/>
      <c r="Z25" s="64">
        <f t="shared" si="1"/>
        <v>0.28854885787092316</v>
      </c>
      <c r="AA25" s="197"/>
      <c r="AB25" s="201"/>
      <c r="AD25" s="27" t="s">
        <v>71</v>
      </c>
      <c r="AE25" s="25">
        <v>-66.67</v>
      </c>
      <c r="AF25" s="25" t="s">
        <v>72</v>
      </c>
      <c r="AG25" s="25" t="s">
        <v>10</v>
      </c>
      <c r="AH25" s="25" t="s">
        <v>19</v>
      </c>
      <c r="AI25" s="26" t="s">
        <v>23</v>
      </c>
      <c r="AK25" s="186" t="s">
        <v>367</v>
      </c>
      <c r="AL25" s="184">
        <v>-66.67</v>
      </c>
      <c r="AM25" s="184" t="s">
        <v>368</v>
      </c>
      <c r="AN25" s="184" t="s">
        <v>10</v>
      </c>
      <c r="AO25" s="184" t="s">
        <v>19</v>
      </c>
      <c r="AP25" s="185" t="s">
        <v>23</v>
      </c>
    </row>
    <row r="26" spans="2:42" x14ac:dyDescent="0.2">
      <c r="B26" s="69"/>
      <c r="C26" s="63">
        <v>1.413</v>
      </c>
      <c r="D26" s="63">
        <v>5.6210000000000004</v>
      </c>
      <c r="E26" s="63">
        <v>1.44</v>
      </c>
      <c r="F26" s="63">
        <v>2.4209999999999998</v>
      </c>
      <c r="G26" s="63">
        <v>1.1439999999999999</v>
      </c>
      <c r="H26" s="63">
        <v>1.2370000000000001</v>
      </c>
      <c r="I26" s="63">
        <v>1.1279999999999999</v>
      </c>
      <c r="J26" s="63">
        <v>1.089</v>
      </c>
      <c r="K26" s="63">
        <v>1.2969999999999999</v>
      </c>
      <c r="L26" s="63">
        <v>5.7279999999999998</v>
      </c>
      <c r="M26" s="63">
        <v>1.4410000000000001</v>
      </c>
      <c r="N26" s="63">
        <v>3.956</v>
      </c>
      <c r="O26" s="63">
        <v>1.256</v>
      </c>
      <c r="P26" s="63">
        <v>2.1989999999999998</v>
      </c>
      <c r="Q26" s="73">
        <v>1.1759999999999999</v>
      </c>
      <c r="R26" s="74">
        <v>1.7869999999999999</v>
      </c>
      <c r="T26" s="195" t="s">
        <v>33</v>
      </c>
      <c r="U26" s="63">
        <v>1.0754999999999999</v>
      </c>
      <c r="V26" s="63">
        <v>1.6013500000000001</v>
      </c>
      <c r="W26" s="64">
        <f t="shared" si="0"/>
        <v>0.48893537889353805</v>
      </c>
      <c r="X26" s="197">
        <f t="shared" ref="X26" si="26">AVERAGE(W26:W28)</f>
        <v>0.39742248461301949</v>
      </c>
      <c r="Y26" s="199">
        <f t="shared" ref="Y26" si="27">STDEV(W26:W28)</f>
        <v>8.5688672065320687E-2</v>
      </c>
      <c r="Z26" s="64">
        <f t="shared" si="1"/>
        <v>0.16976922878247849</v>
      </c>
      <c r="AA26" s="197">
        <f t="shared" ref="AA26" si="28">AVERAGE(Z26:Z28)</f>
        <v>0.13799391826840954</v>
      </c>
      <c r="AB26" s="201">
        <f t="shared" ref="AB26" si="29">STDEV(Z26:Z28)</f>
        <v>2.9753011133791942E-2</v>
      </c>
      <c r="AD26" s="27" t="s">
        <v>73</v>
      </c>
      <c r="AE26" s="25">
        <v>-24.33</v>
      </c>
      <c r="AF26" s="25" t="s">
        <v>74</v>
      </c>
      <c r="AG26" s="25" t="s">
        <v>10</v>
      </c>
      <c r="AH26" s="25" t="s">
        <v>19</v>
      </c>
      <c r="AI26" s="26" t="s">
        <v>23</v>
      </c>
      <c r="AK26" s="186" t="s">
        <v>369</v>
      </c>
      <c r="AL26" s="184">
        <v>-24.33</v>
      </c>
      <c r="AM26" s="184" t="s">
        <v>370</v>
      </c>
      <c r="AN26" s="184" t="s">
        <v>10</v>
      </c>
      <c r="AO26" s="184" t="s">
        <v>19</v>
      </c>
      <c r="AP26" s="185" t="s">
        <v>23</v>
      </c>
    </row>
    <row r="27" spans="2:42" x14ac:dyDescent="0.2">
      <c r="B27" s="69"/>
      <c r="C27" s="63">
        <v>1.72</v>
      </c>
      <c r="D27" s="63">
        <v>5.484</v>
      </c>
      <c r="E27" s="63">
        <v>1.2669999999999999</v>
      </c>
      <c r="F27" s="63">
        <v>2.254</v>
      </c>
      <c r="G27" s="63">
        <v>1.107</v>
      </c>
      <c r="H27" s="63">
        <v>1.425</v>
      </c>
      <c r="I27" s="63">
        <v>0.86</v>
      </c>
      <c r="J27" s="63">
        <v>1.109</v>
      </c>
      <c r="K27" s="63">
        <v>1.5089999999999999</v>
      </c>
      <c r="L27" s="63">
        <v>5.6820000000000004</v>
      </c>
      <c r="M27" s="63">
        <v>1.613</v>
      </c>
      <c r="N27" s="63">
        <v>4.5119999999999996</v>
      </c>
      <c r="O27" s="63">
        <v>1.0249999999999999</v>
      </c>
      <c r="P27" s="63">
        <v>2.4780000000000002</v>
      </c>
      <c r="Q27" s="73">
        <v>1.1499999999999999</v>
      </c>
      <c r="R27" s="74">
        <v>1.6240000000000001</v>
      </c>
      <c r="T27" s="195"/>
      <c r="U27" s="63">
        <v>1.1414500000000001</v>
      </c>
      <c r="V27" s="63">
        <v>1.5800499999999997</v>
      </c>
      <c r="W27" s="64">
        <f t="shared" si="0"/>
        <v>0.38424810547987176</v>
      </c>
      <c r="X27" s="197"/>
      <c r="Y27" s="199"/>
      <c r="Z27" s="64">
        <f t="shared" si="1"/>
        <v>0.13341948106939991</v>
      </c>
      <c r="AA27" s="197"/>
      <c r="AB27" s="201"/>
      <c r="AD27" s="27" t="s">
        <v>75</v>
      </c>
      <c r="AE27" s="25">
        <v>-8</v>
      </c>
      <c r="AF27" s="25" t="s">
        <v>76</v>
      </c>
      <c r="AG27" s="25" t="s">
        <v>10</v>
      </c>
      <c r="AH27" s="25" t="s">
        <v>21</v>
      </c>
      <c r="AI27" s="26">
        <v>2.6599999999999999E-2</v>
      </c>
      <c r="AK27" s="186" t="s">
        <v>371</v>
      </c>
      <c r="AL27" s="184">
        <v>-89.33</v>
      </c>
      <c r="AM27" s="184" t="s">
        <v>372</v>
      </c>
      <c r="AN27" s="184" t="s">
        <v>10</v>
      </c>
      <c r="AO27" s="184" t="s">
        <v>19</v>
      </c>
      <c r="AP27" s="185" t="s">
        <v>23</v>
      </c>
    </row>
    <row r="28" spans="2:42" ht="17" thickBot="1" x14ac:dyDescent="0.25">
      <c r="B28" s="69"/>
      <c r="C28" s="63">
        <v>1.58</v>
      </c>
      <c r="D28" s="63">
        <v>5.2080000000000002</v>
      </c>
      <c r="E28" s="63">
        <v>1.3640000000000001</v>
      </c>
      <c r="F28" s="63">
        <v>2.42</v>
      </c>
      <c r="G28" s="63">
        <v>0.83299999999999996</v>
      </c>
      <c r="H28" s="63">
        <v>1.2150000000000001</v>
      </c>
      <c r="I28" s="63">
        <v>1.1259999999999999</v>
      </c>
      <c r="J28" s="63">
        <v>1.1439999999999999</v>
      </c>
      <c r="K28" s="63">
        <v>1.637</v>
      </c>
      <c r="L28" s="63">
        <v>5.4790000000000001</v>
      </c>
      <c r="M28" s="63">
        <v>1.4970000000000001</v>
      </c>
      <c r="N28" s="63">
        <v>4.2290000000000001</v>
      </c>
      <c r="O28" s="63">
        <v>1.1859999999999999</v>
      </c>
      <c r="P28" s="63">
        <v>2.097</v>
      </c>
      <c r="Q28" s="73">
        <v>0.98399999999999999</v>
      </c>
      <c r="R28" s="74">
        <v>1.744</v>
      </c>
      <c r="T28" s="196"/>
      <c r="U28" s="66">
        <v>1.1134999999999999</v>
      </c>
      <c r="V28" s="66">
        <v>1.4687999999999997</v>
      </c>
      <c r="W28" s="67">
        <f t="shared" si="0"/>
        <v>0.31908396946564865</v>
      </c>
      <c r="X28" s="198"/>
      <c r="Y28" s="200"/>
      <c r="Z28" s="67">
        <f t="shared" si="1"/>
        <v>0.11079304495335023</v>
      </c>
      <c r="AA28" s="198"/>
      <c r="AB28" s="202"/>
      <c r="AD28" s="27" t="s">
        <v>77</v>
      </c>
      <c r="AE28" s="25">
        <v>18.670000000000002</v>
      </c>
      <c r="AF28" s="25" t="s">
        <v>78</v>
      </c>
      <c r="AG28" s="25" t="s">
        <v>10</v>
      </c>
      <c r="AH28" s="25" t="s">
        <v>19</v>
      </c>
      <c r="AI28" s="26" t="s">
        <v>23</v>
      </c>
      <c r="AK28" s="186" t="s">
        <v>373</v>
      </c>
      <c r="AL28" s="184">
        <v>18.670000000000002</v>
      </c>
      <c r="AM28" s="184" t="s">
        <v>374</v>
      </c>
      <c r="AN28" s="184" t="s">
        <v>10</v>
      </c>
      <c r="AO28" s="184" t="s">
        <v>19</v>
      </c>
      <c r="AP28" s="185" t="s">
        <v>23</v>
      </c>
    </row>
    <row r="29" spans="2:42" x14ac:dyDescent="0.2">
      <c r="B29" s="69"/>
      <c r="C29" s="63">
        <v>1.722</v>
      </c>
      <c r="D29" s="63">
        <v>5.7030000000000003</v>
      </c>
      <c r="E29" s="63">
        <v>1.198</v>
      </c>
      <c r="F29" s="63">
        <v>2.1930000000000001</v>
      </c>
      <c r="G29" s="63">
        <v>1.2609999999999999</v>
      </c>
      <c r="H29" s="63">
        <v>1.2529999999999999</v>
      </c>
      <c r="I29" s="63">
        <v>1.008</v>
      </c>
      <c r="J29" s="63">
        <v>1.159</v>
      </c>
      <c r="K29" s="63">
        <v>1.284</v>
      </c>
      <c r="L29" s="63">
        <v>5.1890000000000001</v>
      </c>
      <c r="M29" s="63">
        <v>1.46</v>
      </c>
      <c r="N29" s="63">
        <v>4.2030000000000003</v>
      </c>
      <c r="O29" s="63">
        <v>1.155</v>
      </c>
      <c r="P29" s="63">
        <v>2.718</v>
      </c>
      <c r="Q29" s="73">
        <v>1.0409999999999999</v>
      </c>
      <c r="R29" s="74">
        <v>1.462</v>
      </c>
      <c r="AD29" s="27" t="s">
        <v>79</v>
      </c>
      <c r="AE29" s="25">
        <v>61</v>
      </c>
      <c r="AF29" s="25" t="s">
        <v>80</v>
      </c>
      <c r="AG29" s="25" t="s">
        <v>10</v>
      </c>
      <c r="AH29" s="25" t="s">
        <v>19</v>
      </c>
      <c r="AI29" s="26" t="s">
        <v>23</v>
      </c>
      <c r="AK29" s="186" t="s">
        <v>375</v>
      </c>
      <c r="AL29" s="184">
        <v>61</v>
      </c>
      <c r="AM29" s="184" t="s">
        <v>376</v>
      </c>
      <c r="AN29" s="184" t="s">
        <v>10</v>
      </c>
      <c r="AO29" s="184" t="s">
        <v>19</v>
      </c>
      <c r="AP29" s="185" t="s">
        <v>23</v>
      </c>
    </row>
    <row r="30" spans="2:42" x14ac:dyDescent="0.2">
      <c r="B30" s="69"/>
      <c r="C30" s="63">
        <v>1.0940000000000001</v>
      </c>
      <c r="D30" s="63">
        <v>4.9249999999999998</v>
      </c>
      <c r="E30" s="63">
        <v>1.1910000000000001</v>
      </c>
      <c r="F30" s="63">
        <v>2.6349999999999998</v>
      </c>
      <c r="G30" s="63">
        <v>1.1220000000000001</v>
      </c>
      <c r="H30" s="63">
        <v>1.35</v>
      </c>
      <c r="I30" s="63">
        <v>0.84299999999999997</v>
      </c>
      <c r="J30" s="63">
        <v>1.1180000000000001</v>
      </c>
      <c r="K30" s="63">
        <v>1.702</v>
      </c>
      <c r="L30" s="63">
        <v>5.1219999999999999</v>
      </c>
      <c r="M30" s="63">
        <v>1.0620000000000001</v>
      </c>
      <c r="N30" s="63">
        <v>4.6440000000000001</v>
      </c>
      <c r="O30" s="63">
        <v>1.19</v>
      </c>
      <c r="P30" s="63">
        <v>2.0720000000000001</v>
      </c>
      <c r="Q30" s="73">
        <v>0.99199999999999999</v>
      </c>
      <c r="R30" s="74">
        <v>1.571</v>
      </c>
      <c r="AD30" s="27" t="s">
        <v>81</v>
      </c>
      <c r="AE30" s="25">
        <v>77.33</v>
      </c>
      <c r="AF30" s="25" t="s">
        <v>82</v>
      </c>
      <c r="AG30" s="25" t="s">
        <v>10</v>
      </c>
      <c r="AH30" s="25" t="s">
        <v>19</v>
      </c>
      <c r="AI30" s="26" t="s">
        <v>23</v>
      </c>
      <c r="AK30" s="186" t="s">
        <v>377</v>
      </c>
      <c r="AL30" s="184">
        <v>-4</v>
      </c>
      <c r="AM30" s="184" t="s">
        <v>378</v>
      </c>
      <c r="AN30" s="184" t="s">
        <v>11</v>
      </c>
      <c r="AO30" s="25" t="s">
        <v>253</v>
      </c>
      <c r="AP30" s="185">
        <v>9.2600000000000002E-2</v>
      </c>
    </row>
    <row r="31" spans="2:42" x14ac:dyDescent="0.2">
      <c r="B31" s="69"/>
      <c r="C31" s="63">
        <v>1.581</v>
      </c>
      <c r="D31" s="63">
        <v>4.3780000000000001</v>
      </c>
      <c r="E31" s="63">
        <v>1.0920000000000001</v>
      </c>
      <c r="F31" s="63">
        <v>2.1970000000000001</v>
      </c>
      <c r="G31" s="63">
        <v>1.2030000000000001</v>
      </c>
      <c r="H31" s="63">
        <v>1.2529999999999999</v>
      </c>
      <c r="I31" s="63">
        <v>0.86499999999999999</v>
      </c>
      <c r="J31" s="63">
        <v>1.19</v>
      </c>
      <c r="K31" s="63">
        <v>1.474</v>
      </c>
      <c r="L31" s="63">
        <v>5.96</v>
      </c>
      <c r="M31" s="63">
        <v>1.1140000000000001</v>
      </c>
      <c r="N31" s="63">
        <v>4.9020000000000001</v>
      </c>
      <c r="O31" s="63">
        <v>1.361</v>
      </c>
      <c r="P31" s="63">
        <v>2.7010000000000001</v>
      </c>
      <c r="Q31" s="73">
        <v>1.2809999999999999</v>
      </c>
      <c r="R31" s="74">
        <v>1.7989999999999999</v>
      </c>
      <c r="AD31" s="27" t="s">
        <v>83</v>
      </c>
      <c r="AE31" s="25">
        <v>42.33</v>
      </c>
      <c r="AF31" s="25" t="s">
        <v>84</v>
      </c>
      <c r="AG31" s="25" t="s">
        <v>10</v>
      </c>
      <c r="AH31" s="25" t="s">
        <v>19</v>
      </c>
      <c r="AI31" s="26" t="s">
        <v>23</v>
      </c>
      <c r="AK31" s="186" t="s">
        <v>379</v>
      </c>
      <c r="AL31" s="184">
        <v>42.33</v>
      </c>
      <c r="AM31" s="184" t="s">
        <v>380</v>
      </c>
      <c r="AN31" s="184" t="s">
        <v>10</v>
      </c>
      <c r="AO31" s="184" t="s">
        <v>19</v>
      </c>
      <c r="AP31" s="185" t="s">
        <v>23</v>
      </c>
    </row>
    <row r="32" spans="2:42" x14ac:dyDescent="0.2">
      <c r="B32" s="69"/>
      <c r="C32" s="63">
        <v>1.254</v>
      </c>
      <c r="D32" s="63">
        <v>5.17</v>
      </c>
      <c r="E32" s="63">
        <v>1.2809999999999999</v>
      </c>
      <c r="F32" s="63">
        <v>1.5349999999999999</v>
      </c>
      <c r="G32" s="63">
        <v>1.0009999999999999</v>
      </c>
      <c r="H32" s="63">
        <v>1.2110000000000001</v>
      </c>
      <c r="I32" s="63">
        <v>0.95499999999999996</v>
      </c>
      <c r="J32" s="63">
        <v>0.85799999999999998</v>
      </c>
      <c r="K32" s="63">
        <v>1.54</v>
      </c>
      <c r="L32" s="63">
        <v>4.8739999999999997</v>
      </c>
      <c r="M32" s="63">
        <v>1.4419999999999999</v>
      </c>
      <c r="N32" s="63">
        <v>3.585</v>
      </c>
      <c r="O32" s="63">
        <v>1.179</v>
      </c>
      <c r="P32" s="63">
        <v>2.427</v>
      </c>
      <c r="Q32" s="73">
        <v>1.052</v>
      </c>
      <c r="R32" s="74">
        <v>1.742</v>
      </c>
      <c r="AD32" s="27" t="s">
        <v>85</v>
      </c>
      <c r="AE32" s="25">
        <v>58.67</v>
      </c>
      <c r="AF32" s="25" t="s">
        <v>86</v>
      </c>
      <c r="AG32" s="25" t="s">
        <v>10</v>
      </c>
      <c r="AH32" s="25" t="s">
        <v>19</v>
      </c>
      <c r="AI32" s="26" t="s">
        <v>23</v>
      </c>
      <c r="AK32" s="186" t="s">
        <v>381</v>
      </c>
      <c r="AL32" s="184">
        <v>-22.67</v>
      </c>
      <c r="AM32" s="184" t="s">
        <v>382</v>
      </c>
      <c r="AN32" s="184" t="s">
        <v>10</v>
      </c>
      <c r="AO32" s="184" t="s">
        <v>19</v>
      </c>
      <c r="AP32" s="185" t="s">
        <v>23</v>
      </c>
    </row>
    <row r="33" spans="2:42" ht="17" thickBot="1" x14ac:dyDescent="0.25">
      <c r="B33" s="69"/>
      <c r="C33" s="63">
        <v>1.42</v>
      </c>
      <c r="D33" s="63">
        <v>5.8769999999999998</v>
      </c>
      <c r="E33" s="63">
        <v>1.1020000000000001</v>
      </c>
      <c r="F33" s="63">
        <v>1.9330000000000001</v>
      </c>
      <c r="G33" s="63">
        <v>0.95</v>
      </c>
      <c r="H33" s="63">
        <v>1.2110000000000001</v>
      </c>
      <c r="I33" s="63">
        <v>1.3260000000000001</v>
      </c>
      <c r="J33" s="63">
        <v>1.1859999999999999</v>
      </c>
      <c r="K33" s="63">
        <v>1.4119999999999999</v>
      </c>
      <c r="L33" s="63">
        <v>5.5880000000000001</v>
      </c>
      <c r="M33" s="63">
        <v>1.2190000000000001</v>
      </c>
      <c r="N33" s="63">
        <v>3.9630000000000001</v>
      </c>
      <c r="O33" s="63">
        <v>1.0980000000000001</v>
      </c>
      <c r="P33" s="63">
        <v>2.4700000000000002</v>
      </c>
      <c r="Q33" s="73">
        <v>1.141</v>
      </c>
      <c r="R33" s="74">
        <v>1.5389999999999999</v>
      </c>
      <c r="AD33" s="28" t="s">
        <v>87</v>
      </c>
      <c r="AE33" s="29">
        <v>16.329999999999998</v>
      </c>
      <c r="AF33" s="29" t="s">
        <v>88</v>
      </c>
      <c r="AG33" s="29" t="s">
        <v>10</v>
      </c>
      <c r="AH33" s="29" t="s">
        <v>19</v>
      </c>
      <c r="AI33" s="30" t="s">
        <v>23</v>
      </c>
      <c r="AK33" s="187" t="s">
        <v>383</v>
      </c>
      <c r="AL33" s="188">
        <v>-65</v>
      </c>
      <c r="AM33" s="188" t="s">
        <v>384</v>
      </c>
      <c r="AN33" s="188" t="s">
        <v>10</v>
      </c>
      <c r="AO33" s="188" t="s">
        <v>19</v>
      </c>
      <c r="AP33" s="189" t="s">
        <v>23</v>
      </c>
    </row>
    <row r="34" spans="2:42" x14ac:dyDescent="0.2">
      <c r="B34" s="69"/>
      <c r="C34" s="63">
        <v>1.2350000000000001</v>
      </c>
      <c r="D34" s="63">
        <v>5.694</v>
      </c>
      <c r="E34" s="63">
        <v>1.083</v>
      </c>
      <c r="F34" s="63">
        <v>1.9930000000000001</v>
      </c>
      <c r="G34" s="63">
        <v>0.95</v>
      </c>
      <c r="H34" s="63">
        <v>1.137</v>
      </c>
      <c r="I34" s="63">
        <v>0.91700000000000004</v>
      </c>
      <c r="J34" s="63">
        <v>1.288</v>
      </c>
      <c r="K34" s="63">
        <v>1.825</v>
      </c>
      <c r="L34" s="63">
        <v>5.3710000000000004</v>
      </c>
      <c r="M34" s="63">
        <v>1.077</v>
      </c>
      <c r="N34" s="63">
        <v>3.9630000000000001</v>
      </c>
      <c r="O34" s="63">
        <v>1.319</v>
      </c>
      <c r="P34" s="63">
        <v>2.363</v>
      </c>
      <c r="Q34" s="73">
        <v>1.1339999999999999</v>
      </c>
      <c r="R34" s="74">
        <v>1.1839999999999999</v>
      </c>
    </row>
    <row r="35" spans="2:42" x14ac:dyDescent="0.2">
      <c r="B35" s="69"/>
      <c r="C35" s="63">
        <v>1.5009999999999999</v>
      </c>
      <c r="D35" s="63">
        <v>6.2759999999999998</v>
      </c>
      <c r="E35" s="63">
        <v>1.08</v>
      </c>
      <c r="F35" s="63">
        <v>2.1789999999999998</v>
      </c>
      <c r="G35" s="63">
        <v>1.0620000000000001</v>
      </c>
      <c r="H35" s="63">
        <v>1.3440000000000001</v>
      </c>
      <c r="I35" s="63">
        <v>1.048</v>
      </c>
      <c r="J35" s="63">
        <v>1.3</v>
      </c>
      <c r="K35" s="63">
        <v>1.2849999999999999</v>
      </c>
      <c r="L35" s="63">
        <v>5.4119999999999999</v>
      </c>
      <c r="M35" s="63">
        <v>1.2549999999999999</v>
      </c>
      <c r="N35" s="63">
        <v>4.0369999999999999</v>
      </c>
      <c r="O35" s="63">
        <v>1.2050000000000001</v>
      </c>
      <c r="P35" s="63">
        <v>2.06</v>
      </c>
      <c r="Q35" s="73">
        <v>1.0640000000000001</v>
      </c>
      <c r="R35" s="74">
        <v>1.353</v>
      </c>
    </row>
    <row r="36" spans="2:42" x14ac:dyDescent="0.2">
      <c r="B36" s="69"/>
      <c r="C36" s="63">
        <v>1.3260000000000001</v>
      </c>
      <c r="D36" s="63">
        <v>5.6689999999999996</v>
      </c>
      <c r="E36" s="63">
        <v>1.3</v>
      </c>
      <c r="F36" s="63">
        <v>1.8069999999999999</v>
      </c>
      <c r="G36" s="63">
        <v>1.133</v>
      </c>
      <c r="H36" s="63">
        <v>1.0529999999999999</v>
      </c>
      <c r="I36" s="63">
        <v>0.86299999999999999</v>
      </c>
      <c r="J36" s="63">
        <v>1.224</v>
      </c>
      <c r="K36" s="63">
        <v>1.6759999999999999</v>
      </c>
      <c r="L36" s="63">
        <v>5.4649999999999999</v>
      </c>
      <c r="M36" s="63">
        <v>1.42</v>
      </c>
      <c r="N36" s="63">
        <v>4.0179999999999998</v>
      </c>
      <c r="O36" s="63">
        <v>1.0569999999999999</v>
      </c>
      <c r="P36" s="63">
        <v>1.9590000000000001</v>
      </c>
      <c r="Q36" s="73">
        <v>0.995</v>
      </c>
      <c r="R36" s="74">
        <v>1.595</v>
      </c>
    </row>
    <row r="37" spans="2:42" x14ac:dyDescent="0.2">
      <c r="B37" s="69"/>
      <c r="C37" s="63">
        <v>1.1299999999999999</v>
      </c>
      <c r="D37" s="63">
        <v>4.5890000000000004</v>
      </c>
      <c r="E37" s="63">
        <v>1.2669999999999999</v>
      </c>
      <c r="F37" s="63">
        <v>1.8069999999999999</v>
      </c>
      <c r="G37" s="63">
        <v>1.1679999999999999</v>
      </c>
      <c r="H37" s="63">
        <v>1.5189999999999999</v>
      </c>
      <c r="I37" s="63">
        <v>1.1419999999999999</v>
      </c>
      <c r="J37" s="63">
        <v>1.27</v>
      </c>
      <c r="K37" s="63">
        <v>1.2350000000000001</v>
      </c>
      <c r="L37" s="63">
        <v>4.9729999999999999</v>
      </c>
      <c r="M37" s="63">
        <v>1.4419999999999999</v>
      </c>
      <c r="N37" s="63">
        <v>4.2489999999999997</v>
      </c>
      <c r="O37" s="63">
        <v>1.127</v>
      </c>
      <c r="P37" s="63">
        <v>2.306</v>
      </c>
      <c r="Q37" s="73">
        <v>1.1919999999999999</v>
      </c>
      <c r="R37" s="74">
        <v>1.331</v>
      </c>
    </row>
    <row r="38" spans="2:42" x14ac:dyDescent="0.2">
      <c r="B38" s="69"/>
      <c r="C38" s="63">
        <v>1.4710000000000001</v>
      </c>
      <c r="D38" s="63">
        <v>5.5910000000000002</v>
      </c>
      <c r="E38" s="63">
        <v>1.292</v>
      </c>
      <c r="F38" s="63">
        <v>1.7010000000000001</v>
      </c>
      <c r="G38" s="63">
        <v>1.093</v>
      </c>
      <c r="H38" s="63">
        <v>1.504</v>
      </c>
      <c r="I38" s="63">
        <v>1.1299999999999999</v>
      </c>
      <c r="J38" s="63">
        <v>1.34</v>
      </c>
      <c r="K38" s="63">
        <v>1.655</v>
      </c>
      <c r="L38" s="63">
        <v>5.2619999999999996</v>
      </c>
      <c r="M38" s="63">
        <v>1.4179999999999999</v>
      </c>
      <c r="N38" s="63">
        <v>3.8570000000000002</v>
      </c>
      <c r="O38" s="63">
        <v>1.087</v>
      </c>
      <c r="P38" s="63">
        <v>2.1030000000000002</v>
      </c>
      <c r="Q38" s="73">
        <v>1.21</v>
      </c>
      <c r="R38" s="74">
        <v>1.393</v>
      </c>
    </row>
    <row r="39" spans="2:42" x14ac:dyDescent="0.2">
      <c r="B39" s="69"/>
      <c r="C39" s="63">
        <v>1.1379999999999999</v>
      </c>
      <c r="D39" s="63">
        <v>5.7</v>
      </c>
      <c r="E39" s="63">
        <v>1.5189999999999999</v>
      </c>
      <c r="F39" s="63">
        <v>2.1840000000000002</v>
      </c>
      <c r="G39" s="63">
        <v>1.1160000000000001</v>
      </c>
      <c r="H39" s="63">
        <v>1.5189999999999999</v>
      </c>
      <c r="I39" s="63">
        <v>1.1399999999999999</v>
      </c>
      <c r="J39" s="63">
        <v>1.1890000000000001</v>
      </c>
      <c r="K39" s="63">
        <v>1.6339999999999999</v>
      </c>
      <c r="L39" s="63">
        <v>6.1749999999999998</v>
      </c>
      <c r="M39" s="63">
        <v>1.222</v>
      </c>
      <c r="N39" s="63">
        <v>4.6529999999999996</v>
      </c>
      <c r="O39" s="63">
        <v>1.3069999999999999</v>
      </c>
      <c r="P39" s="63">
        <v>1.9410000000000001</v>
      </c>
      <c r="Q39" s="73">
        <v>1.3109999999999999</v>
      </c>
      <c r="R39" s="74">
        <v>1.734</v>
      </c>
    </row>
    <row r="40" spans="2:42" x14ac:dyDescent="0.2">
      <c r="B40" s="69"/>
      <c r="C40" s="63">
        <v>1.212</v>
      </c>
      <c r="D40" s="63">
        <v>5.5890000000000004</v>
      </c>
      <c r="E40" s="63">
        <v>1.1870000000000001</v>
      </c>
      <c r="F40" s="63">
        <v>1.629</v>
      </c>
      <c r="G40" s="63">
        <v>0.93100000000000005</v>
      </c>
      <c r="H40" s="63">
        <v>1.401</v>
      </c>
      <c r="I40" s="63">
        <v>0.98399999999999999</v>
      </c>
      <c r="J40" s="63">
        <v>1.31</v>
      </c>
      <c r="K40" s="63">
        <v>1.653</v>
      </c>
      <c r="L40" s="63">
        <v>6.36</v>
      </c>
      <c r="M40" s="63">
        <v>1.085</v>
      </c>
      <c r="N40" s="63">
        <v>3.895</v>
      </c>
      <c r="O40" s="63">
        <v>1.6060000000000001</v>
      </c>
      <c r="P40" s="63">
        <v>2.3740000000000001</v>
      </c>
      <c r="Q40" s="73">
        <v>1.085</v>
      </c>
      <c r="R40" s="74">
        <v>1.962</v>
      </c>
    </row>
    <row r="41" spans="2:42" x14ac:dyDescent="0.2">
      <c r="B41" s="69"/>
      <c r="C41" s="63">
        <v>1.165</v>
      </c>
      <c r="D41" s="63">
        <v>5.8849999999999998</v>
      </c>
      <c r="E41" s="63">
        <v>1.1970000000000001</v>
      </c>
      <c r="F41" s="63">
        <v>2.4750000000000001</v>
      </c>
      <c r="G41" s="63">
        <v>1.2330000000000001</v>
      </c>
      <c r="H41" s="63">
        <v>1.093</v>
      </c>
      <c r="I41" s="63">
        <v>1.081</v>
      </c>
      <c r="J41" s="63">
        <v>1.3069999999999999</v>
      </c>
      <c r="K41" s="63">
        <v>1.5660000000000001</v>
      </c>
      <c r="L41" s="63">
        <v>4.8819999999999997</v>
      </c>
      <c r="M41" s="63">
        <v>1.42</v>
      </c>
      <c r="N41" s="63">
        <v>3.161</v>
      </c>
      <c r="O41" s="63">
        <v>0.96199999999999997</v>
      </c>
      <c r="P41" s="63">
        <v>2.153</v>
      </c>
      <c r="Q41" s="73">
        <v>1.0609999999999999</v>
      </c>
      <c r="R41" s="74">
        <v>1.47</v>
      </c>
    </row>
    <row r="42" spans="2:42" x14ac:dyDescent="0.2">
      <c r="B42" s="69"/>
      <c r="C42" s="63">
        <v>1.4450000000000001</v>
      </c>
      <c r="D42" s="63">
        <v>5.2990000000000004</v>
      </c>
      <c r="E42" s="63">
        <v>1.5</v>
      </c>
      <c r="F42" s="63">
        <v>2.2080000000000002</v>
      </c>
      <c r="G42" s="63">
        <v>0.98399999999999999</v>
      </c>
      <c r="H42" s="63">
        <v>1.5189999999999999</v>
      </c>
      <c r="I42" s="63">
        <v>1.081</v>
      </c>
      <c r="J42" s="63">
        <v>1.0369999999999999</v>
      </c>
      <c r="K42" s="63">
        <v>1.681</v>
      </c>
      <c r="L42" s="63">
        <v>4.42</v>
      </c>
      <c r="M42" s="63">
        <v>1.4179999999999999</v>
      </c>
      <c r="N42" s="63">
        <v>3.8149999999999999</v>
      </c>
      <c r="O42" s="63">
        <v>1.3560000000000001</v>
      </c>
      <c r="P42" s="63">
        <v>2.3740000000000001</v>
      </c>
      <c r="Q42" s="73">
        <v>1.21</v>
      </c>
      <c r="R42" s="74">
        <v>1.405</v>
      </c>
    </row>
    <row r="43" spans="2:42" x14ac:dyDescent="0.2">
      <c r="B43" s="69"/>
      <c r="C43" s="63">
        <v>1.423</v>
      </c>
      <c r="D43" s="63">
        <v>5.5430000000000001</v>
      </c>
      <c r="E43" s="63">
        <v>1.371</v>
      </c>
      <c r="F43" s="63">
        <v>2.1789999999999998</v>
      </c>
      <c r="G43" s="63">
        <v>0.98399999999999999</v>
      </c>
      <c r="H43" s="63">
        <v>1.2629999999999999</v>
      </c>
      <c r="I43" s="63">
        <v>1.173</v>
      </c>
      <c r="J43" s="63">
        <v>1.1579999999999999</v>
      </c>
      <c r="K43" s="63">
        <v>1.861</v>
      </c>
      <c r="L43" s="63">
        <v>5.4320000000000004</v>
      </c>
      <c r="M43" s="63">
        <v>1.4339999999999999</v>
      </c>
      <c r="N43" s="63">
        <v>3.992</v>
      </c>
      <c r="O43" s="63">
        <v>1.2070000000000001</v>
      </c>
      <c r="P43" s="63">
        <v>2.3620000000000001</v>
      </c>
      <c r="Q43" s="73">
        <v>1.1240000000000001</v>
      </c>
      <c r="R43" s="74">
        <v>1.952</v>
      </c>
    </row>
    <row r="44" spans="2:42" x14ac:dyDescent="0.2">
      <c r="B44" s="69"/>
      <c r="C44" s="63">
        <v>1.3560000000000001</v>
      </c>
      <c r="D44" s="63">
        <v>6.2549999999999999</v>
      </c>
      <c r="E44" s="63">
        <v>1.1499999999999999</v>
      </c>
      <c r="F44" s="63">
        <v>2.4540000000000002</v>
      </c>
      <c r="G44" s="63">
        <v>1.0009999999999999</v>
      </c>
      <c r="H44" s="63">
        <v>1.6779999999999999</v>
      </c>
      <c r="I44" s="63">
        <v>1.0669999999999999</v>
      </c>
      <c r="J44" s="63">
        <v>1.004</v>
      </c>
      <c r="K44" s="63">
        <v>1.282</v>
      </c>
      <c r="L44" s="63">
        <v>4.681</v>
      </c>
      <c r="M44" s="63">
        <v>1.569</v>
      </c>
      <c r="N44" s="63">
        <v>3.694</v>
      </c>
      <c r="O44" s="63">
        <v>1.2450000000000001</v>
      </c>
      <c r="P44" s="63">
        <v>2.101</v>
      </c>
      <c r="Q44" s="73">
        <v>1.373</v>
      </c>
      <c r="R44" s="74">
        <v>1.508</v>
      </c>
    </row>
    <row r="45" spans="2:42" x14ac:dyDescent="0.2">
      <c r="B45" s="69"/>
      <c r="C45" s="63">
        <v>1.337</v>
      </c>
      <c r="D45" s="63">
        <v>6.3310000000000004</v>
      </c>
      <c r="E45" s="63">
        <v>1.4139999999999999</v>
      </c>
      <c r="F45" s="63">
        <v>2.4809999999999999</v>
      </c>
      <c r="G45" s="63">
        <v>1.0009999999999999</v>
      </c>
      <c r="H45" s="63">
        <v>1.526</v>
      </c>
      <c r="I45" s="63">
        <v>0.79200000000000004</v>
      </c>
      <c r="J45" s="63">
        <v>1.4159999999999999</v>
      </c>
      <c r="K45" s="63">
        <v>1.492</v>
      </c>
      <c r="L45" s="63">
        <v>5.1520000000000001</v>
      </c>
      <c r="M45" s="63">
        <v>1.01</v>
      </c>
      <c r="N45" s="63">
        <v>4.3929999999999998</v>
      </c>
      <c r="O45" s="63">
        <v>1.1659999999999999</v>
      </c>
      <c r="P45" s="63">
        <v>2.5089999999999999</v>
      </c>
      <c r="Q45" s="73">
        <v>1.1970000000000001</v>
      </c>
      <c r="R45" s="74">
        <v>1.7110000000000001</v>
      </c>
    </row>
    <row r="46" spans="2:42" x14ac:dyDescent="0.2">
      <c r="B46" s="69"/>
      <c r="C46" s="63">
        <v>1.696</v>
      </c>
      <c r="D46" s="63">
        <v>5.6070000000000002</v>
      </c>
      <c r="E46" s="63">
        <v>1.0920000000000001</v>
      </c>
      <c r="F46" s="63">
        <v>2.0339999999999998</v>
      </c>
      <c r="G46" s="63">
        <v>1.292</v>
      </c>
      <c r="H46" s="63">
        <v>1.4610000000000001</v>
      </c>
      <c r="I46" s="63">
        <v>1.1930000000000001</v>
      </c>
      <c r="J46" s="63">
        <v>0.97799999999999998</v>
      </c>
      <c r="K46" s="63">
        <v>1.528</v>
      </c>
      <c r="L46" s="63">
        <v>5.9550000000000001</v>
      </c>
      <c r="M46" s="63">
        <v>1.4810000000000001</v>
      </c>
      <c r="N46" s="63">
        <v>3.895</v>
      </c>
      <c r="O46" s="63">
        <v>1.2569999999999999</v>
      </c>
      <c r="P46" s="63">
        <v>2.1920000000000002</v>
      </c>
      <c r="Q46" s="73">
        <v>1.0820000000000001</v>
      </c>
      <c r="R46" s="74">
        <v>1.4990000000000001</v>
      </c>
    </row>
    <row r="47" spans="2:42" x14ac:dyDescent="0.2">
      <c r="B47" s="69"/>
      <c r="C47" s="63">
        <v>1.508</v>
      </c>
      <c r="D47" s="63">
        <v>4.57</v>
      </c>
      <c r="E47" s="63">
        <v>1.3220000000000001</v>
      </c>
      <c r="F47" s="63">
        <v>2.339</v>
      </c>
      <c r="G47" s="63">
        <v>0.98399999999999999</v>
      </c>
      <c r="H47" s="63">
        <v>1.4410000000000001</v>
      </c>
      <c r="I47" s="63">
        <v>1.1839999999999999</v>
      </c>
      <c r="J47" s="63">
        <v>1.115</v>
      </c>
      <c r="K47" s="63">
        <v>1.492</v>
      </c>
      <c r="L47" s="63">
        <v>5.6749999999999998</v>
      </c>
      <c r="M47" s="63">
        <v>1.599</v>
      </c>
      <c r="N47" s="63">
        <v>3.2170000000000001</v>
      </c>
      <c r="O47" s="63">
        <v>1.2390000000000001</v>
      </c>
      <c r="P47" s="63">
        <v>1.8089999999999999</v>
      </c>
      <c r="Q47" s="73">
        <v>1.4530000000000001</v>
      </c>
      <c r="R47" s="74">
        <v>1.3640000000000001</v>
      </c>
    </row>
    <row r="48" spans="2:42" x14ac:dyDescent="0.2">
      <c r="B48" s="69"/>
      <c r="C48" s="63">
        <v>1.516</v>
      </c>
      <c r="D48" s="63">
        <v>6.798</v>
      </c>
      <c r="E48" s="63">
        <v>1.331</v>
      </c>
      <c r="F48" s="63">
        <v>2.3210000000000002</v>
      </c>
      <c r="G48" s="63">
        <v>0.90800000000000003</v>
      </c>
      <c r="H48" s="63">
        <v>1.3819999999999999</v>
      </c>
      <c r="I48" s="63">
        <v>0.96</v>
      </c>
      <c r="J48" s="63">
        <v>1.1120000000000001</v>
      </c>
      <c r="K48" s="63">
        <v>1.5089999999999999</v>
      </c>
      <c r="L48" s="63">
        <v>6.8280000000000003</v>
      </c>
      <c r="M48" s="63">
        <v>1.147</v>
      </c>
      <c r="N48" s="63">
        <v>4.9390000000000001</v>
      </c>
      <c r="O48" s="63">
        <v>1.0860000000000001</v>
      </c>
      <c r="P48" s="63">
        <v>2.5939999999999999</v>
      </c>
      <c r="Q48" s="73">
        <v>0.94899999999999995</v>
      </c>
      <c r="R48" s="74">
        <v>1.159</v>
      </c>
    </row>
    <row r="49" spans="2:18" x14ac:dyDescent="0.2">
      <c r="B49" s="69"/>
      <c r="C49" s="63">
        <v>1.3740000000000001</v>
      </c>
      <c r="D49" s="63">
        <v>5.4580000000000002</v>
      </c>
      <c r="E49" s="63">
        <v>1.2050000000000001</v>
      </c>
      <c r="F49" s="63">
        <v>2.1669999999999998</v>
      </c>
      <c r="G49" s="63">
        <v>1.206</v>
      </c>
      <c r="H49" s="63">
        <v>1.45</v>
      </c>
      <c r="I49" s="63">
        <v>0.96899999999999997</v>
      </c>
      <c r="J49" s="63">
        <v>1.284</v>
      </c>
      <c r="K49" s="63">
        <v>1.722</v>
      </c>
      <c r="L49" s="63">
        <v>6.298</v>
      </c>
      <c r="M49" s="63">
        <v>1.4039999999999999</v>
      </c>
      <c r="N49" s="63">
        <v>4.4210000000000003</v>
      </c>
      <c r="O49" s="63">
        <v>1.3069999999999999</v>
      </c>
      <c r="P49" s="63">
        <v>2.484</v>
      </c>
      <c r="Q49" s="73">
        <v>1.1279999999999999</v>
      </c>
      <c r="R49" s="74">
        <v>1.4990000000000001</v>
      </c>
    </row>
    <row r="50" spans="2:18" x14ac:dyDescent="0.2">
      <c r="B50" s="69"/>
      <c r="C50" s="63">
        <v>1.5760000000000001</v>
      </c>
      <c r="D50" s="63">
        <v>6.548</v>
      </c>
      <c r="E50" s="63">
        <v>1.2030000000000001</v>
      </c>
      <c r="F50" s="63">
        <v>2.2669999999999999</v>
      </c>
      <c r="G50" s="63">
        <v>1.0529999999999999</v>
      </c>
      <c r="H50" s="63">
        <v>1.0669999999999999</v>
      </c>
      <c r="I50" s="63">
        <v>0.94199999999999995</v>
      </c>
      <c r="J50" s="63">
        <v>0.99099999999999999</v>
      </c>
      <c r="K50" s="63">
        <v>1.69</v>
      </c>
      <c r="L50" s="63">
        <v>5.5960000000000001</v>
      </c>
      <c r="M50" s="63">
        <v>1.5669999999999999</v>
      </c>
      <c r="N50" s="63">
        <v>3.851</v>
      </c>
      <c r="O50" s="63">
        <v>1.2589999999999999</v>
      </c>
      <c r="P50" s="63">
        <v>2.0670000000000002</v>
      </c>
      <c r="Q50" s="73">
        <v>1.0820000000000001</v>
      </c>
      <c r="R50" s="74">
        <v>1.5780000000000001</v>
      </c>
    </row>
    <row r="51" spans="2:18" x14ac:dyDescent="0.2">
      <c r="B51" s="69"/>
      <c r="C51" s="63">
        <v>1.254</v>
      </c>
      <c r="D51" s="63">
        <v>5.13</v>
      </c>
      <c r="E51" s="63">
        <v>1.242</v>
      </c>
      <c r="F51" s="63">
        <v>2.8780000000000001</v>
      </c>
      <c r="G51" s="63">
        <v>1.2330000000000001</v>
      </c>
      <c r="H51" s="63">
        <v>1.5740000000000001</v>
      </c>
      <c r="I51" s="63">
        <v>0.93200000000000005</v>
      </c>
      <c r="J51" s="63">
        <v>0.98299999999999998</v>
      </c>
      <c r="K51" s="63">
        <v>1.7150000000000001</v>
      </c>
      <c r="L51" s="63">
        <v>5.2729999999999997</v>
      </c>
      <c r="M51" s="63">
        <v>1.629</v>
      </c>
      <c r="N51" s="63">
        <v>4.3049999999999997</v>
      </c>
      <c r="O51" s="63">
        <v>1.129</v>
      </c>
      <c r="P51" s="63">
        <v>2.613</v>
      </c>
      <c r="Q51" s="73">
        <v>1.0880000000000001</v>
      </c>
      <c r="R51" s="74">
        <v>1.8779999999999999</v>
      </c>
    </row>
    <row r="52" spans="2:18" x14ac:dyDescent="0.2">
      <c r="B52" s="69"/>
      <c r="C52" s="63">
        <v>1.274</v>
      </c>
      <c r="D52" s="63">
        <v>4.9580000000000002</v>
      </c>
      <c r="E52" s="63">
        <v>1.2669999999999999</v>
      </c>
      <c r="F52" s="63">
        <v>2.0209999999999999</v>
      </c>
      <c r="G52" s="63">
        <v>1.08</v>
      </c>
      <c r="H52" s="63">
        <v>1.4770000000000001</v>
      </c>
      <c r="I52" s="63">
        <v>0.83099999999999996</v>
      </c>
      <c r="J52" s="63">
        <v>1.1080000000000001</v>
      </c>
      <c r="K52" s="63">
        <v>1.8160000000000001</v>
      </c>
      <c r="L52" s="63">
        <v>6.2290000000000001</v>
      </c>
      <c r="M52" s="63">
        <v>1.4770000000000001</v>
      </c>
      <c r="N52" s="63">
        <v>4.3079999999999998</v>
      </c>
      <c r="O52" s="63">
        <v>0.95699999999999996</v>
      </c>
      <c r="P52" s="63">
        <v>2.0529999999999999</v>
      </c>
      <c r="Q52" s="73">
        <v>1</v>
      </c>
      <c r="R52" s="74">
        <v>1.7250000000000001</v>
      </c>
    </row>
    <row r="53" spans="2:18" x14ac:dyDescent="0.2">
      <c r="B53" s="69"/>
      <c r="C53" s="63">
        <v>1.593</v>
      </c>
      <c r="D53" s="63">
        <v>4.8280000000000003</v>
      </c>
      <c r="E53" s="63">
        <v>1.3240000000000001</v>
      </c>
      <c r="F53" s="63">
        <v>2.1030000000000002</v>
      </c>
      <c r="G53" s="63">
        <v>1.198</v>
      </c>
      <c r="H53" s="63">
        <v>1.2330000000000001</v>
      </c>
      <c r="I53" s="63">
        <v>1.0820000000000001</v>
      </c>
      <c r="J53" s="63">
        <v>0.97199999999999998</v>
      </c>
      <c r="K53" s="63">
        <v>1.466</v>
      </c>
      <c r="L53" s="63">
        <v>5.1559999999999997</v>
      </c>
      <c r="M53" s="63">
        <v>1.1399999999999999</v>
      </c>
      <c r="N53" s="63">
        <v>5.1529999999999996</v>
      </c>
      <c r="O53" s="63">
        <v>1.0209999999999999</v>
      </c>
      <c r="P53" s="63">
        <v>2.6339999999999999</v>
      </c>
      <c r="Q53" s="73">
        <v>1.2509999999999999</v>
      </c>
      <c r="R53" s="74">
        <v>1.466</v>
      </c>
    </row>
    <row r="54" spans="2:18" x14ac:dyDescent="0.2">
      <c r="B54" s="69"/>
      <c r="C54" s="63">
        <v>1.696</v>
      </c>
      <c r="D54" s="63">
        <v>5.5359999999999996</v>
      </c>
      <c r="E54" s="63">
        <v>1.1579999999999999</v>
      </c>
      <c r="F54" s="63">
        <v>2.0510000000000002</v>
      </c>
      <c r="G54" s="63">
        <v>1.141</v>
      </c>
      <c r="H54" s="63">
        <v>1.1679999999999999</v>
      </c>
      <c r="I54" s="63">
        <v>0.89500000000000002</v>
      </c>
      <c r="J54" s="63">
        <v>1.2929999999999999</v>
      </c>
      <c r="K54" s="63">
        <v>1.492</v>
      </c>
      <c r="L54" s="63">
        <v>6.3810000000000002</v>
      </c>
      <c r="M54" s="63">
        <v>1.1180000000000001</v>
      </c>
      <c r="N54" s="63">
        <v>4.3630000000000004</v>
      </c>
      <c r="O54" s="63">
        <v>1.2490000000000001</v>
      </c>
      <c r="P54" s="63">
        <v>1.8720000000000001</v>
      </c>
      <c r="Q54" s="73">
        <v>1.153</v>
      </c>
      <c r="R54" s="74">
        <v>1.677</v>
      </c>
    </row>
    <row r="55" spans="2:18" x14ac:dyDescent="0.2">
      <c r="B55" s="69"/>
      <c r="C55" s="63">
        <v>1.677</v>
      </c>
      <c r="D55" s="63">
        <v>6.4</v>
      </c>
      <c r="E55" s="63">
        <v>1.2989999999999999</v>
      </c>
      <c r="F55" s="63">
        <v>2.1219999999999999</v>
      </c>
      <c r="G55" s="63">
        <v>0.97</v>
      </c>
      <c r="H55" s="63">
        <v>1.323</v>
      </c>
      <c r="I55" s="63">
        <v>0.94199999999999995</v>
      </c>
      <c r="J55" s="63">
        <v>0.98199999999999998</v>
      </c>
      <c r="K55" s="63">
        <v>1.617</v>
      </c>
      <c r="L55" s="63">
        <v>5.1630000000000003</v>
      </c>
      <c r="M55" s="63">
        <v>1.288</v>
      </c>
      <c r="N55" s="63">
        <v>4.2859999999999996</v>
      </c>
      <c r="O55" s="63">
        <v>1.474</v>
      </c>
      <c r="P55" s="63">
        <v>1.762</v>
      </c>
      <c r="Q55" s="73">
        <v>0.96399999999999997</v>
      </c>
      <c r="R55" s="74">
        <v>1.7470000000000001</v>
      </c>
    </row>
    <row r="56" spans="2:18" x14ac:dyDescent="0.2">
      <c r="B56" s="69"/>
      <c r="C56" s="63">
        <v>1.41</v>
      </c>
      <c r="D56" s="63">
        <v>6.0890000000000004</v>
      </c>
      <c r="E56" s="63">
        <v>1.3069999999999999</v>
      </c>
      <c r="F56" s="63">
        <v>2.4900000000000002</v>
      </c>
      <c r="G56" s="63">
        <v>1.012</v>
      </c>
      <c r="H56" s="63">
        <v>1.4670000000000001</v>
      </c>
      <c r="I56" s="63">
        <v>0.89200000000000002</v>
      </c>
      <c r="J56" s="63">
        <v>0.99399999999999999</v>
      </c>
      <c r="K56" s="63">
        <v>1.4119999999999999</v>
      </c>
      <c r="L56" s="63">
        <v>5.67</v>
      </c>
      <c r="M56" s="63">
        <v>1.5860000000000001</v>
      </c>
      <c r="N56" s="63">
        <v>4.5419999999999998</v>
      </c>
      <c r="O56" s="63">
        <v>1.375</v>
      </c>
      <c r="P56" s="63">
        <v>1.869</v>
      </c>
      <c r="Q56" s="73">
        <v>1.1970000000000001</v>
      </c>
      <c r="R56" s="74">
        <v>1.327</v>
      </c>
    </row>
    <row r="57" spans="2:18" x14ac:dyDescent="0.2">
      <c r="B57" s="69"/>
      <c r="C57" s="63">
        <v>1.53</v>
      </c>
      <c r="D57" s="63">
        <v>5.9640000000000004</v>
      </c>
      <c r="E57" s="63">
        <v>1.2809999999999999</v>
      </c>
      <c r="F57" s="63">
        <v>2.181</v>
      </c>
      <c r="G57" s="63">
        <v>1.1120000000000001</v>
      </c>
      <c r="H57" s="63">
        <v>1.4159999999999999</v>
      </c>
      <c r="I57" s="63">
        <v>1.06</v>
      </c>
      <c r="J57" s="63">
        <v>1.1919999999999999</v>
      </c>
      <c r="K57" s="63">
        <v>1.373</v>
      </c>
      <c r="L57" s="63">
        <v>6.1769999999999996</v>
      </c>
      <c r="M57" s="63">
        <v>1.696</v>
      </c>
      <c r="N57" s="63">
        <v>5.4530000000000003</v>
      </c>
      <c r="O57" s="63">
        <v>1.165</v>
      </c>
      <c r="P57" s="63">
        <v>2.1160000000000001</v>
      </c>
      <c r="Q57" s="73">
        <v>0.92300000000000004</v>
      </c>
      <c r="R57" s="74">
        <v>1.5</v>
      </c>
    </row>
    <row r="58" spans="2:18" x14ac:dyDescent="0.2">
      <c r="B58" s="69"/>
      <c r="C58" s="63">
        <v>1.4570000000000001</v>
      </c>
      <c r="D58" s="63">
        <v>5.6619999999999999</v>
      </c>
      <c r="E58" s="63">
        <v>1.254</v>
      </c>
      <c r="F58" s="63">
        <v>2.149</v>
      </c>
      <c r="G58" s="63">
        <v>0.88900000000000001</v>
      </c>
      <c r="H58" s="63">
        <v>1.3540000000000001</v>
      </c>
      <c r="I58" s="63">
        <v>1.0209999999999999</v>
      </c>
      <c r="J58" s="63">
        <v>0.95299999999999996</v>
      </c>
      <c r="K58" s="63">
        <v>1.5489999999999999</v>
      </c>
      <c r="L58" s="63">
        <v>5.6239999999999997</v>
      </c>
      <c r="M58" s="63">
        <v>1.282</v>
      </c>
      <c r="N58" s="63">
        <v>4.3</v>
      </c>
      <c r="O58" s="63">
        <v>1.2529999999999999</v>
      </c>
      <c r="P58" s="63">
        <v>2.75</v>
      </c>
      <c r="Q58" s="73">
        <v>1.0569999999999999</v>
      </c>
      <c r="R58" s="74">
        <v>1.468</v>
      </c>
    </row>
    <row r="59" spans="2:18" x14ac:dyDescent="0.2">
      <c r="B59" s="69"/>
      <c r="C59" s="63">
        <v>1.3560000000000001</v>
      </c>
      <c r="D59" s="63">
        <v>5.4089999999999998</v>
      </c>
      <c r="E59" s="63">
        <v>1.454</v>
      </c>
      <c r="F59" s="63">
        <v>2.21</v>
      </c>
      <c r="G59" s="63">
        <v>1.0569999999999999</v>
      </c>
      <c r="H59" s="63">
        <v>1.2250000000000001</v>
      </c>
      <c r="I59" s="63">
        <v>0.89100000000000001</v>
      </c>
      <c r="J59" s="63">
        <v>1.339</v>
      </c>
      <c r="K59" s="63">
        <v>1.3149999999999999</v>
      </c>
      <c r="L59" s="63">
        <v>7.2149999999999999</v>
      </c>
      <c r="M59" s="63">
        <v>1.2509999999999999</v>
      </c>
      <c r="N59" s="63">
        <v>3.964</v>
      </c>
      <c r="O59" s="63">
        <v>1.375</v>
      </c>
      <c r="P59" s="63">
        <v>2.327</v>
      </c>
      <c r="Q59" s="73">
        <v>0.877</v>
      </c>
      <c r="R59" s="74">
        <v>1.081</v>
      </c>
    </row>
    <row r="60" spans="2:18" x14ac:dyDescent="0.2">
      <c r="B60" s="69"/>
      <c r="C60" s="63">
        <v>1.345</v>
      </c>
      <c r="D60" s="63">
        <v>5.79</v>
      </c>
      <c r="E60" s="63">
        <v>1.3979999999999999</v>
      </c>
      <c r="F60" s="63">
        <v>2.0830000000000002</v>
      </c>
      <c r="G60" s="63">
        <v>1.1060000000000001</v>
      </c>
      <c r="H60" s="63">
        <v>1.2330000000000001</v>
      </c>
      <c r="I60" s="63">
        <v>1.1679999999999999</v>
      </c>
      <c r="J60" s="63">
        <v>1.0029999999999999</v>
      </c>
      <c r="K60" s="63">
        <v>1.2230000000000001</v>
      </c>
      <c r="L60" s="63">
        <v>6.4669999999999996</v>
      </c>
      <c r="M60" s="63">
        <v>1.6479999999999999</v>
      </c>
      <c r="N60" s="63">
        <v>5.2169999999999996</v>
      </c>
      <c r="O60" s="63">
        <v>1.2529999999999999</v>
      </c>
      <c r="P60" s="63">
        <v>2.2749999999999999</v>
      </c>
      <c r="Q60" s="73">
        <v>1.109</v>
      </c>
      <c r="R60" s="74">
        <v>1.5</v>
      </c>
    </row>
    <row r="61" spans="2:18" x14ac:dyDescent="0.2">
      <c r="B61" s="69"/>
      <c r="C61" s="63">
        <v>1.3720000000000001</v>
      </c>
      <c r="D61" s="63">
        <v>5.9429999999999996</v>
      </c>
      <c r="E61" s="63">
        <v>1.347</v>
      </c>
      <c r="F61" s="63">
        <v>1.696</v>
      </c>
      <c r="G61" s="63">
        <v>1.0129999999999999</v>
      </c>
      <c r="H61" s="63">
        <v>1.1060000000000001</v>
      </c>
      <c r="I61" s="63">
        <v>1.0820000000000001</v>
      </c>
      <c r="J61" s="63">
        <v>1.2609999999999999</v>
      </c>
      <c r="K61" s="63">
        <v>1.5</v>
      </c>
      <c r="L61" s="63">
        <v>6.484</v>
      </c>
      <c r="M61" s="63">
        <v>1.327</v>
      </c>
      <c r="N61" s="63">
        <v>4.3879999999999999</v>
      </c>
      <c r="O61" s="63">
        <v>1.3839999999999999</v>
      </c>
      <c r="P61" s="63">
        <v>2.6960000000000002</v>
      </c>
      <c r="Q61" s="73">
        <v>1.2330000000000001</v>
      </c>
      <c r="R61" s="74">
        <v>1.3660000000000001</v>
      </c>
    </row>
    <row r="62" spans="2:18" x14ac:dyDescent="0.2">
      <c r="B62" s="69"/>
      <c r="C62" s="63">
        <v>1.798</v>
      </c>
      <c r="D62" s="63">
        <v>6.0730000000000004</v>
      </c>
      <c r="E62" s="63">
        <v>1.1759999999999999</v>
      </c>
      <c r="F62" s="63">
        <v>2.1619999999999999</v>
      </c>
      <c r="G62" s="63">
        <v>0.89600000000000002</v>
      </c>
      <c r="H62" s="63">
        <v>1.2569999999999999</v>
      </c>
      <c r="I62" s="63">
        <v>0.91600000000000004</v>
      </c>
      <c r="J62" s="63">
        <v>1.1599999999999999</v>
      </c>
      <c r="K62" s="63">
        <v>1.5760000000000001</v>
      </c>
      <c r="L62" s="63">
        <v>5.1539999999999999</v>
      </c>
      <c r="M62" s="63">
        <v>1.44</v>
      </c>
      <c r="N62" s="63">
        <v>3.8410000000000002</v>
      </c>
      <c r="O62" s="63">
        <v>1.21</v>
      </c>
      <c r="P62" s="63">
        <v>1.8540000000000001</v>
      </c>
      <c r="Q62" s="73">
        <v>1.3779999999999999</v>
      </c>
      <c r="R62" s="74">
        <v>1.353</v>
      </c>
    </row>
    <row r="63" spans="2:18" x14ac:dyDescent="0.2">
      <c r="B63" s="69"/>
      <c r="C63" s="63">
        <v>1.6739999999999999</v>
      </c>
      <c r="D63" s="63">
        <v>6.1609999999999996</v>
      </c>
      <c r="E63" s="63">
        <v>0.97199999999999998</v>
      </c>
      <c r="F63" s="63">
        <v>1.7949999999999999</v>
      </c>
      <c r="G63" s="63">
        <v>1.0960000000000001</v>
      </c>
      <c r="H63" s="63">
        <v>1.3720000000000001</v>
      </c>
      <c r="I63" s="63">
        <v>0.92100000000000004</v>
      </c>
      <c r="J63" s="63">
        <v>1.296</v>
      </c>
      <c r="K63" s="63">
        <v>1.4990000000000001</v>
      </c>
      <c r="L63" s="63">
        <v>5.3559999999999999</v>
      </c>
      <c r="M63" s="63">
        <v>1.085</v>
      </c>
      <c r="N63" s="63">
        <v>4.68</v>
      </c>
      <c r="O63" s="63">
        <v>1.0629999999999999</v>
      </c>
      <c r="P63" s="63">
        <v>1.8440000000000001</v>
      </c>
      <c r="Q63" s="73">
        <v>1.113</v>
      </c>
      <c r="R63" s="74">
        <v>1.22</v>
      </c>
    </row>
    <row r="64" spans="2:18" x14ac:dyDescent="0.2">
      <c r="B64" s="69"/>
      <c r="C64" s="63">
        <v>1.702</v>
      </c>
      <c r="D64" s="63">
        <v>5.548</v>
      </c>
      <c r="E64" s="63">
        <v>1.1279999999999999</v>
      </c>
      <c r="F64" s="63">
        <v>1.9370000000000001</v>
      </c>
      <c r="G64" s="63">
        <v>1.0740000000000001</v>
      </c>
      <c r="H64" s="63">
        <v>1.228</v>
      </c>
      <c r="I64" s="63">
        <v>0.92400000000000004</v>
      </c>
      <c r="J64" s="63">
        <v>1.3260000000000001</v>
      </c>
      <c r="K64" s="63">
        <v>1.617</v>
      </c>
      <c r="L64" s="63">
        <v>5.61</v>
      </c>
      <c r="M64" s="63">
        <v>1.0609999999999999</v>
      </c>
      <c r="N64" s="63">
        <v>3.9510000000000001</v>
      </c>
      <c r="O64" s="63">
        <v>1.0649999999999999</v>
      </c>
      <c r="P64" s="63">
        <v>2.15</v>
      </c>
      <c r="Q64" s="73">
        <v>1.036</v>
      </c>
      <c r="R64" s="74">
        <v>1.258</v>
      </c>
    </row>
    <row r="65" spans="1:19" ht="17" thickBot="1" x14ac:dyDescent="0.25">
      <c r="B65" s="69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75"/>
    </row>
    <row r="66" spans="1:19" ht="17" thickBot="1" x14ac:dyDescent="0.25">
      <c r="B66" s="19"/>
      <c r="C66" s="209" t="s">
        <v>5</v>
      </c>
      <c r="D66" s="210"/>
      <c r="E66" s="211" t="s">
        <v>28</v>
      </c>
      <c r="F66" s="211"/>
      <c r="G66" s="211" t="s">
        <v>178</v>
      </c>
      <c r="H66" s="211"/>
      <c r="I66" s="211" t="s">
        <v>29</v>
      </c>
      <c r="J66" s="211"/>
      <c r="K66" s="212" t="s">
        <v>30</v>
      </c>
      <c r="L66" s="212"/>
      <c r="M66" s="212" t="s">
        <v>31</v>
      </c>
      <c r="N66" s="212"/>
      <c r="O66" s="212" t="s">
        <v>32</v>
      </c>
      <c r="P66" s="212"/>
      <c r="Q66" s="212" t="s">
        <v>33</v>
      </c>
      <c r="R66" s="213"/>
    </row>
    <row r="67" spans="1:19" x14ac:dyDescent="0.2">
      <c r="B67" s="76"/>
      <c r="C67" s="77" t="s">
        <v>37</v>
      </c>
      <c r="D67" s="77" t="s">
        <v>38</v>
      </c>
      <c r="E67" s="77" t="s">
        <v>37</v>
      </c>
      <c r="F67" s="77" t="s">
        <v>38</v>
      </c>
      <c r="G67" s="77" t="s">
        <v>37</v>
      </c>
      <c r="H67" s="77" t="s">
        <v>38</v>
      </c>
      <c r="I67" s="77" t="s">
        <v>37</v>
      </c>
      <c r="J67" s="77" t="s">
        <v>38</v>
      </c>
      <c r="K67" s="77" t="s">
        <v>37</v>
      </c>
      <c r="L67" s="77" t="s">
        <v>38</v>
      </c>
      <c r="M67" s="77" t="s">
        <v>37</v>
      </c>
      <c r="N67" s="77" t="s">
        <v>38</v>
      </c>
      <c r="O67" s="77" t="s">
        <v>37</v>
      </c>
      <c r="P67" s="77" t="s">
        <v>38</v>
      </c>
      <c r="Q67" s="77" t="s">
        <v>37</v>
      </c>
      <c r="R67" s="78" t="s">
        <v>38</v>
      </c>
    </row>
    <row r="68" spans="1:19" x14ac:dyDescent="0.2">
      <c r="B68" s="49" t="s">
        <v>180</v>
      </c>
      <c r="C68" s="79">
        <f>AVERAGE(C5:C64)</f>
        <v>1.4508333333333334</v>
      </c>
      <c r="D68" s="79">
        <f t="shared" ref="D68:R68" si="30">AVERAGE(D5:D64)</f>
        <v>5.6201666666666652</v>
      </c>
      <c r="E68" s="79">
        <f t="shared" si="30"/>
        <v>1.2294833333333333</v>
      </c>
      <c r="F68" s="79">
        <f t="shared" si="30"/>
        <v>2.1063999999999994</v>
      </c>
      <c r="G68" s="79">
        <f t="shared" si="30"/>
        <v>1.0852666666666664</v>
      </c>
      <c r="H68" s="79">
        <f t="shared" si="30"/>
        <v>1.3385666666666662</v>
      </c>
      <c r="I68" s="79">
        <f t="shared" si="30"/>
        <v>1.0240500000000003</v>
      </c>
      <c r="J68" s="79">
        <f t="shared" si="30"/>
        <v>1.1852166666666664</v>
      </c>
      <c r="K68" s="79">
        <f t="shared" si="30"/>
        <v>1.5637166666666669</v>
      </c>
      <c r="L68" s="79">
        <f t="shared" si="30"/>
        <v>5.6555500000000007</v>
      </c>
      <c r="M68" s="79">
        <f t="shared" si="30"/>
        <v>1.3517833333333329</v>
      </c>
      <c r="N68" s="79">
        <f t="shared" si="30"/>
        <v>4.1666166666666671</v>
      </c>
      <c r="O68" s="79">
        <f t="shared" si="30"/>
        <v>1.1926999999999999</v>
      </c>
      <c r="P68" s="79">
        <f t="shared" si="30"/>
        <v>2.2242333333333328</v>
      </c>
      <c r="Q68" s="79">
        <f t="shared" si="30"/>
        <v>1.11015</v>
      </c>
      <c r="R68" s="80">
        <f t="shared" si="30"/>
        <v>1.5500666666666667</v>
      </c>
    </row>
    <row r="69" spans="1:19" ht="17" thickBot="1" x14ac:dyDescent="0.25">
      <c r="B69" s="17" t="s">
        <v>179</v>
      </c>
      <c r="C69" s="81">
        <f>STDEV(C5:C64)</f>
        <v>0.16725147681612565</v>
      </c>
      <c r="D69" s="81">
        <f t="shared" ref="D69:R69" si="31">STDEV(D5:D64)</f>
        <v>0.54981738622208953</v>
      </c>
      <c r="E69" s="81">
        <f t="shared" si="31"/>
        <v>0.12535109900834185</v>
      </c>
      <c r="F69" s="81">
        <f t="shared" si="31"/>
        <v>0.27086172593460434</v>
      </c>
      <c r="G69" s="81">
        <f t="shared" si="31"/>
        <v>0.10716751763551395</v>
      </c>
      <c r="H69" s="81">
        <f t="shared" si="31"/>
        <v>0.15884032774303636</v>
      </c>
      <c r="I69" s="81">
        <f t="shared" si="31"/>
        <v>0.15132616306216654</v>
      </c>
      <c r="J69" s="81">
        <f t="shared" si="31"/>
        <v>0.17447374545503472</v>
      </c>
      <c r="K69" s="81">
        <f t="shared" si="31"/>
        <v>0.21009248098152358</v>
      </c>
      <c r="L69" s="81">
        <f t="shared" si="31"/>
        <v>0.5884821735992195</v>
      </c>
      <c r="M69" s="81">
        <f t="shared" si="31"/>
        <v>0.17467151656914737</v>
      </c>
      <c r="N69" s="81">
        <f t="shared" si="31"/>
        <v>0.51120323636500109</v>
      </c>
      <c r="O69" s="81">
        <f t="shared" si="31"/>
        <v>0.13043893304622259</v>
      </c>
      <c r="P69" s="81">
        <f t="shared" si="31"/>
        <v>0.27773016819871227</v>
      </c>
      <c r="Q69" s="81">
        <f t="shared" si="31"/>
        <v>0.12385048736415889</v>
      </c>
      <c r="R69" s="82">
        <f t="shared" si="31"/>
        <v>0.19227653696347624</v>
      </c>
    </row>
    <row r="72" spans="1:19" ht="17" thickBot="1" x14ac:dyDescent="0.25">
      <c r="A72" s="1" t="s">
        <v>190</v>
      </c>
    </row>
    <row r="73" spans="1:19" x14ac:dyDescent="0.2">
      <c r="B73" s="54" t="s">
        <v>24</v>
      </c>
      <c r="C73" s="18"/>
      <c r="D73" s="4"/>
      <c r="E73" s="4"/>
      <c r="F73" s="4"/>
      <c r="G73" s="4"/>
      <c r="H73" s="193"/>
      <c r="I73" s="194"/>
      <c r="J73" s="5"/>
      <c r="K73" s="54" t="s">
        <v>171</v>
      </c>
      <c r="L73" s="4"/>
      <c r="M73" s="55"/>
      <c r="N73" s="5"/>
      <c r="O73" s="58" t="s">
        <v>188</v>
      </c>
      <c r="P73" s="42"/>
      <c r="Q73" s="42"/>
      <c r="R73" s="4"/>
      <c r="S73" s="85"/>
    </row>
    <row r="74" spans="1:19" ht="17" thickBot="1" x14ac:dyDescent="0.25">
      <c r="B74" s="48"/>
      <c r="C74" s="5"/>
      <c r="D74" s="5"/>
      <c r="E74" s="5"/>
      <c r="F74" s="50"/>
      <c r="G74" s="50"/>
      <c r="H74" s="50"/>
      <c r="I74" s="51"/>
      <c r="J74" s="5"/>
      <c r="K74" s="7"/>
      <c r="L74" s="6"/>
      <c r="M74" s="56"/>
      <c r="N74" s="5"/>
      <c r="O74" s="86"/>
      <c r="P74" s="87"/>
      <c r="Q74" s="87"/>
      <c r="R74" s="87"/>
      <c r="S74" s="88"/>
    </row>
    <row r="75" spans="1:19" x14ac:dyDescent="0.2">
      <c r="B75" s="8" t="s">
        <v>13</v>
      </c>
      <c r="C75" s="52" t="s">
        <v>14</v>
      </c>
      <c r="D75" s="53" t="s">
        <v>4</v>
      </c>
      <c r="E75" s="5"/>
      <c r="F75" s="54"/>
      <c r="G75" s="4"/>
      <c r="H75" s="52" t="s">
        <v>14</v>
      </c>
      <c r="I75" s="53" t="s">
        <v>4</v>
      </c>
      <c r="J75" s="5"/>
      <c r="K75" s="9"/>
      <c r="L75" s="5"/>
      <c r="M75" s="39" t="s">
        <v>4</v>
      </c>
      <c r="N75" s="5"/>
      <c r="O75" s="11" t="s">
        <v>187</v>
      </c>
      <c r="P75" s="57" t="s">
        <v>172</v>
      </c>
      <c r="Q75" s="57" t="s">
        <v>173</v>
      </c>
      <c r="R75" s="57" t="s">
        <v>174</v>
      </c>
      <c r="S75" s="43" t="s">
        <v>175</v>
      </c>
    </row>
    <row r="76" spans="1:19" ht="17" thickBot="1" x14ac:dyDescent="0.25">
      <c r="B76" s="9" t="s">
        <v>15</v>
      </c>
      <c r="C76" s="89">
        <v>22.79</v>
      </c>
      <c r="D76" s="90">
        <v>22.53</v>
      </c>
      <c r="E76" s="5"/>
      <c r="F76" s="10" t="s">
        <v>163</v>
      </c>
      <c r="G76" s="5" t="s">
        <v>0</v>
      </c>
      <c r="H76" s="89">
        <v>22.54</v>
      </c>
      <c r="I76" s="90">
        <v>22.81</v>
      </c>
      <c r="J76" s="5"/>
      <c r="K76" s="10" t="s">
        <v>163</v>
      </c>
      <c r="L76" s="5" t="s">
        <v>0</v>
      </c>
      <c r="M76" s="91">
        <v>0.6667331588997748</v>
      </c>
      <c r="N76" s="5"/>
      <c r="O76" s="14" t="s">
        <v>26</v>
      </c>
      <c r="P76" s="44">
        <v>0.71</v>
      </c>
      <c r="Q76" s="44">
        <v>0.45</v>
      </c>
      <c r="R76" s="44">
        <v>0.3</v>
      </c>
      <c r="S76" s="45">
        <v>0.08</v>
      </c>
    </row>
    <row r="77" spans="1:19" x14ac:dyDescent="0.2">
      <c r="B77" s="9" t="s">
        <v>15</v>
      </c>
      <c r="C77" s="89">
        <v>22.78</v>
      </c>
      <c r="D77" s="90">
        <v>22.53</v>
      </c>
      <c r="E77" s="5"/>
      <c r="F77" s="10"/>
      <c r="G77" s="5" t="s">
        <v>1</v>
      </c>
      <c r="H77" s="89">
        <v>22.56</v>
      </c>
      <c r="I77" s="90">
        <v>22.93</v>
      </c>
      <c r="J77" s="5"/>
      <c r="K77" s="10"/>
      <c r="L77" s="5" t="s">
        <v>1</v>
      </c>
      <c r="M77" s="91">
        <v>0.61189042085295886</v>
      </c>
      <c r="N77" s="5"/>
      <c r="O77" s="5"/>
      <c r="P77" s="5"/>
      <c r="Q77" s="5"/>
      <c r="R77" s="5"/>
      <c r="S77" s="5"/>
    </row>
    <row r="78" spans="1:19" x14ac:dyDescent="0.2">
      <c r="B78" s="9" t="s">
        <v>16</v>
      </c>
      <c r="C78" s="89">
        <v>25.11</v>
      </c>
      <c r="D78" s="90">
        <v>24.75</v>
      </c>
      <c r="E78" s="5"/>
      <c r="F78" s="10"/>
      <c r="G78" s="5" t="s">
        <v>2</v>
      </c>
      <c r="H78" s="89">
        <v>22.61</v>
      </c>
      <c r="I78" s="90">
        <v>22.36</v>
      </c>
      <c r="J78" s="5"/>
      <c r="K78" s="10"/>
      <c r="L78" s="5" t="s">
        <v>2</v>
      </c>
      <c r="M78" s="91">
        <v>0.91991151561375206</v>
      </c>
      <c r="N78" s="5"/>
      <c r="O78" s="5"/>
      <c r="P78" s="5"/>
      <c r="Q78" s="5"/>
      <c r="R78" s="5"/>
      <c r="S78" s="5"/>
    </row>
    <row r="79" spans="1:19" x14ac:dyDescent="0.2">
      <c r="B79" s="9" t="s">
        <v>16</v>
      </c>
      <c r="C79" s="89">
        <v>25</v>
      </c>
      <c r="D79" s="90">
        <v>24.75</v>
      </c>
      <c r="E79" s="5"/>
      <c r="F79" s="10" t="s">
        <v>164</v>
      </c>
      <c r="G79" s="5" t="s">
        <v>0</v>
      </c>
      <c r="H79" s="89">
        <v>22.52</v>
      </c>
      <c r="I79" s="90">
        <v>21.86</v>
      </c>
      <c r="J79" s="5"/>
      <c r="K79" s="10" t="s">
        <v>164</v>
      </c>
      <c r="L79" s="5" t="s">
        <v>0</v>
      </c>
      <c r="M79" s="91">
        <v>1.308802413211386</v>
      </c>
      <c r="N79" s="5"/>
      <c r="O79" s="5"/>
      <c r="P79" s="5"/>
      <c r="Q79" s="5"/>
      <c r="R79" s="5"/>
      <c r="S79" s="5"/>
    </row>
    <row r="80" spans="1:19" x14ac:dyDescent="0.2">
      <c r="B80" s="9" t="s">
        <v>17</v>
      </c>
      <c r="C80" s="89">
        <v>27.31</v>
      </c>
      <c r="D80" s="90">
        <v>27.09</v>
      </c>
      <c r="E80" s="5"/>
      <c r="F80" s="10"/>
      <c r="G80" s="5" t="s">
        <v>1</v>
      </c>
      <c r="H80" s="89">
        <v>22.61</v>
      </c>
      <c r="I80" s="90">
        <v>21.92</v>
      </c>
      <c r="J80" s="5"/>
      <c r="K80" s="10"/>
      <c r="L80" s="5" t="s">
        <v>1</v>
      </c>
      <c r="M80" s="91">
        <v>1.2538191162205203</v>
      </c>
      <c r="N80" s="5"/>
      <c r="O80" s="5"/>
      <c r="P80" s="5"/>
      <c r="Q80" s="5"/>
      <c r="R80" s="5"/>
      <c r="S80" s="5"/>
    </row>
    <row r="81" spans="2:19" x14ac:dyDescent="0.2">
      <c r="B81" s="9" t="s">
        <v>17</v>
      </c>
      <c r="C81" s="89">
        <v>27.37</v>
      </c>
      <c r="D81" s="90">
        <v>27.12</v>
      </c>
      <c r="E81" s="5"/>
      <c r="F81" s="10"/>
      <c r="G81" s="5" t="s">
        <v>2</v>
      </c>
      <c r="H81" s="89">
        <v>22.56</v>
      </c>
      <c r="I81" s="90">
        <v>21.52</v>
      </c>
      <c r="J81" s="5"/>
      <c r="K81" s="10"/>
      <c r="L81" s="5" t="s">
        <v>2</v>
      </c>
      <c r="M81" s="91">
        <v>1.6691532833791902</v>
      </c>
      <c r="N81" s="5"/>
      <c r="O81" s="5"/>
      <c r="P81" s="5"/>
      <c r="Q81" s="5"/>
      <c r="R81" s="5"/>
      <c r="S81" s="5"/>
    </row>
    <row r="82" spans="2:19" x14ac:dyDescent="0.2">
      <c r="B82" s="9" t="s">
        <v>18</v>
      </c>
      <c r="C82" s="89">
        <v>29.44</v>
      </c>
      <c r="D82" s="90">
        <v>29.37</v>
      </c>
      <c r="E82" s="5"/>
      <c r="F82" s="10" t="s">
        <v>165</v>
      </c>
      <c r="G82" s="5" t="s">
        <v>0</v>
      </c>
      <c r="H82" s="89">
        <v>22.72</v>
      </c>
      <c r="I82" s="90">
        <v>21.53</v>
      </c>
      <c r="J82" s="5"/>
      <c r="K82" s="10" t="s">
        <v>165</v>
      </c>
      <c r="L82" s="5" t="s">
        <v>0</v>
      </c>
      <c r="M82" s="91">
        <v>1.7619355979840383</v>
      </c>
      <c r="N82" s="5"/>
      <c r="O82" s="5"/>
      <c r="P82" s="5"/>
      <c r="Q82" s="5"/>
      <c r="R82" s="5"/>
      <c r="S82" s="5"/>
    </row>
    <row r="83" spans="2:19" ht="17" thickBot="1" x14ac:dyDescent="0.25">
      <c r="B83" s="12" t="s">
        <v>18</v>
      </c>
      <c r="C83" s="92">
        <v>29.12</v>
      </c>
      <c r="D83" s="93">
        <v>29.12</v>
      </c>
      <c r="E83" s="5"/>
      <c r="F83" s="13"/>
      <c r="G83" s="5" t="s">
        <v>1</v>
      </c>
      <c r="H83" s="89">
        <v>22.61</v>
      </c>
      <c r="I83" s="90">
        <v>21.48</v>
      </c>
      <c r="J83" s="5"/>
      <c r="K83" s="13"/>
      <c r="L83" s="5" t="s">
        <v>1</v>
      </c>
      <c r="M83" s="91">
        <v>1.8260921808086337</v>
      </c>
      <c r="N83" s="5"/>
      <c r="O83" s="5"/>
      <c r="P83" s="5"/>
      <c r="Q83" s="5"/>
      <c r="R83" s="5"/>
      <c r="S83" s="5"/>
    </row>
    <row r="84" spans="2:19" x14ac:dyDescent="0.2">
      <c r="B84" s="48"/>
      <c r="C84" s="5"/>
      <c r="D84" s="5"/>
      <c r="E84" s="5"/>
      <c r="F84" s="13"/>
      <c r="G84" s="5" t="s">
        <v>2</v>
      </c>
      <c r="H84" s="89">
        <v>22.61</v>
      </c>
      <c r="I84" s="90">
        <v>21.53</v>
      </c>
      <c r="J84" s="5"/>
      <c r="K84" s="13"/>
      <c r="L84" s="5" t="s">
        <v>2</v>
      </c>
      <c r="M84" s="91">
        <v>1.7619355979840383</v>
      </c>
      <c r="N84" s="5"/>
      <c r="O84" s="5"/>
      <c r="P84" s="5"/>
      <c r="Q84" s="5"/>
      <c r="R84" s="5"/>
      <c r="S84" s="5"/>
    </row>
    <row r="85" spans="2:19" x14ac:dyDescent="0.2">
      <c r="B85" s="48"/>
      <c r="C85" s="5"/>
      <c r="D85" s="5"/>
      <c r="E85" s="5"/>
      <c r="F85" s="10" t="s">
        <v>166</v>
      </c>
      <c r="G85" s="5" t="s">
        <v>0</v>
      </c>
      <c r="H85" s="89">
        <v>22.17</v>
      </c>
      <c r="I85" s="90">
        <v>21.34</v>
      </c>
      <c r="J85" s="5"/>
      <c r="K85" s="10" t="s">
        <v>166</v>
      </c>
      <c r="L85" s="5" t="s">
        <v>0</v>
      </c>
      <c r="M85" s="91">
        <v>1.4836651030820895</v>
      </c>
      <c r="N85" s="5"/>
      <c r="O85" s="5"/>
      <c r="P85" s="5"/>
      <c r="Q85" s="5"/>
      <c r="R85" s="5"/>
      <c r="S85" s="5"/>
    </row>
    <row r="86" spans="2:19" x14ac:dyDescent="0.2">
      <c r="B86" s="48"/>
      <c r="C86" s="5"/>
      <c r="D86" s="5"/>
      <c r="E86" s="5"/>
      <c r="F86" s="10"/>
      <c r="G86" s="5" t="s">
        <v>1</v>
      </c>
      <c r="H86" s="89">
        <v>22.26</v>
      </c>
      <c r="I86" s="90">
        <v>21.14</v>
      </c>
      <c r="J86" s="5"/>
      <c r="K86" s="10"/>
      <c r="L86" s="5" t="s">
        <v>1</v>
      </c>
      <c r="M86" s="91">
        <v>1.7118533179336375</v>
      </c>
      <c r="N86" s="5"/>
      <c r="O86" s="5"/>
      <c r="P86" s="5"/>
      <c r="Q86" s="5"/>
      <c r="R86" s="5"/>
      <c r="S86" s="5"/>
    </row>
    <row r="87" spans="2:19" x14ac:dyDescent="0.2">
      <c r="B87" s="48"/>
      <c r="C87" s="5"/>
      <c r="D87" s="5"/>
      <c r="E87" s="5"/>
      <c r="F87" s="10"/>
      <c r="G87" s="5" t="s">
        <v>2</v>
      </c>
      <c r="H87" s="89">
        <v>22.26</v>
      </c>
      <c r="I87" s="90">
        <v>21.33</v>
      </c>
      <c r="J87" s="5"/>
      <c r="K87" s="10"/>
      <c r="L87" s="5" t="s">
        <v>2</v>
      </c>
      <c r="M87" s="91">
        <v>1.4943158921492556</v>
      </c>
      <c r="N87" s="5"/>
      <c r="O87" s="5"/>
      <c r="P87" s="5"/>
      <c r="Q87" s="5"/>
      <c r="R87" s="5"/>
      <c r="S87" s="5"/>
    </row>
    <row r="88" spans="2:19" x14ac:dyDescent="0.2">
      <c r="B88" s="48"/>
      <c r="C88" s="5"/>
      <c r="D88" s="5"/>
      <c r="E88" s="5"/>
      <c r="F88" s="10" t="s">
        <v>167</v>
      </c>
      <c r="G88" s="5" t="s">
        <v>0</v>
      </c>
      <c r="H88" s="89">
        <v>22.84</v>
      </c>
      <c r="I88" s="90">
        <v>22.79</v>
      </c>
      <c r="J88" s="5"/>
      <c r="K88" s="10" t="s">
        <v>167</v>
      </c>
      <c r="L88" s="5" t="s">
        <v>0</v>
      </c>
      <c r="M88" s="91">
        <v>0.78086419163223542</v>
      </c>
      <c r="N88" s="5"/>
      <c r="O88" s="5"/>
      <c r="P88" s="5"/>
      <c r="Q88" s="5"/>
      <c r="R88" s="5"/>
      <c r="S88" s="5"/>
    </row>
    <row r="89" spans="2:19" x14ac:dyDescent="0.2">
      <c r="B89" s="48"/>
      <c r="C89" s="5"/>
      <c r="D89" s="5"/>
      <c r="E89" s="5"/>
      <c r="F89" s="10"/>
      <c r="G89" s="5" t="s">
        <v>1</v>
      </c>
      <c r="H89" s="89">
        <v>22.81</v>
      </c>
      <c r="I89" s="90">
        <v>23.11</v>
      </c>
      <c r="J89" s="5"/>
      <c r="K89" s="10"/>
      <c r="L89" s="5" t="s">
        <v>1</v>
      </c>
      <c r="M89" s="91">
        <v>0.62110702366398673</v>
      </c>
      <c r="N89" s="5"/>
      <c r="O89" s="5"/>
      <c r="P89" s="5"/>
      <c r="Q89" s="5"/>
      <c r="R89" s="5"/>
      <c r="S89" s="5"/>
    </row>
    <row r="90" spans="2:19" x14ac:dyDescent="0.2">
      <c r="B90" s="48"/>
      <c r="C90" s="5"/>
      <c r="D90" s="5"/>
      <c r="E90" s="5"/>
      <c r="F90" s="10"/>
      <c r="G90" s="5" t="s">
        <v>2</v>
      </c>
      <c r="H90" s="89">
        <v>22.65</v>
      </c>
      <c r="I90" s="90">
        <v>23</v>
      </c>
      <c r="J90" s="5"/>
      <c r="K90" s="10"/>
      <c r="L90" s="5" t="s">
        <v>2</v>
      </c>
      <c r="M90" s="91">
        <v>0.6719520872208915</v>
      </c>
      <c r="N90" s="5"/>
      <c r="O90" s="5"/>
      <c r="P90" s="5"/>
      <c r="Q90" s="5"/>
      <c r="R90" s="5"/>
      <c r="S90" s="5"/>
    </row>
    <row r="91" spans="2:19" x14ac:dyDescent="0.2">
      <c r="B91" s="48"/>
      <c r="C91" s="5"/>
      <c r="D91" s="5"/>
      <c r="E91" s="5"/>
      <c r="F91" s="10" t="s">
        <v>168</v>
      </c>
      <c r="G91" s="5" t="s">
        <v>0</v>
      </c>
      <c r="H91" s="89">
        <v>23.18</v>
      </c>
      <c r="I91" s="90">
        <v>22.41</v>
      </c>
      <c r="J91" s="5"/>
      <c r="K91" s="10" t="s">
        <v>168</v>
      </c>
      <c r="L91" s="5" t="s">
        <v>0</v>
      </c>
      <c r="M91" s="91">
        <v>1.3291682603719384</v>
      </c>
      <c r="N91" s="5"/>
      <c r="O91" s="5"/>
      <c r="P91" s="5"/>
      <c r="Q91" s="5"/>
      <c r="R91" s="5"/>
      <c r="S91" s="5"/>
    </row>
    <row r="92" spans="2:19" x14ac:dyDescent="0.2">
      <c r="B92" s="48"/>
      <c r="C92" s="5"/>
      <c r="D92" s="5"/>
      <c r="E92" s="5"/>
      <c r="F92" s="10"/>
      <c r="G92" s="5" t="s">
        <v>1</v>
      </c>
      <c r="H92" s="89">
        <v>23.07</v>
      </c>
      <c r="I92" s="90">
        <v>22.45</v>
      </c>
      <c r="J92" s="5"/>
      <c r="K92" s="10"/>
      <c r="L92" s="5" t="s">
        <v>1</v>
      </c>
      <c r="M92" s="91">
        <v>1.2916767091252999</v>
      </c>
      <c r="N92" s="5"/>
      <c r="O92" s="5"/>
      <c r="P92" s="5"/>
      <c r="Q92" s="5"/>
      <c r="R92" s="5"/>
      <c r="S92" s="5"/>
    </row>
    <row r="93" spans="2:19" x14ac:dyDescent="0.2">
      <c r="B93" s="48"/>
      <c r="C93" s="5"/>
      <c r="D93" s="5"/>
      <c r="E93" s="5"/>
      <c r="F93" s="10"/>
      <c r="G93" s="5" t="s">
        <v>2</v>
      </c>
      <c r="H93" s="89">
        <v>23.1</v>
      </c>
      <c r="I93" s="90">
        <v>22.46</v>
      </c>
      <c r="J93" s="5"/>
      <c r="K93" s="10"/>
      <c r="L93" s="5" t="s">
        <v>2</v>
      </c>
      <c r="M93" s="91">
        <v>1.2824702379607074</v>
      </c>
      <c r="N93" s="5"/>
      <c r="O93" s="5"/>
      <c r="P93" s="5"/>
      <c r="Q93" s="5"/>
      <c r="R93" s="5"/>
      <c r="S93" s="5"/>
    </row>
    <row r="94" spans="2:19" x14ac:dyDescent="0.2">
      <c r="B94" s="48"/>
      <c r="C94" s="5"/>
      <c r="D94" s="5"/>
      <c r="E94" s="5"/>
      <c r="F94" s="10" t="s">
        <v>169</v>
      </c>
      <c r="G94" s="5" t="s">
        <v>0</v>
      </c>
      <c r="H94" s="89">
        <v>23.41</v>
      </c>
      <c r="I94" s="90">
        <v>22.4</v>
      </c>
      <c r="J94" s="5"/>
      <c r="K94" s="10" t="s">
        <v>169</v>
      </c>
      <c r="L94" s="5" t="s">
        <v>0</v>
      </c>
      <c r="M94" s="91">
        <v>1.6920838520060082</v>
      </c>
      <c r="N94" s="5"/>
      <c r="O94" s="5"/>
      <c r="P94" s="5"/>
      <c r="Q94" s="5"/>
      <c r="R94" s="5"/>
      <c r="S94" s="5"/>
    </row>
    <row r="95" spans="2:19" x14ac:dyDescent="0.2">
      <c r="B95" s="48"/>
      <c r="C95" s="5"/>
      <c r="D95" s="5"/>
      <c r="E95" s="5"/>
      <c r="F95" s="13"/>
      <c r="G95" s="5" t="s">
        <v>1</v>
      </c>
      <c r="H95" s="89">
        <v>23.4</v>
      </c>
      <c r="I95" s="90">
        <v>22.3</v>
      </c>
      <c r="J95" s="5"/>
      <c r="K95" s="13"/>
      <c r="L95" s="5" t="s">
        <v>1</v>
      </c>
      <c r="M95" s="91">
        <v>1.8175535467736295</v>
      </c>
      <c r="N95" s="5"/>
      <c r="O95" s="5"/>
      <c r="P95" s="5"/>
      <c r="Q95" s="5"/>
      <c r="R95" s="5"/>
      <c r="S95" s="5"/>
    </row>
    <row r="96" spans="2:19" x14ac:dyDescent="0.2">
      <c r="B96" s="48"/>
      <c r="C96" s="5"/>
      <c r="D96" s="5"/>
      <c r="E96" s="5"/>
      <c r="F96" s="13"/>
      <c r="G96" s="5" t="s">
        <v>2</v>
      </c>
      <c r="H96" s="89">
        <v>23.49</v>
      </c>
      <c r="I96" s="90">
        <v>22.63</v>
      </c>
      <c r="J96" s="5"/>
      <c r="K96" s="13"/>
      <c r="L96" s="5" t="s">
        <v>2</v>
      </c>
      <c r="M96" s="91">
        <v>1.4353956104497432</v>
      </c>
      <c r="N96" s="5"/>
      <c r="O96" s="5"/>
      <c r="P96" s="5"/>
      <c r="Q96" s="5"/>
      <c r="R96" s="5"/>
      <c r="S96" s="5"/>
    </row>
    <row r="97" spans="1:19" x14ac:dyDescent="0.2">
      <c r="B97" s="48"/>
      <c r="C97" s="5"/>
      <c r="D97" s="5"/>
      <c r="E97" s="5"/>
      <c r="F97" s="10" t="s">
        <v>170</v>
      </c>
      <c r="G97" s="5" t="s">
        <v>0</v>
      </c>
      <c r="H97" s="89">
        <v>22.49</v>
      </c>
      <c r="I97" s="90">
        <v>21.7</v>
      </c>
      <c r="J97" s="5"/>
      <c r="K97" s="10" t="s">
        <v>170</v>
      </c>
      <c r="L97" s="5" t="s">
        <v>0</v>
      </c>
      <c r="M97" s="91">
        <v>1.4077541729233323</v>
      </c>
      <c r="N97" s="5"/>
      <c r="O97" s="5"/>
      <c r="P97" s="5"/>
      <c r="Q97" s="5"/>
      <c r="R97" s="5"/>
      <c r="S97" s="5"/>
    </row>
    <row r="98" spans="1:19" x14ac:dyDescent="0.2">
      <c r="B98" s="48"/>
      <c r="C98" s="5"/>
      <c r="D98" s="5"/>
      <c r="E98" s="5"/>
      <c r="F98" s="10"/>
      <c r="G98" s="5" t="s">
        <v>1</v>
      </c>
      <c r="H98" s="89">
        <v>22.51</v>
      </c>
      <c r="I98" s="90">
        <v>21.7</v>
      </c>
      <c r="J98" s="5"/>
      <c r="K98" s="10"/>
      <c r="L98" s="5" t="s">
        <v>1</v>
      </c>
      <c r="M98" s="91">
        <v>1.4077541729233323</v>
      </c>
      <c r="N98" s="5"/>
      <c r="O98" s="5"/>
      <c r="P98" s="5"/>
      <c r="Q98" s="5"/>
      <c r="R98" s="5"/>
      <c r="S98" s="5"/>
    </row>
    <row r="99" spans="1:19" ht="17" thickBot="1" x14ac:dyDescent="0.25">
      <c r="B99" s="7"/>
      <c r="C99" s="6"/>
      <c r="D99" s="6"/>
      <c r="E99" s="6"/>
      <c r="F99" s="41"/>
      <c r="G99" s="6" t="s">
        <v>2</v>
      </c>
      <c r="H99" s="92">
        <v>22.52</v>
      </c>
      <c r="I99" s="93">
        <v>21.85</v>
      </c>
      <c r="J99" s="5"/>
      <c r="K99" s="41"/>
      <c r="L99" s="6" t="s">
        <v>2</v>
      </c>
      <c r="M99" s="94">
        <v>1.2645290856574758</v>
      </c>
      <c r="N99" s="5"/>
      <c r="O99" s="5"/>
      <c r="P99" s="5"/>
      <c r="Q99" s="5"/>
      <c r="R99" s="5"/>
      <c r="S99" s="5"/>
    </row>
    <row r="102" spans="1:19" ht="17" thickBot="1" x14ac:dyDescent="0.25">
      <c r="A102" s="1" t="s">
        <v>191</v>
      </c>
    </row>
    <row r="103" spans="1:19" ht="17" thickBot="1" x14ac:dyDescent="0.25">
      <c r="K103" s="22" t="s">
        <v>264</v>
      </c>
      <c r="L103" s="4"/>
      <c r="M103" s="23"/>
      <c r="N103" s="23"/>
      <c r="O103" s="23"/>
      <c r="P103" s="24"/>
    </row>
    <row r="104" spans="1:19" ht="17" thickBot="1" x14ac:dyDescent="0.25">
      <c r="K104" s="95"/>
      <c r="L104" s="96"/>
      <c r="M104" s="97" t="s">
        <v>4</v>
      </c>
      <c r="N104" s="97" t="s">
        <v>27</v>
      </c>
      <c r="O104" s="97" t="s">
        <v>176</v>
      </c>
      <c r="P104" s="98" t="s">
        <v>177</v>
      </c>
    </row>
    <row r="105" spans="1:19" x14ac:dyDescent="0.2">
      <c r="K105" s="48"/>
      <c r="L105" s="50" t="s">
        <v>163</v>
      </c>
      <c r="M105" s="5">
        <v>6242.79</v>
      </c>
      <c r="N105" s="5">
        <v>14505.64</v>
      </c>
      <c r="O105" s="5">
        <f>M105/N105</f>
        <v>0.4303698423509752</v>
      </c>
      <c r="P105" s="99">
        <f>O105/2.73</f>
        <v>0.15764463089779313</v>
      </c>
    </row>
    <row r="106" spans="1:19" x14ac:dyDescent="0.2">
      <c r="K106" s="48"/>
      <c r="L106" s="50" t="s">
        <v>164</v>
      </c>
      <c r="M106" s="5">
        <v>35775.341999999997</v>
      </c>
      <c r="N106" s="5">
        <v>13573.347</v>
      </c>
      <c r="O106" s="5">
        <f t="shared" ref="O106:O112" si="32">M106/N106</f>
        <v>2.6357052538331187</v>
      </c>
      <c r="P106" s="99">
        <f t="shared" ref="P106:P112" si="33">O106/2.73</f>
        <v>0.96545979993887132</v>
      </c>
    </row>
    <row r="107" spans="1:19" x14ac:dyDescent="0.2">
      <c r="K107" s="48"/>
      <c r="L107" s="50" t="s">
        <v>165</v>
      </c>
      <c r="M107" s="5">
        <v>49012.898000000001</v>
      </c>
      <c r="N107" s="5">
        <v>12747.054</v>
      </c>
      <c r="O107" s="5">
        <f t="shared" si="32"/>
        <v>3.8450372925383389</v>
      </c>
      <c r="P107" s="99">
        <f t="shared" si="33"/>
        <v>1.4084385686953622</v>
      </c>
    </row>
    <row r="108" spans="1:19" x14ac:dyDescent="0.2">
      <c r="K108" s="48"/>
      <c r="L108" s="50" t="s">
        <v>166</v>
      </c>
      <c r="M108" s="5">
        <v>42630.442000000003</v>
      </c>
      <c r="N108" s="5">
        <v>10990.64</v>
      </c>
      <c r="O108" s="5">
        <f t="shared" si="32"/>
        <v>3.8787952293951951</v>
      </c>
      <c r="P108" s="99">
        <f t="shared" si="33"/>
        <v>1.4208041133315732</v>
      </c>
    </row>
    <row r="109" spans="1:19" x14ac:dyDescent="0.2">
      <c r="K109" s="48"/>
      <c r="L109" s="50" t="s">
        <v>167</v>
      </c>
      <c r="M109" s="5">
        <v>6984.0039999999999</v>
      </c>
      <c r="N109" s="5">
        <v>11022.308999999999</v>
      </c>
      <c r="O109" s="5">
        <f t="shared" si="32"/>
        <v>0.63362440664655661</v>
      </c>
      <c r="P109" s="99">
        <f t="shared" si="33"/>
        <v>0.23209685225148594</v>
      </c>
    </row>
    <row r="110" spans="1:19" x14ac:dyDescent="0.2">
      <c r="K110" s="48"/>
      <c r="L110" s="50" t="s">
        <v>168</v>
      </c>
      <c r="M110" s="5">
        <v>37480.089999999997</v>
      </c>
      <c r="N110" s="5">
        <v>12747.953</v>
      </c>
      <c r="O110" s="5">
        <f t="shared" si="32"/>
        <v>2.9400869300349632</v>
      </c>
      <c r="P110" s="99">
        <f t="shared" si="33"/>
        <v>1.0769549194267265</v>
      </c>
    </row>
    <row r="111" spans="1:19" x14ac:dyDescent="0.2">
      <c r="K111" s="48"/>
      <c r="L111" s="50" t="s">
        <v>169</v>
      </c>
      <c r="M111" s="5">
        <v>39015.07</v>
      </c>
      <c r="N111" s="5">
        <v>11044.196</v>
      </c>
      <c r="O111" s="5">
        <f t="shared" si="32"/>
        <v>3.5326310760873856</v>
      </c>
      <c r="P111" s="99">
        <f t="shared" si="33"/>
        <v>1.2940040571748666</v>
      </c>
    </row>
    <row r="112" spans="1:19" ht="17" thickBot="1" x14ac:dyDescent="0.25">
      <c r="K112" s="7"/>
      <c r="L112" s="40" t="s">
        <v>170</v>
      </c>
      <c r="M112" s="6">
        <v>49218.413</v>
      </c>
      <c r="N112" s="6">
        <v>12486.004000000001</v>
      </c>
      <c r="O112" s="6">
        <f t="shared" si="32"/>
        <v>3.9418866916909523</v>
      </c>
      <c r="P112" s="56">
        <f t="shared" si="33"/>
        <v>1.4439145390809349</v>
      </c>
    </row>
  </sheetData>
  <mergeCells count="62">
    <mergeCell ref="AK3:AP3"/>
    <mergeCell ref="AK4:AP4"/>
    <mergeCell ref="O3:P3"/>
    <mergeCell ref="Q3:R3"/>
    <mergeCell ref="C66:D66"/>
    <mergeCell ref="E66:F66"/>
    <mergeCell ref="G66:H66"/>
    <mergeCell ref="I66:J66"/>
    <mergeCell ref="K66:L66"/>
    <mergeCell ref="M66:N66"/>
    <mergeCell ref="O66:P66"/>
    <mergeCell ref="Q66:R66"/>
    <mergeCell ref="C3:D3"/>
    <mergeCell ref="E3:F3"/>
    <mergeCell ref="G3:H3"/>
    <mergeCell ref="I3:J3"/>
    <mergeCell ref="K3:L3"/>
    <mergeCell ref="M3:N3"/>
    <mergeCell ref="T3:AB3"/>
    <mergeCell ref="T5:T7"/>
    <mergeCell ref="X5:X7"/>
    <mergeCell ref="Y5:Y7"/>
    <mergeCell ref="AA5:AA7"/>
    <mergeCell ref="AB5:AB7"/>
    <mergeCell ref="AB8:AB10"/>
    <mergeCell ref="T11:T13"/>
    <mergeCell ref="X11:X13"/>
    <mergeCell ref="Y11:Y13"/>
    <mergeCell ref="AA11:AA13"/>
    <mergeCell ref="AB11:AB13"/>
    <mergeCell ref="AD3:AI3"/>
    <mergeCell ref="T20:T22"/>
    <mergeCell ref="X20:X22"/>
    <mergeCell ref="Y20:Y22"/>
    <mergeCell ref="AA20:AA22"/>
    <mergeCell ref="AB20:AB22"/>
    <mergeCell ref="T14:T16"/>
    <mergeCell ref="X14:X16"/>
    <mergeCell ref="Y14:Y16"/>
    <mergeCell ref="AA14:AA16"/>
    <mergeCell ref="AB14:AB16"/>
    <mergeCell ref="T17:T19"/>
    <mergeCell ref="X17:X19"/>
    <mergeCell ref="Y17:Y19"/>
    <mergeCell ref="AA17:AA19"/>
    <mergeCell ref="AB17:AB19"/>
    <mergeCell ref="AD4:AI4"/>
    <mergeCell ref="H73:I73"/>
    <mergeCell ref="T26:T28"/>
    <mergeCell ref="X26:X28"/>
    <mergeCell ref="Y26:Y28"/>
    <mergeCell ref="AA26:AA28"/>
    <mergeCell ref="AB26:AB28"/>
    <mergeCell ref="T23:T25"/>
    <mergeCell ref="X23:X25"/>
    <mergeCell ref="Y23:Y25"/>
    <mergeCell ref="AA23:AA25"/>
    <mergeCell ref="AB23:AB25"/>
    <mergeCell ref="T8:T10"/>
    <mergeCell ref="X8:X10"/>
    <mergeCell ref="Y8:Y10"/>
    <mergeCell ref="AA8:AA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864C1-54ED-B04A-A8BC-F57B427878DA}">
  <dimension ref="A1:AJ69"/>
  <sheetViews>
    <sheetView topLeftCell="P1" workbookViewId="0">
      <selection activeCell="Z23" sqref="Z23"/>
    </sheetView>
  </sheetViews>
  <sheetFormatPr baseColWidth="10" defaultColWidth="11.1640625" defaultRowHeight="16" x14ac:dyDescent="0.2"/>
  <cols>
    <col min="24" max="24" width="26.5" customWidth="1"/>
    <col min="26" max="26" width="17" customWidth="1"/>
  </cols>
  <sheetData>
    <row r="1" spans="1:36" ht="20" x14ac:dyDescent="0.2">
      <c r="A1" s="3" t="s">
        <v>192</v>
      </c>
    </row>
    <row r="2" spans="1:36" ht="17" thickBot="1" x14ac:dyDescent="0.25">
      <c r="A2" s="1" t="s">
        <v>195</v>
      </c>
    </row>
    <row r="3" spans="1:36" ht="17" thickBot="1" x14ac:dyDescent="0.25">
      <c r="B3" s="21"/>
      <c r="C3" s="214" t="s">
        <v>5</v>
      </c>
      <c r="D3" s="215"/>
      <c r="E3" s="216" t="s">
        <v>32</v>
      </c>
      <c r="F3" s="216"/>
      <c r="G3" s="216" t="s">
        <v>89</v>
      </c>
      <c r="H3" s="216"/>
      <c r="I3" s="216" t="s">
        <v>91</v>
      </c>
      <c r="J3" s="216"/>
      <c r="K3" s="203" t="s">
        <v>90</v>
      </c>
      <c r="L3" s="208"/>
      <c r="N3" s="204" t="s">
        <v>255</v>
      </c>
      <c r="O3" s="205"/>
      <c r="P3" s="205"/>
      <c r="Q3" s="205"/>
      <c r="R3" s="205"/>
      <c r="S3" s="205"/>
      <c r="T3" s="205"/>
      <c r="U3" s="205"/>
      <c r="V3" s="206"/>
      <c r="X3" s="190" t="s">
        <v>265</v>
      </c>
      <c r="Y3" s="191"/>
      <c r="Z3" s="191"/>
      <c r="AA3" s="191"/>
      <c r="AB3" s="191"/>
      <c r="AC3" s="192"/>
      <c r="AE3" s="190" t="s">
        <v>265</v>
      </c>
      <c r="AF3" s="191"/>
      <c r="AG3" s="191"/>
      <c r="AH3" s="191"/>
      <c r="AI3" s="191"/>
      <c r="AJ3" s="192"/>
    </row>
    <row r="4" spans="1:36" ht="17" thickBot="1" x14ac:dyDescent="0.25">
      <c r="B4" s="69"/>
      <c r="C4" s="70" t="s">
        <v>37</v>
      </c>
      <c r="D4" s="71" t="s">
        <v>38</v>
      </c>
      <c r="E4" s="71" t="s">
        <v>37</v>
      </c>
      <c r="F4" s="71" t="s">
        <v>38</v>
      </c>
      <c r="G4" s="71" t="s">
        <v>37</v>
      </c>
      <c r="H4" s="71" t="s">
        <v>38</v>
      </c>
      <c r="I4" s="71" t="s">
        <v>37</v>
      </c>
      <c r="J4" s="71" t="s">
        <v>38</v>
      </c>
      <c r="K4" s="71" t="s">
        <v>37</v>
      </c>
      <c r="L4" s="72" t="s">
        <v>38</v>
      </c>
      <c r="N4" s="59"/>
      <c r="O4" s="60" t="s">
        <v>37</v>
      </c>
      <c r="P4" s="61" t="s">
        <v>38</v>
      </c>
      <c r="Q4" s="20" t="s">
        <v>34</v>
      </c>
      <c r="R4" s="61" t="s">
        <v>180</v>
      </c>
      <c r="S4" s="20" t="s">
        <v>179</v>
      </c>
      <c r="T4" s="20" t="s">
        <v>35</v>
      </c>
      <c r="U4" s="61" t="s">
        <v>180</v>
      </c>
      <c r="V4" s="100" t="s">
        <v>179</v>
      </c>
      <c r="X4" s="190" t="s">
        <v>262</v>
      </c>
      <c r="Y4" s="191"/>
      <c r="Z4" s="191"/>
      <c r="AA4" s="191"/>
      <c r="AB4" s="191"/>
      <c r="AC4" s="192"/>
      <c r="AE4" s="190" t="s">
        <v>262</v>
      </c>
      <c r="AF4" s="191"/>
      <c r="AG4" s="191"/>
      <c r="AH4" s="191"/>
      <c r="AI4" s="191"/>
      <c r="AJ4" s="192"/>
    </row>
    <row r="5" spans="1:36" x14ac:dyDescent="0.2">
      <c r="B5" s="69"/>
      <c r="C5" s="63">
        <v>1.494</v>
      </c>
      <c r="D5" s="63">
        <v>4.3529999999999998</v>
      </c>
      <c r="E5" s="63">
        <v>1.0249999999999999</v>
      </c>
      <c r="F5" s="63">
        <v>2.4649999999999999</v>
      </c>
      <c r="G5" s="63">
        <v>1.454</v>
      </c>
      <c r="H5" s="63">
        <v>4.7919999999999998</v>
      </c>
      <c r="I5" s="63">
        <v>1.048</v>
      </c>
      <c r="J5" s="63">
        <v>5.7750000000000004</v>
      </c>
      <c r="K5" s="63">
        <v>1.3069999999999999</v>
      </c>
      <c r="L5" s="75">
        <v>5.048</v>
      </c>
      <c r="N5" s="207" t="s">
        <v>5</v>
      </c>
      <c r="O5" s="63">
        <v>1.4113</v>
      </c>
      <c r="P5" s="63">
        <v>5.4267499999999993</v>
      </c>
      <c r="Q5" s="64">
        <f>(P5-O5)/O5</f>
        <v>2.8452136328208031</v>
      </c>
      <c r="R5" s="197">
        <f>AVERAGE(Q5:Q7)</f>
        <v>2.7698595835670354</v>
      </c>
      <c r="S5" s="199">
        <f>STDEV(Q5:Q7)</f>
        <v>7.3716160258615562E-2</v>
      </c>
      <c r="T5" s="64">
        <f>Q5/2.77</f>
        <v>1.0271529360363909</v>
      </c>
      <c r="U5" s="197">
        <f>AVERAGE(T5:T7)</f>
        <v>0.99994930814694438</v>
      </c>
      <c r="V5" s="201">
        <f>STDEV(T5:T7)</f>
        <v>2.6612332223326849E-2</v>
      </c>
      <c r="X5" s="31" t="s">
        <v>6</v>
      </c>
      <c r="Y5" s="32" t="s">
        <v>7</v>
      </c>
      <c r="Z5" s="32" t="s">
        <v>8</v>
      </c>
      <c r="AA5" s="32" t="s">
        <v>39</v>
      </c>
      <c r="AB5" s="32" t="s">
        <v>9</v>
      </c>
      <c r="AC5" s="33" t="s">
        <v>266</v>
      </c>
      <c r="AE5" s="31" t="s">
        <v>328</v>
      </c>
      <c r="AF5" s="32" t="s">
        <v>7</v>
      </c>
      <c r="AG5" s="32" t="s">
        <v>8</v>
      </c>
      <c r="AH5" s="32" t="s">
        <v>39</v>
      </c>
      <c r="AI5" s="32" t="s">
        <v>9</v>
      </c>
      <c r="AJ5" s="33" t="s">
        <v>398</v>
      </c>
    </row>
    <row r="6" spans="1:36" x14ac:dyDescent="0.2">
      <c r="B6" s="69"/>
      <c r="C6" s="63">
        <v>1.464</v>
      </c>
      <c r="D6" s="63">
        <v>4.9130000000000003</v>
      </c>
      <c r="E6" s="63">
        <v>1.331</v>
      </c>
      <c r="F6" s="63">
        <v>2.3879999999999999</v>
      </c>
      <c r="G6" s="63">
        <v>1.2649999999999999</v>
      </c>
      <c r="H6" s="63">
        <v>4.8019999999999996</v>
      </c>
      <c r="I6" s="63">
        <v>1.282</v>
      </c>
      <c r="J6" s="63">
        <v>4.9119999999999999</v>
      </c>
      <c r="K6" s="63">
        <v>1.377</v>
      </c>
      <c r="L6" s="75">
        <v>4.9619999999999997</v>
      </c>
      <c r="N6" s="207"/>
      <c r="O6" s="63">
        <v>1.4323000000000001</v>
      </c>
      <c r="P6" s="63">
        <v>5.2965</v>
      </c>
      <c r="Q6" s="64">
        <f t="shared" ref="Q6:Q19" si="0">(P6-O6)/O6</f>
        <v>2.6978984849542691</v>
      </c>
      <c r="R6" s="197"/>
      <c r="S6" s="199"/>
      <c r="T6" s="64">
        <f t="shared" ref="T6:T19" si="1">Q6/2.77</f>
        <v>0.97397057218565675</v>
      </c>
      <c r="U6" s="197"/>
      <c r="V6" s="201"/>
      <c r="X6" s="2" t="s">
        <v>49</v>
      </c>
      <c r="Y6" s="25">
        <v>68.67</v>
      </c>
      <c r="Z6" s="25" t="s">
        <v>92</v>
      </c>
      <c r="AA6" s="25" t="s">
        <v>10</v>
      </c>
      <c r="AB6" s="25" t="s">
        <v>19</v>
      </c>
      <c r="AC6" s="26" t="s">
        <v>23</v>
      </c>
      <c r="AE6" s="2" t="s">
        <v>49</v>
      </c>
      <c r="AF6" s="25">
        <v>68.67</v>
      </c>
      <c r="AG6" s="25" t="s">
        <v>385</v>
      </c>
      <c r="AH6" s="25" t="s">
        <v>10</v>
      </c>
      <c r="AI6" s="25" t="s">
        <v>19</v>
      </c>
      <c r="AJ6" s="26" t="s">
        <v>23</v>
      </c>
    </row>
    <row r="7" spans="1:36" x14ac:dyDescent="0.2">
      <c r="B7" s="69"/>
      <c r="C7" s="63">
        <v>1.2010000000000001</v>
      </c>
      <c r="D7" s="63">
        <v>5.5869999999999997</v>
      </c>
      <c r="E7" s="63">
        <v>1.081</v>
      </c>
      <c r="F7" s="63">
        <v>2.1150000000000002</v>
      </c>
      <c r="G7" s="63">
        <v>1.2050000000000001</v>
      </c>
      <c r="H7" s="63">
        <v>5.2060000000000004</v>
      </c>
      <c r="I7" s="63">
        <v>1.1279999999999999</v>
      </c>
      <c r="J7" s="63">
        <v>4.6719999999999997</v>
      </c>
      <c r="K7" s="63">
        <v>1.4319999999999999</v>
      </c>
      <c r="L7" s="75">
        <v>5.81</v>
      </c>
      <c r="N7" s="207"/>
      <c r="O7" s="63">
        <v>1.3831</v>
      </c>
      <c r="P7" s="63">
        <v>5.2093999999999996</v>
      </c>
      <c r="Q7" s="64">
        <f t="shared" si="0"/>
        <v>2.7664666329260355</v>
      </c>
      <c r="R7" s="197"/>
      <c r="S7" s="199"/>
      <c r="T7" s="64">
        <f t="shared" si="1"/>
        <v>0.99872441621878538</v>
      </c>
      <c r="U7" s="197"/>
      <c r="V7" s="201"/>
      <c r="X7" s="2" t="s">
        <v>267</v>
      </c>
      <c r="Y7" s="25">
        <v>1</v>
      </c>
      <c r="Z7" s="25" t="s">
        <v>93</v>
      </c>
      <c r="AA7" s="25" t="s">
        <v>11</v>
      </c>
      <c r="AB7" s="25" t="s">
        <v>253</v>
      </c>
      <c r="AC7" s="26">
        <v>0.99880000000000002</v>
      </c>
      <c r="AE7" s="2" t="s">
        <v>267</v>
      </c>
      <c r="AF7" s="25">
        <v>1</v>
      </c>
      <c r="AG7" s="25" t="s">
        <v>386</v>
      </c>
      <c r="AH7" s="25" t="s">
        <v>11</v>
      </c>
      <c r="AI7" s="25" t="s">
        <v>253</v>
      </c>
      <c r="AJ7" s="26">
        <v>0.79810000000000003</v>
      </c>
    </row>
    <row r="8" spans="1:36" x14ac:dyDescent="0.2">
      <c r="B8" s="69"/>
      <c r="C8" s="63">
        <v>1.506</v>
      </c>
      <c r="D8" s="63">
        <v>5.3650000000000002</v>
      </c>
      <c r="E8" s="63">
        <v>1.3440000000000001</v>
      </c>
      <c r="F8" s="63">
        <v>2.319</v>
      </c>
      <c r="G8" s="63">
        <v>1.321</v>
      </c>
      <c r="H8" s="63">
        <v>4.6920000000000002</v>
      </c>
      <c r="I8" s="63">
        <v>1.165</v>
      </c>
      <c r="J8" s="63">
        <v>5.3630000000000004</v>
      </c>
      <c r="K8" s="63">
        <v>1.78</v>
      </c>
      <c r="L8" s="75">
        <v>5.5990000000000002</v>
      </c>
      <c r="N8" s="195" t="s">
        <v>32</v>
      </c>
      <c r="O8" s="63">
        <v>1.27955</v>
      </c>
      <c r="P8" s="63">
        <v>2.2745500000000005</v>
      </c>
      <c r="Q8" s="64">
        <f t="shared" si="0"/>
        <v>0.77761713102262564</v>
      </c>
      <c r="R8" s="197">
        <f t="shared" ref="R8" si="2">AVERAGE(Q8:Q10)</f>
        <v>0.86926370995947355</v>
      </c>
      <c r="S8" s="199">
        <f t="shared" ref="S8" si="3">STDEV(Q8:Q10)</f>
        <v>8.5044363606601461E-2</v>
      </c>
      <c r="T8" s="64">
        <f t="shared" si="1"/>
        <v>0.28072820614535221</v>
      </c>
      <c r="U8" s="197">
        <f t="shared" ref="U8" si="4">AVERAGE(T8:T10)</f>
        <v>0.31381361370378108</v>
      </c>
      <c r="V8" s="201">
        <f t="shared" ref="V8" si="5">STDEV(T8:T10)</f>
        <v>3.0701936320072738E-2</v>
      </c>
      <c r="X8" s="2" t="s">
        <v>268</v>
      </c>
      <c r="Y8" s="25">
        <v>1.333</v>
      </c>
      <c r="Z8" s="25" t="s">
        <v>94</v>
      </c>
      <c r="AA8" s="25" t="s">
        <v>11</v>
      </c>
      <c r="AB8" s="25" t="s">
        <v>253</v>
      </c>
      <c r="AC8" s="26">
        <v>0.99619999999999997</v>
      </c>
      <c r="AE8" s="2" t="s">
        <v>268</v>
      </c>
      <c r="AF8" s="25">
        <v>1.333</v>
      </c>
      <c r="AG8" s="25" t="s">
        <v>387</v>
      </c>
      <c r="AH8" s="25" t="s">
        <v>11</v>
      </c>
      <c r="AI8" s="25" t="s">
        <v>253</v>
      </c>
      <c r="AJ8" s="26">
        <v>0.73340000000000005</v>
      </c>
    </row>
    <row r="9" spans="1:36" x14ac:dyDescent="0.2">
      <c r="B9" s="69"/>
      <c r="C9" s="63">
        <v>1.2969999999999999</v>
      </c>
      <c r="D9" s="63">
        <v>4.8819999999999997</v>
      </c>
      <c r="E9" s="63">
        <v>1.0649999999999999</v>
      </c>
      <c r="F9" s="63">
        <v>2.903</v>
      </c>
      <c r="G9" s="63">
        <v>1.0449999999999999</v>
      </c>
      <c r="H9" s="63">
        <v>5.3920000000000003</v>
      </c>
      <c r="I9" s="63">
        <v>1.53</v>
      </c>
      <c r="J9" s="63">
        <v>5.6269999999999998</v>
      </c>
      <c r="K9" s="63">
        <v>1.544</v>
      </c>
      <c r="L9" s="75">
        <v>4.0720000000000001</v>
      </c>
      <c r="N9" s="195"/>
      <c r="O9" s="63">
        <v>1.2475999999999998</v>
      </c>
      <c r="P9" s="63">
        <v>2.3511499999999996</v>
      </c>
      <c r="Q9" s="64">
        <f t="shared" si="0"/>
        <v>0.88453831356203905</v>
      </c>
      <c r="R9" s="197"/>
      <c r="S9" s="199"/>
      <c r="T9" s="64">
        <f t="shared" si="1"/>
        <v>0.31932791103322711</v>
      </c>
      <c r="U9" s="197"/>
      <c r="V9" s="201"/>
      <c r="X9" s="2" t="s">
        <v>269</v>
      </c>
      <c r="Y9" s="25">
        <v>3</v>
      </c>
      <c r="Z9" s="25" t="s">
        <v>95</v>
      </c>
      <c r="AA9" s="25" t="s">
        <v>11</v>
      </c>
      <c r="AB9" s="25" t="s">
        <v>253</v>
      </c>
      <c r="AC9" s="26">
        <v>0.9284</v>
      </c>
      <c r="AE9" s="2" t="s">
        <v>269</v>
      </c>
      <c r="AF9" s="25">
        <v>3</v>
      </c>
      <c r="AG9" s="25" t="s">
        <v>388</v>
      </c>
      <c r="AH9" s="25" t="s">
        <v>11</v>
      </c>
      <c r="AI9" s="25" t="s">
        <v>253</v>
      </c>
      <c r="AJ9" s="26">
        <v>0.44890000000000002</v>
      </c>
    </row>
    <row r="10" spans="1:36" x14ac:dyDescent="0.2">
      <c r="B10" s="69"/>
      <c r="C10" s="63">
        <v>1.167</v>
      </c>
      <c r="D10" s="63">
        <v>5.5819999999999999</v>
      </c>
      <c r="E10" s="63">
        <v>1.3919999999999999</v>
      </c>
      <c r="F10" s="63">
        <v>2.048</v>
      </c>
      <c r="G10" s="63">
        <v>1.5349999999999999</v>
      </c>
      <c r="H10" s="63">
        <v>4.5730000000000004</v>
      </c>
      <c r="I10" s="63">
        <v>1.738</v>
      </c>
      <c r="J10" s="63">
        <v>4.3150000000000004</v>
      </c>
      <c r="K10" s="63">
        <v>1.579</v>
      </c>
      <c r="L10" s="75">
        <v>4.7409999999999997</v>
      </c>
      <c r="N10" s="195"/>
      <c r="O10" s="63">
        <v>1.2195499999999999</v>
      </c>
      <c r="P10" s="63">
        <v>2.3728000000000002</v>
      </c>
      <c r="Q10" s="64">
        <f t="shared" si="0"/>
        <v>0.94563568529375619</v>
      </c>
      <c r="R10" s="197"/>
      <c r="S10" s="199"/>
      <c r="T10" s="64">
        <f t="shared" si="1"/>
        <v>0.34138472393276398</v>
      </c>
      <c r="U10" s="197"/>
      <c r="V10" s="201"/>
      <c r="X10" s="27" t="s">
        <v>270</v>
      </c>
      <c r="Y10" s="25">
        <v>-67.67</v>
      </c>
      <c r="Z10" s="25" t="s">
        <v>96</v>
      </c>
      <c r="AA10" s="25" t="s">
        <v>10</v>
      </c>
      <c r="AB10" s="25" t="s">
        <v>19</v>
      </c>
      <c r="AC10" s="26" t="s">
        <v>23</v>
      </c>
      <c r="AE10" s="27" t="s">
        <v>270</v>
      </c>
      <c r="AF10" s="25">
        <v>-67.67</v>
      </c>
      <c r="AG10" s="25" t="s">
        <v>389</v>
      </c>
      <c r="AH10" s="25" t="s">
        <v>10</v>
      </c>
      <c r="AI10" s="25" t="s">
        <v>19</v>
      </c>
      <c r="AJ10" s="26" t="s">
        <v>23</v>
      </c>
    </row>
    <row r="11" spans="1:36" x14ac:dyDescent="0.2">
      <c r="B11" s="69"/>
      <c r="C11" s="63">
        <v>1.2729999999999999</v>
      </c>
      <c r="D11" s="63">
        <v>5.7590000000000003</v>
      </c>
      <c r="E11" s="63">
        <v>1.198</v>
      </c>
      <c r="F11" s="63">
        <v>2.1120000000000001</v>
      </c>
      <c r="G11" s="63">
        <v>1.274</v>
      </c>
      <c r="H11" s="63">
        <v>6.2089999999999996</v>
      </c>
      <c r="I11" s="63">
        <v>1.667</v>
      </c>
      <c r="J11" s="63">
        <v>4.7610000000000001</v>
      </c>
      <c r="K11" s="63">
        <v>1.4059999999999999</v>
      </c>
      <c r="L11" s="75">
        <v>5.5730000000000004</v>
      </c>
      <c r="N11" s="195" t="s">
        <v>89</v>
      </c>
      <c r="O11" s="63">
        <v>1.3430499999999999</v>
      </c>
      <c r="P11" s="63">
        <v>5.0156499999999991</v>
      </c>
      <c r="Q11" s="64">
        <f t="shared" si="0"/>
        <v>2.7345221696883955</v>
      </c>
      <c r="R11" s="197">
        <f t="shared" ref="R11" si="6">AVERAGE(Q11:Q13)</f>
        <v>2.7426755205329898</v>
      </c>
      <c r="S11" s="199">
        <f t="shared" ref="S11" si="7">STDEV(Q11:Q13)</f>
        <v>0.11871866453741166</v>
      </c>
      <c r="T11" s="64">
        <f t="shared" si="1"/>
        <v>0.98719211902108139</v>
      </c>
      <c r="U11" s="197">
        <f t="shared" ref="U11" si="8">AVERAGE(T11:T13)</f>
        <v>0.99013556697941885</v>
      </c>
      <c r="V11" s="201">
        <f t="shared" ref="V11" si="9">STDEV(T11:T13)</f>
        <v>4.2858723659715388E-2</v>
      </c>
      <c r="X11" s="27" t="s">
        <v>271</v>
      </c>
      <c r="Y11" s="25">
        <v>-67.33</v>
      </c>
      <c r="Z11" s="25" t="s">
        <v>97</v>
      </c>
      <c r="AA11" s="25" t="s">
        <v>10</v>
      </c>
      <c r="AB11" s="25" t="s">
        <v>19</v>
      </c>
      <c r="AC11" s="26" t="s">
        <v>23</v>
      </c>
      <c r="AE11" s="27" t="s">
        <v>271</v>
      </c>
      <c r="AF11" s="25">
        <v>-67.33</v>
      </c>
      <c r="AG11" s="25" t="s">
        <v>390</v>
      </c>
      <c r="AH11" s="25" t="s">
        <v>10</v>
      </c>
      <c r="AI11" s="25" t="s">
        <v>19</v>
      </c>
      <c r="AJ11" s="26" t="s">
        <v>23</v>
      </c>
    </row>
    <row r="12" spans="1:36" x14ac:dyDescent="0.2">
      <c r="B12" s="69"/>
      <c r="C12" s="63">
        <v>1.3879999999999999</v>
      </c>
      <c r="D12" s="63">
        <v>6.093</v>
      </c>
      <c r="E12" s="63">
        <v>1.101</v>
      </c>
      <c r="F12" s="63">
        <v>2.431</v>
      </c>
      <c r="G12" s="63">
        <v>1.377</v>
      </c>
      <c r="H12" s="63">
        <v>5.6619999999999999</v>
      </c>
      <c r="I12" s="63">
        <v>1.4219999999999999</v>
      </c>
      <c r="J12" s="63">
        <v>5.1120000000000001</v>
      </c>
      <c r="K12" s="63">
        <v>1.4830000000000001</v>
      </c>
      <c r="L12" s="75">
        <v>5.99</v>
      </c>
      <c r="N12" s="195"/>
      <c r="O12" s="63">
        <v>1.3655999999999999</v>
      </c>
      <c r="P12" s="63">
        <v>5.2783999999999995</v>
      </c>
      <c r="Q12" s="64">
        <f t="shared" si="0"/>
        <v>2.8652606912712359</v>
      </c>
      <c r="R12" s="197"/>
      <c r="S12" s="199"/>
      <c r="T12" s="64">
        <f t="shared" si="1"/>
        <v>1.0343901412531538</v>
      </c>
      <c r="U12" s="197"/>
      <c r="V12" s="201"/>
      <c r="X12" s="27" t="s">
        <v>272</v>
      </c>
      <c r="Y12" s="25">
        <v>-65.67</v>
      </c>
      <c r="Z12" s="25" t="s">
        <v>98</v>
      </c>
      <c r="AA12" s="25" t="s">
        <v>10</v>
      </c>
      <c r="AB12" s="25" t="s">
        <v>19</v>
      </c>
      <c r="AC12" s="26" t="s">
        <v>23</v>
      </c>
      <c r="AE12" s="27" t="s">
        <v>272</v>
      </c>
      <c r="AF12" s="25">
        <v>-65.67</v>
      </c>
      <c r="AG12" s="25" t="s">
        <v>391</v>
      </c>
      <c r="AH12" s="25" t="s">
        <v>10</v>
      </c>
      <c r="AI12" s="25" t="s">
        <v>19</v>
      </c>
      <c r="AJ12" s="26" t="s">
        <v>23</v>
      </c>
    </row>
    <row r="13" spans="1:36" x14ac:dyDescent="0.2">
      <c r="B13" s="69"/>
      <c r="C13" s="63">
        <v>1.268</v>
      </c>
      <c r="D13" s="63">
        <v>5.6669999999999998</v>
      </c>
      <c r="E13" s="63">
        <v>1.0349999999999999</v>
      </c>
      <c r="F13" s="63">
        <v>2.3239999999999998</v>
      </c>
      <c r="G13" s="63">
        <v>1.4019999999999999</v>
      </c>
      <c r="H13" s="63">
        <v>4.2530000000000001</v>
      </c>
      <c r="I13" s="63">
        <v>1.115</v>
      </c>
      <c r="J13" s="63">
        <v>5.0010000000000003</v>
      </c>
      <c r="K13" s="63">
        <v>1.554</v>
      </c>
      <c r="L13" s="75">
        <v>4.3659999999999997</v>
      </c>
      <c r="N13" s="195"/>
      <c r="O13" s="63">
        <v>1.3294999999999999</v>
      </c>
      <c r="P13" s="63">
        <v>4.8237500000000004</v>
      </c>
      <c r="Q13" s="64">
        <f t="shared" si="0"/>
        <v>2.6282437006393389</v>
      </c>
      <c r="R13" s="197"/>
      <c r="S13" s="199"/>
      <c r="T13" s="64">
        <f t="shared" si="1"/>
        <v>0.94882444066402127</v>
      </c>
      <c r="U13" s="197"/>
      <c r="V13" s="201"/>
      <c r="X13" s="27" t="s">
        <v>273</v>
      </c>
      <c r="Y13" s="25">
        <v>0.33329999999999999</v>
      </c>
      <c r="Z13" s="25" t="s">
        <v>99</v>
      </c>
      <c r="AA13" s="25" t="s">
        <v>11</v>
      </c>
      <c r="AB13" s="25" t="s">
        <v>253</v>
      </c>
      <c r="AC13" s="26" t="s">
        <v>100</v>
      </c>
      <c r="AE13" s="27" t="s">
        <v>273</v>
      </c>
      <c r="AF13" s="25">
        <v>0.33329999999999999</v>
      </c>
      <c r="AG13" s="25" t="s">
        <v>392</v>
      </c>
      <c r="AH13" s="25" t="s">
        <v>11</v>
      </c>
      <c r="AI13" s="25" t="s">
        <v>253</v>
      </c>
      <c r="AJ13" s="26">
        <v>0.93189999999999995</v>
      </c>
    </row>
    <row r="14" spans="1:36" x14ac:dyDescent="0.2">
      <c r="B14" s="69"/>
      <c r="C14" s="63">
        <v>1.446</v>
      </c>
      <c r="D14" s="63">
        <v>5.8959999999999999</v>
      </c>
      <c r="E14" s="63">
        <v>1.2649999999999999</v>
      </c>
      <c r="F14" s="63">
        <v>2.3239999999999998</v>
      </c>
      <c r="G14" s="63">
        <v>1.079</v>
      </c>
      <c r="H14" s="63">
        <v>5.3289999999999997</v>
      </c>
      <c r="I14" s="63">
        <v>1.411</v>
      </c>
      <c r="J14" s="63">
        <v>5.766</v>
      </c>
      <c r="K14" s="63">
        <v>1.4690000000000001</v>
      </c>
      <c r="L14" s="75">
        <v>5.383</v>
      </c>
      <c r="N14" s="195" t="s">
        <v>91</v>
      </c>
      <c r="O14" s="63">
        <v>1.3635000000000002</v>
      </c>
      <c r="P14" s="63">
        <v>5.1358500000000014</v>
      </c>
      <c r="Q14" s="64">
        <f t="shared" si="0"/>
        <v>2.7666666666666671</v>
      </c>
      <c r="R14" s="197">
        <f t="shared" ref="R14" si="10">AVERAGE(Q14:Q16)</f>
        <v>2.7242543428384143</v>
      </c>
      <c r="S14" s="199">
        <f t="shared" ref="S14" si="11">STDEV(Q14:Q16)</f>
        <v>3.6730149868798974E-2</v>
      </c>
      <c r="T14" s="64">
        <f t="shared" si="1"/>
        <v>0.99879663056558377</v>
      </c>
      <c r="U14" s="197">
        <f t="shared" ref="U14" si="12">AVERAGE(T14:T16)</f>
        <v>0.98348532232433739</v>
      </c>
      <c r="V14" s="201">
        <f t="shared" ref="V14" si="13">STDEV(T14:T16)</f>
        <v>1.3259981902093463E-2</v>
      </c>
      <c r="X14" s="27" t="s">
        <v>274</v>
      </c>
      <c r="Y14" s="25">
        <v>2</v>
      </c>
      <c r="Z14" s="25" t="s">
        <v>101</v>
      </c>
      <c r="AA14" s="25" t="s">
        <v>11</v>
      </c>
      <c r="AB14" s="25" t="s">
        <v>253</v>
      </c>
      <c r="AC14" s="26">
        <v>0.98260000000000003</v>
      </c>
      <c r="AE14" s="27" t="s">
        <v>274</v>
      </c>
      <c r="AF14" s="25">
        <v>2</v>
      </c>
      <c r="AG14" s="25" t="s">
        <v>393</v>
      </c>
      <c r="AH14" s="25" t="s">
        <v>11</v>
      </c>
      <c r="AI14" s="25" t="s">
        <v>253</v>
      </c>
      <c r="AJ14" s="26">
        <v>0.61070000000000002</v>
      </c>
    </row>
    <row r="15" spans="1:36" ht="17" thickBot="1" x14ac:dyDescent="0.25">
      <c r="B15" s="69"/>
      <c r="C15" s="63">
        <v>1.609</v>
      </c>
      <c r="D15" s="63">
        <v>6.0720000000000001</v>
      </c>
      <c r="E15" s="63">
        <v>1.169</v>
      </c>
      <c r="F15" s="63">
        <v>2.1360000000000001</v>
      </c>
      <c r="G15" s="63">
        <v>1.1539999999999999</v>
      </c>
      <c r="H15" s="63">
        <v>4.4489999999999998</v>
      </c>
      <c r="I15" s="63">
        <v>1.571</v>
      </c>
      <c r="J15" s="63">
        <v>5.1020000000000003</v>
      </c>
      <c r="K15" s="63">
        <v>1.371</v>
      </c>
      <c r="L15" s="75">
        <v>4.4829999999999997</v>
      </c>
      <c r="N15" s="195"/>
      <c r="O15" s="63">
        <v>1.4746499999999998</v>
      </c>
      <c r="P15" s="63">
        <v>5.4607000000000001</v>
      </c>
      <c r="Q15" s="64">
        <f t="shared" si="0"/>
        <v>2.7030481809242879</v>
      </c>
      <c r="R15" s="197"/>
      <c r="S15" s="199"/>
      <c r="T15" s="64">
        <f t="shared" si="1"/>
        <v>0.97582966820371408</v>
      </c>
      <c r="U15" s="197"/>
      <c r="V15" s="201"/>
      <c r="X15" s="28" t="s">
        <v>275</v>
      </c>
      <c r="Y15" s="29">
        <v>1.667</v>
      </c>
      <c r="Z15" s="29" t="s">
        <v>102</v>
      </c>
      <c r="AA15" s="29" t="s">
        <v>11</v>
      </c>
      <c r="AB15" s="29" t="s">
        <v>253</v>
      </c>
      <c r="AC15" s="30">
        <v>0.99119999999999997</v>
      </c>
      <c r="AE15" s="28" t="s">
        <v>275</v>
      </c>
      <c r="AF15" s="29">
        <v>1.667</v>
      </c>
      <c r="AG15" s="29" t="s">
        <v>394</v>
      </c>
      <c r="AH15" s="29" t="s">
        <v>11</v>
      </c>
      <c r="AI15" s="29" t="s">
        <v>253</v>
      </c>
      <c r="AJ15" s="30">
        <v>0.67079999999999995</v>
      </c>
    </row>
    <row r="16" spans="1:36" x14ac:dyDescent="0.2">
      <c r="B16" s="69"/>
      <c r="C16" s="63">
        <v>1.57</v>
      </c>
      <c r="D16" s="63">
        <v>5.1390000000000002</v>
      </c>
      <c r="E16" s="63">
        <v>1.341</v>
      </c>
      <c r="F16" s="63">
        <v>1.94</v>
      </c>
      <c r="G16" s="63">
        <v>1.494</v>
      </c>
      <c r="H16" s="63">
        <v>5.4770000000000003</v>
      </c>
      <c r="I16" s="63">
        <v>1.2809999999999999</v>
      </c>
      <c r="J16" s="63">
        <v>4.8849999999999998</v>
      </c>
      <c r="K16" s="63">
        <v>1.4690000000000001</v>
      </c>
      <c r="L16" s="75">
        <v>5.0330000000000004</v>
      </c>
      <c r="N16" s="195"/>
      <c r="O16" s="63">
        <v>1.4746499999999998</v>
      </c>
      <c r="P16" s="63">
        <v>5.4607000000000001</v>
      </c>
      <c r="Q16" s="64">
        <f t="shared" si="0"/>
        <v>2.7030481809242879</v>
      </c>
      <c r="R16" s="197"/>
      <c r="S16" s="199"/>
      <c r="T16" s="64">
        <f t="shared" si="1"/>
        <v>0.97582966820371408</v>
      </c>
      <c r="U16" s="197"/>
      <c r="V16" s="201"/>
    </row>
    <row r="17" spans="2:22" x14ac:dyDescent="0.2">
      <c r="B17" s="69"/>
      <c r="C17" s="63">
        <v>1.393</v>
      </c>
      <c r="D17" s="63">
        <v>5.2370000000000001</v>
      </c>
      <c r="E17" s="63">
        <v>1.5620000000000001</v>
      </c>
      <c r="F17" s="63">
        <v>2.7890000000000001</v>
      </c>
      <c r="G17" s="63">
        <v>1.591</v>
      </c>
      <c r="H17" s="63">
        <v>4.67</v>
      </c>
      <c r="I17" s="63">
        <v>1.891</v>
      </c>
      <c r="J17" s="63">
        <v>4.8680000000000003</v>
      </c>
      <c r="K17" s="63">
        <v>1.5369999999999999</v>
      </c>
      <c r="L17" s="75">
        <v>5.258</v>
      </c>
      <c r="N17" s="195" t="s">
        <v>90</v>
      </c>
      <c r="O17" s="63">
        <v>1.4802500000000001</v>
      </c>
      <c r="P17" s="63">
        <v>5.1298000000000004</v>
      </c>
      <c r="Q17" s="64">
        <f t="shared" si="0"/>
        <v>2.4654956932950518</v>
      </c>
      <c r="R17" s="197">
        <f t="shared" ref="R17" si="14">AVERAGE(Q17:Q19)</f>
        <v>2.6864109888789591</v>
      </c>
      <c r="S17" s="199">
        <f t="shared" ref="S17" si="15">STDEV(Q17:Q19)</f>
        <v>0.23801995778036172</v>
      </c>
      <c r="T17" s="64">
        <f t="shared" si="1"/>
        <v>0.89007064739893571</v>
      </c>
      <c r="U17" s="197">
        <f t="shared" ref="U17" si="16">AVERAGE(T17:T19)</f>
        <v>0.96982346168915468</v>
      </c>
      <c r="V17" s="201">
        <f t="shared" ref="V17" si="17">STDEV(T17:T19)</f>
        <v>8.5927782592188279E-2</v>
      </c>
    </row>
    <row r="18" spans="2:22" x14ac:dyDescent="0.2">
      <c r="B18" s="69"/>
      <c r="C18" s="63">
        <v>1.623</v>
      </c>
      <c r="D18" s="63">
        <v>4.5670000000000002</v>
      </c>
      <c r="E18" s="63">
        <v>1.6160000000000001</v>
      </c>
      <c r="F18" s="63">
        <v>1.95</v>
      </c>
      <c r="G18" s="63">
        <v>1.3620000000000001</v>
      </c>
      <c r="H18" s="63">
        <v>4.5789999999999997</v>
      </c>
      <c r="I18" s="63">
        <v>1.3380000000000001</v>
      </c>
      <c r="J18" s="63">
        <v>5.7839999999999998</v>
      </c>
      <c r="K18" s="63">
        <v>1.377</v>
      </c>
      <c r="L18" s="75">
        <v>4.5780000000000003</v>
      </c>
      <c r="N18" s="195"/>
      <c r="O18" s="63">
        <v>1.4475000000000002</v>
      </c>
      <c r="P18" s="63">
        <v>5.2910000000000013</v>
      </c>
      <c r="Q18" s="64">
        <f t="shared" si="0"/>
        <v>2.6552677029360972</v>
      </c>
      <c r="R18" s="197"/>
      <c r="S18" s="199"/>
      <c r="T18" s="64">
        <f t="shared" si="1"/>
        <v>0.95858039817187624</v>
      </c>
      <c r="U18" s="197"/>
      <c r="V18" s="201"/>
    </row>
    <row r="19" spans="2:22" ht="17" thickBot="1" x14ac:dyDescent="0.25">
      <c r="B19" s="69"/>
      <c r="C19" s="63">
        <v>1.37</v>
      </c>
      <c r="D19" s="63">
        <v>5.4610000000000003</v>
      </c>
      <c r="E19" s="63">
        <v>1.4119999999999999</v>
      </c>
      <c r="F19" s="63">
        <v>1.917</v>
      </c>
      <c r="G19" s="63">
        <v>1.639</v>
      </c>
      <c r="H19" s="63">
        <v>4.62</v>
      </c>
      <c r="I19" s="63">
        <v>1.296</v>
      </c>
      <c r="J19" s="63">
        <v>5.3780000000000001</v>
      </c>
      <c r="K19" s="63">
        <v>1.2849999999999999</v>
      </c>
      <c r="L19" s="75">
        <v>4.4020000000000001</v>
      </c>
      <c r="N19" s="196"/>
      <c r="O19" s="66">
        <v>1.3408000000000002</v>
      </c>
      <c r="P19" s="66">
        <v>5.2806999999999995</v>
      </c>
      <c r="Q19" s="67">
        <f t="shared" si="0"/>
        <v>2.9384695704057271</v>
      </c>
      <c r="R19" s="198"/>
      <c r="S19" s="200"/>
      <c r="T19" s="67">
        <f t="shared" si="1"/>
        <v>1.0608193394966523</v>
      </c>
      <c r="U19" s="198"/>
      <c r="V19" s="202"/>
    </row>
    <row r="20" spans="2:22" x14ac:dyDescent="0.2">
      <c r="B20" s="69"/>
      <c r="C20" s="63">
        <v>1.3420000000000001</v>
      </c>
      <c r="D20" s="63">
        <v>5.8479999999999999</v>
      </c>
      <c r="E20" s="63">
        <v>1.5029999999999999</v>
      </c>
      <c r="F20" s="63">
        <v>2.0230000000000001</v>
      </c>
      <c r="G20" s="63">
        <v>1.3129999999999999</v>
      </c>
      <c r="H20" s="63">
        <v>4.8810000000000002</v>
      </c>
      <c r="I20" s="63">
        <v>1.2330000000000001</v>
      </c>
      <c r="J20" s="63">
        <v>5.1680000000000001</v>
      </c>
      <c r="K20" s="63">
        <v>1.671</v>
      </c>
      <c r="L20" s="75">
        <v>5.3049999999999997</v>
      </c>
    </row>
    <row r="21" spans="2:22" x14ac:dyDescent="0.2">
      <c r="B21" s="69"/>
      <c r="C21" s="63">
        <v>1.4330000000000001</v>
      </c>
      <c r="D21" s="63">
        <v>5.4050000000000002</v>
      </c>
      <c r="E21" s="63">
        <v>1.171</v>
      </c>
      <c r="F21" s="63">
        <v>2.4340000000000002</v>
      </c>
      <c r="G21" s="63">
        <v>1.3660000000000001</v>
      </c>
      <c r="H21" s="63">
        <v>5.13</v>
      </c>
      <c r="I21" s="63">
        <v>1.3540000000000001</v>
      </c>
      <c r="J21" s="63">
        <v>5.4539999999999997</v>
      </c>
      <c r="K21" s="63">
        <v>1.853</v>
      </c>
      <c r="L21" s="75">
        <v>5.1180000000000003</v>
      </c>
    </row>
    <row r="22" spans="2:22" x14ac:dyDescent="0.2">
      <c r="B22" s="69"/>
      <c r="C22" s="63">
        <v>1.6040000000000001</v>
      </c>
      <c r="D22" s="63">
        <v>5.7279999999999998</v>
      </c>
      <c r="E22" s="63">
        <v>1.409</v>
      </c>
      <c r="F22" s="63">
        <v>2.2869999999999999</v>
      </c>
      <c r="G22" s="63">
        <v>1.417</v>
      </c>
      <c r="H22" s="63">
        <v>5.3789999999999996</v>
      </c>
      <c r="I22" s="63">
        <v>1.202</v>
      </c>
      <c r="J22" s="63">
        <v>4.7060000000000004</v>
      </c>
      <c r="K22" s="63">
        <v>1.1759999999999999</v>
      </c>
      <c r="L22" s="75">
        <v>5.8979999999999997</v>
      </c>
    </row>
    <row r="23" spans="2:22" x14ac:dyDescent="0.2">
      <c r="B23" s="69"/>
      <c r="C23" s="63">
        <v>1.3879999999999999</v>
      </c>
      <c r="D23" s="63">
        <v>6.0049999999999999</v>
      </c>
      <c r="E23" s="63">
        <v>1.379</v>
      </c>
      <c r="F23" s="63">
        <v>1.9059999999999999</v>
      </c>
      <c r="G23" s="63">
        <v>1.278</v>
      </c>
      <c r="H23" s="63">
        <v>5.2430000000000003</v>
      </c>
      <c r="I23" s="63">
        <v>1.327</v>
      </c>
      <c r="J23" s="63">
        <v>5.0430000000000001</v>
      </c>
      <c r="K23" s="63">
        <v>1.3959999999999999</v>
      </c>
      <c r="L23" s="75">
        <v>5.7969999999999997</v>
      </c>
    </row>
    <row r="24" spans="2:22" x14ac:dyDescent="0.2">
      <c r="B24" s="69"/>
      <c r="C24" s="63">
        <v>1.39</v>
      </c>
      <c r="D24" s="63">
        <v>4.976</v>
      </c>
      <c r="E24" s="63">
        <v>1.1919999999999999</v>
      </c>
      <c r="F24" s="63">
        <v>2.68</v>
      </c>
      <c r="G24" s="63">
        <v>1.29</v>
      </c>
      <c r="H24" s="63">
        <v>4.9749999999999996</v>
      </c>
      <c r="I24" s="63">
        <v>1.2709999999999999</v>
      </c>
      <c r="J24" s="63">
        <v>5.0250000000000004</v>
      </c>
      <c r="K24" s="63">
        <v>1.5389999999999999</v>
      </c>
      <c r="L24" s="75">
        <v>5.18</v>
      </c>
    </row>
    <row r="25" spans="2:22" x14ac:dyDescent="0.2">
      <c r="B25" s="69"/>
      <c r="C25" s="63">
        <v>1.2689999999999999</v>
      </c>
      <c r="D25" s="63">
        <v>5.3029999999999999</v>
      </c>
      <c r="E25" s="63">
        <v>1.17</v>
      </c>
      <c r="F25" s="63">
        <v>2.234</v>
      </c>
      <c r="G25" s="63">
        <v>1.0429999999999999</v>
      </c>
      <c r="H25" s="63">
        <v>5.2060000000000004</v>
      </c>
      <c r="I25" s="63">
        <v>1.7669999999999999</v>
      </c>
      <c r="J25" s="63">
        <v>5.4470000000000001</v>
      </c>
      <c r="K25" s="63">
        <v>1.385</v>
      </c>
      <c r="L25" s="75">
        <v>6.1989999999999998</v>
      </c>
    </row>
    <row r="26" spans="2:22" x14ac:dyDescent="0.2">
      <c r="B26" s="69"/>
      <c r="C26" s="63">
        <v>1.6639999999999999</v>
      </c>
      <c r="D26" s="63">
        <v>5.3419999999999996</v>
      </c>
      <c r="E26" s="63">
        <v>1.208</v>
      </c>
      <c r="F26" s="63">
        <v>2.1619999999999999</v>
      </c>
      <c r="G26" s="63">
        <v>1.361</v>
      </c>
      <c r="H26" s="63">
        <v>4.5289999999999999</v>
      </c>
      <c r="I26" s="63">
        <v>1.879</v>
      </c>
      <c r="J26" s="63">
        <v>4.9580000000000002</v>
      </c>
      <c r="K26" s="63">
        <v>1.4019999999999999</v>
      </c>
      <c r="L26" s="75">
        <v>4.5599999999999996</v>
      </c>
    </row>
    <row r="27" spans="2:22" x14ac:dyDescent="0.2">
      <c r="B27" s="69"/>
      <c r="C27" s="63">
        <v>1.5049999999999999</v>
      </c>
      <c r="D27" s="63">
        <v>5</v>
      </c>
      <c r="E27" s="63">
        <v>1.0960000000000001</v>
      </c>
      <c r="F27" s="63">
        <v>2.722</v>
      </c>
      <c r="G27" s="63">
        <v>1.347</v>
      </c>
      <c r="H27" s="63">
        <v>5.8</v>
      </c>
      <c r="I27" s="63">
        <v>1.379</v>
      </c>
      <c r="J27" s="63">
        <v>6.1269999999999998</v>
      </c>
      <c r="K27" s="63">
        <v>1.3540000000000001</v>
      </c>
      <c r="L27" s="75">
        <v>5.6020000000000003</v>
      </c>
    </row>
    <row r="28" spans="2:22" x14ac:dyDescent="0.2">
      <c r="B28" s="69"/>
      <c r="C28" s="63">
        <v>1.425</v>
      </c>
      <c r="D28" s="63">
        <v>4.7320000000000002</v>
      </c>
      <c r="E28" s="63">
        <v>1.1279999999999999</v>
      </c>
      <c r="F28" s="63">
        <v>2.1960000000000002</v>
      </c>
      <c r="G28" s="63">
        <v>1.2</v>
      </c>
      <c r="H28" s="63">
        <v>5.5049999999999999</v>
      </c>
      <c r="I28" s="63">
        <v>1.2909999999999999</v>
      </c>
      <c r="J28" s="63">
        <v>6.0490000000000004</v>
      </c>
      <c r="K28" s="63">
        <v>1.2370000000000001</v>
      </c>
      <c r="L28" s="75">
        <v>4.67</v>
      </c>
    </row>
    <row r="29" spans="2:22" x14ac:dyDescent="0.2">
      <c r="B29" s="69"/>
      <c r="C29" s="63">
        <v>1.345</v>
      </c>
      <c r="D29" s="63">
        <v>5.9489999999999998</v>
      </c>
      <c r="E29" s="63">
        <v>1.331</v>
      </c>
      <c r="F29" s="63">
        <v>2.6720000000000002</v>
      </c>
      <c r="G29" s="63">
        <v>1.484</v>
      </c>
      <c r="H29" s="63">
        <v>5.3570000000000002</v>
      </c>
      <c r="I29" s="63">
        <v>1.3979999999999999</v>
      </c>
      <c r="J29" s="63">
        <v>6.2080000000000002</v>
      </c>
      <c r="K29" s="63">
        <v>1.6120000000000001</v>
      </c>
      <c r="L29" s="75">
        <v>5.375</v>
      </c>
    </row>
    <row r="30" spans="2:22" x14ac:dyDescent="0.2">
      <c r="B30" s="69"/>
      <c r="C30" s="63">
        <v>1.5209999999999999</v>
      </c>
      <c r="D30" s="63">
        <v>5.44</v>
      </c>
      <c r="E30" s="63">
        <v>1.363</v>
      </c>
      <c r="F30" s="63">
        <v>2.8559999999999999</v>
      </c>
      <c r="G30" s="63">
        <v>1.425</v>
      </c>
      <c r="H30" s="63">
        <v>5.17</v>
      </c>
      <c r="I30" s="63">
        <v>1.1859999999999999</v>
      </c>
      <c r="J30" s="63">
        <v>5.2809999999999997</v>
      </c>
      <c r="K30" s="63">
        <v>1.4319999999999999</v>
      </c>
      <c r="L30" s="75">
        <v>5.0339999999999998</v>
      </c>
    </row>
    <row r="31" spans="2:22" x14ac:dyDescent="0.2">
      <c r="B31" s="69"/>
      <c r="C31" s="63">
        <v>1.294</v>
      </c>
      <c r="D31" s="63">
        <v>5.1920000000000002</v>
      </c>
      <c r="E31" s="63">
        <v>1.21</v>
      </c>
      <c r="F31" s="63">
        <v>2.589</v>
      </c>
      <c r="G31" s="63">
        <v>1.6220000000000001</v>
      </c>
      <c r="H31" s="63">
        <v>5.1539999999999999</v>
      </c>
      <c r="I31" s="63">
        <v>1.2729999999999999</v>
      </c>
      <c r="J31" s="63">
        <v>5.0919999999999996</v>
      </c>
      <c r="K31" s="63">
        <v>1.4450000000000001</v>
      </c>
      <c r="L31" s="75">
        <v>4.6859999999999999</v>
      </c>
    </row>
    <row r="32" spans="2:22" x14ac:dyDescent="0.2">
      <c r="B32" s="69"/>
      <c r="C32" s="63">
        <v>1.385</v>
      </c>
      <c r="D32" s="63">
        <v>5.0090000000000003</v>
      </c>
      <c r="E32" s="63">
        <v>1.4019999999999999</v>
      </c>
      <c r="F32" s="63">
        <v>1.8979999999999999</v>
      </c>
      <c r="G32" s="63">
        <v>1.6519999999999999</v>
      </c>
      <c r="H32" s="63">
        <v>4.4139999999999997</v>
      </c>
      <c r="I32" s="63">
        <v>1.538</v>
      </c>
      <c r="J32" s="63">
        <v>5.9470000000000001</v>
      </c>
      <c r="K32" s="63">
        <v>1.484</v>
      </c>
      <c r="L32" s="75">
        <v>5.0830000000000002</v>
      </c>
    </row>
    <row r="33" spans="2:12" x14ac:dyDescent="0.2">
      <c r="B33" s="69"/>
      <c r="C33" s="63">
        <v>1.53</v>
      </c>
      <c r="D33" s="63">
        <v>5.8739999999999997</v>
      </c>
      <c r="E33" s="63">
        <v>1.1579999999999999</v>
      </c>
      <c r="F33" s="63">
        <v>2.2170000000000001</v>
      </c>
      <c r="G33" s="63">
        <v>1.202</v>
      </c>
      <c r="H33" s="63">
        <v>5.79</v>
      </c>
      <c r="I33" s="63">
        <v>1.1599999999999999</v>
      </c>
      <c r="J33" s="63">
        <v>5.8440000000000003</v>
      </c>
      <c r="K33" s="63">
        <v>1.339</v>
      </c>
      <c r="L33" s="75">
        <v>5.4560000000000004</v>
      </c>
    </row>
    <row r="34" spans="2:12" x14ac:dyDescent="0.2">
      <c r="B34" s="69"/>
      <c r="C34" s="63">
        <v>1.4770000000000001</v>
      </c>
      <c r="D34" s="63">
        <v>5.7519999999999998</v>
      </c>
      <c r="E34" s="63">
        <v>1.3979999999999999</v>
      </c>
      <c r="F34" s="63">
        <v>2.2669999999999999</v>
      </c>
      <c r="G34" s="63">
        <v>1.177</v>
      </c>
      <c r="H34" s="63">
        <v>5.6509999999999998</v>
      </c>
      <c r="I34" s="63">
        <v>1.319</v>
      </c>
      <c r="J34" s="63">
        <v>6.4690000000000003</v>
      </c>
      <c r="K34" s="63">
        <v>1.5049999999999999</v>
      </c>
      <c r="L34" s="75">
        <v>5.49</v>
      </c>
    </row>
    <row r="35" spans="2:12" x14ac:dyDescent="0.2">
      <c r="B35" s="69"/>
      <c r="C35" s="63">
        <v>1.2749999999999999</v>
      </c>
      <c r="D35" s="63">
        <v>5.0599999999999996</v>
      </c>
      <c r="E35" s="63">
        <v>1.2749999999999999</v>
      </c>
      <c r="F35" s="63">
        <v>2.6659999999999999</v>
      </c>
      <c r="G35" s="63">
        <v>1.407</v>
      </c>
      <c r="H35" s="63">
        <v>5.7389999999999999</v>
      </c>
      <c r="I35" s="63">
        <v>1.4550000000000001</v>
      </c>
      <c r="J35" s="63">
        <v>5.0110000000000001</v>
      </c>
      <c r="K35" s="63">
        <v>1.252</v>
      </c>
      <c r="L35" s="75">
        <v>5.9720000000000004</v>
      </c>
    </row>
    <row r="36" spans="2:12" x14ac:dyDescent="0.2">
      <c r="B36" s="69"/>
      <c r="C36" s="63">
        <v>1.385</v>
      </c>
      <c r="D36" s="63">
        <v>5.9640000000000004</v>
      </c>
      <c r="E36" s="63">
        <v>1.427</v>
      </c>
      <c r="F36" s="63">
        <v>2.125</v>
      </c>
      <c r="G36" s="63">
        <v>1.171</v>
      </c>
      <c r="H36" s="63">
        <v>4.7969999999999997</v>
      </c>
      <c r="I36" s="63">
        <v>1.6519999999999999</v>
      </c>
      <c r="J36" s="63">
        <v>4.992</v>
      </c>
      <c r="K36" s="63">
        <v>1.512</v>
      </c>
      <c r="L36" s="75">
        <v>5.9340000000000002</v>
      </c>
    </row>
    <row r="37" spans="2:12" x14ac:dyDescent="0.2">
      <c r="B37" s="69"/>
      <c r="C37" s="63">
        <v>1.194</v>
      </c>
      <c r="D37" s="63">
        <v>5.0330000000000004</v>
      </c>
      <c r="E37" s="63">
        <v>1.5629999999999999</v>
      </c>
      <c r="F37" s="63">
        <v>2.3069999999999999</v>
      </c>
      <c r="G37" s="63">
        <v>1.379</v>
      </c>
      <c r="H37" s="63">
        <v>5.0839999999999996</v>
      </c>
      <c r="I37" s="63">
        <v>1.377</v>
      </c>
      <c r="J37" s="63">
        <v>5.8819999999999997</v>
      </c>
      <c r="K37" s="63">
        <v>1.621</v>
      </c>
      <c r="L37" s="75">
        <v>5.23</v>
      </c>
    </row>
    <row r="38" spans="2:12" x14ac:dyDescent="0.2">
      <c r="B38" s="69"/>
      <c r="C38" s="63">
        <v>1.367</v>
      </c>
      <c r="D38" s="63">
        <v>5.1589999999999998</v>
      </c>
      <c r="E38" s="63">
        <v>0.99199999999999999</v>
      </c>
      <c r="F38" s="63">
        <v>2.27</v>
      </c>
      <c r="G38" s="63">
        <v>1.2350000000000001</v>
      </c>
      <c r="H38" s="63">
        <v>5.3780000000000001</v>
      </c>
      <c r="I38" s="63">
        <v>1.569</v>
      </c>
      <c r="J38" s="63">
        <v>5.9249999999999998</v>
      </c>
      <c r="K38" s="63">
        <v>1.2310000000000001</v>
      </c>
      <c r="L38" s="75">
        <v>5.0369999999999999</v>
      </c>
    </row>
    <row r="39" spans="2:12" x14ac:dyDescent="0.2">
      <c r="B39" s="69"/>
      <c r="C39" s="63">
        <v>1.8029999999999999</v>
      </c>
      <c r="D39" s="63">
        <v>5.26</v>
      </c>
      <c r="E39" s="63">
        <v>1.121</v>
      </c>
      <c r="F39" s="63">
        <v>2.1930000000000001</v>
      </c>
      <c r="G39" s="63">
        <v>1.496</v>
      </c>
      <c r="H39" s="63">
        <v>5.6619999999999999</v>
      </c>
      <c r="I39" s="63">
        <v>1.171</v>
      </c>
      <c r="J39" s="63">
        <v>6.1319999999999997</v>
      </c>
      <c r="K39" s="63">
        <v>1.4830000000000001</v>
      </c>
      <c r="L39" s="75">
        <v>4.9029999999999996</v>
      </c>
    </row>
    <row r="40" spans="2:12" x14ac:dyDescent="0.2">
      <c r="B40" s="69"/>
      <c r="C40" s="63">
        <v>1.4610000000000001</v>
      </c>
      <c r="D40" s="63">
        <v>5.633</v>
      </c>
      <c r="E40" s="63">
        <v>1.4059999999999999</v>
      </c>
      <c r="F40" s="63">
        <v>2.0099999999999998</v>
      </c>
      <c r="G40" s="63">
        <v>1.39</v>
      </c>
      <c r="H40" s="63">
        <v>5.1189999999999998</v>
      </c>
      <c r="I40" s="63">
        <v>1.528</v>
      </c>
      <c r="J40" s="63">
        <v>5.19</v>
      </c>
      <c r="K40" s="63">
        <v>1.2410000000000001</v>
      </c>
      <c r="L40" s="75">
        <v>5.2729999999999997</v>
      </c>
    </row>
    <row r="41" spans="2:12" x14ac:dyDescent="0.2">
      <c r="B41" s="69"/>
      <c r="C41" s="63">
        <v>1.5620000000000001</v>
      </c>
      <c r="D41" s="63">
        <v>5.0549999999999997</v>
      </c>
      <c r="E41" s="63">
        <v>0.99</v>
      </c>
      <c r="F41" s="63">
        <v>2.2629999999999999</v>
      </c>
      <c r="G41" s="63">
        <v>1.4930000000000001</v>
      </c>
      <c r="H41" s="63">
        <v>5.1580000000000004</v>
      </c>
      <c r="I41" s="63">
        <v>1.369</v>
      </c>
      <c r="J41" s="63">
        <v>4.4370000000000003</v>
      </c>
      <c r="K41" s="63">
        <v>1.5409999999999999</v>
      </c>
      <c r="L41" s="75">
        <v>4.7519999999999998</v>
      </c>
    </row>
    <row r="42" spans="2:12" x14ac:dyDescent="0.2">
      <c r="B42" s="69"/>
      <c r="C42" s="63">
        <v>1.542</v>
      </c>
      <c r="D42" s="63">
        <v>5.2949999999999999</v>
      </c>
      <c r="E42" s="63">
        <v>1.302</v>
      </c>
      <c r="F42" s="63">
        <v>2.2909999999999999</v>
      </c>
      <c r="G42" s="63">
        <v>1.3660000000000001</v>
      </c>
      <c r="H42" s="63">
        <v>5.7729999999999997</v>
      </c>
      <c r="I42" s="63">
        <v>1.792</v>
      </c>
      <c r="J42" s="63">
        <v>4.5410000000000004</v>
      </c>
      <c r="K42" s="63">
        <v>1.5589999999999999</v>
      </c>
      <c r="L42" s="75">
        <v>4.7869999999999999</v>
      </c>
    </row>
    <row r="43" spans="2:12" x14ac:dyDescent="0.2">
      <c r="B43" s="69"/>
      <c r="C43" s="63">
        <v>1.2669999999999999</v>
      </c>
      <c r="D43" s="63">
        <v>4.8949999999999996</v>
      </c>
      <c r="E43" s="63">
        <v>1.1579999999999999</v>
      </c>
      <c r="F43" s="63">
        <v>2.5830000000000002</v>
      </c>
      <c r="G43" s="63">
        <v>1.353</v>
      </c>
      <c r="H43" s="63">
        <v>4.7919999999999998</v>
      </c>
      <c r="I43" s="63">
        <v>1.615</v>
      </c>
      <c r="J43" s="63">
        <v>5.0579999999999998</v>
      </c>
      <c r="K43" s="63">
        <v>1.6930000000000001</v>
      </c>
      <c r="L43" s="75">
        <v>5.3209999999999997</v>
      </c>
    </row>
    <row r="44" spans="2:12" x14ac:dyDescent="0.2">
      <c r="B44" s="69"/>
      <c r="C44" s="63">
        <v>1.375</v>
      </c>
      <c r="D44" s="63">
        <v>4.9829999999999997</v>
      </c>
      <c r="E44" s="63">
        <v>1.254</v>
      </c>
      <c r="F44" s="63">
        <v>2.5019999999999998</v>
      </c>
      <c r="G44" s="63">
        <v>1.5089999999999999</v>
      </c>
      <c r="H44" s="63">
        <v>5.49</v>
      </c>
      <c r="I44" s="63">
        <v>1.7749999999999999</v>
      </c>
      <c r="J44" s="63">
        <v>4.6239999999999997</v>
      </c>
      <c r="K44" s="63">
        <v>1.6220000000000001</v>
      </c>
      <c r="L44" s="75">
        <v>6.4560000000000004</v>
      </c>
    </row>
    <row r="45" spans="2:12" x14ac:dyDescent="0.2">
      <c r="B45" s="69"/>
      <c r="C45" s="63">
        <v>1.403</v>
      </c>
      <c r="D45" s="63">
        <v>5.1840000000000002</v>
      </c>
      <c r="E45" s="63">
        <v>1.1499999999999999</v>
      </c>
      <c r="F45" s="63">
        <v>2.6920000000000002</v>
      </c>
      <c r="G45" s="63">
        <v>1.34</v>
      </c>
      <c r="H45" s="63">
        <v>4.0039999999999996</v>
      </c>
      <c r="I45" s="63">
        <v>1.679</v>
      </c>
      <c r="J45" s="63">
        <v>5.7720000000000002</v>
      </c>
      <c r="K45" s="63">
        <v>1.415</v>
      </c>
      <c r="L45" s="75">
        <v>5.6539999999999999</v>
      </c>
    </row>
    <row r="46" spans="2:12" x14ac:dyDescent="0.2">
      <c r="B46" s="69"/>
      <c r="C46" s="63">
        <v>1.2789999999999999</v>
      </c>
      <c r="D46" s="63">
        <v>5.27</v>
      </c>
      <c r="E46" s="63">
        <v>1.298</v>
      </c>
      <c r="F46" s="63">
        <v>2.274</v>
      </c>
      <c r="G46" s="63">
        <v>1.462</v>
      </c>
      <c r="H46" s="63">
        <v>4.375</v>
      </c>
      <c r="I46" s="63">
        <v>1.331</v>
      </c>
      <c r="J46" s="63">
        <v>5.1390000000000002</v>
      </c>
      <c r="K46" s="63">
        <v>1.1120000000000001</v>
      </c>
      <c r="L46" s="75">
        <v>5.5369999999999999</v>
      </c>
    </row>
    <row r="47" spans="2:12" x14ac:dyDescent="0.2">
      <c r="B47" s="69"/>
      <c r="C47" s="63">
        <v>1.379</v>
      </c>
      <c r="D47" s="63">
        <v>5.1509999999999998</v>
      </c>
      <c r="E47" s="63">
        <v>1.4259999999999999</v>
      </c>
      <c r="F47" s="63">
        <v>2.1320000000000001</v>
      </c>
      <c r="G47" s="63">
        <v>1.5720000000000001</v>
      </c>
      <c r="H47" s="63">
        <v>4.6100000000000003</v>
      </c>
      <c r="I47" s="63">
        <v>1.532</v>
      </c>
      <c r="J47" s="63">
        <v>4.3220000000000001</v>
      </c>
      <c r="K47" s="63">
        <v>1.452</v>
      </c>
      <c r="L47" s="75">
        <v>5.3070000000000004</v>
      </c>
    </row>
    <row r="48" spans="2:12" x14ac:dyDescent="0.2">
      <c r="B48" s="69"/>
      <c r="C48" s="63">
        <v>1.3420000000000001</v>
      </c>
      <c r="D48" s="63">
        <v>5.0060000000000002</v>
      </c>
      <c r="E48" s="63">
        <v>1.137</v>
      </c>
      <c r="F48" s="63">
        <v>2.73</v>
      </c>
      <c r="G48" s="63">
        <v>1.3380000000000001</v>
      </c>
      <c r="H48" s="63">
        <v>4.7080000000000002</v>
      </c>
      <c r="I48" s="63">
        <v>1.4219999999999999</v>
      </c>
      <c r="J48" s="63">
        <v>5.3559999999999999</v>
      </c>
      <c r="K48" s="63">
        <v>1.1919999999999999</v>
      </c>
      <c r="L48" s="75">
        <v>4.7249999999999996</v>
      </c>
    </row>
    <row r="49" spans="2:12" x14ac:dyDescent="0.2">
      <c r="B49" s="69"/>
      <c r="C49" s="63">
        <v>1.1120000000000001</v>
      </c>
      <c r="D49" s="63">
        <v>4.6920000000000002</v>
      </c>
      <c r="E49" s="63">
        <v>1.232</v>
      </c>
      <c r="F49" s="63">
        <v>2.637</v>
      </c>
      <c r="G49" s="63">
        <v>1.4359999999999999</v>
      </c>
      <c r="H49" s="63">
        <v>4.7590000000000003</v>
      </c>
      <c r="I49" s="63">
        <v>1.248</v>
      </c>
      <c r="J49" s="63">
        <v>5.7809999999999997</v>
      </c>
      <c r="K49" s="63">
        <v>1.5509999999999999</v>
      </c>
      <c r="L49" s="75">
        <v>5.234</v>
      </c>
    </row>
    <row r="50" spans="2:12" x14ac:dyDescent="0.2">
      <c r="B50" s="69"/>
      <c r="C50" s="63">
        <v>1.397</v>
      </c>
      <c r="D50" s="63">
        <v>5.577</v>
      </c>
      <c r="E50" s="63">
        <v>1.3120000000000001</v>
      </c>
      <c r="F50" s="63">
        <v>2.347</v>
      </c>
      <c r="G50" s="63">
        <v>1.383</v>
      </c>
      <c r="H50" s="63">
        <v>5.9640000000000004</v>
      </c>
      <c r="I50" s="63">
        <v>1.397</v>
      </c>
      <c r="J50" s="63">
        <v>6.5090000000000003</v>
      </c>
      <c r="K50" s="63">
        <v>1.4219999999999999</v>
      </c>
      <c r="L50" s="75">
        <v>4.7249999999999996</v>
      </c>
    </row>
    <row r="51" spans="2:12" x14ac:dyDescent="0.2">
      <c r="B51" s="69"/>
      <c r="C51" s="63">
        <v>1.1859999999999999</v>
      </c>
      <c r="D51" s="63">
        <v>5.5990000000000002</v>
      </c>
      <c r="E51" s="63">
        <v>1.0349999999999999</v>
      </c>
      <c r="F51" s="63">
        <v>2.3109999999999999</v>
      </c>
      <c r="G51" s="63">
        <v>1.498</v>
      </c>
      <c r="H51" s="63">
        <v>4.665</v>
      </c>
      <c r="I51" s="63">
        <v>1.47</v>
      </c>
      <c r="J51" s="63">
        <v>4.9180000000000001</v>
      </c>
      <c r="K51" s="63">
        <v>1.405</v>
      </c>
      <c r="L51" s="75">
        <v>5.0789999999999997</v>
      </c>
    </row>
    <row r="52" spans="2:12" x14ac:dyDescent="0.2">
      <c r="B52" s="69"/>
      <c r="C52" s="63">
        <v>1.5269999999999999</v>
      </c>
      <c r="D52" s="63">
        <v>5.0330000000000004</v>
      </c>
      <c r="E52" s="63">
        <v>1.06</v>
      </c>
      <c r="F52" s="63">
        <v>2.2490000000000001</v>
      </c>
      <c r="G52" s="63">
        <v>1.2150000000000001</v>
      </c>
      <c r="H52" s="63">
        <v>5.2039999999999997</v>
      </c>
      <c r="I52" s="63">
        <v>1.3680000000000001</v>
      </c>
      <c r="J52" s="63">
        <v>5.5250000000000004</v>
      </c>
      <c r="K52" s="63">
        <v>1.3979999999999999</v>
      </c>
      <c r="L52" s="75">
        <v>5.5940000000000003</v>
      </c>
    </row>
    <row r="53" spans="2:12" x14ac:dyDescent="0.2">
      <c r="B53" s="69"/>
      <c r="C53" s="63">
        <v>1.6779999999999999</v>
      </c>
      <c r="D53" s="63">
        <v>5.3470000000000004</v>
      </c>
      <c r="E53" s="63">
        <v>0.96499999999999997</v>
      </c>
      <c r="F53" s="63">
        <v>3.4350000000000001</v>
      </c>
      <c r="G53" s="63">
        <v>1.0580000000000001</v>
      </c>
      <c r="H53" s="63">
        <v>5.9980000000000002</v>
      </c>
      <c r="I53" s="63">
        <v>1.4550000000000001</v>
      </c>
      <c r="J53" s="63">
        <v>5.6</v>
      </c>
      <c r="K53" s="63">
        <v>1.1659999999999999</v>
      </c>
      <c r="L53" s="75">
        <v>4.9450000000000003</v>
      </c>
    </row>
    <row r="54" spans="2:12" x14ac:dyDescent="0.2">
      <c r="B54" s="69"/>
      <c r="C54" s="63">
        <v>1.2190000000000001</v>
      </c>
      <c r="D54" s="63">
        <v>5.24</v>
      </c>
      <c r="E54" s="63">
        <v>1.2629999999999999</v>
      </c>
      <c r="F54" s="63">
        <v>2.069</v>
      </c>
      <c r="G54" s="63">
        <v>1.0549999999999999</v>
      </c>
      <c r="H54" s="63">
        <v>5.0389999999999997</v>
      </c>
      <c r="I54" s="63">
        <v>1.361</v>
      </c>
      <c r="J54" s="63">
        <v>5.3789999999999996</v>
      </c>
      <c r="K54" s="63">
        <v>1.2270000000000001</v>
      </c>
      <c r="L54" s="75">
        <v>4.6369999999999996</v>
      </c>
    </row>
    <row r="55" spans="2:12" x14ac:dyDescent="0.2">
      <c r="B55" s="69"/>
      <c r="C55" s="63">
        <v>1.2809999999999999</v>
      </c>
      <c r="D55" s="63">
        <v>4.9980000000000002</v>
      </c>
      <c r="E55" s="63">
        <v>1.292</v>
      </c>
      <c r="F55" s="63">
        <v>2.052</v>
      </c>
      <c r="G55" s="63">
        <v>1.5669999999999999</v>
      </c>
      <c r="H55" s="63">
        <v>4.3630000000000004</v>
      </c>
      <c r="I55" s="63">
        <v>1.3680000000000001</v>
      </c>
      <c r="J55" s="63">
        <v>5.1470000000000002</v>
      </c>
      <c r="K55" s="63">
        <v>1.1970000000000001</v>
      </c>
      <c r="L55" s="75">
        <v>5.5650000000000004</v>
      </c>
    </row>
    <row r="56" spans="2:12" x14ac:dyDescent="0.2">
      <c r="B56" s="69"/>
      <c r="C56" s="63">
        <v>1.4750000000000001</v>
      </c>
      <c r="D56" s="63">
        <v>5.532</v>
      </c>
      <c r="E56" s="63">
        <v>1.1850000000000001</v>
      </c>
      <c r="F56" s="63">
        <v>2.1749999999999998</v>
      </c>
      <c r="G56" s="63">
        <v>1.4359999999999999</v>
      </c>
      <c r="H56" s="63">
        <v>4.0789999999999997</v>
      </c>
      <c r="I56" s="63">
        <v>1.3779999999999999</v>
      </c>
      <c r="J56" s="63">
        <v>5.7270000000000003</v>
      </c>
      <c r="K56" s="63">
        <v>1.216</v>
      </c>
      <c r="L56" s="75">
        <v>5.4189999999999996</v>
      </c>
    </row>
    <row r="57" spans="2:12" x14ac:dyDescent="0.2">
      <c r="B57" s="69"/>
      <c r="C57" s="63">
        <v>1.379</v>
      </c>
      <c r="D57" s="63">
        <v>5.5060000000000002</v>
      </c>
      <c r="E57" s="63">
        <v>1.3380000000000001</v>
      </c>
      <c r="F57" s="63">
        <v>2.1309999999999998</v>
      </c>
      <c r="G57" s="63">
        <v>1.04</v>
      </c>
      <c r="H57" s="63">
        <v>4.0369999999999999</v>
      </c>
      <c r="I57" s="63">
        <v>1.6639999999999999</v>
      </c>
      <c r="J57" s="63">
        <v>5.1269999999999998</v>
      </c>
      <c r="K57" s="63">
        <v>1.351</v>
      </c>
      <c r="L57" s="75">
        <v>5.5339999999999998</v>
      </c>
    </row>
    <row r="58" spans="2:12" x14ac:dyDescent="0.2">
      <c r="B58" s="69"/>
      <c r="C58" s="63">
        <v>1.528</v>
      </c>
      <c r="D58" s="63">
        <v>5.0750000000000002</v>
      </c>
      <c r="E58" s="63">
        <v>1.1499999999999999</v>
      </c>
      <c r="F58" s="63">
        <v>2.5150000000000001</v>
      </c>
      <c r="G58" s="63">
        <v>1.1599999999999999</v>
      </c>
      <c r="H58" s="63">
        <v>5.2240000000000002</v>
      </c>
      <c r="I58" s="63">
        <v>1.371</v>
      </c>
      <c r="J58" s="63">
        <v>5.0750000000000002</v>
      </c>
      <c r="K58" s="63">
        <v>1.544</v>
      </c>
      <c r="L58" s="75">
        <v>5.0510000000000002</v>
      </c>
    </row>
    <row r="59" spans="2:12" x14ac:dyDescent="0.2">
      <c r="B59" s="69"/>
      <c r="C59" s="63">
        <v>1.4239999999999999</v>
      </c>
      <c r="D59" s="63">
        <v>5.6890000000000001</v>
      </c>
      <c r="E59" s="63">
        <v>1.373</v>
      </c>
      <c r="F59" s="63">
        <v>2.4990000000000001</v>
      </c>
      <c r="G59" s="63">
        <v>1.159</v>
      </c>
      <c r="H59" s="63">
        <v>4.875</v>
      </c>
      <c r="I59" s="63">
        <v>1.387</v>
      </c>
      <c r="J59" s="63">
        <v>5.1909999999999998</v>
      </c>
      <c r="K59" s="63">
        <v>1.3779999999999999</v>
      </c>
      <c r="L59" s="75">
        <v>4.8259999999999996</v>
      </c>
    </row>
    <row r="60" spans="2:12" x14ac:dyDescent="0.2">
      <c r="B60" s="69"/>
      <c r="C60" s="63">
        <v>1.534</v>
      </c>
      <c r="D60" s="63">
        <v>5.258</v>
      </c>
      <c r="E60" s="63">
        <v>1.2</v>
      </c>
      <c r="F60" s="63">
        <v>2.7549999999999999</v>
      </c>
      <c r="G60" s="63">
        <v>1.7030000000000001</v>
      </c>
      <c r="H60" s="63">
        <v>6.1870000000000003</v>
      </c>
      <c r="I60" s="63">
        <v>1.248</v>
      </c>
      <c r="J60" s="63">
        <v>5.9749999999999996</v>
      </c>
      <c r="K60" s="63">
        <v>1.581</v>
      </c>
      <c r="L60" s="75">
        <v>5.8719999999999999</v>
      </c>
    </row>
    <row r="61" spans="2:12" x14ac:dyDescent="0.2">
      <c r="B61" s="69"/>
      <c r="C61" s="63">
        <v>1.694</v>
      </c>
      <c r="D61" s="63">
        <v>4.7590000000000003</v>
      </c>
      <c r="E61" s="63">
        <v>1.2410000000000001</v>
      </c>
      <c r="F61" s="63">
        <v>1.92</v>
      </c>
      <c r="G61" s="63">
        <v>1.367</v>
      </c>
      <c r="H61" s="63">
        <v>4.2389999999999999</v>
      </c>
      <c r="I61" s="63">
        <v>1.129</v>
      </c>
      <c r="J61" s="63">
        <v>4.9809999999999999</v>
      </c>
      <c r="K61" s="63">
        <v>1.19</v>
      </c>
      <c r="L61" s="75">
        <v>5.9569999999999999</v>
      </c>
    </row>
    <row r="62" spans="2:12" x14ac:dyDescent="0.2">
      <c r="B62" s="69"/>
      <c r="C62" s="63">
        <v>1.234</v>
      </c>
      <c r="D62" s="63">
        <v>4.8390000000000004</v>
      </c>
      <c r="E62" s="63">
        <v>1.4390000000000001</v>
      </c>
      <c r="F62" s="63">
        <v>2.383</v>
      </c>
      <c r="G62" s="63">
        <v>1.1659999999999999</v>
      </c>
      <c r="H62" s="63">
        <v>4.7060000000000004</v>
      </c>
      <c r="I62" s="63">
        <v>0.97399999999999998</v>
      </c>
      <c r="J62" s="63">
        <v>5.3230000000000004</v>
      </c>
      <c r="K62" s="63">
        <v>1.4330000000000001</v>
      </c>
      <c r="L62" s="75">
        <v>4.7960000000000003</v>
      </c>
    </row>
    <row r="63" spans="2:12" x14ac:dyDescent="0.2">
      <c r="B63" s="69"/>
      <c r="C63" s="63">
        <v>1.2130000000000001</v>
      </c>
      <c r="D63" s="63">
        <v>4.9450000000000003</v>
      </c>
      <c r="E63" s="63">
        <v>1.069</v>
      </c>
      <c r="F63" s="63">
        <v>2.0099999999999998</v>
      </c>
      <c r="G63" s="63">
        <v>1.3779999999999999</v>
      </c>
      <c r="H63" s="63">
        <v>4.5330000000000004</v>
      </c>
      <c r="I63" s="63">
        <v>0.85099999999999998</v>
      </c>
      <c r="J63" s="63">
        <v>4.92</v>
      </c>
      <c r="K63" s="63">
        <v>1.111</v>
      </c>
      <c r="L63" s="75">
        <v>5.6630000000000003</v>
      </c>
    </row>
    <row r="64" spans="2:12" x14ac:dyDescent="0.2">
      <c r="B64" s="69"/>
      <c r="C64" s="63">
        <v>1.3779999999999999</v>
      </c>
      <c r="D64" s="63">
        <v>5.4880000000000004</v>
      </c>
      <c r="E64" s="63">
        <v>1.226</v>
      </c>
      <c r="F64" s="63">
        <v>2.14</v>
      </c>
      <c r="G64" s="63">
        <v>1.2569999999999999</v>
      </c>
      <c r="H64" s="63">
        <v>4.9059999999999997</v>
      </c>
      <c r="I64" s="63">
        <v>1.391</v>
      </c>
      <c r="J64" s="63">
        <v>6.2839999999999998</v>
      </c>
      <c r="K64" s="63">
        <v>1.4750000000000001</v>
      </c>
      <c r="L64" s="75">
        <v>5.4939999999999998</v>
      </c>
    </row>
    <row r="65" spans="2:12" ht="17" thickBot="1" x14ac:dyDescent="0.25">
      <c r="B65" s="69"/>
      <c r="C65" s="63"/>
      <c r="D65" s="63"/>
      <c r="E65" s="63"/>
      <c r="F65" s="63"/>
      <c r="G65" s="63"/>
      <c r="H65" s="63"/>
      <c r="I65" s="63"/>
      <c r="J65" s="63"/>
      <c r="K65" s="63"/>
      <c r="L65" s="75"/>
    </row>
    <row r="66" spans="2:12" ht="17" thickBot="1" x14ac:dyDescent="0.25">
      <c r="B66" s="19"/>
      <c r="C66" s="209" t="s">
        <v>5</v>
      </c>
      <c r="D66" s="210"/>
      <c r="E66" s="211" t="s">
        <v>32</v>
      </c>
      <c r="F66" s="211"/>
      <c r="G66" s="211" t="s">
        <v>89</v>
      </c>
      <c r="H66" s="211"/>
      <c r="I66" s="211" t="s">
        <v>91</v>
      </c>
      <c r="J66" s="211"/>
      <c r="K66" s="212" t="s">
        <v>90</v>
      </c>
      <c r="L66" s="213"/>
    </row>
    <row r="67" spans="2:12" x14ac:dyDescent="0.2">
      <c r="B67" s="76"/>
      <c r="C67" s="77" t="s">
        <v>37</v>
      </c>
      <c r="D67" s="77" t="s">
        <v>38</v>
      </c>
      <c r="E67" s="77" t="s">
        <v>37</v>
      </c>
      <c r="F67" s="77" t="s">
        <v>38</v>
      </c>
      <c r="G67" s="77" t="s">
        <v>37</v>
      </c>
      <c r="H67" s="77" t="s">
        <v>38</v>
      </c>
      <c r="I67" s="77" t="s">
        <v>37</v>
      </c>
      <c r="J67" s="77" t="s">
        <v>38</v>
      </c>
      <c r="K67" s="77" t="s">
        <v>37</v>
      </c>
      <c r="L67" s="78" t="s">
        <v>38</v>
      </c>
    </row>
    <row r="68" spans="2:12" x14ac:dyDescent="0.2">
      <c r="B68" s="49" t="s">
        <v>180</v>
      </c>
      <c r="C68" s="79">
        <f>AVERAGE(C5:C64)</f>
        <v>1.4089</v>
      </c>
      <c r="D68" s="79">
        <f t="shared" ref="D68:L68" si="18">AVERAGE(D5:D64)</f>
        <v>5.3108833333333338</v>
      </c>
      <c r="E68" s="79">
        <f t="shared" si="18"/>
        <v>1.2489000000000001</v>
      </c>
      <c r="F68" s="79">
        <f t="shared" si="18"/>
        <v>2.3328333333333329</v>
      </c>
      <c r="G68" s="79">
        <f t="shared" si="18"/>
        <v>1.3460500000000006</v>
      </c>
      <c r="H68" s="79">
        <f t="shared" si="18"/>
        <v>5.0392666666666655</v>
      </c>
      <c r="I68" s="79">
        <f t="shared" si="18"/>
        <v>1.3964500000000002</v>
      </c>
      <c r="J68" s="79">
        <f t="shared" si="18"/>
        <v>5.3330333333333337</v>
      </c>
      <c r="K68" s="79">
        <f t="shared" si="18"/>
        <v>1.4228499999999999</v>
      </c>
      <c r="L68" s="80">
        <f t="shared" si="18"/>
        <v>5.2338333333333331</v>
      </c>
    </row>
    <row r="69" spans="2:12" ht="17" thickBot="1" x14ac:dyDescent="0.25">
      <c r="B69" s="17" t="s">
        <v>179</v>
      </c>
      <c r="C69" s="81">
        <f>STDEV(C5:C64)</f>
        <v>0.14543653750236615</v>
      </c>
      <c r="D69" s="81">
        <f t="shared" ref="D69:L69" si="19">STDEV(D5:D64)</f>
        <v>0.39704455164213065</v>
      </c>
      <c r="E69" s="81">
        <f t="shared" si="19"/>
        <v>0.15293886005608112</v>
      </c>
      <c r="F69" s="81">
        <f t="shared" si="19"/>
        <v>0.30051831872118534</v>
      </c>
      <c r="G69" s="81">
        <f t="shared" si="19"/>
        <v>0.16543434613572305</v>
      </c>
      <c r="H69" s="81">
        <f t="shared" si="19"/>
        <v>0.54242152807968436</v>
      </c>
      <c r="I69" s="81">
        <f t="shared" si="19"/>
        <v>0.21605793518390423</v>
      </c>
      <c r="J69" s="81">
        <f t="shared" si="19"/>
        <v>0.52941790761548169</v>
      </c>
      <c r="K69" s="81">
        <f t="shared" si="19"/>
        <v>0.16070204295580431</v>
      </c>
      <c r="L69" s="82">
        <f t="shared" si="19"/>
        <v>0.50054861992013822</v>
      </c>
    </row>
  </sheetData>
  <mergeCells count="40">
    <mergeCell ref="AE3:AJ3"/>
    <mergeCell ref="AE4:AJ4"/>
    <mergeCell ref="C66:D66"/>
    <mergeCell ref="E66:F66"/>
    <mergeCell ref="G66:H66"/>
    <mergeCell ref="I66:J66"/>
    <mergeCell ref="K66:L66"/>
    <mergeCell ref="C3:D3"/>
    <mergeCell ref="E3:F3"/>
    <mergeCell ref="G3:H3"/>
    <mergeCell ref="I3:J3"/>
    <mergeCell ref="K3:L3"/>
    <mergeCell ref="V11:V13"/>
    <mergeCell ref="N3:V3"/>
    <mergeCell ref="N5:N7"/>
    <mergeCell ref="R5:R7"/>
    <mergeCell ref="S5:S7"/>
    <mergeCell ref="U5:U7"/>
    <mergeCell ref="V5:V7"/>
    <mergeCell ref="N17:N19"/>
    <mergeCell ref="R17:R19"/>
    <mergeCell ref="S17:S19"/>
    <mergeCell ref="U17:U19"/>
    <mergeCell ref="V17:V19"/>
    <mergeCell ref="X3:AC3"/>
    <mergeCell ref="X4:AC4"/>
    <mergeCell ref="N14:N16"/>
    <mergeCell ref="R14:R16"/>
    <mergeCell ref="S14:S16"/>
    <mergeCell ref="U14:U16"/>
    <mergeCell ref="V14:V16"/>
    <mergeCell ref="N8:N10"/>
    <mergeCell ref="R8:R10"/>
    <mergeCell ref="S8:S10"/>
    <mergeCell ref="U8:U10"/>
    <mergeCell ref="V8:V10"/>
    <mergeCell ref="N11:N13"/>
    <mergeCell ref="R11:R13"/>
    <mergeCell ref="S11:S13"/>
    <mergeCell ref="U11:U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C5D4-093D-0A45-8FAD-9391C1ABBF7C}">
  <dimension ref="A1:AF69"/>
  <sheetViews>
    <sheetView topLeftCell="O1" workbookViewId="0">
      <selection activeCell="X23" sqref="X23"/>
    </sheetView>
  </sheetViews>
  <sheetFormatPr baseColWidth="10" defaultColWidth="11.1640625" defaultRowHeight="16" x14ac:dyDescent="0.2"/>
  <cols>
    <col min="22" max="22" width="17.83203125" customWidth="1"/>
  </cols>
  <sheetData>
    <row r="1" spans="1:32" ht="20" x14ac:dyDescent="0.2">
      <c r="A1" s="3" t="s">
        <v>193</v>
      </c>
    </row>
    <row r="2" spans="1:32" ht="17" thickBot="1" x14ac:dyDescent="0.25">
      <c r="A2" s="1" t="s">
        <v>196</v>
      </c>
    </row>
    <row r="3" spans="1:32" ht="17" thickBot="1" x14ac:dyDescent="0.25">
      <c r="B3" s="21"/>
      <c r="C3" s="214" t="s">
        <v>5</v>
      </c>
      <c r="D3" s="215"/>
      <c r="E3" s="216" t="s">
        <v>103</v>
      </c>
      <c r="F3" s="216"/>
      <c r="G3" s="216" t="s">
        <v>104</v>
      </c>
      <c r="H3" s="218"/>
      <c r="J3" s="204" t="s">
        <v>255</v>
      </c>
      <c r="K3" s="205"/>
      <c r="L3" s="205"/>
      <c r="M3" s="205"/>
      <c r="N3" s="205"/>
      <c r="O3" s="205"/>
      <c r="P3" s="205"/>
      <c r="Q3" s="205"/>
      <c r="R3" s="206"/>
      <c r="T3" s="190" t="s">
        <v>265</v>
      </c>
      <c r="U3" s="191"/>
      <c r="V3" s="191"/>
      <c r="W3" s="191"/>
      <c r="X3" s="191"/>
      <c r="Y3" s="192"/>
      <c r="AA3" s="190" t="s">
        <v>265</v>
      </c>
      <c r="AB3" s="191"/>
      <c r="AC3" s="191"/>
      <c r="AD3" s="191"/>
      <c r="AE3" s="191"/>
      <c r="AF3" s="192"/>
    </row>
    <row r="4" spans="1:32" ht="17" thickBot="1" x14ac:dyDescent="0.25">
      <c r="B4" s="69"/>
      <c r="C4" s="70" t="s">
        <v>37</v>
      </c>
      <c r="D4" s="71" t="s">
        <v>38</v>
      </c>
      <c r="E4" s="71" t="s">
        <v>37</v>
      </c>
      <c r="F4" s="71" t="s">
        <v>38</v>
      </c>
      <c r="G4" s="71" t="s">
        <v>37</v>
      </c>
      <c r="H4" s="72" t="s">
        <v>38</v>
      </c>
      <c r="J4" s="59"/>
      <c r="K4" s="60" t="s">
        <v>37</v>
      </c>
      <c r="L4" s="61" t="s">
        <v>38</v>
      </c>
      <c r="M4" s="20" t="s">
        <v>34</v>
      </c>
      <c r="N4" s="61" t="s">
        <v>180</v>
      </c>
      <c r="O4" s="20" t="s">
        <v>179</v>
      </c>
      <c r="P4" s="20" t="s">
        <v>35</v>
      </c>
      <c r="Q4" s="61" t="s">
        <v>180</v>
      </c>
      <c r="R4" s="100" t="s">
        <v>179</v>
      </c>
      <c r="T4" s="190" t="s">
        <v>262</v>
      </c>
      <c r="U4" s="191"/>
      <c r="V4" s="191"/>
      <c r="W4" s="191"/>
      <c r="X4" s="191"/>
      <c r="Y4" s="192"/>
      <c r="AA4" s="190" t="s">
        <v>262</v>
      </c>
      <c r="AB4" s="191"/>
      <c r="AC4" s="191"/>
      <c r="AD4" s="191"/>
      <c r="AE4" s="191"/>
      <c r="AF4" s="192"/>
    </row>
    <row r="5" spans="1:32" x14ac:dyDescent="0.2">
      <c r="B5" s="69"/>
      <c r="C5" s="63">
        <v>1.351</v>
      </c>
      <c r="D5" s="63">
        <v>5.9080000000000004</v>
      </c>
      <c r="E5" s="63">
        <v>1.4159999999999999</v>
      </c>
      <c r="F5" s="63">
        <v>2.2639999999999998</v>
      </c>
      <c r="G5" s="63">
        <v>1.4470000000000001</v>
      </c>
      <c r="H5" s="75">
        <v>2.399</v>
      </c>
      <c r="J5" s="207" t="s">
        <v>5</v>
      </c>
      <c r="K5" s="63">
        <v>1.4899500000000003</v>
      </c>
      <c r="L5" s="63">
        <v>5.3653499999999985</v>
      </c>
      <c r="M5" s="64">
        <f>(L5-K5)/K5</f>
        <v>2.6010268800966458</v>
      </c>
      <c r="N5" s="197">
        <f>AVERAGE(M5:M7)</f>
        <v>2.6572562904982973</v>
      </c>
      <c r="O5" s="199">
        <f>STDEV(M5:M7)</f>
        <v>5.9167324992601439E-2</v>
      </c>
      <c r="P5" s="64">
        <f>M5/2.66</f>
        <v>0.97782965417167134</v>
      </c>
      <c r="Q5" s="197">
        <f>AVERAGE(P5:P7)</f>
        <v>0.99896853026251753</v>
      </c>
      <c r="R5" s="201">
        <f>STDEV(P5:P7)</f>
        <v>2.2243355260376421E-2</v>
      </c>
      <c r="T5" s="31" t="s">
        <v>6</v>
      </c>
      <c r="U5" s="35" t="s">
        <v>7</v>
      </c>
      <c r="V5" s="35" t="s">
        <v>8</v>
      </c>
      <c r="W5" s="35" t="s">
        <v>39</v>
      </c>
      <c r="X5" s="35" t="s">
        <v>9</v>
      </c>
      <c r="Y5" s="36" t="s">
        <v>266</v>
      </c>
      <c r="AA5" s="31" t="s">
        <v>328</v>
      </c>
      <c r="AB5" s="32" t="s">
        <v>7</v>
      </c>
      <c r="AC5" s="32" t="s">
        <v>8</v>
      </c>
      <c r="AD5" s="32" t="s">
        <v>39</v>
      </c>
      <c r="AE5" s="32" t="s">
        <v>9</v>
      </c>
      <c r="AF5" s="33" t="s">
        <v>399</v>
      </c>
    </row>
    <row r="6" spans="1:32" x14ac:dyDescent="0.2">
      <c r="B6" s="69"/>
      <c r="C6" s="63">
        <v>1.7529999999999999</v>
      </c>
      <c r="D6" s="63">
        <v>5.2460000000000004</v>
      </c>
      <c r="E6" s="63">
        <v>1.579</v>
      </c>
      <c r="F6" s="63">
        <v>2.5219999999999998</v>
      </c>
      <c r="G6" s="63">
        <v>1.524</v>
      </c>
      <c r="H6" s="75">
        <v>2.7080000000000002</v>
      </c>
      <c r="J6" s="207"/>
      <c r="K6" s="63">
        <v>1.4885000000000002</v>
      </c>
      <c r="L6" s="63">
        <v>5.4356500000000008</v>
      </c>
      <c r="M6" s="64">
        <f t="shared" ref="M6:M13" si="0">(L6-K6)/K6</f>
        <v>2.6517635203224725</v>
      </c>
      <c r="N6" s="197"/>
      <c r="O6" s="199"/>
      <c r="P6" s="64">
        <f t="shared" ref="P6:P13" si="1">M6/2.66</f>
        <v>0.99690357906859861</v>
      </c>
      <c r="Q6" s="197"/>
      <c r="R6" s="201"/>
      <c r="T6" s="2" t="s">
        <v>105</v>
      </c>
      <c r="U6" s="25">
        <v>66.67</v>
      </c>
      <c r="V6" s="25" t="s">
        <v>106</v>
      </c>
      <c r="W6" s="25" t="s">
        <v>10</v>
      </c>
      <c r="X6" s="25" t="s">
        <v>19</v>
      </c>
      <c r="Y6" s="26" t="s">
        <v>23</v>
      </c>
      <c r="AA6" s="2" t="s">
        <v>105</v>
      </c>
      <c r="AB6" s="25">
        <v>66.67</v>
      </c>
      <c r="AC6" s="25" t="s">
        <v>395</v>
      </c>
      <c r="AD6" s="25" t="s">
        <v>10</v>
      </c>
      <c r="AE6" s="25" t="s">
        <v>19</v>
      </c>
      <c r="AF6" s="26" t="s">
        <v>23</v>
      </c>
    </row>
    <row r="7" spans="1:32" x14ac:dyDescent="0.2">
      <c r="B7" s="69"/>
      <c r="C7" s="63">
        <v>1.359</v>
      </c>
      <c r="D7" s="63">
        <v>4.6760000000000002</v>
      </c>
      <c r="E7" s="63">
        <v>1.657</v>
      </c>
      <c r="F7" s="63">
        <v>2.0350000000000001</v>
      </c>
      <c r="G7" s="63">
        <v>1.464</v>
      </c>
      <c r="H7" s="75">
        <v>2.5569999999999999</v>
      </c>
      <c r="J7" s="207"/>
      <c r="K7" s="63">
        <v>1.4840499999999999</v>
      </c>
      <c r="L7" s="63">
        <v>5.5191499999999998</v>
      </c>
      <c r="M7" s="64">
        <f t="shared" si="0"/>
        <v>2.7189784710757725</v>
      </c>
      <c r="N7" s="197"/>
      <c r="O7" s="199"/>
      <c r="P7" s="64">
        <f t="shared" si="1"/>
        <v>1.0221723575472828</v>
      </c>
      <c r="Q7" s="197"/>
      <c r="R7" s="201"/>
      <c r="T7" s="2" t="s">
        <v>107</v>
      </c>
      <c r="U7" s="25">
        <v>60.67</v>
      </c>
      <c r="V7" s="25" t="s">
        <v>108</v>
      </c>
      <c r="W7" s="25" t="s">
        <v>10</v>
      </c>
      <c r="X7" s="25" t="s">
        <v>19</v>
      </c>
      <c r="Y7" s="26" t="s">
        <v>23</v>
      </c>
      <c r="AA7" s="2" t="s">
        <v>107</v>
      </c>
      <c r="AB7" s="25">
        <v>60.67</v>
      </c>
      <c r="AC7" s="25" t="s">
        <v>396</v>
      </c>
      <c r="AD7" s="25" t="s">
        <v>10</v>
      </c>
      <c r="AE7" s="25" t="s">
        <v>19</v>
      </c>
      <c r="AF7" s="26" t="s">
        <v>23</v>
      </c>
    </row>
    <row r="8" spans="1:32" ht="17" thickBot="1" x14ac:dyDescent="0.25">
      <c r="B8" s="69"/>
      <c r="C8" s="63">
        <v>1.198</v>
      </c>
      <c r="D8" s="63">
        <v>5.0750000000000002</v>
      </c>
      <c r="E8" s="63">
        <v>1.321</v>
      </c>
      <c r="F8" s="63">
        <v>3.1829999999999998</v>
      </c>
      <c r="G8" s="63">
        <v>1.375</v>
      </c>
      <c r="H8" s="75">
        <v>2.657</v>
      </c>
      <c r="J8" s="195" t="s">
        <v>103</v>
      </c>
      <c r="K8" s="63">
        <v>1.4177500000000003</v>
      </c>
      <c r="L8" s="63">
        <v>2.6363499999999997</v>
      </c>
      <c r="M8" s="64">
        <f t="shared" si="0"/>
        <v>0.85953094692294074</v>
      </c>
      <c r="N8" s="197">
        <f t="shared" ref="N8" si="2">AVERAGE(M8:M10)</f>
        <v>0.88500090618958616</v>
      </c>
      <c r="O8" s="199">
        <f t="shared" ref="O8" si="3">STDEV(M8:M10)</f>
        <v>2.2062863765311136E-2</v>
      </c>
      <c r="P8" s="64">
        <f t="shared" si="1"/>
        <v>0.32313193493343634</v>
      </c>
      <c r="Q8" s="197">
        <f t="shared" ref="Q8" si="4">AVERAGE(P8:P10)</f>
        <v>0.33270710759006994</v>
      </c>
      <c r="R8" s="201">
        <f t="shared" ref="R8" si="5">STDEV(P8:P10)</f>
        <v>8.2943096862072071E-3</v>
      </c>
      <c r="T8" s="28" t="s">
        <v>109</v>
      </c>
      <c r="U8" s="29">
        <v>-6</v>
      </c>
      <c r="V8" s="29" t="s">
        <v>110</v>
      </c>
      <c r="W8" s="29" t="s">
        <v>11</v>
      </c>
      <c r="X8" s="29" t="s">
        <v>253</v>
      </c>
      <c r="Y8" s="30">
        <v>1.5100000000000001E-2</v>
      </c>
      <c r="AA8" s="28" t="s">
        <v>109</v>
      </c>
      <c r="AB8" s="29">
        <v>-6</v>
      </c>
      <c r="AC8" s="29" t="s">
        <v>397</v>
      </c>
      <c r="AD8" s="29" t="s">
        <v>10</v>
      </c>
      <c r="AE8" s="29" t="s">
        <v>22</v>
      </c>
      <c r="AF8" s="30">
        <v>6.4000000000000003E-3</v>
      </c>
    </row>
    <row r="9" spans="1:32" x14ac:dyDescent="0.2">
      <c r="B9" s="69"/>
      <c r="C9" s="63">
        <v>1.1080000000000001</v>
      </c>
      <c r="D9" s="63">
        <v>4.9029999999999996</v>
      </c>
      <c r="E9" s="63">
        <v>1.155</v>
      </c>
      <c r="F9" s="63">
        <v>2.3069999999999999</v>
      </c>
      <c r="G9" s="63">
        <v>1.5620000000000001</v>
      </c>
      <c r="H9" s="75">
        <v>3.0259999999999998</v>
      </c>
      <c r="J9" s="195"/>
      <c r="K9" s="63">
        <v>1.4137</v>
      </c>
      <c r="L9" s="63">
        <v>2.6821500000000009</v>
      </c>
      <c r="M9" s="64">
        <f t="shared" si="0"/>
        <v>0.89725542901605781</v>
      </c>
      <c r="N9" s="197"/>
      <c r="O9" s="199"/>
      <c r="P9" s="64">
        <f t="shared" si="1"/>
        <v>0.33731407105866834</v>
      </c>
      <c r="Q9" s="197"/>
      <c r="R9" s="201"/>
    </row>
    <row r="10" spans="1:32" x14ac:dyDescent="0.2">
      <c r="B10" s="69"/>
      <c r="C10" s="63">
        <v>1.6870000000000001</v>
      </c>
      <c r="D10" s="63">
        <v>4.63</v>
      </c>
      <c r="E10" s="63">
        <v>1.1080000000000001</v>
      </c>
      <c r="F10" s="63">
        <v>2.5990000000000002</v>
      </c>
      <c r="G10" s="63">
        <v>1.696</v>
      </c>
      <c r="H10" s="75">
        <v>2.9420000000000002</v>
      </c>
      <c r="J10" s="195"/>
      <c r="K10" s="63">
        <v>1.4324500000000002</v>
      </c>
      <c r="L10" s="63">
        <v>2.7190999999999996</v>
      </c>
      <c r="M10" s="64">
        <f t="shared" si="0"/>
        <v>0.89821634262975969</v>
      </c>
      <c r="N10" s="197"/>
      <c r="O10" s="199"/>
      <c r="P10" s="64">
        <f t="shared" si="1"/>
        <v>0.33767531677810514</v>
      </c>
      <c r="Q10" s="197"/>
      <c r="R10" s="201"/>
    </row>
    <row r="11" spans="1:32" x14ac:dyDescent="0.2">
      <c r="B11" s="69"/>
      <c r="C11" s="63">
        <v>1.3069999999999999</v>
      </c>
      <c r="D11" s="63">
        <v>4.5780000000000003</v>
      </c>
      <c r="E11" s="63">
        <v>1.585</v>
      </c>
      <c r="F11" s="63">
        <v>2.843</v>
      </c>
      <c r="G11" s="63">
        <v>1.5429999999999999</v>
      </c>
      <c r="H11" s="75">
        <v>3.2850000000000001</v>
      </c>
      <c r="J11" s="195" t="s">
        <v>104</v>
      </c>
      <c r="K11" s="63">
        <v>1.43895</v>
      </c>
      <c r="L11" s="63">
        <v>2.8708999999999998</v>
      </c>
      <c r="M11" s="64">
        <f t="shared" si="0"/>
        <v>0.9951353417422425</v>
      </c>
      <c r="N11" s="197">
        <f t="shared" ref="N11" si="6">AVERAGE(M11:M13)</f>
        <v>1.0446851606307632</v>
      </c>
      <c r="O11" s="199">
        <f t="shared" ref="O11" si="7">STDEV(M11:M13)</f>
        <v>4.4703464959231366E-2</v>
      </c>
      <c r="P11" s="64">
        <f t="shared" si="1"/>
        <v>0.37411103073016633</v>
      </c>
      <c r="Q11" s="197">
        <f t="shared" ref="Q11" si="8">AVERAGE(P11:P13)</f>
        <v>0.39273878219201624</v>
      </c>
      <c r="R11" s="201">
        <f t="shared" ref="R11" si="9">STDEV(P11:P13)</f>
        <v>1.6805813894447883E-2</v>
      </c>
    </row>
    <row r="12" spans="1:32" x14ac:dyDescent="0.2">
      <c r="B12" s="69"/>
      <c r="C12" s="63">
        <v>1.913</v>
      </c>
      <c r="D12" s="63">
        <v>4.6289999999999996</v>
      </c>
      <c r="E12" s="63">
        <v>1.327</v>
      </c>
      <c r="F12" s="63">
        <v>3.145</v>
      </c>
      <c r="G12" s="63">
        <v>1.4470000000000001</v>
      </c>
      <c r="H12" s="75">
        <v>3.1619999999999999</v>
      </c>
      <c r="J12" s="195"/>
      <c r="K12" s="63">
        <v>1.4087000000000001</v>
      </c>
      <c r="L12" s="63">
        <v>2.9329000000000001</v>
      </c>
      <c r="M12" s="64">
        <f t="shared" si="0"/>
        <v>1.0819904876836799</v>
      </c>
      <c r="N12" s="197"/>
      <c r="O12" s="199"/>
      <c r="P12" s="64">
        <f t="shared" si="1"/>
        <v>0.40676334123446611</v>
      </c>
      <c r="Q12" s="197"/>
      <c r="R12" s="201"/>
    </row>
    <row r="13" spans="1:32" ht="17" thickBot="1" x14ac:dyDescent="0.25">
      <c r="B13" s="69"/>
      <c r="C13" s="63">
        <v>1.2569999999999999</v>
      </c>
      <c r="D13" s="63">
        <v>5.3570000000000002</v>
      </c>
      <c r="E13" s="63">
        <v>1.53</v>
      </c>
      <c r="F13" s="63">
        <v>2.484</v>
      </c>
      <c r="G13" s="63">
        <v>1.5620000000000001</v>
      </c>
      <c r="H13" s="75">
        <v>2.6349999999999998</v>
      </c>
      <c r="J13" s="196"/>
      <c r="K13" s="66">
        <v>1.4272000000000002</v>
      </c>
      <c r="L13" s="66">
        <v>2.9356499999999999</v>
      </c>
      <c r="M13" s="67">
        <f t="shared" si="0"/>
        <v>1.0569296524663672</v>
      </c>
      <c r="N13" s="198"/>
      <c r="O13" s="200"/>
      <c r="P13" s="67">
        <f t="shared" si="1"/>
        <v>0.39734197461141618</v>
      </c>
      <c r="Q13" s="198"/>
      <c r="R13" s="202"/>
    </row>
    <row r="14" spans="1:32" x14ac:dyDescent="0.2">
      <c r="B14" s="69"/>
      <c r="C14" s="63">
        <v>1.2649999999999999</v>
      </c>
      <c r="D14" s="63">
        <v>5.0469999999999997</v>
      </c>
      <c r="E14" s="63">
        <v>1.357</v>
      </c>
      <c r="F14" s="63">
        <v>2.5760000000000001</v>
      </c>
      <c r="G14" s="63">
        <v>1.3640000000000001</v>
      </c>
      <c r="H14" s="75">
        <v>2.5179999999999998</v>
      </c>
    </row>
    <row r="15" spans="1:32" x14ac:dyDescent="0.2">
      <c r="B15" s="69"/>
      <c r="C15" s="63">
        <v>1.3720000000000001</v>
      </c>
      <c r="D15" s="63">
        <v>6.5039999999999996</v>
      </c>
      <c r="E15" s="63">
        <v>1.4159999999999999</v>
      </c>
      <c r="F15" s="63">
        <v>2.258</v>
      </c>
      <c r="G15" s="63">
        <v>1.429</v>
      </c>
      <c r="H15" s="75">
        <v>2.738</v>
      </c>
    </row>
    <row r="16" spans="1:32" x14ac:dyDescent="0.2">
      <c r="B16" s="69"/>
      <c r="C16" s="63">
        <v>1.2649999999999999</v>
      </c>
      <c r="D16" s="63">
        <v>6.8029999999999999</v>
      </c>
      <c r="E16" s="63">
        <v>1.536</v>
      </c>
      <c r="F16" s="63">
        <v>3.032</v>
      </c>
      <c r="G16" s="63">
        <v>1.2270000000000001</v>
      </c>
      <c r="H16" s="75">
        <v>3.1280000000000001</v>
      </c>
    </row>
    <row r="17" spans="2:8" x14ac:dyDescent="0.2">
      <c r="B17" s="69"/>
      <c r="C17" s="63">
        <v>1.413</v>
      </c>
      <c r="D17" s="63">
        <v>4.7190000000000003</v>
      </c>
      <c r="E17" s="63">
        <v>1.262</v>
      </c>
      <c r="F17" s="63">
        <v>3.274</v>
      </c>
      <c r="G17" s="63">
        <v>1.34</v>
      </c>
      <c r="H17" s="75">
        <v>2.839</v>
      </c>
    </row>
    <row r="18" spans="2:8" x14ac:dyDescent="0.2">
      <c r="B18" s="69"/>
      <c r="C18" s="63">
        <v>1.3759999999999999</v>
      </c>
      <c r="D18" s="63">
        <v>6.04</v>
      </c>
      <c r="E18" s="63">
        <v>1.4650000000000001</v>
      </c>
      <c r="F18" s="63">
        <v>2.73</v>
      </c>
      <c r="G18" s="63">
        <v>1.5209999999999999</v>
      </c>
      <c r="H18" s="75">
        <v>3.117</v>
      </c>
    </row>
    <row r="19" spans="2:8" x14ac:dyDescent="0.2">
      <c r="B19" s="69"/>
      <c r="C19" s="63">
        <v>1.657</v>
      </c>
      <c r="D19" s="63">
        <v>6.0860000000000003</v>
      </c>
      <c r="E19" s="63">
        <v>1.4950000000000001</v>
      </c>
      <c r="F19" s="63">
        <v>2.6760000000000002</v>
      </c>
      <c r="G19" s="63">
        <v>1.401</v>
      </c>
      <c r="H19" s="75">
        <v>3.194</v>
      </c>
    </row>
    <row r="20" spans="2:8" x14ac:dyDescent="0.2">
      <c r="B20" s="69"/>
      <c r="C20" s="63">
        <v>1.946</v>
      </c>
      <c r="D20" s="63">
        <v>6.2880000000000003</v>
      </c>
      <c r="E20" s="63">
        <v>1.5409999999999999</v>
      </c>
      <c r="F20" s="63">
        <v>1.927</v>
      </c>
      <c r="G20" s="63">
        <v>1.4770000000000001</v>
      </c>
      <c r="H20" s="75">
        <v>2.82</v>
      </c>
    </row>
    <row r="21" spans="2:8" x14ac:dyDescent="0.2">
      <c r="B21" s="69"/>
      <c r="C21" s="63">
        <v>1.3819999999999999</v>
      </c>
      <c r="D21" s="63">
        <v>4.6210000000000004</v>
      </c>
      <c r="E21" s="63">
        <v>1.1719999999999999</v>
      </c>
      <c r="F21" s="63">
        <v>3.1030000000000002</v>
      </c>
      <c r="G21" s="63">
        <v>1.284</v>
      </c>
      <c r="H21" s="75">
        <v>3.35</v>
      </c>
    </row>
    <row r="22" spans="2:8" x14ac:dyDescent="0.2">
      <c r="B22" s="69"/>
      <c r="C22" s="63">
        <v>1.7050000000000001</v>
      </c>
      <c r="D22" s="63">
        <v>4.9329999999999998</v>
      </c>
      <c r="E22" s="63">
        <v>1.306</v>
      </c>
      <c r="F22" s="63">
        <v>2.6869999999999998</v>
      </c>
      <c r="G22" s="63">
        <v>1.4159999999999999</v>
      </c>
      <c r="H22" s="75">
        <v>2.7690000000000001</v>
      </c>
    </row>
    <row r="23" spans="2:8" x14ac:dyDescent="0.2">
      <c r="B23" s="69"/>
      <c r="C23" s="63">
        <v>1.7450000000000001</v>
      </c>
      <c r="D23" s="63">
        <v>5.7080000000000002</v>
      </c>
      <c r="E23" s="63">
        <v>1.631</v>
      </c>
      <c r="F23" s="63">
        <v>2.5329999999999999</v>
      </c>
      <c r="G23" s="63">
        <v>1.284</v>
      </c>
      <c r="H23" s="75">
        <v>3.05</v>
      </c>
    </row>
    <row r="24" spans="2:8" x14ac:dyDescent="0.2">
      <c r="B24" s="69"/>
      <c r="C24" s="63">
        <v>1.74</v>
      </c>
      <c r="D24" s="63">
        <v>5.556</v>
      </c>
      <c r="E24" s="63">
        <v>1.496</v>
      </c>
      <c r="F24" s="63">
        <v>2.5489999999999999</v>
      </c>
      <c r="G24" s="63">
        <v>1.4159999999999999</v>
      </c>
      <c r="H24" s="75">
        <v>2.524</v>
      </c>
    </row>
    <row r="25" spans="2:8" x14ac:dyDescent="0.2">
      <c r="B25" s="69"/>
      <c r="C25" s="63">
        <v>1.49</v>
      </c>
      <c r="D25" s="63">
        <v>5.3449999999999998</v>
      </c>
      <c r="E25" s="63">
        <v>1.345</v>
      </c>
      <c r="F25" s="63">
        <v>2.569</v>
      </c>
      <c r="G25" s="63">
        <v>1.369</v>
      </c>
      <c r="H25" s="75">
        <v>3.4510000000000001</v>
      </c>
    </row>
    <row r="26" spans="2:8" x14ac:dyDescent="0.2">
      <c r="B26" s="69"/>
      <c r="C26" s="63">
        <v>1.657</v>
      </c>
      <c r="D26" s="63">
        <v>5.2960000000000003</v>
      </c>
      <c r="E26" s="63">
        <v>1.133</v>
      </c>
      <c r="F26" s="63">
        <v>2.8980000000000001</v>
      </c>
      <c r="G26" s="63">
        <v>1.429</v>
      </c>
      <c r="H26" s="75">
        <v>2.9590000000000001</v>
      </c>
    </row>
    <row r="27" spans="2:8" x14ac:dyDescent="0.2">
      <c r="B27" s="69"/>
      <c r="C27" s="63">
        <v>1.778</v>
      </c>
      <c r="D27" s="63">
        <v>6.11</v>
      </c>
      <c r="E27" s="63">
        <v>1.468</v>
      </c>
      <c r="F27" s="63">
        <v>2.6139999999999999</v>
      </c>
      <c r="G27" s="63">
        <v>1.54</v>
      </c>
      <c r="H27" s="75">
        <v>2.8359999999999999</v>
      </c>
    </row>
    <row r="28" spans="2:8" x14ac:dyDescent="0.2">
      <c r="B28" s="69"/>
      <c r="C28" s="63">
        <v>1.3080000000000001</v>
      </c>
      <c r="D28" s="63">
        <v>4.6550000000000002</v>
      </c>
      <c r="E28" s="63">
        <v>1.496</v>
      </c>
      <c r="F28" s="63">
        <v>2.7450000000000001</v>
      </c>
      <c r="G28" s="63">
        <v>1.238</v>
      </c>
      <c r="H28" s="75">
        <v>2.9249999999999998</v>
      </c>
    </row>
    <row r="29" spans="2:8" x14ac:dyDescent="0.2">
      <c r="B29" s="69"/>
      <c r="C29" s="63">
        <v>1.613</v>
      </c>
      <c r="D29" s="63">
        <v>5.367</v>
      </c>
      <c r="E29" s="63">
        <v>1.1279999999999999</v>
      </c>
      <c r="F29" s="63">
        <v>2.8889999999999998</v>
      </c>
      <c r="G29" s="63">
        <v>1.2290000000000001</v>
      </c>
      <c r="H29" s="75">
        <v>2.8239999999999998</v>
      </c>
    </row>
    <row r="30" spans="2:8" x14ac:dyDescent="0.2">
      <c r="B30" s="69"/>
      <c r="C30" s="63">
        <v>1.5589999999999999</v>
      </c>
      <c r="D30" s="63">
        <v>5.9169999999999998</v>
      </c>
      <c r="E30" s="63">
        <v>1.4119999999999999</v>
      </c>
      <c r="F30" s="63">
        <v>3.125</v>
      </c>
      <c r="G30" s="63">
        <v>1.5629999999999999</v>
      </c>
      <c r="H30" s="75">
        <v>3.1659999999999999</v>
      </c>
    </row>
    <row r="31" spans="2:8" x14ac:dyDescent="0.2">
      <c r="B31" s="69"/>
      <c r="C31" s="63">
        <v>1.46</v>
      </c>
      <c r="D31" s="63">
        <v>5.1470000000000002</v>
      </c>
      <c r="E31" s="63">
        <v>1.534</v>
      </c>
      <c r="F31" s="63">
        <v>2.8319999999999999</v>
      </c>
      <c r="G31" s="63">
        <v>1.2669999999999999</v>
      </c>
      <c r="H31" s="75">
        <v>2.6190000000000002</v>
      </c>
    </row>
    <row r="32" spans="2:8" x14ac:dyDescent="0.2">
      <c r="B32" s="69"/>
      <c r="C32" s="63">
        <v>1.657</v>
      </c>
      <c r="D32" s="63">
        <v>4.944</v>
      </c>
      <c r="E32" s="63">
        <v>1.577</v>
      </c>
      <c r="F32" s="63">
        <v>2.9140000000000001</v>
      </c>
      <c r="G32" s="63">
        <v>1.242</v>
      </c>
      <c r="H32" s="75">
        <v>2.9809999999999999</v>
      </c>
    </row>
    <row r="33" spans="2:8" x14ac:dyDescent="0.2">
      <c r="B33" s="69"/>
      <c r="C33" s="63">
        <v>1.413</v>
      </c>
      <c r="D33" s="63">
        <v>5.0209999999999999</v>
      </c>
      <c r="E33" s="63">
        <v>1.401</v>
      </c>
      <c r="F33" s="63">
        <v>2.71</v>
      </c>
      <c r="G33" s="63">
        <v>1.4159999999999999</v>
      </c>
      <c r="H33" s="75">
        <v>2.8889999999999998</v>
      </c>
    </row>
    <row r="34" spans="2:8" x14ac:dyDescent="0.2">
      <c r="B34" s="69"/>
      <c r="C34" s="63">
        <v>1.32</v>
      </c>
      <c r="D34" s="63">
        <v>5.5279999999999996</v>
      </c>
      <c r="E34" s="63">
        <v>1.282</v>
      </c>
      <c r="F34" s="63">
        <v>2.4489999999999998</v>
      </c>
      <c r="G34" s="63">
        <v>1.3640000000000001</v>
      </c>
      <c r="H34" s="75">
        <v>2.9729999999999999</v>
      </c>
    </row>
    <row r="35" spans="2:8" x14ac:dyDescent="0.2">
      <c r="B35" s="69"/>
      <c r="C35" s="63">
        <v>1.716</v>
      </c>
      <c r="D35" s="63">
        <v>5.3</v>
      </c>
      <c r="E35" s="63">
        <v>1.55</v>
      </c>
      <c r="F35" s="63">
        <v>2.1360000000000001</v>
      </c>
      <c r="G35" s="63">
        <v>1.5429999999999999</v>
      </c>
      <c r="H35" s="75">
        <v>2.8290000000000002</v>
      </c>
    </row>
    <row r="36" spans="2:8" x14ac:dyDescent="0.2">
      <c r="B36" s="69"/>
      <c r="C36" s="63">
        <v>1.415</v>
      </c>
      <c r="D36" s="63">
        <v>5.9530000000000003</v>
      </c>
      <c r="E36" s="63">
        <v>1.194</v>
      </c>
      <c r="F36" s="63">
        <v>3.238</v>
      </c>
      <c r="G36" s="63">
        <v>1.33</v>
      </c>
      <c r="H36" s="75">
        <v>2.5289999999999999</v>
      </c>
    </row>
    <row r="37" spans="2:8" x14ac:dyDescent="0.2">
      <c r="B37" s="69"/>
      <c r="C37" s="63">
        <v>1.3959999999999999</v>
      </c>
      <c r="D37" s="63">
        <v>5.3789999999999996</v>
      </c>
      <c r="E37" s="63">
        <v>1.1990000000000001</v>
      </c>
      <c r="F37" s="63">
        <v>2.1579999999999999</v>
      </c>
      <c r="G37" s="63">
        <v>1.633</v>
      </c>
      <c r="H37" s="75">
        <v>3.2719999999999998</v>
      </c>
    </row>
    <row r="38" spans="2:8" x14ac:dyDescent="0.2">
      <c r="B38" s="69"/>
      <c r="C38" s="63">
        <v>1.5840000000000001</v>
      </c>
      <c r="D38" s="63">
        <v>5.0860000000000003</v>
      </c>
      <c r="E38" s="63">
        <v>1.3680000000000001</v>
      </c>
      <c r="F38" s="63">
        <v>2.6469999999999998</v>
      </c>
      <c r="G38" s="63">
        <v>1.4830000000000001</v>
      </c>
      <c r="H38" s="75">
        <v>2.9569999999999999</v>
      </c>
    </row>
    <row r="39" spans="2:8" x14ac:dyDescent="0.2">
      <c r="B39" s="69"/>
      <c r="C39" s="63">
        <v>1.6659999999999999</v>
      </c>
      <c r="D39" s="63">
        <v>5.7450000000000001</v>
      </c>
      <c r="E39" s="63">
        <v>1.778</v>
      </c>
      <c r="F39" s="63">
        <v>2.4329999999999998</v>
      </c>
      <c r="G39" s="63">
        <v>1.385</v>
      </c>
      <c r="H39" s="75">
        <v>2.9079999999999999</v>
      </c>
    </row>
    <row r="40" spans="2:8" x14ac:dyDescent="0.2">
      <c r="B40" s="69"/>
      <c r="C40" s="63">
        <v>1.3859999999999999</v>
      </c>
      <c r="D40" s="63">
        <v>5.3479999999999999</v>
      </c>
      <c r="E40" s="63">
        <v>1.4119999999999999</v>
      </c>
      <c r="F40" s="63">
        <v>2.9159999999999999</v>
      </c>
      <c r="G40" s="63">
        <v>1.5</v>
      </c>
      <c r="H40" s="75">
        <v>3.2530000000000001</v>
      </c>
    </row>
    <row r="41" spans="2:8" x14ac:dyDescent="0.2">
      <c r="B41" s="69"/>
      <c r="C41" s="63">
        <v>1.2769999999999999</v>
      </c>
      <c r="D41" s="63">
        <v>6.4770000000000003</v>
      </c>
      <c r="E41" s="63">
        <v>1.6060000000000001</v>
      </c>
      <c r="F41" s="63">
        <v>2.9009999999999998</v>
      </c>
      <c r="G41" s="63">
        <v>1.679</v>
      </c>
      <c r="H41" s="75">
        <v>2.0960000000000001</v>
      </c>
    </row>
    <row r="42" spans="2:8" x14ac:dyDescent="0.2">
      <c r="B42" s="69"/>
      <c r="C42" s="63">
        <v>1.264</v>
      </c>
      <c r="D42" s="63">
        <v>5.7750000000000004</v>
      </c>
      <c r="E42" s="63">
        <v>1.5089999999999999</v>
      </c>
      <c r="F42" s="63">
        <v>2.4990000000000001</v>
      </c>
      <c r="G42" s="63">
        <v>1.3220000000000001</v>
      </c>
      <c r="H42" s="75">
        <v>3.0270000000000001</v>
      </c>
    </row>
    <row r="43" spans="2:8" x14ac:dyDescent="0.2">
      <c r="B43" s="69"/>
      <c r="C43" s="63">
        <v>1.33</v>
      </c>
      <c r="D43" s="63">
        <v>5.2169999999999996</v>
      </c>
      <c r="E43" s="63">
        <v>1.4670000000000001</v>
      </c>
      <c r="F43" s="63">
        <v>2.31</v>
      </c>
      <c r="G43" s="63">
        <v>1.4419999999999999</v>
      </c>
      <c r="H43" s="75">
        <v>2.9329999999999998</v>
      </c>
    </row>
    <row r="44" spans="2:8" x14ac:dyDescent="0.2">
      <c r="B44" s="69"/>
      <c r="C44" s="63">
        <v>1.4810000000000001</v>
      </c>
      <c r="D44" s="63">
        <v>5.1029999999999998</v>
      </c>
      <c r="E44" s="63">
        <v>1.415</v>
      </c>
      <c r="F44" s="63">
        <v>2.66</v>
      </c>
      <c r="G44" s="63">
        <v>1.2</v>
      </c>
      <c r="H44" s="75">
        <v>3.2309999999999999</v>
      </c>
    </row>
    <row r="45" spans="2:8" x14ac:dyDescent="0.2">
      <c r="B45" s="69"/>
      <c r="C45" s="63">
        <v>1.456</v>
      </c>
      <c r="D45" s="63">
        <v>4.7450000000000001</v>
      </c>
      <c r="E45" s="63">
        <v>1.236</v>
      </c>
      <c r="F45" s="63">
        <v>2.234</v>
      </c>
      <c r="G45" s="63">
        <v>1.248</v>
      </c>
      <c r="H45" s="75">
        <v>3.2839999999999998</v>
      </c>
    </row>
    <row r="46" spans="2:8" x14ac:dyDescent="0.2">
      <c r="B46" s="69"/>
      <c r="C46" s="63">
        <v>1.28</v>
      </c>
      <c r="D46" s="63">
        <v>6.05</v>
      </c>
      <c r="E46" s="63">
        <v>1.53</v>
      </c>
      <c r="F46" s="63">
        <v>2.6539999999999999</v>
      </c>
      <c r="G46" s="63">
        <v>1.6890000000000001</v>
      </c>
      <c r="H46" s="75">
        <v>2.778</v>
      </c>
    </row>
    <row r="47" spans="2:8" x14ac:dyDescent="0.2">
      <c r="B47" s="69"/>
      <c r="C47" s="63">
        <v>1.27</v>
      </c>
      <c r="D47" s="63">
        <v>4.3979999999999997</v>
      </c>
      <c r="E47" s="63">
        <v>1.6379999999999999</v>
      </c>
      <c r="F47" s="63">
        <v>2.4239999999999999</v>
      </c>
      <c r="G47" s="63">
        <v>1.292</v>
      </c>
      <c r="H47" s="75">
        <v>2.7949999999999999</v>
      </c>
    </row>
    <row r="48" spans="2:8" x14ac:dyDescent="0.2">
      <c r="B48" s="69"/>
      <c r="C48" s="63">
        <v>1.6040000000000001</v>
      </c>
      <c r="D48" s="63">
        <v>6.3360000000000003</v>
      </c>
      <c r="E48" s="63">
        <v>1.37</v>
      </c>
      <c r="F48" s="63">
        <v>2.7709999999999999</v>
      </c>
      <c r="G48" s="63">
        <v>1.347</v>
      </c>
      <c r="H48" s="75">
        <v>2.7370000000000001</v>
      </c>
    </row>
    <row r="49" spans="2:8" x14ac:dyDescent="0.2">
      <c r="B49" s="69"/>
      <c r="C49" s="63">
        <v>1.5660000000000001</v>
      </c>
      <c r="D49" s="63">
        <v>5.6390000000000002</v>
      </c>
      <c r="E49" s="63">
        <v>1.6870000000000001</v>
      </c>
      <c r="F49" s="63">
        <v>2.79</v>
      </c>
      <c r="G49" s="63">
        <v>1.554</v>
      </c>
      <c r="H49" s="75">
        <v>2.9279999999999999</v>
      </c>
    </row>
    <row r="50" spans="2:8" x14ac:dyDescent="0.2">
      <c r="B50" s="69"/>
      <c r="C50" s="63">
        <v>1.4670000000000001</v>
      </c>
      <c r="D50" s="63">
        <v>6.3769999999999998</v>
      </c>
      <c r="E50" s="63">
        <v>1.62</v>
      </c>
      <c r="F50" s="63">
        <v>2.016</v>
      </c>
      <c r="G50" s="63">
        <v>1.423</v>
      </c>
      <c r="H50" s="75">
        <v>2.8140000000000001</v>
      </c>
    </row>
    <row r="51" spans="2:8" x14ac:dyDescent="0.2">
      <c r="B51" s="69"/>
      <c r="C51" s="63">
        <v>1.601</v>
      </c>
      <c r="D51" s="63">
        <v>4.8579999999999997</v>
      </c>
      <c r="E51" s="63">
        <v>1.2</v>
      </c>
      <c r="F51" s="63">
        <v>2.9319999999999999</v>
      </c>
      <c r="G51" s="63">
        <v>1.298</v>
      </c>
      <c r="H51" s="75">
        <v>3.2170000000000001</v>
      </c>
    </row>
    <row r="52" spans="2:8" x14ac:dyDescent="0.2">
      <c r="B52" s="69"/>
      <c r="C52" s="63">
        <v>1.2769999999999999</v>
      </c>
      <c r="D52" s="63">
        <v>6.07</v>
      </c>
      <c r="E52" s="63">
        <v>1.298</v>
      </c>
      <c r="F52" s="63">
        <v>2.4300000000000002</v>
      </c>
      <c r="G52" s="63">
        <v>1.2270000000000001</v>
      </c>
      <c r="H52" s="75">
        <v>3.3039999999999998</v>
      </c>
    </row>
    <row r="53" spans="2:8" x14ac:dyDescent="0.2">
      <c r="B53" s="69"/>
      <c r="C53" s="63">
        <v>1.62</v>
      </c>
      <c r="D53" s="63">
        <v>6.7460000000000004</v>
      </c>
      <c r="E53" s="63">
        <v>1.554</v>
      </c>
      <c r="F53" s="63">
        <v>2.8919999999999999</v>
      </c>
      <c r="G53" s="63">
        <v>1.214</v>
      </c>
      <c r="H53" s="75">
        <v>3.0960000000000001</v>
      </c>
    </row>
    <row r="54" spans="2:8" x14ac:dyDescent="0.2">
      <c r="B54" s="69"/>
      <c r="C54" s="63">
        <v>1.704</v>
      </c>
      <c r="D54" s="63">
        <v>5.3010000000000002</v>
      </c>
      <c r="E54" s="63">
        <v>1.462</v>
      </c>
      <c r="F54" s="63">
        <v>2.782</v>
      </c>
      <c r="G54" s="63">
        <v>1.5649999999999999</v>
      </c>
      <c r="H54" s="75">
        <v>3.032</v>
      </c>
    </row>
    <row r="55" spans="2:8" x14ac:dyDescent="0.2">
      <c r="B55" s="69"/>
      <c r="C55" s="63">
        <v>1.407</v>
      </c>
      <c r="D55" s="63">
        <v>5.1369999999999996</v>
      </c>
      <c r="E55" s="63">
        <v>1.371</v>
      </c>
      <c r="F55" s="63">
        <v>3.016</v>
      </c>
      <c r="G55" s="63">
        <v>1.629</v>
      </c>
      <c r="H55" s="75">
        <v>2.44</v>
      </c>
    </row>
    <row r="56" spans="2:8" x14ac:dyDescent="0.2">
      <c r="B56" s="69"/>
      <c r="C56" s="63">
        <v>1.774</v>
      </c>
      <c r="D56" s="63">
        <v>5.3220000000000001</v>
      </c>
      <c r="E56" s="63">
        <v>1.456</v>
      </c>
      <c r="F56" s="63">
        <v>2.6059999999999999</v>
      </c>
      <c r="G56" s="63">
        <v>1.571</v>
      </c>
      <c r="H56" s="75">
        <v>3.157</v>
      </c>
    </row>
    <row r="57" spans="2:8" x14ac:dyDescent="0.2">
      <c r="B57" s="69"/>
      <c r="C57" s="63">
        <v>1.24</v>
      </c>
      <c r="D57" s="63">
        <v>5.3620000000000001</v>
      </c>
      <c r="E57" s="63">
        <v>1.415</v>
      </c>
      <c r="F57" s="63">
        <v>2.6339999999999999</v>
      </c>
      <c r="G57" s="63">
        <v>1.6060000000000001</v>
      </c>
      <c r="H57" s="75">
        <v>2.863</v>
      </c>
    </row>
    <row r="58" spans="2:8" x14ac:dyDescent="0.2">
      <c r="B58" s="69"/>
      <c r="C58" s="63">
        <v>1.4039999999999999</v>
      </c>
      <c r="D58" s="63">
        <v>5.08</v>
      </c>
      <c r="E58" s="63">
        <v>1.335</v>
      </c>
      <c r="F58" s="63">
        <v>2.9220000000000002</v>
      </c>
      <c r="G58" s="63">
        <v>1.5029999999999999</v>
      </c>
      <c r="H58" s="75">
        <v>2.8239999999999998</v>
      </c>
    </row>
    <row r="59" spans="2:8" x14ac:dyDescent="0.2">
      <c r="B59" s="69"/>
      <c r="C59" s="63">
        <v>1.417</v>
      </c>
      <c r="D59" s="63">
        <v>4.8739999999999997</v>
      </c>
      <c r="E59" s="63">
        <v>1.4419999999999999</v>
      </c>
      <c r="F59" s="63">
        <v>2.9740000000000002</v>
      </c>
      <c r="G59" s="63">
        <v>1.581</v>
      </c>
      <c r="H59" s="75">
        <v>3.464</v>
      </c>
    </row>
    <row r="60" spans="2:8" x14ac:dyDescent="0.2">
      <c r="B60" s="69"/>
      <c r="C60" s="63">
        <v>1.4419999999999999</v>
      </c>
      <c r="D60" s="63">
        <v>5.43</v>
      </c>
      <c r="E60" s="63">
        <v>1.242</v>
      </c>
      <c r="F60" s="63">
        <v>2.6749999999999998</v>
      </c>
      <c r="G60" s="63">
        <v>1.266</v>
      </c>
      <c r="H60" s="75">
        <v>2.661</v>
      </c>
    </row>
    <row r="61" spans="2:8" x14ac:dyDescent="0.2">
      <c r="B61" s="69"/>
      <c r="C61" s="63">
        <v>1.3680000000000001</v>
      </c>
      <c r="D61" s="63">
        <v>6.18</v>
      </c>
      <c r="E61" s="63">
        <v>1.286</v>
      </c>
      <c r="F61" s="63">
        <v>2.988</v>
      </c>
      <c r="G61" s="63">
        <v>1.3740000000000001</v>
      </c>
      <c r="H61" s="75">
        <v>2.6389999999999998</v>
      </c>
    </row>
    <row r="62" spans="2:8" x14ac:dyDescent="0.2">
      <c r="B62" s="69"/>
      <c r="C62" s="63">
        <v>1.5629999999999999</v>
      </c>
      <c r="D62" s="63">
        <v>6.3</v>
      </c>
      <c r="E62" s="63">
        <v>1.4470000000000001</v>
      </c>
      <c r="F62" s="63">
        <v>3.0649999999999999</v>
      </c>
      <c r="G62" s="63">
        <v>1.4450000000000001</v>
      </c>
      <c r="H62" s="75">
        <v>2.863</v>
      </c>
    </row>
    <row r="63" spans="2:8" x14ac:dyDescent="0.2">
      <c r="B63" s="69"/>
      <c r="C63" s="63">
        <v>1.766</v>
      </c>
      <c r="D63" s="63">
        <v>5.4850000000000003</v>
      </c>
      <c r="E63" s="63">
        <v>1.516</v>
      </c>
      <c r="F63" s="63">
        <v>2.8730000000000002</v>
      </c>
      <c r="G63" s="63">
        <v>1.4670000000000001</v>
      </c>
      <c r="H63" s="75">
        <v>3.137</v>
      </c>
    </row>
    <row r="64" spans="2:8" x14ac:dyDescent="0.2">
      <c r="B64" s="69"/>
      <c r="C64" s="63">
        <v>1.4550000000000001</v>
      </c>
      <c r="D64" s="63">
        <v>4.6929999999999996</v>
      </c>
      <c r="E64" s="63">
        <v>1.544</v>
      </c>
      <c r="F64" s="63">
        <v>2.7040000000000002</v>
      </c>
      <c r="G64" s="63">
        <v>1.2450000000000001</v>
      </c>
      <c r="H64" s="75">
        <v>2.68</v>
      </c>
    </row>
    <row r="65" spans="2:8" ht="17" thickBot="1" x14ac:dyDescent="0.25">
      <c r="B65" s="69"/>
      <c r="C65" s="63"/>
      <c r="D65" s="63"/>
      <c r="E65" s="63"/>
      <c r="F65" s="63"/>
      <c r="G65" s="63"/>
      <c r="H65" s="75"/>
    </row>
    <row r="66" spans="2:8" ht="17" thickBot="1" x14ac:dyDescent="0.25">
      <c r="B66" s="19"/>
      <c r="C66" s="209" t="s">
        <v>5</v>
      </c>
      <c r="D66" s="210"/>
      <c r="E66" s="211" t="s">
        <v>103</v>
      </c>
      <c r="F66" s="211"/>
      <c r="G66" s="211" t="s">
        <v>104</v>
      </c>
      <c r="H66" s="217"/>
    </row>
    <row r="67" spans="2:8" x14ac:dyDescent="0.2">
      <c r="B67" s="76"/>
      <c r="C67" s="77" t="s">
        <v>37</v>
      </c>
      <c r="D67" s="77" t="s">
        <v>38</v>
      </c>
      <c r="E67" s="77" t="s">
        <v>37</v>
      </c>
      <c r="F67" s="77" t="s">
        <v>38</v>
      </c>
      <c r="G67" s="77" t="s">
        <v>37</v>
      </c>
      <c r="H67" s="78" t="s">
        <v>38</v>
      </c>
    </row>
    <row r="68" spans="2:8" x14ac:dyDescent="0.2">
      <c r="B68" s="49" t="s">
        <v>180</v>
      </c>
      <c r="C68" s="79">
        <f>AVERAGE(C5:C64)</f>
        <v>1.4875</v>
      </c>
      <c r="D68" s="79">
        <f t="shared" ref="D68:H68" si="10">AVERAGE(D5:D64)</f>
        <v>5.4400500000000012</v>
      </c>
      <c r="E68" s="79">
        <f t="shared" si="10"/>
        <v>1.4213</v>
      </c>
      <c r="F68" s="79">
        <f t="shared" si="10"/>
        <v>2.6791999999999994</v>
      </c>
      <c r="G68" s="79">
        <f t="shared" si="10"/>
        <v>1.4249499999999999</v>
      </c>
      <c r="H68" s="80">
        <f t="shared" si="10"/>
        <v>2.9131500000000008</v>
      </c>
    </row>
    <row r="69" spans="2:8" ht="17" thickBot="1" x14ac:dyDescent="0.25">
      <c r="B69" s="17" t="s">
        <v>179</v>
      </c>
      <c r="C69" s="81">
        <f>STDEV(C5:C64)</f>
        <v>0.19129819654141986</v>
      </c>
      <c r="D69" s="81">
        <f t="shared" ref="D69:H69" si="11">STDEV(D5:D64)</f>
        <v>0.60698522655351506</v>
      </c>
      <c r="E69" s="81">
        <f t="shared" si="11"/>
        <v>0.15425153351983245</v>
      </c>
      <c r="F69" s="81">
        <f t="shared" si="11"/>
        <v>0.31514714346460782</v>
      </c>
      <c r="G69" s="81">
        <f t="shared" si="11"/>
        <v>0.13439360671335421</v>
      </c>
      <c r="H69" s="82">
        <f t="shared" si="11"/>
        <v>0.27719770983719011</v>
      </c>
    </row>
  </sheetData>
  <mergeCells count="26">
    <mergeCell ref="AA3:AF3"/>
    <mergeCell ref="AA4:AF4"/>
    <mergeCell ref="C3:D3"/>
    <mergeCell ref="E3:F3"/>
    <mergeCell ref="G3:H3"/>
    <mergeCell ref="C66:D66"/>
    <mergeCell ref="E66:F66"/>
    <mergeCell ref="G66:H66"/>
    <mergeCell ref="J11:J13"/>
    <mergeCell ref="N11:N13"/>
    <mergeCell ref="O11:O13"/>
    <mergeCell ref="Q11:Q13"/>
    <mergeCell ref="R11:R13"/>
    <mergeCell ref="T3:Y3"/>
    <mergeCell ref="T4:Y4"/>
    <mergeCell ref="J3:R3"/>
    <mergeCell ref="J5:J7"/>
    <mergeCell ref="N5:N7"/>
    <mergeCell ref="O5:O7"/>
    <mergeCell ref="Q5:Q7"/>
    <mergeCell ref="R5:R7"/>
    <mergeCell ref="J8:J10"/>
    <mergeCell ref="N8:N10"/>
    <mergeCell ref="O8:O10"/>
    <mergeCell ref="Q8:Q10"/>
    <mergeCell ref="R8:R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4C11-5E29-E448-B5F6-A4FD50BFD1F8}">
  <dimension ref="A1:CN75"/>
  <sheetViews>
    <sheetView topLeftCell="D2" workbookViewId="0">
      <selection activeCell="S12" sqref="S12"/>
    </sheetView>
  </sheetViews>
  <sheetFormatPr baseColWidth="10" defaultColWidth="11.1640625" defaultRowHeight="16" x14ac:dyDescent="0.2"/>
  <sheetData>
    <row r="1" spans="1:27" ht="20" x14ac:dyDescent="0.2">
      <c r="A1" s="3" t="s">
        <v>198</v>
      </c>
    </row>
    <row r="2" spans="1:27" ht="17" thickBot="1" x14ac:dyDescent="0.25">
      <c r="A2" s="1" t="s">
        <v>197</v>
      </c>
    </row>
    <row r="3" spans="1:27" ht="17" thickBot="1" x14ac:dyDescent="0.25">
      <c r="B3" s="21"/>
      <c r="C3" s="214" t="s">
        <v>5</v>
      </c>
      <c r="D3" s="215"/>
      <c r="E3" s="216" t="s">
        <v>112</v>
      </c>
      <c r="F3" s="216"/>
      <c r="G3" s="216" t="s">
        <v>178</v>
      </c>
      <c r="H3" s="216"/>
      <c r="I3" s="216" t="s">
        <v>103</v>
      </c>
      <c r="J3" s="216"/>
      <c r="K3" s="203" t="s">
        <v>104</v>
      </c>
      <c r="L3" s="203"/>
      <c r="M3" s="203" t="s">
        <v>32</v>
      </c>
      <c r="N3" s="203"/>
      <c r="O3" s="203" t="s">
        <v>36</v>
      </c>
      <c r="P3" s="208"/>
      <c r="R3" s="113" t="s">
        <v>25</v>
      </c>
      <c r="S3" s="83"/>
      <c r="T3" s="83"/>
      <c r="U3" s="83"/>
      <c r="V3" s="83"/>
      <c r="W3" s="83"/>
      <c r="X3" s="16"/>
      <c r="Y3" s="15"/>
      <c r="Z3" s="117"/>
      <c r="AA3" s="117"/>
    </row>
    <row r="4" spans="1:27" x14ac:dyDescent="0.2">
      <c r="B4" s="69"/>
      <c r="C4" s="70" t="s">
        <v>111</v>
      </c>
      <c r="D4" s="71" t="s">
        <v>199</v>
      </c>
      <c r="E4" s="70" t="s">
        <v>111</v>
      </c>
      <c r="F4" s="71" t="s">
        <v>199</v>
      </c>
      <c r="G4" s="70" t="s">
        <v>111</v>
      </c>
      <c r="H4" s="71" t="s">
        <v>199</v>
      </c>
      <c r="I4" s="70" t="s">
        <v>111</v>
      </c>
      <c r="J4" s="71" t="s">
        <v>199</v>
      </c>
      <c r="K4" s="70" t="s">
        <v>111</v>
      </c>
      <c r="L4" s="71" t="s">
        <v>199</v>
      </c>
      <c r="M4" s="70" t="s">
        <v>111</v>
      </c>
      <c r="N4" s="71" t="s">
        <v>199</v>
      </c>
      <c r="O4" s="70" t="s">
        <v>111</v>
      </c>
      <c r="P4" s="72" t="s">
        <v>199</v>
      </c>
      <c r="R4" s="105"/>
      <c r="S4" s="106" t="s">
        <v>200</v>
      </c>
      <c r="T4" s="107" t="s">
        <v>113</v>
      </c>
      <c r="U4" s="108" t="s">
        <v>178</v>
      </c>
      <c r="V4" s="108" t="s">
        <v>103</v>
      </c>
      <c r="W4" s="108" t="s">
        <v>104</v>
      </c>
      <c r="X4" s="108" t="s">
        <v>32</v>
      </c>
      <c r="Y4" s="115" t="s">
        <v>36</v>
      </c>
      <c r="Z4" s="109"/>
      <c r="AA4" s="109"/>
    </row>
    <row r="5" spans="1:27" x14ac:dyDescent="0.2">
      <c r="B5" s="69"/>
      <c r="C5" s="25">
        <v>5.4580000000000002</v>
      </c>
      <c r="D5" s="25">
        <v>5.6660000000000004</v>
      </c>
      <c r="E5" s="63">
        <v>1.17</v>
      </c>
      <c r="F5" s="63">
        <v>5.859</v>
      </c>
      <c r="G5" s="25">
        <v>1.159</v>
      </c>
      <c r="H5" s="25">
        <v>4.306</v>
      </c>
      <c r="I5" s="63">
        <v>2.5179999999999998</v>
      </c>
      <c r="J5" s="63">
        <v>7.375</v>
      </c>
      <c r="K5" s="63">
        <v>2.6749999999999998</v>
      </c>
      <c r="L5" s="63">
        <v>6.3079999999999998</v>
      </c>
      <c r="M5" s="63">
        <v>2.625</v>
      </c>
      <c r="N5" s="63">
        <v>4.6500000000000004</v>
      </c>
      <c r="O5" s="63">
        <v>6.0549999999999997</v>
      </c>
      <c r="P5" s="75">
        <v>5.2220000000000004</v>
      </c>
      <c r="R5" s="9" t="s">
        <v>201</v>
      </c>
      <c r="S5" s="112">
        <v>1.1000000000000001</v>
      </c>
      <c r="T5" s="112">
        <v>6.5</v>
      </c>
      <c r="U5" s="112">
        <v>2.8</v>
      </c>
      <c r="V5" s="112">
        <v>2.7</v>
      </c>
      <c r="W5" s="112">
        <v>2.4</v>
      </c>
      <c r="X5" s="112">
        <v>2</v>
      </c>
      <c r="Y5" s="114">
        <v>1.1000000000000001</v>
      </c>
      <c r="Z5" s="25"/>
      <c r="AA5" s="25"/>
    </row>
    <row r="6" spans="1:27" ht="17" thickBot="1" x14ac:dyDescent="0.25">
      <c r="B6" s="69"/>
      <c r="C6" s="25">
        <v>5.6920000000000002</v>
      </c>
      <c r="D6" s="25">
        <v>5.7519999999999998</v>
      </c>
      <c r="E6" s="63">
        <v>1.36</v>
      </c>
      <c r="F6" s="63">
        <v>5.8609999999999998</v>
      </c>
      <c r="G6" s="25">
        <v>1.502</v>
      </c>
      <c r="H6" s="25">
        <v>4.4509999999999996</v>
      </c>
      <c r="I6" s="63">
        <v>2.4870000000000001</v>
      </c>
      <c r="J6" s="63">
        <v>6.8719999999999999</v>
      </c>
      <c r="K6" s="63">
        <v>2.9940000000000002</v>
      </c>
      <c r="L6" s="63">
        <v>6.9470000000000001</v>
      </c>
      <c r="M6" s="63">
        <v>2.653</v>
      </c>
      <c r="N6" s="63">
        <v>4.4450000000000003</v>
      </c>
      <c r="O6" s="63">
        <v>4.9480000000000004</v>
      </c>
      <c r="P6" s="75">
        <v>5.2729999999999997</v>
      </c>
      <c r="R6" s="116" t="s">
        <v>276</v>
      </c>
      <c r="S6" s="29">
        <v>5.4279999999999997E-3</v>
      </c>
      <c r="T6" s="29" t="s">
        <v>20</v>
      </c>
      <c r="U6" s="29" t="s">
        <v>20</v>
      </c>
      <c r="V6" s="29" t="s">
        <v>20</v>
      </c>
      <c r="W6" s="29" t="s">
        <v>20</v>
      </c>
      <c r="X6" s="29" t="s">
        <v>20</v>
      </c>
      <c r="Y6" s="30">
        <v>2.3195E-2</v>
      </c>
      <c r="Z6" s="25"/>
      <c r="AA6" s="25"/>
    </row>
    <row r="7" spans="1:27" x14ac:dyDescent="0.2">
      <c r="B7" s="69"/>
      <c r="C7" s="25">
        <v>5.032</v>
      </c>
      <c r="D7" s="25">
        <v>6.5439999999999996</v>
      </c>
      <c r="E7" s="63">
        <v>0.84499999999999997</v>
      </c>
      <c r="F7" s="63">
        <v>5.0010000000000003</v>
      </c>
      <c r="G7" s="25">
        <v>1.6339999999999999</v>
      </c>
      <c r="H7" s="25">
        <v>4.3250000000000002</v>
      </c>
      <c r="I7" s="63">
        <v>2.7290000000000001</v>
      </c>
      <c r="J7" s="63">
        <v>6.7249999999999996</v>
      </c>
      <c r="K7" s="63">
        <v>3.1219999999999999</v>
      </c>
      <c r="L7" s="63">
        <v>7.181</v>
      </c>
      <c r="M7" s="63">
        <v>2.7130000000000001</v>
      </c>
      <c r="N7" s="63">
        <v>5.2720000000000002</v>
      </c>
      <c r="O7" s="63">
        <v>5.7270000000000003</v>
      </c>
      <c r="P7" s="75">
        <v>5.0060000000000002</v>
      </c>
      <c r="R7" s="110"/>
      <c r="S7" s="25"/>
      <c r="T7" s="25"/>
      <c r="U7" s="25"/>
      <c r="V7" s="25"/>
      <c r="W7" s="25"/>
      <c r="X7" s="25"/>
      <c r="Y7" s="25"/>
      <c r="Z7" s="25"/>
      <c r="AA7" s="25"/>
    </row>
    <row r="8" spans="1:27" x14ac:dyDescent="0.2">
      <c r="B8" s="69"/>
      <c r="C8" s="25">
        <v>5.7720000000000002</v>
      </c>
      <c r="D8" s="25">
        <v>6.16</v>
      </c>
      <c r="E8" s="63">
        <v>0.84799999999999998</v>
      </c>
      <c r="F8" s="63">
        <v>7.0469999999999997</v>
      </c>
      <c r="G8" s="25">
        <v>1.6120000000000001</v>
      </c>
      <c r="H8" s="25">
        <v>4.76</v>
      </c>
      <c r="I8" s="63">
        <v>2.726</v>
      </c>
      <c r="J8" s="63">
        <v>6.5510000000000002</v>
      </c>
      <c r="K8" s="63">
        <v>3.08</v>
      </c>
      <c r="L8" s="63">
        <v>6.7759999999999998</v>
      </c>
      <c r="M8" s="63">
        <v>2.5579999999999998</v>
      </c>
      <c r="N8" s="63">
        <v>4.7539999999999996</v>
      </c>
      <c r="O8" s="63">
        <v>5.6920000000000002</v>
      </c>
      <c r="P8" s="75">
        <v>6.657</v>
      </c>
      <c r="R8" s="110"/>
      <c r="S8" s="25"/>
      <c r="T8" s="25"/>
      <c r="U8" s="25"/>
      <c r="V8" s="25"/>
      <c r="W8" s="25"/>
      <c r="X8" s="25"/>
      <c r="Y8" s="25"/>
      <c r="Z8" s="25"/>
      <c r="AA8" s="25"/>
    </row>
    <row r="9" spans="1:27" x14ac:dyDescent="0.2">
      <c r="B9" s="69"/>
      <c r="C9" s="25">
        <v>4.9779999999999998</v>
      </c>
      <c r="D9" s="25">
        <v>5.7729999999999997</v>
      </c>
      <c r="E9" s="63">
        <v>0.71599999999999997</v>
      </c>
      <c r="F9" s="63">
        <v>6.2629999999999999</v>
      </c>
      <c r="G9" s="25">
        <v>1.6120000000000001</v>
      </c>
      <c r="H9" s="25">
        <v>4.3959999999999999</v>
      </c>
      <c r="I9" s="63">
        <v>1.974</v>
      </c>
      <c r="J9" s="63">
        <v>7.069</v>
      </c>
      <c r="K9" s="63">
        <v>3.2589999999999999</v>
      </c>
      <c r="L9" s="63">
        <v>7.319</v>
      </c>
      <c r="M9" s="63">
        <v>2.609</v>
      </c>
      <c r="N9" s="63">
        <v>4.234</v>
      </c>
      <c r="O9" s="63">
        <v>5.657</v>
      </c>
      <c r="P9" s="75">
        <v>6.8970000000000002</v>
      </c>
      <c r="R9" s="110"/>
      <c r="S9" s="25"/>
      <c r="T9" s="25"/>
      <c r="U9" s="25"/>
      <c r="V9" s="25"/>
      <c r="W9" s="25"/>
      <c r="X9" s="25"/>
      <c r="Y9" s="25"/>
      <c r="Z9" s="25"/>
      <c r="AA9" s="25"/>
    </row>
    <row r="10" spans="1:27" x14ac:dyDescent="0.2">
      <c r="B10" s="69"/>
      <c r="C10" s="25">
        <v>5.0529999999999999</v>
      </c>
      <c r="D10" s="25">
        <v>6.2320000000000002</v>
      </c>
      <c r="E10" s="63">
        <v>0.86399999999999999</v>
      </c>
      <c r="F10" s="63">
        <v>7.726</v>
      </c>
      <c r="G10" s="25">
        <v>1.3169999999999999</v>
      </c>
      <c r="H10" s="25">
        <v>4.1779999999999999</v>
      </c>
      <c r="I10" s="63">
        <v>2.38</v>
      </c>
      <c r="J10" s="63">
        <v>7.3339999999999996</v>
      </c>
      <c r="K10" s="63">
        <v>3.11</v>
      </c>
      <c r="L10" s="63">
        <v>6.8849999999999998</v>
      </c>
      <c r="M10" s="63">
        <v>2.5230000000000001</v>
      </c>
      <c r="N10" s="63">
        <v>4.2759999999999998</v>
      </c>
      <c r="O10" s="63">
        <v>5.6189999999999998</v>
      </c>
      <c r="P10" s="75">
        <v>5.7279999999999998</v>
      </c>
      <c r="R10" s="110"/>
      <c r="S10" s="25"/>
      <c r="T10" s="25"/>
      <c r="U10" s="25"/>
      <c r="V10" s="25"/>
      <c r="W10" s="25"/>
      <c r="X10" s="25"/>
      <c r="Y10" s="25"/>
      <c r="Z10" s="25"/>
      <c r="AA10" s="25"/>
    </row>
    <row r="11" spans="1:27" x14ac:dyDescent="0.2">
      <c r="B11" s="69"/>
      <c r="C11" s="25">
        <v>5.1449999999999996</v>
      </c>
      <c r="D11" s="25">
        <v>5.4690000000000003</v>
      </c>
      <c r="E11" s="63">
        <v>0.79300000000000004</v>
      </c>
      <c r="F11" s="63">
        <v>6.7030000000000003</v>
      </c>
      <c r="G11" s="25">
        <v>1.5529999999999999</v>
      </c>
      <c r="H11" s="25">
        <v>4.5620000000000003</v>
      </c>
      <c r="I11" s="63">
        <v>2.702</v>
      </c>
      <c r="J11" s="63">
        <v>6.3230000000000004</v>
      </c>
      <c r="K11" s="63">
        <v>3.2570000000000001</v>
      </c>
      <c r="L11" s="63">
        <v>7.085</v>
      </c>
      <c r="M11" s="63">
        <v>2.718</v>
      </c>
      <c r="N11" s="63">
        <v>5.8029999999999999</v>
      </c>
      <c r="O11" s="63">
        <v>5.12</v>
      </c>
      <c r="P11" s="75">
        <v>6.9050000000000002</v>
      </c>
      <c r="R11" s="110"/>
      <c r="S11" s="25"/>
      <c r="T11" s="25"/>
      <c r="U11" s="25"/>
      <c r="V11" s="25"/>
      <c r="W11" s="25"/>
      <c r="X11" s="25"/>
      <c r="Y11" s="25"/>
      <c r="Z11" s="25"/>
      <c r="AA11" s="25"/>
    </row>
    <row r="12" spans="1:27" x14ac:dyDescent="0.2">
      <c r="B12" s="69"/>
      <c r="C12" s="25">
        <v>5.7480000000000002</v>
      </c>
      <c r="D12" s="25">
        <v>5.4089999999999998</v>
      </c>
      <c r="E12" s="63">
        <v>1.034</v>
      </c>
      <c r="F12" s="63">
        <v>5.5679999999999996</v>
      </c>
      <c r="G12" s="25">
        <v>1.6930000000000001</v>
      </c>
      <c r="H12" s="25">
        <v>5.1609999999999996</v>
      </c>
      <c r="I12" s="63">
        <v>2.5489999999999999</v>
      </c>
      <c r="J12" s="63">
        <v>6.0449999999999999</v>
      </c>
      <c r="K12" s="63">
        <v>3.1789999999999998</v>
      </c>
      <c r="L12" s="63">
        <v>7.5990000000000002</v>
      </c>
      <c r="M12" s="63">
        <v>2.407</v>
      </c>
      <c r="N12" s="63">
        <v>4.24</v>
      </c>
      <c r="O12" s="63">
        <v>6.2380000000000004</v>
      </c>
      <c r="P12" s="75">
        <v>5.13</v>
      </c>
    </row>
    <row r="13" spans="1:27" x14ac:dyDescent="0.2">
      <c r="B13" s="69"/>
      <c r="C13" s="25">
        <v>5.6740000000000004</v>
      </c>
      <c r="D13" s="25">
        <v>4.7169999999999996</v>
      </c>
      <c r="E13" s="63">
        <v>0.877</v>
      </c>
      <c r="F13" s="63">
        <v>5.6440000000000001</v>
      </c>
      <c r="G13" s="25">
        <v>1.645</v>
      </c>
      <c r="H13" s="25">
        <v>4.625</v>
      </c>
      <c r="I13" s="63">
        <v>2.3410000000000002</v>
      </c>
      <c r="J13" s="63">
        <v>6.9569999999999999</v>
      </c>
      <c r="K13" s="63">
        <v>3.1949999999999998</v>
      </c>
      <c r="L13" s="63">
        <v>6.9610000000000003</v>
      </c>
      <c r="M13" s="63">
        <v>2.5070000000000001</v>
      </c>
      <c r="N13" s="63">
        <v>4.9210000000000003</v>
      </c>
      <c r="O13" s="63">
        <v>5.2430000000000003</v>
      </c>
      <c r="P13" s="75">
        <v>4.8339999999999996</v>
      </c>
    </row>
    <row r="14" spans="1:27" x14ac:dyDescent="0.2">
      <c r="B14" s="69"/>
      <c r="C14" s="25">
        <v>5.1479999999999997</v>
      </c>
      <c r="D14" s="25">
        <v>6.202</v>
      </c>
      <c r="E14" s="63">
        <v>0.96199999999999997</v>
      </c>
      <c r="F14" s="63">
        <v>7.45</v>
      </c>
      <c r="G14" s="25">
        <v>1.8280000000000001</v>
      </c>
      <c r="H14" s="25">
        <v>4.6020000000000003</v>
      </c>
      <c r="I14" s="63">
        <v>2.4740000000000002</v>
      </c>
      <c r="J14" s="63">
        <v>7.726</v>
      </c>
      <c r="K14" s="63">
        <v>3.2389999999999999</v>
      </c>
      <c r="L14" s="63">
        <v>7.0359999999999996</v>
      </c>
      <c r="M14" s="63">
        <v>2.2549999999999999</v>
      </c>
      <c r="N14" s="63">
        <v>4.6280000000000001</v>
      </c>
      <c r="O14" s="63">
        <v>5.7249999999999996</v>
      </c>
      <c r="P14" s="75">
        <v>7.0590000000000002</v>
      </c>
    </row>
    <row r="15" spans="1:27" x14ac:dyDescent="0.2">
      <c r="B15" s="69"/>
      <c r="C15" s="25">
        <v>6.1630000000000003</v>
      </c>
      <c r="D15" s="25">
        <v>6.5369999999999999</v>
      </c>
      <c r="E15" s="63">
        <v>0.98099999999999998</v>
      </c>
      <c r="F15" s="63">
        <v>7.8360000000000003</v>
      </c>
      <c r="G15" s="25">
        <v>1.869</v>
      </c>
      <c r="H15" s="25">
        <v>4.5350000000000001</v>
      </c>
      <c r="I15" s="63">
        <v>2.722</v>
      </c>
      <c r="J15" s="63">
        <v>6.9459999999999997</v>
      </c>
      <c r="K15" s="63">
        <v>2.4460000000000002</v>
      </c>
      <c r="L15" s="63">
        <v>6.6589999999999998</v>
      </c>
      <c r="M15" s="63">
        <v>2.1640000000000001</v>
      </c>
      <c r="N15" s="63">
        <v>5.4180000000000001</v>
      </c>
      <c r="O15" s="63">
        <v>6.1790000000000003</v>
      </c>
      <c r="P15" s="75">
        <v>5.8739999999999997</v>
      </c>
    </row>
    <row r="16" spans="1:27" x14ac:dyDescent="0.2">
      <c r="B16" s="69"/>
      <c r="C16" s="25">
        <v>5.1070000000000002</v>
      </c>
      <c r="D16" s="25">
        <v>6.71</v>
      </c>
      <c r="E16" s="63">
        <v>0.94399999999999995</v>
      </c>
      <c r="F16" s="63">
        <v>5.48</v>
      </c>
      <c r="G16" s="25">
        <v>1.474</v>
      </c>
      <c r="H16" s="25">
        <v>4.4640000000000004</v>
      </c>
      <c r="I16" s="63">
        <v>2.7570000000000001</v>
      </c>
      <c r="J16" s="63">
        <v>6.45</v>
      </c>
      <c r="K16" s="63">
        <v>2.98</v>
      </c>
      <c r="L16" s="63">
        <v>7.0910000000000002</v>
      </c>
      <c r="M16" s="63">
        <v>2.2450000000000001</v>
      </c>
      <c r="N16" s="63">
        <v>3.9409999999999998</v>
      </c>
      <c r="O16" s="63">
        <v>6.492</v>
      </c>
      <c r="P16" s="75">
        <v>6.7850000000000001</v>
      </c>
    </row>
    <row r="17" spans="2:23" x14ac:dyDescent="0.2">
      <c r="B17" s="69"/>
      <c r="C17" s="25">
        <v>5.17</v>
      </c>
      <c r="D17" s="25">
        <v>5.9710000000000001</v>
      </c>
      <c r="E17" s="63">
        <v>1.04</v>
      </c>
      <c r="F17" s="63">
        <v>5.8010000000000002</v>
      </c>
      <c r="G17" s="25">
        <v>1.579</v>
      </c>
      <c r="H17" s="25">
        <v>4.3840000000000003</v>
      </c>
      <c r="I17" s="63">
        <v>2.6949999999999998</v>
      </c>
      <c r="J17" s="63">
        <v>7.8970000000000002</v>
      </c>
      <c r="K17" s="63">
        <v>2.7330000000000001</v>
      </c>
      <c r="L17" s="63">
        <v>6.0449999999999999</v>
      </c>
      <c r="M17" s="63">
        <v>2.3460000000000001</v>
      </c>
      <c r="N17" s="63">
        <v>4.3179999999999996</v>
      </c>
      <c r="O17" s="63">
        <v>4.7919999999999998</v>
      </c>
      <c r="P17" s="75">
        <v>8.1229999999999993</v>
      </c>
    </row>
    <row r="18" spans="2:23" x14ac:dyDescent="0.2">
      <c r="B18" s="69"/>
      <c r="C18" s="25">
        <v>5.7789999999999999</v>
      </c>
      <c r="D18" s="25">
        <v>5.66</v>
      </c>
      <c r="E18" s="63">
        <v>0.92</v>
      </c>
      <c r="F18" s="63">
        <v>5.8449999999999998</v>
      </c>
      <c r="G18" s="25">
        <v>1.381</v>
      </c>
      <c r="H18" s="25">
        <v>4.3179999999999996</v>
      </c>
      <c r="I18" s="63">
        <v>1.9750000000000001</v>
      </c>
      <c r="J18" s="63">
        <v>6.0540000000000003</v>
      </c>
      <c r="K18" s="63">
        <v>3.4860000000000002</v>
      </c>
      <c r="L18" s="63">
        <v>5.827</v>
      </c>
      <c r="M18" s="63">
        <v>1.64</v>
      </c>
      <c r="N18" s="63">
        <v>3.5089999999999999</v>
      </c>
      <c r="O18" s="63">
        <v>6.202</v>
      </c>
      <c r="P18" s="75">
        <v>5.5759999999999996</v>
      </c>
      <c r="S18" s="84"/>
      <c r="V18" s="111"/>
      <c r="W18" s="111"/>
    </row>
    <row r="19" spans="2:23" x14ac:dyDescent="0.2">
      <c r="B19" s="69"/>
      <c r="C19" s="25">
        <v>5.3390000000000004</v>
      </c>
      <c r="D19" s="25">
        <v>5.0640000000000001</v>
      </c>
      <c r="E19" s="63">
        <v>0.86</v>
      </c>
      <c r="F19" s="63">
        <v>6.3369999999999997</v>
      </c>
      <c r="G19" s="25">
        <v>1.522</v>
      </c>
      <c r="H19" s="25">
        <v>3.9969999999999999</v>
      </c>
      <c r="I19" s="63">
        <v>2.4239999999999999</v>
      </c>
      <c r="J19" s="63">
        <v>7.8760000000000003</v>
      </c>
      <c r="K19" s="63">
        <v>3.141</v>
      </c>
      <c r="L19" s="63">
        <v>6.7539999999999996</v>
      </c>
      <c r="M19" s="63">
        <v>2.202</v>
      </c>
      <c r="N19" s="63">
        <v>5.1230000000000002</v>
      </c>
      <c r="O19" s="63">
        <v>4.66</v>
      </c>
      <c r="P19" s="75">
        <v>6.4409999999999998</v>
      </c>
    </row>
    <row r="20" spans="2:23" x14ac:dyDescent="0.2">
      <c r="B20" s="69"/>
      <c r="C20" s="25">
        <v>5.3789999999999996</v>
      </c>
      <c r="D20" s="25">
        <v>6.5739999999999998</v>
      </c>
      <c r="E20" s="63">
        <v>1.022</v>
      </c>
      <c r="F20" s="63">
        <v>5.2930000000000001</v>
      </c>
      <c r="G20" s="25">
        <v>1.675</v>
      </c>
      <c r="H20" s="25">
        <v>4.1289999999999996</v>
      </c>
      <c r="I20" s="63">
        <v>2.8210000000000002</v>
      </c>
      <c r="J20" s="63">
        <v>6.0620000000000003</v>
      </c>
      <c r="K20" s="63">
        <v>2.7730000000000001</v>
      </c>
      <c r="L20" s="63">
        <v>6.758</v>
      </c>
      <c r="M20" s="63">
        <v>2.766</v>
      </c>
      <c r="N20" s="63">
        <v>4.6360000000000001</v>
      </c>
      <c r="O20" s="63">
        <v>6.024</v>
      </c>
      <c r="P20" s="75">
        <v>6.2430000000000003</v>
      </c>
    </row>
    <row r="21" spans="2:23" x14ac:dyDescent="0.2">
      <c r="B21" s="69"/>
      <c r="C21" s="25">
        <v>5.6879999999999997</v>
      </c>
      <c r="D21" s="25">
        <v>5.7919999999999998</v>
      </c>
      <c r="E21" s="63">
        <v>0.73099999999999998</v>
      </c>
      <c r="F21" s="63">
        <v>6.3550000000000004</v>
      </c>
      <c r="G21" s="25">
        <v>1.349</v>
      </c>
      <c r="H21" s="25">
        <v>4.5359999999999996</v>
      </c>
      <c r="I21" s="63">
        <v>2.5739999999999998</v>
      </c>
      <c r="J21" s="63">
        <v>7.359</v>
      </c>
      <c r="K21" s="63">
        <v>2.601</v>
      </c>
      <c r="L21" s="63">
        <v>7.0659999999999998</v>
      </c>
      <c r="M21" s="63">
        <v>2.31</v>
      </c>
      <c r="N21" s="63">
        <v>4.5190000000000001</v>
      </c>
      <c r="O21" s="63">
        <v>4.952</v>
      </c>
      <c r="P21" s="75">
        <v>6.4349999999999996</v>
      </c>
    </row>
    <row r="22" spans="2:23" x14ac:dyDescent="0.2">
      <c r="B22" s="69"/>
      <c r="C22" s="25">
        <v>6.0060000000000002</v>
      </c>
      <c r="D22" s="25">
        <v>5.3620000000000001</v>
      </c>
      <c r="E22" s="63">
        <v>0.94699999999999995</v>
      </c>
      <c r="F22" s="63">
        <v>7.8419999999999996</v>
      </c>
      <c r="G22" s="25">
        <v>1.6359999999999999</v>
      </c>
      <c r="H22" s="25">
        <v>3.8839999999999999</v>
      </c>
      <c r="I22" s="63">
        <v>2.8290000000000002</v>
      </c>
      <c r="J22" s="63">
        <v>6.32</v>
      </c>
      <c r="K22" s="63">
        <v>2.6259999999999999</v>
      </c>
      <c r="L22" s="63">
        <v>6.3789999999999996</v>
      </c>
      <c r="M22" s="63">
        <v>1.841</v>
      </c>
      <c r="N22" s="63">
        <v>5.657</v>
      </c>
      <c r="O22" s="63">
        <v>5.8520000000000003</v>
      </c>
      <c r="P22" s="75">
        <v>7.4880000000000004</v>
      </c>
    </row>
    <row r="23" spans="2:23" x14ac:dyDescent="0.2">
      <c r="B23" s="69"/>
      <c r="C23" s="25">
        <v>4.8719999999999999</v>
      </c>
      <c r="D23" s="25">
        <v>6.1280000000000001</v>
      </c>
      <c r="E23" s="63">
        <v>0.98899999999999999</v>
      </c>
      <c r="F23" s="63">
        <v>6.5190000000000001</v>
      </c>
      <c r="G23" s="25">
        <v>1.464</v>
      </c>
      <c r="H23" s="25">
        <v>4.444</v>
      </c>
      <c r="I23" s="63">
        <v>2.3479999999999999</v>
      </c>
      <c r="J23" s="63">
        <v>5.8879999999999999</v>
      </c>
      <c r="K23" s="63">
        <v>2.1190000000000002</v>
      </c>
      <c r="L23" s="63">
        <v>6.9269999999999996</v>
      </c>
      <c r="M23" s="63">
        <v>2.3620000000000001</v>
      </c>
      <c r="N23" s="63">
        <v>5.6</v>
      </c>
      <c r="O23" s="63">
        <v>5.5650000000000004</v>
      </c>
      <c r="P23" s="75">
        <v>6.2720000000000002</v>
      </c>
    </row>
    <row r="24" spans="2:23" x14ac:dyDescent="0.2">
      <c r="B24" s="69"/>
      <c r="C24" s="25">
        <v>4.7089999999999996</v>
      </c>
      <c r="D24" s="25">
        <v>5.3230000000000004</v>
      </c>
      <c r="E24" s="63">
        <v>1.1579999999999999</v>
      </c>
      <c r="F24" s="63">
        <v>5.9210000000000003</v>
      </c>
      <c r="G24" s="25">
        <v>1.514</v>
      </c>
      <c r="H24" s="25">
        <v>3.9540000000000002</v>
      </c>
      <c r="I24" s="63">
        <v>2.3010000000000002</v>
      </c>
      <c r="J24" s="63">
        <v>7.2960000000000003</v>
      </c>
      <c r="K24" s="63">
        <v>2.5910000000000002</v>
      </c>
      <c r="L24" s="63">
        <v>6.6029999999999998</v>
      </c>
      <c r="M24" s="63">
        <v>2.0379999999999998</v>
      </c>
      <c r="N24" s="63">
        <v>4.3099999999999996</v>
      </c>
      <c r="O24" s="63">
        <v>6.2670000000000003</v>
      </c>
      <c r="P24" s="75">
        <v>6.5869999999999997</v>
      </c>
    </row>
    <row r="25" spans="2:23" x14ac:dyDescent="0.2">
      <c r="B25" s="69"/>
      <c r="C25" s="25">
        <v>5.077</v>
      </c>
      <c r="D25" s="25">
        <v>5.8109999999999999</v>
      </c>
      <c r="E25" s="63">
        <v>1.022</v>
      </c>
      <c r="F25" s="63">
        <v>8.8460000000000001</v>
      </c>
      <c r="G25" s="25">
        <v>1.47</v>
      </c>
      <c r="H25" s="25">
        <v>4.3819999999999997</v>
      </c>
      <c r="I25" s="63">
        <v>2.359</v>
      </c>
      <c r="J25" s="63">
        <v>6.6379999999999999</v>
      </c>
      <c r="K25" s="63">
        <v>2.871</v>
      </c>
      <c r="L25" s="63">
        <v>7.2709999999999999</v>
      </c>
      <c r="M25" s="63">
        <v>2.415</v>
      </c>
      <c r="N25" s="63">
        <v>4.8209999999999997</v>
      </c>
      <c r="O25" s="63">
        <v>6.133</v>
      </c>
      <c r="P25" s="75">
        <v>4.4980000000000002</v>
      </c>
    </row>
    <row r="26" spans="2:23" x14ac:dyDescent="0.2">
      <c r="B26" s="69"/>
      <c r="C26" s="25">
        <v>5.6289999999999996</v>
      </c>
      <c r="D26" s="25">
        <v>5.3630000000000004</v>
      </c>
      <c r="E26" s="63">
        <v>1.089</v>
      </c>
      <c r="F26" s="63">
        <v>7.274</v>
      </c>
      <c r="G26" s="25">
        <v>1.4339999999999999</v>
      </c>
      <c r="H26" s="25">
        <v>4.2050000000000001</v>
      </c>
      <c r="I26" s="63">
        <v>2.016</v>
      </c>
      <c r="J26" s="63">
        <v>8.0259999999999998</v>
      </c>
      <c r="K26" s="63">
        <v>2.2360000000000002</v>
      </c>
      <c r="L26" s="63">
        <v>7.0490000000000004</v>
      </c>
      <c r="M26" s="63">
        <v>2.3570000000000002</v>
      </c>
      <c r="N26" s="63">
        <v>3.8170000000000002</v>
      </c>
      <c r="O26" s="63">
        <v>5.7119999999999997</v>
      </c>
      <c r="P26" s="75">
        <v>6.6109999999999998</v>
      </c>
    </row>
    <row r="27" spans="2:23" x14ac:dyDescent="0.2">
      <c r="B27" s="69"/>
      <c r="C27" s="25">
        <v>5.6820000000000004</v>
      </c>
      <c r="D27" s="25">
        <v>5.0110000000000001</v>
      </c>
      <c r="E27" s="63">
        <v>1.101</v>
      </c>
      <c r="F27" s="63">
        <v>7.2640000000000002</v>
      </c>
      <c r="G27" s="25">
        <v>1.444</v>
      </c>
      <c r="H27" s="25">
        <v>3.9369999999999998</v>
      </c>
      <c r="I27" s="63">
        <v>2.5139999999999998</v>
      </c>
      <c r="J27" s="63">
        <v>6.016</v>
      </c>
      <c r="K27" s="63">
        <v>2.9260000000000002</v>
      </c>
      <c r="L27" s="63">
        <v>5.5970000000000004</v>
      </c>
      <c r="M27" s="63">
        <v>2.1059999999999999</v>
      </c>
      <c r="N27" s="63">
        <v>4.66</v>
      </c>
      <c r="O27" s="63">
        <v>5.3150000000000004</v>
      </c>
      <c r="P27" s="75">
        <v>7.3150000000000004</v>
      </c>
    </row>
    <row r="28" spans="2:23" x14ac:dyDescent="0.2">
      <c r="B28" s="69"/>
      <c r="C28" s="25">
        <v>5.7140000000000004</v>
      </c>
      <c r="D28" s="25">
        <v>5.52</v>
      </c>
      <c r="E28" s="63">
        <v>1.0469999999999999</v>
      </c>
      <c r="F28" s="63">
        <v>6.49</v>
      </c>
      <c r="G28" s="25">
        <v>1.679</v>
      </c>
      <c r="H28" s="25">
        <v>4.0410000000000004</v>
      </c>
      <c r="I28" s="63">
        <v>2.6840000000000002</v>
      </c>
      <c r="J28" s="63">
        <v>6.3710000000000004</v>
      </c>
      <c r="K28" s="63">
        <v>2.3170000000000002</v>
      </c>
      <c r="L28" s="63">
        <v>6.5419999999999998</v>
      </c>
      <c r="M28" s="63">
        <v>2.4510000000000001</v>
      </c>
      <c r="N28" s="63">
        <v>4.8630000000000004</v>
      </c>
      <c r="O28" s="63">
        <v>4.9669999999999996</v>
      </c>
      <c r="P28" s="75">
        <v>5.46</v>
      </c>
    </row>
    <row r="29" spans="2:23" x14ac:dyDescent="0.2">
      <c r="B29" s="69"/>
      <c r="C29" s="25">
        <v>5.2249999999999996</v>
      </c>
      <c r="D29" s="25">
        <v>6.25</v>
      </c>
      <c r="E29" s="63">
        <v>0.99</v>
      </c>
      <c r="F29" s="63">
        <v>6.96</v>
      </c>
      <c r="G29" s="25">
        <v>1.7330000000000001</v>
      </c>
      <c r="H29" s="25">
        <v>5.0199999999999996</v>
      </c>
      <c r="I29" s="63">
        <v>2.5750000000000002</v>
      </c>
      <c r="J29" s="63">
        <v>7.4720000000000004</v>
      </c>
      <c r="K29" s="63">
        <v>2.79</v>
      </c>
      <c r="L29" s="63">
        <v>6.9589999999999996</v>
      </c>
      <c r="M29" s="63">
        <v>2.7050000000000001</v>
      </c>
      <c r="N29" s="63">
        <v>4.0359999999999996</v>
      </c>
      <c r="O29" s="63">
        <v>6.1150000000000002</v>
      </c>
      <c r="P29" s="75">
        <v>5.9530000000000003</v>
      </c>
    </row>
    <row r="30" spans="2:23" x14ac:dyDescent="0.2">
      <c r="B30" s="69"/>
      <c r="C30" s="25">
        <v>5.2859999999999996</v>
      </c>
      <c r="D30" s="25">
        <v>7.1360000000000001</v>
      </c>
      <c r="E30" s="63">
        <v>0.81100000000000005</v>
      </c>
      <c r="F30" s="63">
        <v>5.67</v>
      </c>
      <c r="G30" s="25">
        <v>1.6379999999999999</v>
      </c>
      <c r="H30" s="25">
        <v>5.0119999999999996</v>
      </c>
      <c r="I30" s="63">
        <v>2.1909999999999998</v>
      </c>
      <c r="J30" s="63">
        <v>7.5250000000000004</v>
      </c>
      <c r="K30" s="63">
        <v>2.419</v>
      </c>
      <c r="L30" s="63">
        <v>6.6310000000000002</v>
      </c>
      <c r="M30" s="63">
        <v>2.1949999999999998</v>
      </c>
      <c r="N30" s="63">
        <v>5.0670000000000002</v>
      </c>
      <c r="O30" s="63">
        <v>5.1589999999999998</v>
      </c>
      <c r="P30" s="75">
        <v>5.1109999999999998</v>
      </c>
    </row>
    <row r="31" spans="2:23" x14ac:dyDescent="0.2">
      <c r="B31" s="69"/>
      <c r="C31" s="25">
        <v>5.3209999999999997</v>
      </c>
      <c r="D31" s="25">
        <v>5.4770000000000003</v>
      </c>
      <c r="E31" s="63">
        <v>1.1890000000000001</v>
      </c>
      <c r="F31" s="63">
        <v>6.4210000000000003</v>
      </c>
      <c r="G31" s="25">
        <v>1.64</v>
      </c>
      <c r="H31" s="25">
        <v>4.3970000000000002</v>
      </c>
      <c r="I31" s="63">
        <v>2.5270000000000001</v>
      </c>
      <c r="J31" s="63">
        <v>5.9029999999999996</v>
      </c>
      <c r="K31" s="63">
        <v>3.02</v>
      </c>
      <c r="L31" s="63">
        <v>6.1870000000000003</v>
      </c>
      <c r="M31" s="63">
        <v>2.3929999999999998</v>
      </c>
      <c r="N31" s="63">
        <v>4.7359999999999998</v>
      </c>
      <c r="O31" s="63">
        <v>5.48</v>
      </c>
      <c r="P31" s="75">
        <v>4.4279999999999999</v>
      </c>
    </row>
    <row r="32" spans="2:23" x14ac:dyDescent="0.2">
      <c r="B32" s="69"/>
      <c r="C32" s="25">
        <v>4.827</v>
      </c>
      <c r="D32" s="25">
        <v>6.359</v>
      </c>
      <c r="E32" s="63">
        <v>0.85399999999999998</v>
      </c>
      <c r="F32" s="63">
        <v>5.5670000000000002</v>
      </c>
      <c r="G32" s="25">
        <v>1.827</v>
      </c>
      <c r="H32" s="25">
        <v>4.2629999999999999</v>
      </c>
      <c r="I32" s="63">
        <v>2.351</v>
      </c>
      <c r="J32" s="63">
        <v>6.1479999999999997</v>
      </c>
      <c r="K32" s="63">
        <v>2.702</v>
      </c>
      <c r="L32" s="63">
        <v>6.718</v>
      </c>
      <c r="M32" s="63">
        <v>2.4500000000000002</v>
      </c>
      <c r="N32" s="63">
        <v>4.6029999999999998</v>
      </c>
      <c r="O32" s="63">
        <v>5.75</v>
      </c>
      <c r="P32" s="75">
        <v>6.6509999999999998</v>
      </c>
    </row>
    <row r="33" spans="1:92" x14ac:dyDescent="0.2">
      <c r="B33" s="69"/>
      <c r="C33" s="25">
        <v>4.8150000000000004</v>
      </c>
      <c r="D33" s="25">
        <v>5.024</v>
      </c>
      <c r="E33" s="63">
        <v>1.3280000000000001</v>
      </c>
      <c r="F33" s="63">
        <v>4.702</v>
      </c>
      <c r="G33" s="25">
        <v>1.581</v>
      </c>
      <c r="H33" s="25">
        <v>4.57</v>
      </c>
      <c r="I33" s="63">
        <v>2.91</v>
      </c>
      <c r="J33" s="63">
        <v>7.3330000000000002</v>
      </c>
      <c r="K33" s="63">
        <v>2.5870000000000002</v>
      </c>
      <c r="L33" s="63">
        <v>6.5190000000000001</v>
      </c>
      <c r="M33" s="63">
        <v>2.1850000000000001</v>
      </c>
      <c r="N33" s="63">
        <v>4.7750000000000004</v>
      </c>
      <c r="O33" s="63">
        <v>5.6749999999999998</v>
      </c>
      <c r="P33" s="75">
        <v>5.6390000000000002</v>
      </c>
    </row>
    <row r="34" spans="1:92" x14ac:dyDescent="0.2">
      <c r="B34" s="69"/>
      <c r="C34" s="25">
        <v>5.8760000000000003</v>
      </c>
      <c r="D34" s="25">
        <v>5.0679999999999996</v>
      </c>
      <c r="E34" s="63">
        <v>1.054</v>
      </c>
      <c r="F34" s="63">
        <v>5.6459999999999999</v>
      </c>
      <c r="G34" s="25">
        <v>1.7569999999999999</v>
      </c>
      <c r="H34" s="25">
        <v>4.8109999999999999</v>
      </c>
      <c r="I34" s="63">
        <v>2.4900000000000002</v>
      </c>
      <c r="J34" s="63">
        <v>6.04</v>
      </c>
      <c r="K34" s="63">
        <v>2.9580000000000002</v>
      </c>
      <c r="L34" s="63">
        <v>6.75</v>
      </c>
      <c r="M34" s="63">
        <v>2.2669999999999999</v>
      </c>
      <c r="N34" s="63">
        <v>4.6849999999999996</v>
      </c>
      <c r="O34" s="63">
        <v>5.1689999999999996</v>
      </c>
      <c r="P34" s="75">
        <v>6.9530000000000003</v>
      </c>
    </row>
    <row r="35" spans="1:92" ht="17" thickBot="1" x14ac:dyDescent="0.25">
      <c r="B35" s="101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75"/>
    </row>
    <row r="36" spans="1:92" x14ac:dyDescent="0.2">
      <c r="B36" s="37" t="s">
        <v>180</v>
      </c>
      <c r="C36" s="102">
        <f t="shared" ref="C36:P36" si="0">AVERAGE(C5:C34)</f>
        <v>5.3788</v>
      </c>
      <c r="D36" s="102">
        <f t="shared" si="0"/>
        <v>5.8021333333333338</v>
      </c>
      <c r="E36" s="102">
        <f t="shared" si="0"/>
        <v>0.98486666666666645</v>
      </c>
      <c r="F36" s="102">
        <f t="shared" si="0"/>
        <v>6.3730333333333347</v>
      </c>
      <c r="G36" s="102">
        <f t="shared" si="0"/>
        <v>1.5740333333333332</v>
      </c>
      <c r="H36" s="102">
        <f t="shared" si="0"/>
        <v>4.4216333333333333</v>
      </c>
      <c r="I36" s="102">
        <f t="shared" si="0"/>
        <v>2.4981</v>
      </c>
      <c r="J36" s="102">
        <f t="shared" si="0"/>
        <v>6.8199000000000005</v>
      </c>
      <c r="K36" s="102">
        <f t="shared" si="0"/>
        <v>2.8477333333333328</v>
      </c>
      <c r="L36" s="102">
        <f t="shared" si="0"/>
        <v>6.7476333333333347</v>
      </c>
      <c r="M36" s="102">
        <f t="shared" si="0"/>
        <v>2.3668666666666667</v>
      </c>
      <c r="N36" s="102">
        <f t="shared" si="0"/>
        <v>4.6772333333333336</v>
      </c>
      <c r="O36" s="102">
        <f t="shared" si="0"/>
        <v>5.6161333333333348</v>
      </c>
      <c r="P36" s="103">
        <f t="shared" si="0"/>
        <v>6.1051333333333329</v>
      </c>
    </row>
    <row r="37" spans="1:92" ht="17" thickBot="1" x14ac:dyDescent="0.25">
      <c r="B37" s="38" t="s">
        <v>179</v>
      </c>
      <c r="C37" s="66">
        <f t="shared" ref="C37:P37" si="1">STDEV(C5:C34)</f>
        <v>0.38637139538585658</v>
      </c>
      <c r="D37" s="66">
        <f t="shared" si="1"/>
        <v>0.58750399754081384</v>
      </c>
      <c r="E37" s="66">
        <f t="shared" si="1"/>
        <v>0.1569644662914558</v>
      </c>
      <c r="F37" s="66">
        <f t="shared" si="1"/>
        <v>0.96124880999283413</v>
      </c>
      <c r="G37" s="66">
        <f t="shared" si="1"/>
        <v>0.15985974096566402</v>
      </c>
      <c r="H37" s="66">
        <f t="shared" si="1"/>
        <v>0.32091533778083658</v>
      </c>
      <c r="I37" s="66">
        <f t="shared" si="1"/>
        <v>0.24626777548306911</v>
      </c>
      <c r="J37" s="66">
        <f t="shared" si="1"/>
        <v>0.67087643910911354</v>
      </c>
      <c r="K37" s="66">
        <f t="shared" si="1"/>
        <v>0.3397787244799122</v>
      </c>
      <c r="L37" s="66">
        <f t="shared" si="1"/>
        <v>0.44133469067749737</v>
      </c>
      <c r="M37" s="66">
        <f t="shared" si="1"/>
        <v>0.26104428654967404</v>
      </c>
      <c r="N37" s="66">
        <f t="shared" si="1"/>
        <v>0.53901651713757437</v>
      </c>
      <c r="O37" s="66">
        <f t="shared" si="1"/>
        <v>0.4926582177739755</v>
      </c>
      <c r="P37" s="104">
        <f t="shared" si="1"/>
        <v>0.92714086767100667</v>
      </c>
    </row>
    <row r="40" spans="1:92" ht="17" thickBot="1" x14ac:dyDescent="0.25">
      <c r="A40" s="1" t="s">
        <v>202</v>
      </c>
    </row>
    <row r="41" spans="1:92" x14ac:dyDescent="0.2">
      <c r="B41" s="118"/>
      <c r="C41" s="220" t="s">
        <v>5</v>
      </c>
      <c r="D41" s="221"/>
      <c r="E41" s="221"/>
      <c r="F41" s="221"/>
      <c r="G41" s="221"/>
      <c r="H41" s="221"/>
      <c r="I41" s="221"/>
      <c r="J41" s="222"/>
      <c r="K41" s="219" t="s">
        <v>203</v>
      </c>
      <c r="L41" s="203"/>
      <c r="M41" s="203"/>
      <c r="N41" s="203"/>
      <c r="O41" s="203"/>
      <c r="P41" s="203"/>
      <c r="Q41" s="203"/>
      <c r="R41" s="208"/>
      <c r="S41" s="219" t="s">
        <v>114</v>
      </c>
      <c r="T41" s="203"/>
      <c r="U41" s="203"/>
      <c r="V41" s="203"/>
      <c r="W41" s="203"/>
      <c r="X41" s="203"/>
      <c r="Y41" s="203"/>
      <c r="Z41" s="208"/>
      <c r="AA41" s="219" t="s">
        <v>32</v>
      </c>
      <c r="AB41" s="203"/>
      <c r="AC41" s="203"/>
      <c r="AD41" s="203"/>
      <c r="AE41" s="203"/>
      <c r="AF41" s="203"/>
      <c r="AG41" s="203"/>
      <c r="AH41" s="208"/>
      <c r="AI41" s="219" t="s">
        <v>36</v>
      </c>
      <c r="AJ41" s="203"/>
      <c r="AK41" s="203"/>
      <c r="AL41" s="203"/>
      <c r="AM41" s="203"/>
      <c r="AN41" s="203"/>
      <c r="AO41" s="203"/>
      <c r="AP41" s="208"/>
      <c r="AQ41" s="5"/>
      <c r="AR41" s="118"/>
      <c r="AS41" s="220" t="s">
        <v>5</v>
      </c>
      <c r="AT41" s="221"/>
      <c r="AU41" s="221"/>
      <c r="AV41" s="221"/>
      <c r="AW41" s="221"/>
      <c r="AX41" s="221"/>
      <c r="AY41" s="221"/>
      <c r="AZ41" s="222"/>
      <c r="BA41" s="219" t="s">
        <v>203</v>
      </c>
      <c r="BB41" s="203"/>
      <c r="BC41" s="203"/>
      <c r="BD41" s="203"/>
      <c r="BE41" s="203"/>
      <c r="BF41" s="203"/>
      <c r="BG41" s="203"/>
      <c r="BH41" s="208"/>
      <c r="BI41" s="219" t="s">
        <v>178</v>
      </c>
      <c r="BJ41" s="203"/>
      <c r="BK41" s="203"/>
      <c r="BL41" s="203"/>
      <c r="BM41" s="203"/>
      <c r="BN41" s="203"/>
      <c r="BO41" s="203"/>
      <c r="BP41" s="208"/>
      <c r="BQ41" s="219" t="s">
        <v>114</v>
      </c>
      <c r="BR41" s="203"/>
      <c r="BS41" s="203"/>
      <c r="BT41" s="203"/>
      <c r="BU41" s="203"/>
      <c r="BV41" s="203"/>
      <c r="BW41" s="203"/>
      <c r="BX41" s="208"/>
      <c r="BY41" s="219" t="s">
        <v>103</v>
      </c>
      <c r="BZ41" s="203"/>
      <c r="CA41" s="203"/>
      <c r="CB41" s="203"/>
      <c r="CC41" s="203"/>
      <c r="CD41" s="203"/>
      <c r="CE41" s="203"/>
      <c r="CF41" s="208"/>
      <c r="CG41" s="219" t="s">
        <v>104</v>
      </c>
      <c r="CH41" s="203"/>
      <c r="CI41" s="203"/>
      <c r="CJ41" s="203"/>
      <c r="CK41" s="203"/>
      <c r="CL41" s="203"/>
      <c r="CM41" s="203"/>
      <c r="CN41" s="208"/>
    </row>
    <row r="42" spans="1:92" x14ac:dyDescent="0.2">
      <c r="B42" s="120" t="s">
        <v>277</v>
      </c>
      <c r="C42" s="120" t="s">
        <v>278</v>
      </c>
      <c r="D42" s="71" t="s">
        <v>279</v>
      </c>
      <c r="E42" s="71" t="s">
        <v>280</v>
      </c>
      <c r="F42" s="71" t="s">
        <v>281</v>
      </c>
      <c r="G42" s="71" t="s">
        <v>282</v>
      </c>
      <c r="H42" s="71" t="s">
        <v>283</v>
      </c>
      <c r="I42" s="71" t="s">
        <v>284</v>
      </c>
      <c r="J42" s="72" t="s">
        <v>285</v>
      </c>
      <c r="K42" s="120" t="s">
        <v>278</v>
      </c>
      <c r="L42" s="71" t="s">
        <v>279</v>
      </c>
      <c r="M42" s="71" t="s">
        <v>280</v>
      </c>
      <c r="N42" s="71" t="s">
        <v>281</v>
      </c>
      <c r="O42" s="71" t="s">
        <v>282</v>
      </c>
      <c r="P42" s="71" t="s">
        <v>283</v>
      </c>
      <c r="Q42" s="71" t="s">
        <v>284</v>
      </c>
      <c r="R42" s="72" t="s">
        <v>285</v>
      </c>
      <c r="S42" s="120" t="s">
        <v>278</v>
      </c>
      <c r="T42" s="71" t="s">
        <v>279</v>
      </c>
      <c r="U42" s="71" t="s">
        <v>280</v>
      </c>
      <c r="V42" s="71" t="s">
        <v>281</v>
      </c>
      <c r="W42" s="71" t="s">
        <v>282</v>
      </c>
      <c r="X42" s="71" t="s">
        <v>283</v>
      </c>
      <c r="Y42" s="71" t="s">
        <v>284</v>
      </c>
      <c r="Z42" s="72" t="s">
        <v>285</v>
      </c>
      <c r="AA42" s="120" t="s">
        <v>278</v>
      </c>
      <c r="AB42" s="71" t="s">
        <v>279</v>
      </c>
      <c r="AC42" s="71" t="s">
        <v>280</v>
      </c>
      <c r="AD42" s="71" t="s">
        <v>281</v>
      </c>
      <c r="AE42" s="71" t="s">
        <v>282</v>
      </c>
      <c r="AF42" s="71" t="s">
        <v>283</v>
      </c>
      <c r="AG42" s="71" t="s">
        <v>284</v>
      </c>
      <c r="AH42" s="72" t="s">
        <v>285</v>
      </c>
      <c r="AI42" s="120" t="s">
        <v>278</v>
      </c>
      <c r="AJ42" s="71" t="s">
        <v>279</v>
      </c>
      <c r="AK42" s="71" t="s">
        <v>280</v>
      </c>
      <c r="AL42" s="71" t="s">
        <v>281</v>
      </c>
      <c r="AM42" s="71" t="s">
        <v>282</v>
      </c>
      <c r="AN42" s="71" t="s">
        <v>283</v>
      </c>
      <c r="AO42" s="71" t="s">
        <v>284</v>
      </c>
      <c r="AP42" s="72" t="s">
        <v>285</v>
      </c>
      <c r="AQ42" s="5"/>
      <c r="AR42" s="120" t="s">
        <v>277</v>
      </c>
      <c r="AS42" s="120" t="s">
        <v>278</v>
      </c>
      <c r="AT42" s="71" t="s">
        <v>279</v>
      </c>
      <c r="AU42" s="71" t="s">
        <v>280</v>
      </c>
      <c r="AV42" s="71" t="s">
        <v>281</v>
      </c>
      <c r="AW42" s="71" t="s">
        <v>282</v>
      </c>
      <c r="AX42" s="71" t="s">
        <v>283</v>
      </c>
      <c r="AY42" s="71" t="s">
        <v>284</v>
      </c>
      <c r="AZ42" s="72" t="s">
        <v>285</v>
      </c>
      <c r="BA42" s="120" t="s">
        <v>278</v>
      </c>
      <c r="BB42" s="71" t="s">
        <v>279</v>
      </c>
      <c r="BC42" s="71" t="s">
        <v>280</v>
      </c>
      <c r="BD42" s="71" t="s">
        <v>281</v>
      </c>
      <c r="BE42" s="71" t="s">
        <v>282</v>
      </c>
      <c r="BF42" s="71" t="s">
        <v>283</v>
      </c>
      <c r="BG42" s="71" t="s">
        <v>284</v>
      </c>
      <c r="BH42" s="72" t="s">
        <v>285</v>
      </c>
      <c r="BI42" s="120" t="s">
        <v>278</v>
      </c>
      <c r="BJ42" s="71" t="s">
        <v>279</v>
      </c>
      <c r="BK42" s="71" t="s">
        <v>280</v>
      </c>
      <c r="BL42" s="71" t="s">
        <v>281</v>
      </c>
      <c r="BM42" s="71" t="s">
        <v>282</v>
      </c>
      <c r="BN42" s="71" t="s">
        <v>283</v>
      </c>
      <c r="BO42" s="71" t="s">
        <v>284</v>
      </c>
      <c r="BP42" s="72" t="s">
        <v>285</v>
      </c>
      <c r="BQ42" s="120" t="s">
        <v>278</v>
      </c>
      <c r="BR42" s="71" t="s">
        <v>279</v>
      </c>
      <c r="BS42" s="71" t="s">
        <v>280</v>
      </c>
      <c r="BT42" s="71" t="s">
        <v>281</v>
      </c>
      <c r="BU42" s="71" t="s">
        <v>282</v>
      </c>
      <c r="BV42" s="71" t="s">
        <v>283</v>
      </c>
      <c r="BW42" s="71" t="s">
        <v>284</v>
      </c>
      <c r="BX42" s="72" t="s">
        <v>285</v>
      </c>
      <c r="BY42" s="120" t="s">
        <v>278</v>
      </c>
      <c r="BZ42" s="71" t="s">
        <v>279</v>
      </c>
      <c r="CA42" s="71" t="s">
        <v>280</v>
      </c>
      <c r="CB42" s="71" t="s">
        <v>281</v>
      </c>
      <c r="CC42" s="71" t="s">
        <v>282</v>
      </c>
      <c r="CD42" s="71" t="s">
        <v>283</v>
      </c>
      <c r="CE42" s="71" t="s">
        <v>284</v>
      </c>
      <c r="CF42" s="72" t="s">
        <v>285</v>
      </c>
      <c r="CG42" s="120" t="s">
        <v>278</v>
      </c>
      <c r="CH42" s="71" t="s">
        <v>279</v>
      </c>
      <c r="CI42" s="71" t="s">
        <v>280</v>
      </c>
      <c r="CJ42" s="71" t="s">
        <v>281</v>
      </c>
      <c r="CK42" s="71" t="s">
        <v>282</v>
      </c>
      <c r="CL42" s="71" t="s">
        <v>283</v>
      </c>
      <c r="CM42" s="71" t="s">
        <v>284</v>
      </c>
      <c r="CN42" s="72" t="s">
        <v>285</v>
      </c>
    </row>
    <row r="43" spans="1:92" x14ac:dyDescent="0.2">
      <c r="B43" s="119"/>
      <c r="C43" s="34">
        <v>5.4969999999999999</v>
      </c>
      <c r="D43" s="25">
        <v>5.4480000000000004</v>
      </c>
      <c r="E43" s="25">
        <v>6.173</v>
      </c>
      <c r="F43" s="25">
        <v>7.65</v>
      </c>
      <c r="G43" s="25">
        <v>5.6660000000000004</v>
      </c>
      <c r="H43" s="25">
        <v>3.4359999999999999</v>
      </c>
      <c r="I43" s="25">
        <v>2.7639999999999998</v>
      </c>
      <c r="J43" s="26">
        <v>2.14</v>
      </c>
      <c r="K43" s="34">
        <v>2.2149999999999999</v>
      </c>
      <c r="L43" s="25">
        <v>1.4470000000000001</v>
      </c>
      <c r="M43" s="25">
        <v>4.2450000000000001</v>
      </c>
      <c r="N43" s="25">
        <v>5.4589999999999996</v>
      </c>
      <c r="O43" s="25">
        <v>7.7380000000000004</v>
      </c>
      <c r="P43" s="25">
        <v>7.1109999999999998</v>
      </c>
      <c r="Q43" s="25">
        <v>3.08</v>
      </c>
      <c r="R43" s="26">
        <v>2.0710000000000002</v>
      </c>
      <c r="S43" s="34">
        <v>2.5840000000000001</v>
      </c>
      <c r="T43" s="25">
        <v>2.4289999999999998</v>
      </c>
      <c r="U43" s="25">
        <v>2.359</v>
      </c>
      <c r="V43" s="25">
        <v>2.6469999999999998</v>
      </c>
      <c r="W43" s="25">
        <v>2.5430000000000001</v>
      </c>
      <c r="X43" s="25">
        <v>2.0350000000000001</v>
      </c>
      <c r="Y43" s="25">
        <v>2.012</v>
      </c>
      <c r="Z43" s="26">
        <v>2.1339999999999999</v>
      </c>
      <c r="AA43" s="34">
        <v>2.9140000000000001</v>
      </c>
      <c r="AB43" s="25">
        <v>2.9420000000000002</v>
      </c>
      <c r="AC43" s="25">
        <v>2.992</v>
      </c>
      <c r="AD43" s="25">
        <v>3.6680000000000001</v>
      </c>
      <c r="AE43" s="25">
        <v>3.286</v>
      </c>
      <c r="AF43" s="25">
        <v>2.1190000000000002</v>
      </c>
      <c r="AG43" s="25">
        <v>1.4490000000000001</v>
      </c>
      <c r="AH43" s="26">
        <v>1.208</v>
      </c>
      <c r="AI43" s="34">
        <v>6.1840000000000002</v>
      </c>
      <c r="AJ43" s="25">
        <v>6.3179999999999996</v>
      </c>
      <c r="AK43" s="25">
        <v>6.2759999999999998</v>
      </c>
      <c r="AL43" s="25">
        <v>6.0960000000000001</v>
      </c>
      <c r="AM43" s="25">
        <v>6.0949999999999998</v>
      </c>
      <c r="AN43" s="25">
        <v>4.4880000000000004</v>
      </c>
      <c r="AO43" s="25">
        <v>2.71</v>
      </c>
      <c r="AP43" s="26">
        <v>1.167</v>
      </c>
      <c r="AQ43" s="5"/>
      <c r="AR43" s="119"/>
      <c r="AS43" s="34">
        <v>5.4969999999999999</v>
      </c>
      <c r="AT43" s="25">
        <v>5.4480000000000004</v>
      </c>
      <c r="AU43" s="25">
        <v>6.173</v>
      </c>
      <c r="AV43" s="25">
        <v>7.65</v>
      </c>
      <c r="AW43" s="25">
        <v>5.6660000000000004</v>
      </c>
      <c r="AX43" s="25">
        <v>3.4359999999999999</v>
      </c>
      <c r="AY43" s="25">
        <v>2.7639999999999998</v>
      </c>
      <c r="AZ43" s="26">
        <v>2.14</v>
      </c>
      <c r="BA43" s="34">
        <v>2.2149999999999999</v>
      </c>
      <c r="BB43" s="25">
        <v>1.4470000000000001</v>
      </c>
      <c r="BC43" s="25">
        <v>4.2450000000000001</v>
      </c>
      <c r="BD43" s="25">
        <v>5.4589999999999996</v>
      </c>
      <c r="BE43" s="25">
        <v>7.7380000000000004</v>
      </c>
      <c r="BF43" s="25">
        <v>7.1109999999999998</v>
      </c>
      <c r="BG43" s="25">
        <v>3.08</v>
      </c>
      <c r="BH43" s="26">
        <v>2.0710000000000002</v>
      </c>
      <c r="BI43" s="34">
        <v>1.36</v>
      </c>
      <c r="BJ43" s="25">
        <v>1.5740000000000001</v>
      </c>
      <c r="BK43" s="25">
        <v>1.6619999999999999</v>
      </c>
      <c r="BL43" s="25">
        <v>2.7469999999999999</v>
      </c>
      <c r="BM43" s="25">
        <v>4.1950000000000003</v>
      </c>
      <c r="BN43" s="25">
        <v>3.7</v>
      </c>
      <c r="BO43" s="25">
        <v>2.609</v>
      </c>
      <c r="BP43" s="26">
        <v>1.718</v>
      </c>
      <c r="BQ43" s="34">
        <v>2.5840000000000001</v>
      </c>
      <c r="BR43" s="25">
        <v>2.4289999999999998</v>
      </c>
      <c r="BS43" s="25">
        <v>2.359</v>
      </c>
      <c r="BT43" s="25">
        <v>2.6469999999999998</v>
      </c>
      <c r="BU43" s="25">
        <v>2.5430000000000001</v>
      </c>
      <c r="BV43" s="25">
        <v>2.0350000000000001</v>
      </c>
      <c r="BW43" s="25">
        <v>2.012</v>
      </c>
      <c r="BX43" s="26">
        <v>2.1339999999999999</v>
      </c>
      <c r="BY43" s="34">
        <v>2.556</v>
      </c>
      <c r="BZ43" s="25">
        <v>3.0379999999999998</v>
      </c>
      <c r="CA43" s="25">
        <v>3.367</v>
      </c>
      <c r="CB43" s="25">
        <v>3.3260000000000001</v>
      </c>
      <c r="CC43" s="25">
        <v>4.01</v>
      </c>
      <c r="CD43" s="25">
        <v>3.7029999999999998</v>
      </c>
      <c r="CE43" s="25">
        <v>3.0649999999999999</v>
      </c>
      <c r="CF43" s="26">
        <v>0.76600000000000001</v>
      </c>
      <c r="CG43" s="34">
        <v>3.4049999999999998</v>
      </c>
      <c r="CH43" s="25">
        <v>3.0990000000000002</v>
      </c>
      <c r="CI43" s="25">
        <v>3.3170000000000002</v>
      </c>
      <c r="CJ43" s="25">
        <v>3.0139999999999998</v>
      </c>
      <c r="CK43" s="25">
        <v>3.968</v>
      </c>
      <c r="CL43" s="25">
        <v>4.1470000000000002</v>
      </c>
      <c r="CM43" s="25">
        <v>2.6560000000000001</v>
      </c>
      <c r="CN43" s="26">
        <v>1.2250000000000001</v>
      </c>
    </row>
    <row r="44" spans="1:92" x14ac:dyDescent="0.2">
      <c r="B44" s="119"/>
      <c r="C44" s="34">
        <v>5.9020000000000001</v>
      </c>
      <c r="D44" s="25">
        <v>6.0209999999999999</v>
      </c>
      <c r="E44" s="25">
        <v>5.6520000000000001</v>
      </c>
      <c r="F44" s="25">
        <v>5.859</v>
      </c>
      <c r="G44" s="25">
        <v>6.101</v>
      </c>
      <c r="H44" s="25">
        <v>4.782</v>
      </c>
      <c r="I44" s="25">
        <v>1.9510000000000001</v>
      </c>
      <c r="J44" s="26">
        <v>2.3530000000000002</v>
      </c>
      <c r="K44" s="34">
        <v>2.0790000000000002</v>
      </c>
      <c r="L44" s="25">
        <v>2.23</v>
      </c>
      <c r="M44" s="25">
        <v>3.8530000000000002</v>
      </c>
      <c r="N44" s="25">
        <v>5.3570000000000002</v>
      </c>
      <c r="O44" s="25">
        <v>6.9450000000000003</v>
      </c>
      <c r="P44" s="25">
        <v>5.1950000000000003</v>
      </c>
      <c r="Q44" s="25">
        <v>3.5270000000000001</v>
      </c>
      <c r="R44" s="26">
        <v>1.4279999999999999</v>
      </c>
      <c r="S44" s="34">
        <v>2.1110000000000002</v>
      </c>
      <c r="T44" s="25">
        <v>2.597</v>
      </c>
      <c r="U44" s="25">
        <v>2.4649999999999999</v>
      </c>
      <c r="V44" s="25">
        <v>2.6070000000000002</v>
      </c>
      <c r="W44" s="25">
        <v>2.5910000000000002</v>
      </c>
      <c r="X44" s="25">
        <v>2.3450000000000002</v>
      </c>
      <c r="Y44" s="25">
        <v>2.2320000000000002</v>
      </c>
      <c r="Z44" s="26">
        <v>2.202</v>
      </c>
      <c r="AA44" s="34">
        <v>3.1509999999999998</v>
      </c>
      <c r="AB44" s="25">
        <v>2.8719999999999999</v>
      </c>
      <c r="AC44" s="25">
        <v>2.5139999999999998</v>
      </c>
      <c r="AD44" s="25">
        <v>3.0009999999999999</v>
      </c>
      <c r="AE44" s="25">
        <v>3.6669999999999998</v>
      </c>
      <c r="AF44" s="25">
        <v>1.978</v>
      </c>
      <c r="AG44" s="25">
        <v>1.776</v>
      </c>
      <c r="AH44" s="26">
        <v>0.8</v>
      </c>
      <c r="AI44" s="34">
        <v>6.0880000000000001</v>
      </c>
      <c r="AJ44" s="25">
        <v>6.4050000000000002</v>
      </c>
      <c r="AK44" s="25">
        <v>7.4720000000000004</v>
      </c>
      <c r="AL44" s="25">
        <v>6.077</v>
      </c>
      <c r="AM44" s="25">
        <v>5.4450000000000003</v>
      </c>
      <c r="AN44" s="25">
        <v>3.6949999999999998</v>
      </c>
      <c r="AO44" s="25">
        <v>2.4159999999999999</v>
      </c>
      <c r="AP44" s="26">
        <v>1.0669999999999999</v>
      </c>
      <c r="AQ44" s="5"/>
      <c r="AR44" s="119"/>
      <c r="AS44" s="34">
        <v>5.9020000000000001</v>
      </c>
      <c r="AT44" s="25">
        <v>6.0209999999999999</v>
      </c>
      <c r="AU44" s="25">
        <v>5.6520000000000001</v>
      </c>
      <c r="AV44" s="25">
        <v>5.859</v>
      </c>
      <c r="AW44" s="25">
        <v>6.101</v>
      </c>
      <c r="AX44" s="25">
        <v>4.782</v>
      </c>
      <c r="AY44" s="25">
        <v>1.9510000000000001</v>
      </c>
      <c r="AZ44" s="26">
        <v>2.3530000000000002</v>
      </c>
      <c r="BA44" s="34">
        <v>2.0790000000000002</v>
      </c>
      <c r="BB44" s="25">
        <v>2.23</v>
      </c>
      <c r="BC44" s="25">
        <v>3.8530000000000002</v>
      </c>
      <c r="BD44" s="25">
        <v>5.3570000000000002</v>
      </c>
      <c r="BE44" s="25">
        <v>6.9450000000000003</v>
      </c>
      <c r="BF44" s="25">
        <v>5.1950000000000003</v>
      </c>
      <c r="BG44" s="25">
        <v>3.5270000000000001</v>
      </c>
      <c r="BH44" s="26">
        <v>1.4279999999999999</v>
      </c>
      <c r="BI44" s="34">
        <v>1.2509999999999999</v>
      </c>
      <c r="BJ44" s="25">
        <v>1.6990000000000001</v>
      </c>
      <c r="BK44" s="25">
        <v>1.4419999999999999</v>
      </c>
      <c r="BL44" s="25">
        <v>2.399</v>
      </c>
      <c r="BM44" s="25">
        <v>4.5750000000000002</v>
      </c>
      <c r="BN44" s="25">
        <v>4.6219999999999999</v>
      </c>
      <c r="BO44" s="25">
        <v>2.3580000000000001</v>
      </c>
      <c r="BP44" s="26">
        <v>1.62</v>
      </c>
      <c r="BQ44" s="34">
        <v>2.1110000000000002</v>
      </c>
      <c r="BR44" s="25">
        <v>2.597</v>
      </c>
      <c r="BS44" s="25">
        <v>2.4649999999999999</v>
      </c>
      <c r="BT44" s="25">
        <v>2.6070000000000002</v>
      </c>
      <c r="BU44" s="25">
        <v>2.5910000000000002</v>
      </c>
      <c r="BV44" s="25">
        <v>2.3450000000000002</v>
      </c>
      <c r="BW44" s="25">
        <v>2.2320000000000002</v>
      </c>
      <c r="BX44" s="26">
        <v>2.202</v>
      </c>
      <c r="BY44" s="34">
        <v>2.72</v>
      </c>
      <c r="BZ44" s="25">
        <v>2.6120000000000001</v>
      </c>
      <c r="CA44" s="25">
        <v>2.6309999999999998</v>
      </c>
      <c r="CB44" s="25">
        <v>2.835</v>
      </c>
      <c r="CC44" s="25">
        <v>4.1470000000000002</v>
      </c>
      <c r="CD44" s="25">
        <v>2.8660000000000001</v>
      </c>
      <c r="CE44" s="25">
        <v>2.6909999999999998</v>
      </c>
      <c r="CF44" s="26">
        <v>0.55600000000000005</v>
      </c>
      <c r="CG44" s="34">
        <v>3.762</v>
      </c>
      <c r="CH44" s="25">
        <v>2.9380000000000002</v>
      </c>
      <c r="CI44" s="25">
        <v>3.2770000000000001</v>
      </c>
      <c r="CJ44" s="25">
        <v>3.839</v>
      </c>
      <c r="CK44" s="25">
        <v>4.5359999999999996</v>
      </c>
      <c r="CL44" s="25">
        <v>3.9620000000000002</v>
      </c>
      <c r="CM44" s="25">
        <v>2.59</v>
      </c>
      <c r="CN44" s="26">
        <v>1.46</v>
      </c>
    </row>
    <row r="45" spans="1:92" x14ac:dyDescent="0.2">
      <c r="B45" s="119"/>
      <c r="C45" s="34">
        <v>4.5730000000000004</v>
      </c>
      <c r="D45" s="25">
        <v>5.25</v>
      </c>
      <c r="E45" s="25">
        <v>6.8140000000000001</v>
      </c>
      <c r="F45" s="25">
        <v>6.1239999999999997</v>
      </c>
      <c r="G45" s="25">
        <v>6.5860000000000003</v>
      </c>
      <c r="H45" s="25">
        <v>4.5599999999999996</v>
      </c>
      <c r="I45" s="25">
        <v>2.3039999999999998</v>
      </c>
      <c r="J45" s="26">
        <v>1.9370000000000001</v>
      </c>
      <c r="K45" s="34">
        <v>1.641</v>
      </c>
      <c r="L45" s="25">
        <v>1.98</v>
      </c>
      <c r="M45" s="25">
        <v>3.5950000000000002</v>
      </c>
      <c r="N45" s="25">
        <v>6.7779999999999996</v>
      </c>
      <c r="O45" s="25">
        <v>6.9169999999999998</v>
      </c>
      <c r="P45" s="25">
        <v>6.3529999999999998</v>
      </c>
      <c r="Q45" s="25">
        <v>2.8239999999999998</v>
      </c>
      <c r="R45" s="26">
        <v>1.718</v>
      </c>
      <c r="S45" s="34">
        <v>2.4580000000000002</v>
      </c>
      <c r="T45" s="25">
        <v>2.7320000000000002</v>
      </c>
      <c r="U45" s="25">
        <v>2.1339999999999999</v>
      </c>
      <c r="V45" s="25">
        <v>2.3149999999999999</v>
      </c>
      <c r="W45" s="25">
        <v>2.6589999999999998</v>
      </c>
      <c r="X45" s="25">
        <v>2.7330000000000001</v>
      </c>
      <c r="Y45" s="25">
        <v>2.3370000000000002</v>
      </c>
      <c r="Z45" s="26">
        <v>2.0760000000000001</v>
      </c>
      <c r="AA45" s="34">
        <v>3.415</v>
      </c>
      <c r="AB45" s="25">
        <v>2.9449999999999998</v>
      </c>
      <c r="AC45" s="25">
        <v>3.0350000000000001</v>
      </c>
      <c r="AD45" s="25">
        <v>3.3170000000000002</v>
      </c>
      <c r="AE45" s="25">
        <v>3.6640000000000001</v>
      </c>
      <c r="AF45" s="25">
        <v>2.891</v>
      </c>
      <c r="AG45" s="25">
        <v>1.849</v>
      </c>
      <c r="AH45" s="26">
        <v>0.96099999999999997</v>
      </c>
      <c r="AI45" s="34">
        <v>7.0529999999999999</v>
      </c>
      <c r="AJ45" s="25">
        <v>6.15</v>
      </c>
      <c r="AK45" s="25">
        <v>6.9509999999999996</v>
      </c>
      <c r="AL45" s="25">
        <v>6.1859999999999999</v>
      </c>
      <c r="AM45" s="25">
        <v>5.1859999999999999</v>
      </c>
      <c r="AN45" s="25">
        <v>5.399</v>
      </c>
      <c r="AO45" s="25">
        <v>2.569</v>
      </c>
      <c r="AP45" s="26">
        <v>1.38</v>
      </c>
      <c r="AQ45" s="5"/>
      <c r="AR45" s="119"/>
      <c r="AS45" s="34">
        <v>4.5730000000000004</v>
      </c>
      <c r="AT45" s="25">
        <v>5.25</v>
      </c>
      <c r="AU45" s="25">
        <v>6.8140000000000001</v>
      </c>
      <c r="AV45" s="25">
        <v>6.1239999999999997</v>
      </c>
      <c r="AW45" s="25">
        <v>6.5860000000000003</v>
      </c>
      <c r="AX45" s="25">
        <v>4.5599999999999996</v>
      </c>
      <c r="AY45" s="25">
        <v>2.3039999999999998</v>
      </c>
      <c r="AZ45" s="26">
        <v>1.9370000000000001</v>
      </c>
      <c r="BA45" s="34">
        <v>1.641</v>
      </c>
      <c r="BB45" s="25">
        <v>1.98</v>
      </c>
      <c r="BC45" s="25">
        <v>3.5950000000000002</v>
      </c>
      <c r="BD45" s="25">
        <v>6.7779999999999996</v>
      </c>
      <c r="BE45" s="25">
        <v>6.9169999999999998</v>
      </c>
      <c r="BF45" s="25">
        <v>6.3529999999999998</v>
      </c>
      <c r="BG45" s="25">
        <v>2.8239999999999998</v>
      </c>
      <c r="BH45" s="26">
        <v>1.718</v>
      </c>
      <c r="BI45" s="34">
        <v>1.726</v>
      </c>
      <c r="BJ45" s="25">
        <v>1.774</v>
      </c>
      <c r="BK45" s="25">
        <v>1.659</v>
      </c>
      <c r="BL45" s="25">
        <v>2.9510000000000001</v>
      </c>
      <c r="BM45" s="25">
        <v>4.6459999999999999</v>
      </c>
      <c r="BN45" s="25">
        <v>4.4909999999999997</v>
      </c>
      <c r="BO45" s="25">
        <v>1.9770000000000001</v>
      </c>
      <c r="BP45" s="26">
        <v>1.494</v>
      </c>
      <c r="BQ45" s="34">
        <v>2.4580000000000002</v>
      </c>
      <c r="BR45" s="25">
        <v>2.7320000000000002</v>
      </c>
      <c r="BS45" s="25">
        <v>2.1339999999999999</v>
      </c>
      <c r="BT45" s="25">
        <v>2.3149999999999999</v>
      </c>
      <c r="BU45" s="25">
        <v>2.6589999999999998</v>
      </c>
      <c r="BV45" s="25">
        <v>2.7330000000000001</v>
      </c>
      <c r="BW45" s="25">
        <v>2.3370000000000002</v>
      </c>
      <c r="BX45" s="26">
        <v>2.0760000000000001</v>
      </c>
      <c r="BY45" s="34">
        <v>2.8540000000000001</v>
      </c>
      <c r="BZ45" s="25">
        <v>2.758</v>
      </c>
      <c r="CA45" s="25">
        <v>3.109</v>
      </c>
      <c r="CB45" s="25">
        <v>3.1190000000000002</v>
      </c>
      <c r="CC45" s="25">
        <v>4.2949999999999999</v>
      </c>
      <c r="CD45" s="25">
        <v>3.7029999999999998</v>
      </c>
      <c r="CE45" s="25">
        <v>3.008</v>
      </c>
      <c r="CF45" s="26">
        <v>0.626</v>
      </c>
      <c r="CG45" s="34">
        <v>3.6970000000000001</v>
      </c>
      <c r="CH45" s="25">
        <v>3.1509999999999998</v>
      </c>
      <c r="CI45" s="25">
        <v>2.9359999999999999</v>
      </c>
      <c r="CJ45" s="25">
        <v>3.8290000000000002</v>
      </c>
      <c r="CK45" s="25">
        <v>3.9689999999999999</v>
      </c>
      <c r="CL45" s="25">
        <v>3.794</v>
      </c>
      <c r="CM45" s="25">
        <v>2.7919999999999998</v>
      </c>
      <c r="CN45" s="26">
        <v>1.335</v>
      </c>
    </row>
    <row r="46" spans="1:92" x14ac:dyDescent="0.2">
      <c r="B46" s="119"/>
      <c r="C46" s="34">
        <v>6.1509999999999998</v>
      </c>
      <c r="D46" s="25">
        <v>5.2140000000000004</v>
      </c>
      <c r="E46" s="25">
        <v>6.44</v>
      </c>
      <c r="F46" s="25">
        <v>7.7839999999999998</v>
      </c>
      <c r="G46" s="25">
        <v>5.9279999999999999</v>
      </c>
      <c r="H46" s="25">
        <v>3.0089999999999999</v>
      </c>
      <c r="I46" s="25">
        <v>2.7759999999999998</v>
      </c>
      <c r="J46" s="26">
        <v>1.954</v>
      </c>
      <c r="K46" s="34">
        <v>2.6190000000000002</v>
      </c>
      <c r="L46" s="25">
        <v>2.1080000000000001</v>
      </c>
      <c r="M46" s="25">
        <v>2.7429999999999999</v>
      </c>
      <c r="N46" s="25">
        <v>5.5750000000000002</v>
      </c>
      <c r="O46" s="25">
        <v>7.5919999999999996</v>
      </c>
      <c r="P46" s="25">
        <v>4.43</v>
      </c>
      <c r="Q46" s="25">
        <v>3.44</v>
      </c>
      <c r="R46" s="26">
        <v>1.857</v>
      </c>
      <c r="S46" s="34">
        <v>3.22</v>
      </c>
      <c r="T46" s="25">
        <v>3.137</v>
      </c>
      <c r="U46" s="25">
        <v>2.306</v>
      </c>
      <c r="V46" s="25">
        <v>2.2639999999999998</v>
      </c>
      <c r="W46" s="25">
        <v>1.9950000000000001</v>
      </c>
      <c r="X46" s="25">
        <v>2.0099999999999998</v>
      </c>
      <c r="Y46" s="25">
        <v>2.3860000000000001</v>
      </c>
      <c r="Z46" s="26">
        <v>1.708</v>
      </c>
      <c r="AA46" s="34">
        <v>2.7370000000000001</v>
      </c>
      <c r="AB46" s="25">
        <v>3.2</v>
      </c>
      <c r="AC46" s="25">
        <v>2.758</v>
      </c>
      <c r="AD46" s="25">
        <v>3.4340000000000002</v>
      </c>
      <c r="AE46" s="25">
        <v>3.0009999999999999</v>
      </c>
      <c r="AF46" s="25">
        <v>2.839</v>
      </c>
      <c r="AG46" s="25">
        <v>1.546</v>
      </c>
      <c r="AH46" s="26">
        <v>0.89</v>
      </c>
      <c r="AI46" s="34">
        <v>6.0529999999999999</v>
      </c>
      <c r="AJ46" s="25">
        <v>6.7149999999999999</v>
      </c>
      <c r="AK46" s="25">
        <v>5.2830000000000004</v>
      </c>
      <c r="AL46" s="25">
        <v>5.9180000000000001</v>
      </c>
      <c r="AM46" s="25">
        <v>6.69</v>
      </c>
      <c r="AN46" s="25">
        <v>3.4319999999999999</v>
      </c>
      <c r="AO46" s="25">
        <v>2.9409999999999998</v>
      </c>
      <c r="AP46" s="26">
        <v>1.4139999999999999</v>
      </c>
      <c r="AQ46" s="5"/>
      <c r="AR46" s="119"/>
      <c r="AS46" s="34">
        <v>6.1509999999999998</v>
      </c>
      <c r="AT46" s="25">
        <v>5.2140000000000004</v>
      </c>
      <c r="AU46" s="25">
        <v>6.44</v>
      </c>
      <c r="AV46" s="25">
        <v>7.7839999999999998</v>
      </c>
      <c r="AW46" s="25">
        <v>5.9279999999999999</v>
      </c>
      <c r="AX46" s="25">
        <v>3.0089999999999999</v>
      </c>
      <c r="AY46" s="25">
        <v>2.7759999999999998</v>
      </c>
      <c r="AZ46" s="26">
        <v>1.954</v>
      </c>
      <c r="BA46" s="34">
        <v>2.6190000000000002</v>
      </c>
      <c r="BB46" s="25">
        <v>2.1080000000000001</v>
      </c>
      <c r="BC46" s="25">
        <v>2.7429999999999999</v>
      </c>
      <c r="BD46" s="25">
        <v>5.5750000000000002</v>
      </c>
      <c r="BE46" s="25">
        <v>7.5919999999999996</v>
      </c>
      <c r="BF46" s="25">
        <v>4.43</v>
      </c>
      <c r="BG46" s="25">
        <v>3.44</v>
      </c>
      <c r="BH46" s="26">
        <v>1.857</v>
      </c>
      <c r="BI46" s="34">
        <v>1.6950000000000001</v>
      </c>
      <c r="BJ46" s="25">
        <v>1.603</v>
      </c>
      <c r="BK46" s="25">
        <v>1.633</v>
      </c>
      <c r="BL46" s="25">
        <v>2.7770000000000001</v>
      </c>
      <c r="BM46" s="25">
        <v>5.0650000000000004</v>
      </c>
      <c r="BN46" s="25">
        <v>4.548</v>
      </c>
      <c r="BO46" s="25">
        <v>2.08</v>
      </c>
      <c r="BP46" s="26">
        <v>1.385</v>
      </c>
      <c r="BQ46" s="34">
        <v>3.22</v>
      </c>
      <c r="BR46" s="25">
        <v>3.137</v>
      </c>
      <c r="BS46" s="25">
        <v>2.306</v>
      </c>
      <c r="BT46" s="25">
        <v>2.2639999999999998</v>
      </c>
      <c r="BU46" s="25">
        <v>1.9950000000000001</v>
      </c>
      <c r="BV46" s="25">
        <v>2.0099999999999998</v>
      </c>
      <c r="BW46" s="25">
        <v>2.3860000000000001</v>
      </c>
      <c r="BX46" s="26">
        <v>1.708</v>
      </c>
      <c r="BY46" s="34">
        <v>2.6789999999999998</v>
      </c>
      <c r="BZ46" s="25">
        <v>3.073</v>
      </c>
      <c r="CA46" s="25">
        <v>3.6459999999999999</v>
      </c>
      <c r="CB46" s="25">
        <v>2.9780000000000002</v>
      </c>
      <c r="CC46" s="25">
        <v>4.3209999999999997</v>
      </c>
      <c r="CD46" s="25">
        <v>3.9689999999999999</v>
      </c>
      <c r="CE46" s="25">
        <v>3.0840000000000001</v>
      </c>
      <c r="CF46" s="26">
        <v>0.54100000000000004</v>
      </c>
      <c r="CG46" s="34">
        <v>4.1580000000000004</v>
      </c>
      <c r="CH46" s="25">
        <v>2.8420000000000001</v>
      </c>
      <c r="CI46" s="25">
        <v>3.3439999999999999</v>
      </c>
      <c r="CJ46" s="25">
        <v>3.5430000000000001</v>
      </c>
      <c r="CK46" s="25">
        <v>4.2060000000000004</v>
      </c>
      <c r="CL46" s="25">
        <v>4.0369999999999999</v>
      </c>
      <c r="CM46" s="25">
        <v>2.41</v>
      </c>
      <c r="CN46" s="26">
        <v>1.5449999999999999</v>
      </c>
    </row>
    <row r="47" spans="1:92" x14ac:dyDescent="0.2">
      <c r="B47" s="119"/>
      <c r="C47" s="34">
        <v>4.5949999999999998</v>
      </c>
      <c r="D47" s="25">
        <v>4.992</v>
      </c>
      <c r="E47" s="25">
        <v>7.2949999999999999</v>
      </c>
      <c r="F47" s="25">
        <v>6.343</v>
      </c>
      <c r="G47" s="25">
        <v>6.0590000000000002</v>
      </c>
      <c r="H47" s="25">
        <v>3.1339999999999999</v>
      </c>
      <c r="I47" s="25">
        <v>2.0699999999999998</v>
      </c>
      <c r="J47" s="26">
        <v>1.978</v>
      </c>
      <c r="K47" s="34">
        <v>2.3620000000000001</v>
      </c>
      <c r="L47" s="25">
        <v>1.9890000000000001</v>
      </c>
      <c r="M47" s="25">
        <v>3.6459999999999999</v>
      </c>
      <c r="N47" s="25">
        <v>6.8029999999999999</v>
      </c>
      <c r="O47" s="25">
        <v>7.7629999999999999</v>
      </c>
      <c r="P47" s="25">
        <v>5.1609999999999996</v>
      </c>
      <c r="Q47" s="25">
        <v>3.0169999999999999</v>
      </c>
      <c r="R47" s="26">
        <v>2.1190000000000002</v>
      </c>
      <c r="S47" s="34">
        <v>2.286</v>
      </c>
      <c r="T47" s="25">
        <v>2.6419999999999999</v>
      </c>
      <c r="U47" s="25">
        <v>2.5339999999999998</v>
      </c>
      <c r="V47" s="25">
        <v>2.2770000000000001</v>
      </c>
      <c r="W47" s="25">
        <v>1.9450000000000001</v>
      </c>
      <c r="X47" s="25">
        <v>1.9179999999999999</v>
      </c>
      <c r="Y47" s="25">
        <v>2.621</v>
      </c>
      <c r="Z47" s="26">
        <v>1.663</v>
      </c>
      <c r="AA47" s="34">
        <v>2.8</v>
      </c>
      <c r="AB47" s="25">
        <v>2.302</v>
      </c>
      <c r="AC47" s="25">
        <v>2.6560000000000001</v>
      </c>
      <c r="AD47" s="25">
        <v>3.3220000000000001</v>
      </c>
      <c r="AE47" s="25">
        <v>3.3969999999999998</v>
      </c>
      <c r="AF47" s="25">
        <v>2.4129999999999998</v>
      </c>
      <c r="AG47" s="25">
        <v>1.331</v>
      </c>
      <c r="AH47" s="26">
        <v>1.0209999999999999</v>
      </c>
      <c r="AI47" s="34">
        <v>5.7359999999999998</v>
      </c>
      <c r="AJ47" s="25">
        <v>5.6269999999999998</v>
      </c>
      <c r="AK47" s="25">
        <v>6.6609999999999996</v>
      </c>
      <c r="AL47" s="25">
        <v>7.09</v>
      </c>
      <c r="AM47" s="25">
        <v>6.7279999999999998</v>
      </c>
      <c r="AN47" s="25">
        <v>4.2080000000000002</v>
      </c>
      <c r="AO47" s="25">
        <v>2.109</v>
      </c>
      <c r="AP47" s="26">
        <v>1.2969999999999999</v>
      </c>
      <c r="AQ47" s="5"/>
      <c r="AR47" s="119"/>
      <c r="AS47" s="34">
        <v>4.5949999999999998</v>
      </c>
      <c r="AT47" s="25">
        <v>4.992</v>
      </c>
      <c r="AU47" s="25">
        <v>7.2949999999999999</v>
      </c>
      <c r="AV47" s="25">
        <v>6.343</v>
      </c>
      <c r="AW47" s="25">
        <v>6.0590000000000002</v>
      </c>
      <c r="AX47" s="25">
        <v>3.1339999999999999</v>
      </c>
      <c r="AY47" s="25">
        <v>2.0699999999999998</v>
      </c>
      <c r="AZ47" s="26">
        <v>1.978</v>
      </c>
      <c r="BA47" s="34">
        <v>2.3620000000000001</v>
      </c>
      <c r="BB47" s="25">
        <v>1.9890000000000001</v>
      </c>
      <c r="BC47" s="25">
        <v>3.6459999999999999</v>
      </c>
      <c r="BD47" s="25">
        <v>6.8029999999999999</v>
      </c>
      <c r="BE47" s="25">
        <v>7.7629999999999999</v>
      </c>
      <c r="BF47" s="25">
        <v>5.1609999999999996</v>
      </c>
      <c r="BG47" s="25">
        <v>3.0169999999999999</v>
      </c>
      <c r="BH47" s="26">
        <v>2.1190000000000002</v>
      </c>
      <c r="BI47" s="34">
        <v>1.37</v>
      </c>
      <c r="BJ47" s="25">
        <v>1.8520000000000001</v>
      </c>
      <c r="BK47" s="25">
        <v>1.9430000000000001</v>
      </c>
      <c r="BL47" s="25">
        <v>1.992</v>
      </c>
      <c r="BM47" s="25">
        <v>4.0869999999999997</v>
      </c>
      <c r="BN47" s="25">
        <v>3.0739999999999998</v>
      </c>
      <c r="BO47" s="25">
        <v>2.5179999999999998</v>
      </c>
      <c r="BP47" s="26">
        <v>1.542</v>
      </c>
      <c r="BQ47" s="34">
        <v>2.286</v>
      </c>
      <c r="BR47" s="25">
        <v>2.6419999999999999</v>
      </c>
      <c r="BS47" s="25">
        <v>2.5339999999999998</v>
      </c>
      <c r="BT47" s="25">
        <v>2.2770000000000001</v>
      </c>
      <c r="BU47" s="25">
        <v>1.9450000000000001</v>
      </c>
      <c r="BV47" s="25">
        <v>1.9179999999999999</v>
      </c>
      <c r="BW47" s="25">
        <v>2.621</v>
      </c>
      <c r="BX47" s="26">
        <v>1.663</v>
      </c>
      <c r="BY47" s="34">
        <v>2.54</v>
      </c>
      <c r="BZ47" s="25">
        <v>3.0840000000000001</v>
      </c>
      <c r="CA47" s="25">
        <v>3.0249999999999999</v>
      </c>
      <c r="CB47" s="25">
        <v>3.4350000000000001</v>
      </c>
      <c r="CC47" s="25">
        <v>3.6890000000000001</v>
      </c>
      <c r="CD47" s="25">
        <v>4.1760000000000002</v>
      </c>
      <c r="CE47" s="25">
        <v>2.609</v>
      </c>
      <c r="CF47" s="26">
        <v>0.56000000000000005</v>
      </c>
      <c r="CG47" s="34">
        <v>3.4020000000000001</v>
      </c>
      <c r="CH47" s="25">
        <v>2.92</v>
      </c>
      <c r="CI47" s="25">
        <v>3.09</v>
      </c>
      <c r="CJ47" s="25">
        <v>3.964</v>
      </c>
      <c r="CK47" s="25">
        <v>3.7930000000000001</v>
      </c>
      <c r="CL47" s="25">
        <v>3.8420000000000001</v>
      </c>
      <c r="CM47" s="25">
        <v>2.6339999999999999</v>
      </c>
      <c r="CN47" s="26">
        <v>1.294</v>
      </c>
    </row>
    <row r="48" spans="1:92" x14ac:dyDescent="0.2">
      <c r="B48" s="119"/>
      <c r="C48" s="34">
        <v>5.984</v>
      </c>
      <c r="D48" s="25">
        <v>5.6040000000000001</v>
      </c>
      <c r="E48" s="25">
        <v>7.0750000000000002</v>
      </c>
      <c r="F48" s="25">
        <v>5.8319999999999999</v>
      </c>
      <c r="G48" s="25">
        <v>6.149</v>
      </c>
      <c r="H48" s="25">
        <v>3.45</v>
      </c>
      <c r="I48" s="25">
        <v>2.5529999999999999</v>
      </c>
      <c r="J48" s="26">
        <v>1.9359999999999999</v>
      </c>
      <c r="K48" s="34">
        <v>1.7689999999999999</v>
      </c>
      <c r="L48" s="25">
        <v>2.5219999999999998</v>
      </c>
      <c r="M48" s="25">
        <v>3.242</v>
      </c>
      <c r="N48" s="25">
        <v>6.7240000000000002</v>
      </c>
      <c r="O48" s="25">
        <v>8.4529999999999994</v>
      </c>
      <c r="P48" s="25">
        <v>6.2850000000000001</v>
      </c>
      <c r="Q48" s="25">
        <v>2.5489999999999999</v>
      </c>
      <c r="R48" s="26">
        <v>1.458</v>
      </c>
      <c r="S48" s="34">
        <v>2.3109999999999999</v>
      </c>
      <c r="T48" s="25">
        <v>2.4630000000000001</v>
      </c>
      <c r="U48" s="25">
        <v>2.9009999999999998</v>
      </c>
      <c r="V48" s="25">
        <v>2.6080000000000001</v>
      </c>
      <c r="W48" s="25">
        <v>2.1309999999999998</v>
      </c>
      <c r="X48" s="25">
        <v>2.609</v>
      </c>
      <c r="Y48" s="25">
        <v>2.4510000000000001</v>
      </c>
      <c r="Z48" s="26">
        <v>2.2480000000000002</v>
      </c>
      <c r="AA48" s="34">
        <v>3.339</v>
      </c>
      <c r="AB48" s="25">
        <v>2.63</v>
      </c>
      <c r="AC48" s="25">
        <v>2.5409999999999999</v>
      </c>
      <c r="AD48" s="25">
        <v>3.302</v>
      </c>
      <c r="AE48" s="25">
        <v>3.5609999999999999</v>
      </c>
      <c r="AF48" s="25">
        <v>2.5619999999999998</v>
      </c>
      <c r="AG48" s="25">
        <v>1.5409999999999999</v>
      </c>
      <c r="AH48" s="26">
        <v>0.55600000000000005</v>
      </c>
      <c r="AI48" s="34">
        <v>5.9889999999999999</v>
      </c>
      <c r="AJ48" s="25">
        <v>5.4790000000000001</v>
      </c>
      <c r="AK48" s="25">
        <v>6.2649999999999997</v>
      </c>
      <c r="AL48" s="25">
        <v>6.89</v>
      </c>
      <c r="AM48" s="25">
        <v>6.8140000000000001</v>
      </c>
      <c r="AN48" s="25">
        <v>3.6339999999999999</v>
      </c>
      <c r="AO48" s="25">
        <v>2.335</v>
      </c>
      <c r="AP48" s="26">
        <v>1.4259999999999999</v>
      </c>
      <c r="AQ48" s="5"/>
      <c r="AR48" s="119"/>
      <c r="AS48" s="34">
        <v>5.984</v>
      </c>
      <c r="AT48" s="25">
        <v>5.6040000000000001</v>
      </c>
      <c r="AU48" s="25">
        <v>7.0750000000000002</v>
      </c>
      <c r="AV48" s="25">
        <v>5.8319999999999999</v>
      </c>
      <c r="AW48" s="25">
        <v>6.149</v>
      </c>
      <c r="AX48" s="25">
        <v>3.45</v>
      </c>
      <c r="AY48" s="25">
        <v>2.5529999999999999</v>
      </c>
      <c r="AZ48" s="26">
        <v>1.9359999999999999</v>
      </c>
      <c r="BA48" s="34">
        <v>1.7689999999999999</v>
      </c>
      <c r="BB48" s="25">
        <v>2.5219999999999998</v>
      </c>
      <c r="BC48" s="25">
        <v>3.242</v>
      </c>
      <c r="BD48" s="25">
        <v>6.7240000000000002</v>
      </c>
      <c r="BE48" s="25">
        <v>8.4529999999999994</v>
      </c>
      <c r="BF48" s="25">
        <v>6.2850000000000001</v>
      </c>
      <c r="BG48" s="25">
        <v>2.5489999999999999</v>
      </c>
      <c r="BH48" s="26">
        <v>1.458</v>
      </c>
      <c r="BI48" s="34">
        <v>1.8140000000000001</v>
      </c>
      <c r="BJ48" s="25">
        <v>2.08</v>
      </c>
      <c r="BK48" s="25">
        <v>1.8080000000000001</v>
      </c>
      <c r="BL48" s="25">
        <v>2.552</v>
      </c>
      <c r="BM48" s="25">
        <v>3.1840000000000002</v>
      </c>
      <c r="BN48" s="25">
        <v>4.4400000000000004</v>
      </c>
      <c r="BO48" s="25">
        <v>2.0110000000000001</v>
      </c>
      <c r="BP48" s="26">
        <v>1.6950000000000001</v>
      </c>
      <c r="BQ48" s="34">
        <v>2.3109999999999999</v>
      </c>
      <c r="BR48" s="25">
        <v>2.4630000000000001</v>
      </c>
      <c r="BS48" s="25">
        <v>2.9009999999999998</v>
      </c>
      <c r="BT48" s="25">
        <v>2.6080000000000001</v>
      </c>
      <c r="BU48" s="25">
        <v>2.1309999999999998</v>
      </c>
      <c r="BV48" s="25">
        <v>2.609</v>
      </c>
      <c r="BW48" s="25">
        <v>2.4510000000000001</v>
      </c>
      <c r="BX48" s="26">
        <v>2.2480000000000002</v>
      </c>
      <c r="BY48" s="34">
        <v>1.58</v>
      </c>
      <c r="BZ48" s="25">
        <v>3.2069999999999999</v>
      </c>
      <c r="CA48" s="25">
        <v>2.6560000000000001</v>
      </c>
      <c r="CB48" s="25">
        <v>3.4340000000000002</v>
      </c>
      <c r="CC48" s="25">
        <v>3.8679999999999999</v>
      </c>
      <c r="CD48" s="25">
        <v>4.1269999999999998</v>
      </c>
      <c r="CE48" s="25">
        <v>3.3149999999999999</v>
      </c>
      <c r="CF48" s="26">
        <v>0.76</v>
      </c>
      <c r="CG48" s="34">
        <v>2.7469999999999999</v>
      </c>
      <c r="CH48" s="25">
        <v>2.895</v>
      </c>
      <c r="CI48" s="25">
        <v>3.5990000000000002</v>
      </c>
      <c r="CJ48" s="25">
        <v>2.9009999999999998</v>
      </c>
      <c r="CK48" s="25">
        <v>4.6630000000000003</v>
      </c>
      <c r="CL48" s="25">
        <v>4.915</v>
      </c>
      <c r="CM48" s="25">
        <v>2.41</v>
      </c>
      <c r="CN48" s="26">
        <v>1.5049999999999999</v>
      </c>
    </row>
    <row r="49" spans="2:92" x14ac:dyDescent="0.2">
      <c r="B49" s="119"/>
      <c r="C49" s="34">
        <v>5.7359999999999998</v>
      </c>
      <c r="D49" s="25">
        <v>5.2190000000000003</v>
      </c>
      <c r="E49" s="25">
        <v>7.984</v>
      </c>
      <c r="F49" s="25">
        <v>8.3650000000000002</v>
      </c>
      <c r="G49" s="25">
        <v>7.1349999999999998</v>
      </c>
      <c r="H49" s="25">
        <v>3.105</v>
      </c>
      <c r="I49" s="25">
        <v>2.6890000000000001</v>
      </c>
      <c r="J49" s="26">
        <v>2.5489999999999999</v>
      </c>
      <c r="K49" s="34">
        <v>2.5049999999999999</v>
      </c>
      <c r="L49" s="25">
        <v>2.0289999999999999</v>
      </c>
      <c r="M49" s="25">
        <v>3.665</v>
      </c>
      <c r="N49" s="25">
        <v>6.3680000000000003</v>
      </c>
      <c r="O49" s="25">
        <v>8.5239999999999991</v>
      </c>
      <c r="P49" s="25">
        <v>6.3890000000000002</v>
      </c>
      <c r="Q49" s="25">
        <v>2.6589999999999998</v>
      </c>
      <c r="R49" s="26">
        <v>2.0329999999999999</v>
      </c>
      <c r="S49" s="34">
        <v>2.125</v>
      </c>
      <c r="T49" s="25">
        <v>2.5030000000000001</v>
      </c>
      <c r="U49" s="25">
        <v>2.3340000000000001</v>
      </c>
      <c r="V49" s="25">
        <v>2.722</v>
      </c>
      <c r="W49" s="25">
        <v>2.1850000000000001</v>
      </c>
      <c r="X49" s="25">
        <v>2.0569999999999999</v>
      </c>
      <c r="Y49" s="25">
        <v>2.02</v>
      </c>
      <c r="Z49" s="26">
        <v>2.028</v>
      </c>
      <c r="AA49" s="34">
        <v>3.081</v>
      </c>
      <c r="AB49" s="25">
        <v>2.76</v>
      </c>
      <c r="AC49" s="25">
        <v>2.9209999999999998</v>
      </c>
      <c r="AD49" s="25">
        <v>3.0070000000000001</v>
      </c>
      <c r="AE49" s="25">
        <v>3.92</v>
      </c>
      <c r="AF49" s="25">
        <v>2.8719999999999999</v>
      </c>
      <c r="AG49" s="25">
        <v>1.8939999999999999</v>
      </c>
      <c r="AH49" s="26">
        <v>1.054</v>
      </c>
      <c r="AI49" s="34">
        <v>7.0519999999999996</v>
      </c>
      <c r="AJ49" s="25">
        <v>5.9690000000000003</v>
      </c>
      <c r="AK49" s="25">
        <v>6.9690000000000003</v>
      </c>
      <c r="AL49" s="25">
        <v>6.2930000000000001</v>
      </c>
      <c r="AM49" s="25">
        <v>6.3140000000000001</v>
      </c>
      <c r="AN49" s="25">
        <v>4.4109999999999996</v>
      </c>
      <c r="AO49" s="25">
        <v>2.673</v>
      </c>
      <c r="AP49" s="26">
        <v>1.7929999999999999</v>
      </c>
      <c r="AQ49" s="5"/>
      <c r="AR49" s="119"/>
      <c r="AS49" s="34">
        <v>5.7359999999999998</v>
      </c>
      <c r="AT49" s="25">
        <v>5.2190000000000003</v>
      </c>
      <c r="AU49" s="25">
        <v>7.984</v>
      </c>
      <c r="AV49" s="25">
        <v>8.3650000000000002</v>
      </c>
      <c r="AW49" s="25">
        <v>7.1349999999999998</v>
      </c>
      <c r="AX49" s="25">
        <v>3.105</v>
      </c>
      <c r="AY49" s="25">
        <v>2.6890000000000001</v>
      </c>
      <c r="AZ49" s="26">
        <v>2.5489999999999999</v>
      </c>
      <c r="BA49" s="34">
        <v>2.5049999999999999</v>
      </c>
      <c r="BB49" s="25">
        <v>2.0289999999999999</v>
      </c>
      <c r="BC49" s="25">
        <v>3.665</v>
      </c>
      <c r="BD49" s="25">
        <v>6.3680000000000003</v>
      </c>
      <c r="BE49" s="25">
        <v>8.5239999999999991</v>
      </c>
      <c r="BF49" s="25">
        <v>6.3890000000000002</v>
      </c>
      <c r="BG49" s="25">
        <v>2.6589999999999998</v>
      </c>
      <c r="BH49" s="26">
        <v>2.0329999999999999</v>
      </c>
      <c r="BI49" s="34">
        <v>1.8660000000000001</v>
      </c>
      <c r="BJ49" s="25">
        <v>1.569</v>
      </c>
      <c r="BK49" s="25">
        <v>2.1989999999999998</v>
      </c>
      <c r="BL49" s="25">
        <v>2.331</v>
      </c>
      <c r="BM49" s="25">
        <v>2.7919999999999998</v>
      </c>
      <c r="BN49" s="25">
        <v>3.0830000000000002</v>
      </c>
      <c r="BO49" s="25">
        <v>2.3460000000000001</v>
      </c>
      <c r="BP49" s="26">
        <v>2.044</v>
      </c>
      <c r="BQ49" s="34">
        <v>2.125</v>
      </c>
      <c r="BR49" s="25">
        <v>2.5030000000000001</v>
      </c>
      <c r="BS49" s="25">
        <v>2.3340000000000001</v>
      </c>
      <c r="BT49" s="25">
        <v>2.722</v>
      </c>
      <c r="BU49" s="25">
        <v>2.1850000000000001</v>
      </c>
      <c r="BV49" s="25">
        <v>2.0569999999999999</v>
      </c>
      <c r="BW49" s="25">
        <v>2.02</v>
      </c>
      <c r="BX49" s="26">
        <v>2.028</v>
      </c>
      <c r="BY49" s="34">
        <v>2.1349999999999998</v>
      </c>
      <c r="BZ49" s="25">
        <v>2.7090000000000001</v>
      </c>
      <c r="CA49" s="25">
        <v>2.2970000000000002</v>
      </c>
      <c r="CB49" s="25">
        <v>3.6949999999999998</v>
      </c>
      <c r="CC49" s="25">
        <v>3.83</v>
      </c>
      <c r="CD49" s="25">
        <v>3.9060000000000001</v>
      </c>
      <c r="CE49" s="25">
        <v>3.1920000000000002</v>
      </c>
      <c r="CF49" s="26">
        <v>0.77500000000000002</v>
      </c>
      <c r="CG49" s="34">
        <v>2.9910000000000001</v>
      </c>
      <c r="CH49" s="25">
        <v>2.39</v>
      </c>
      <c r="CI49" s="25">
        <v>3.3319999999999999</v>
      </c>
      <c r="CJ49" s="25">
        <v>3.28</v>
      </c>
      <c r="CK49" s="25">
        <v>4.6790000000000003</v>
      </c>
      <c r="CL49" s="25">
        <v>4.13</v>
      </c>
      <c r="CM49" s="25">
        <v>2.4529999999999998</v>
      </c>
      <c r="CN49" s="26">
        <v>1.585</v>
      </c>
    </row>
    <row r="50" spans="2:92" x14ac:dyDescent="0.2">
      <c r="B50" s="119"/>
      <c r="C50" s="34">
        <v>5.468</v>
      </c>
      <c r="D50" s="25">
        <v>5.7969999999999997</v>
      </c>
      <c r="E50" s="25">
        <v>7.0289999999999999</v>
      </c>
      <c r="F50" s="25">
        <v>6.1479999999999997</v>
      </c>
      <c r="G50" s="25">
        <v>6.9169999999999998</v>
      </c>
      <c r="H50" s="25">
        <v>4.2489999999999997</v>
      </c>
      <c r="I50" s="25">
        <v>3.069</v>
      </c>
      <c r="J50" s="26">
        <v>2.2429999999999999</v>
      </c>
      <c r="K50" s="34">
        <v>2.242</v>
      </c>
      <c r="L50" s="25">
        <v>2.4319999999999999</v>
      </c>
      <c r="M50" s="25">
        <v>3.2789999999999999</v>
      </c>
      <c r="N50" s="25">
        <v>7.0350000000000001</v>
      </c>
      <c r="O50" s="25">
        <v>7.1559999999999997</v>
      </c>
      <c r="P50" s="25">
        <v>7.5110000000000001</v>
      </c>
      <c r="Q50" s="25">
        <v>3.085</v>
      </c>
      <c r="R50" s="26">
        <v>1.9279999999999999</v>
      </c>
      <c r="S50" s="34">
        <v>1.891</v>
      </c>
      <c r="T50" s="25">
        <v>2.3519999999999999</v>
      </c>
      <c r="U50" s="25">
        <v>2.4700000000000002</v>
      </c>
      <c r="V50" s="25">
        <v>2.863</v>
      </c>
      <c r="W50" s="25">
        <v>2.2109999999999999</v>
      </c>
      <c r="X50" s="25">
        <v>1.974</v>
      </c>
      <c r="Y50" s="25">
        <v>2.2160000000000002</v>
      </c>
      <c r="Z50" s="26">
        <v>1.7</v>
      </c>
      <c r="AA50" s="34">
        <v>2.83</v>
      </c>
      <c r="AB50" s="25">
        <v>2.589</v>
      </c>
      <c r="AC50" s="25">
        <v>2.7130000000000001</v>
      </c>
      <c r="AD50" s="25">
        <v>3.2</v>
      </c>
      <c r="AE50" s="25">
        <v>3.4350000000000001</v>
      </c>
      <c r="AF50" s="25">
        <v>2.2269999999999999</v>
      </c>
      <c r="AG50" s="25">
        <v>1.7669999999999999</v>
      </c>
      <c r="AH50" s="26">
        <v>0.92500000000000004</v>
      </c>
      <c r="AI50" s="34">
        <v>6.8209999999999997</v>
      </c>
      <c r="AJ50" s="25">
        <v>6.2069999999999999</v>
      </c>
      <c r="AK50" s="25">
        <v>6.6779999999999999</v>
      </c>
      <c r="AL50" s="25">
        <v>6.1929999999999996</v>
      </c>
      <c r="AM50" s="25">
        <v>5.6159999999999997</v>
      </c>
      <c r="AN50" s="25">
        <v>3.339</v>
      </c>
      <c r="AO50" s="25">
        <v>2.2799999999999998</v>
      </c>
      <c r="AP50" s="26">
        <v>1.1919999999999999</v>
      </c>
      <c r="AQ50" s="5"/>
      <c r="AR50" s="119"/>
      <c r="AS50" s="34">
        <v>5.468</v>
      </c>
      <c r="AT50" s="25">
        <v>5.7969999999999997</v>
      </c>
      <c r="AU50" s="25">
        <v>7.0289999999999999</v>
      </c>
      <c r="AV50" s="25">
        <v>6.1479999999999997</v>
      </c>
      <c r="AW50" s="25">
        <v>6.9169999999999998</v>
      </c>
      <c r="AX50" s="25">
        <v>4.2489999999999997</v>
      </c>
      <c r="AY50" s="25">
        <v>3.069</v>
      </c>
      <c r="AZ50" s="26">
        <v>2.2429999999999999</v>
      </c>
      <c r="BA50" s="34">
        <v>2.242</v>
      </c>
      <c r="BB50" s="25">
        <v>2.4319999999999999</v>
      </c>
      <c r="BC50" s="25">
        <v>3.2789999999999999</v>
      </c>
      <c r="BD50" s="25">
        <v>7.0350000000000001</v>
      </c>
      <c r="BE50" s="25">
        <v>7.1559999999999997</v>
      </c>
      <c r="BF50" s="25">
        <v>7.5110000000000001</v>
      </c>
      <c r="BG50" s="25">
        <v>3.085</v>
      </c>
      <c r="BH50" s="26">
        <v>1.9279999999999999</v>
      </c>
      <c r="BI50" s="34">
        <v>1.452</v>
      </c>
      <c r="BJ50" s="25">
        <v>2.085</v>
      </c>
      <c r="BK50" s="25">
        <v>1.927</v>
      </c>
      <c r="BL50" s="25">
        <v>2.4820000000000002</v>
      </c>
      <c r="BM50" s="25">
        <v>4.33</v>
      </c>
      <c r="BN50" s="25">
        <v>4.1020000000000003</v>
      </c>
      <c r="BO50" s="25">
        <v>3.0110000000000001</v>
      </c>
      <c r="BP50" s="26">
        <v>1.4710000000000001</v>
      </c>
      <c r="BQ50" s="34">
        <v>1.891</v>
      </c>
      <c r="BR50" s="25">
        <v>2.3519999999999999</v>
      </c>
      <c r="BS50" s="25">
        <v>2.4700000000000002</v>
      </c>
      <c r="BT50" s="25">
        <v>2.863</v>
      </c>
      <c r="BU50" s="25">
        <v>2.2109999999999999</v>
      </c>
      <c r="BV50" s="25">
        <v>1.974</v>
      </c>
      <c r="BW50" s="25">
        <v>2.2160000000000002</v>
      </c>
      <c r="BX50" s="26">
        <v>1.7</v>
      </c>
      <c r="BY50" s="34">
        <v>2.6</v>
      </c>
      <c r="BZ50" s="25">
        <v>2.665</v>
      </c>
      <c r="CA50" s="25">
        <v>2.645</v>
      </c>
      <c r="CB50" s="25">
        <v>3.4329999999999998</v>
      </c>
      <c r="CC50" s="25">
        <v>3.903</v>
      </c>
      <c r="CD50" s="25">
        <v>2.9769999999999999</v>
      </c>
      <c r="CE50" s="25">
        <v>3.129</v>
      </c>
      <c r="CF50" s="26">
        <v>0.78600000000000003</v>
      </c>
      <c r="CG50" s="34">
        <v>3.6819999999999999</v>
      </c>
      <c r="CH50" s="25">
        <v>3.4950000000000001</v>
      </c>
      <c r="CI50" s="25">
        <v>3.2170000000000001</v>
      </c>
      <c r="CJ50" s="25">
        <v>3.3170000000000002</v>
      </c>
      <c r="CK50" s="25">
        <v>4.6820000000000004</v>
      </c>
      <c r="CL50" s="25">
        <v>4.0629999999999997</v>
      </c>
      <c r="CM50" s="25">
        <v>2.4209999999999998</v>
      </c>
      <c r="CN50" s="26">
        <v>1.5760000000000001</v>
      </c>
    </row>
    <row r="51" spans="2:92" x14ac:dyDescent="0.2">
      <c r="B51" s="119"/>
      <c r="C51" s="34">
        <v>6.1269999999999998</v>
      </c>
      <c r="D51" s="25">
        <v>5.5540000000000003</v>
      </c>
      <c r="E51" s="25">
        <v>5.6890000000000001</v>
      </c>
      <c r="F51" s="25">
        <v>4.8819999999999997</v>
      </c>
      <c r="G51" s="25">
        <v>6.827</v>
      </c>
      <c r="H51" s="25">
        <v>2.9350000000000001</v>
      </c>
      <c r="I51" s="25">
        <v>3.073</v>
      </c>
      <c r="J51" s="26">
        <v>2.2999999999999998</v>
      </c>
      <c r="K51" s="34">
        <v>1.9850000000000001</v>
      </c>
      <c r="L51" s="25">
        <v>3.145</v>
      </c>
      <c r="M51" s="25">
        <v>3.12</v>
      </c>
      <c r="N51" s="25">
        <v>5.9669999999999996</v>
      </c>
      <c r="O51" s="25">
        <v>7.3040000000000003</v>
      </c>
      <c r="P51" s="25">
        <v>6.2949999999999999</v>
      </c>
      <c r="Q51" s="25">
        <v>2.1589999999999998</v>
      </c>
      <c r="R51" s="26">
        <v>1.37</v>
      </c>
      <c r="S51" s="34">
        <v>2.3780000000000001</v>
      </c>
      <c r="T51" s="25">
        <v>2.3690000000000002</v>
      </c>
      <c r="U51" s="25">
        <v>2.8130000000000002</v>
      </c>
      <c r="V51" s="25">
        <v>2.3340000000000001</v>
      </c>
      <c r="W51" s="25">
        <v>2.649</v>
      </c>
      <c r="X51" s="25">
        <v>2.4700000000000002</v>
      </c>
      <c r="Y51" s="25">
        <v>2.3969999999999998</v>
      </c>
      <c r="Z51" s="26">
        <v>1.569</v>
      </c>
      <c r="AA51" s="34">
        <v>2.2869999999999999</v>
      </c>
      <c r="AB51" s="25">
        <v>3.0979999999999999</v>
      </c>
      <c r="AC51" s="25">
        <v>2.8959999999999999</v>
      </c>
      <c r="AD51" s="25">
        <v>3.8090000000000002</v>
      </c>
      <c r="AE51" s="25">
        <v>3.1230000000000002</v>
      </c>
      <c r="AF51" s="25">
        <v>2.19</v>
      </c>
      <c r="AG51" s="25">
        <v>1.637</v>
      </c>
      <c r="AH51" s="26">
        <v>0.35299999999999998</v>
      </c>
      <c r="AI51" s="34">
        <v>6.8479999999999999</v>
      </c>
      <c r="AJ51" s="25">
        <v>5.7089999999999996</v>
      </c>
      <c r="AK51" s="25">
        <v>6.452</v>
      </c>
      <c r="AL51" s="25">
        <v>7.6</v>
      </c>
      <c r="AM51" s="25">
        <v>6.7919999999999998</v>
      </c>
      <c r="AN51" s="25">
        <v>4.5460000000000003</v>
      </c>
      <c r="AO51" s="25">
        <v>3.0920000000000001</v>
      </c>
      <c r="AP51" s="26">
        <v>1.2529999999999999</v>
      </c>
      <c r="AQ51" s="5"/>
      <c r="AR51" s="119"/>
      <c r="AS51" s="34">
        <v>6.1269999999999998</v>
      </c>
      <c r="AT51" s="25">
        <v>5.5540000000000003</v>
      </c>
      <c r="AU51" s="25">
        <v>5.6890000000000001</v>
      </c>
      <c r="AV51" s="25">
        <v>4.8819999999999997</v>
      </c>
      <c r="AW51" s="25">
        <v>6.827</v>
      </c>
      <c r="AX51" s="25">
        <v>2.9350000000000001</v>
      </c>
      <c r="AY51" s="25">
        <v>3.073</v>
      </c>
      <c r="AZ51" s="26">
        <v>2.2999999999999998</v>
      </c>
      <c r="BA51" s="34">
        <v>1.9850000000000001</v>
      </c>
      <c r="BB51" s="25">
        <v>3.145</v>
      </c>
      <c r="BC51" s="25">
        <v>3.12</v>
      </c>
      <c r="BD51" s="25">
        <v>5.9669999999999996</v>
      </c>
      <c r="BE51" s="25">
        <v>7.3040000000000003</v>
      </c>
      <c r="BF51" s="25">
        <v>6.2949999999999999</v>
      </c>
      <c r="BG51" s="25">
        <v>2.1589999999999998</v>
      </c>
      <c r="BH51" s="26">
        <v>1.37</v>
      </c>
      <c r="BI51" s="34">
        <v>2.06</v>
      </c>
      <c r="BJ51" s="25">
        <v>1.7330000000000001</v>
      </c>
      <c r="BK51" s="25">
        <v>1.7050000000000001</v>
      </c>
      <c r="BL51" s="25">
        <v>1.7789999999999999</v>
      </c>
      <c r="BM51" s="25">
        <v>3.476</v>
      </c>
      <c r="BN51" s="25">
        <v>3.3759999999999999</v>
      </c>
      <c r="BO51" s="25">
        <v>2.2679999999999998</v>
      </c>
      <c r="BP51" s="26">
        <v>1.2410000000000001</v>
      </c>
      <c r="BQ51" s="34">
        <v>2.3780000000000001</v>
      </c>
      <c r="BR51" s="25">
        <v>2.3690000000000002</v>
      </c>
      <c r="BS51" s="25">
        <v>2.8130000000000002</v>
      </c>
      <c r="BT51" s="25">
        <v>2.3340000000000001</v>
      </c>
      <c r="BU51" s="25">
        <v>2.649</v>
      </c>
      <c r="BV51" s="25">
        <v>2.4700000000000002</v>
      </c>
      <c r="BW51" s="25">
        <v>2.3969999999999998</v>
      </c>
      <c r="BX51" s="26">
        <v>1.569</v>
      </c>
      <c r="BY51" s="34">
        <v>2.6240000000000001</v>
      </c>
      <c r="BZ51" s="25">
        <v>3.0649999999999999</v>
      </c>
      <c r="CA51" s="25">
        <v>2.5840000000000001</v>
      </c>
      <c r="CB51" s="25">
        <v>3.6240000000000001</v>
      </c>
      <c r="CC51" s="25">
        <v>3.6150000000000002</v>
      </c>
      <c r="CD51" s="25">
        <v>3.8490000000000002</v>
      </c>
      <c r="CE51" s="25">
        <v>2.879</v>
      </c>
      <c r="CF51" s="26">
        <v>0.61899999999999999</v>
      </c>
      <c r="CG51" s="34">
        <v>3.5459999999999998</v>
      </c>
      <c r="CH51" s="25">
        <v>3.1080000000000001</v>
      </c>
      <c r="CI51" s="25">
        <v>3.3130000000000002</v>
      </c>
      <c r="CJ51" s="25">
        <v>2.6970000000000001</v>
      </c>
      <c r="CK51" s="25">
        <v>4.3230000000000004</v>
      </c>
      <c r="CL51" s="25">
        <v>4.3159999999999998</v>
      </c>
      <c r="CM51" s="25">
        <v>2.093</v>
      </c>
      <c r="CN51" s="26">
        <v>1.4330000000000001</v>
      </c>
    </row>
    <row r="52" spans="2:92" x14ac:dyDescent="0.2">
      <c r="B52" s="119"/>
      <c r="C52" s="34">
        <v>5.3120000000000003</v>
      </c>
      <c r="D52" s="25">
        <v>5.8769999999999998</v>
      </c>
      <c r="E52" s="25">
        <v>5.9829999999999997</v>
      </c>
      <c r="F52" s="25">
        <v>7.3079999999999998</v>
      </c>
      <c r="G52" s="25">
        <v>5.1589999999999998</v>
      </c>
      <c r="H52" s="25">
        <v>3.2589999999999999</v>
      </c>
      <c r="I52" s="25">
        <v>2.52</v>
      </c>
      <c r="J52" s="26">
        <v>2.0920000000000001</v>
      </c>
      <c r="K52" s="34">
        <v>2.5619999999999998</v>
      </c>
      <c r="L52" s="25">
        <v>2.137</v>
      </c>
      <c r="M52" s="25">
        <v>2.8</v>
      </c>
      <c r="N52" s="25">
        <v>5.5510000000000002</v>
      </c>
      <c r="O52" s="25">
        <v>6.54</v>
      </c>
      <c r="P52" s="25">
        <v>8.3640000000000008</v>
      </c>
      <c r="Q52" s="25">
        <v>2.7429999999999999</v>
      </c>
      <c r="R52" s="26">
        <v>1.7470000000000001</v>
      </c>
      <c r="S52" s="34">
        <v>1.992</v>
      </c>
      <c r="T52" s="25">
        <v>2.254</v>
      </c>
      <c r="U52" s="25">
        <v>2.6080000000000001</v>
      </c>
      <c r="V52" s="25">
        <v>2.484</v>
      </c>
      <c r="W52" s="25">
        <v>1.6060000000000001</v>
      </c>
      <c r="X52" s="25">
        <v>2.3570000000000002</v>
      </c>
      <c r="Y52" s="25">
        <v>2.6040000000000001</v>
      </c>
      <c r="Z52" s="26">
        <v>1.9279999999999999</v>
      </c>
      <c r="AA52" s="34">
        <v>2.9359999999999999</v>
      </c>
      <c r="AB52" s="25">
        <v>3.2210000000000001</v>
      </c>
      <c r="AC52" s="25">
        <v>2.097</v>
      </c>
      <c r="AD52" s="25">
        <v>3.0840000000000001</v>
      </c>
      <c r="AE52" s="25">
        <v>3.4710000000000001</v>
      </c>
      <c r="AF52" s="25">
        <v>2.3039999999999998</v>
      </c>
      <c r="AG52" s="25">
        <v>1.8140000000000001</v>
      </c>
      <c r="AH52" s="26">
        <v>0.41199999999999998</v>
      </c>
      <c r="AI52" s="34">
        <v>5.7489999999999997</v>
      </c>
      <c r="AJ52" s="25">
        <v>7.3369999999999997</v>
      </c>
      <c r="AK52" s="25">
        <v>5.665</v>
      </c>
      <c r="AL52" s="25">
        <v>6.4969999999999999</v>
      </c>
      <c r="AM52" s="25">
        <v>6.7089999999999996</v>
      </c>
      <c r="AN52" s="25">
        <v>5.0579999999999998</v>
      </c>
      <c r="AO52" s="25">
        <v>3.004</v>
      </c>
      <c r="AP52" s="26">
        <v>1.339</v>
      </c>
      <c r="AQ52" s="5"/>
      <c r="AR52" s="119"/>
      <c r="AS52" s="34">
        <v>5.3120000000000003</v>
      </c>
      <c r="AT52" s="25">
        <v>5.8769999999999998</v>
      </c>
      <c r="AU52" s="25">
        <v>5.9829999999999997</v>
      </c>
      <c r="AV52" s="25">
        <v>7.3079999999999998</v>
      </c>
      <c r="AW52" s="25">
        <v>5.1589999999999998</v>
      </c>
      <c r="AX52" s="25">
        <v>3.2589999999999999</v>
      </c>
      <c r="AY52" s="25">
        <v>2.52</v>
      </c>
      <c r="AZ52" s="26">
        <v>2.0920000000000001</v>
      </c>
      <c r="BA52" s="34">
        <v>2.5619999999999998</v>
      </c>
      <c r="BB52" s="25">
        <v>2.137</v>
      </c>
      <c r="BC52" s="25">
        <v>2.8</v>
      </c>
      <c r="BD52" s="25">
        <v>5.5510000000000002</v>
      </c>
      <c r="BE52" s="25">
        <v>6.54</v>
      </c>
      <c r="BF52" s="25">
        <v>8.3640000000000008</v>
      </c>
      <c r="BG52" s="25">
        <v>2.7429999999999999</v>
      </c>
      <c r="BH52" s="26">
        <v>1.7470000000000001</v>
      </c>
      <c r="BI52" s="34">
        <v>1.7310000000000001</v>
      </c>
      <c r="BJ52" s="25">
        <v>1.6479999999999999</v>
      </c>
      <c r="BK52" s="25">
        <v>1.929</v>
      </c>
      <c r="BL52" s="25">
        <v>2.63</v>
      </c>
      <c r="BM52" s="25">
        <v>4.3120000000000003</v>
      </c>
      <c r="BN52" s="25">
        <v>3.411</v>
      </c>
      <c r="BO52" s="25">
        <v>2.294</v>
      </c>
      <c r="BP52" s="26">
        <v>1.4650000000000001</v>
      </c>
      <c r="BQ52" s="34">
        <v>1.992</v>
      </c>
      <c r="BR52" s="25">
        <v>2.254</v>
      </c>
      <c r="BS52" s="25">
        <v>2.6080000000000001</v>
      </c>
      <c r="BT52" s="25">
        <v>2.484</v>
      </c>
      <c r="BU52" s="25">
        <v>1.6060000000000001</v>
      </c>
      <c r="BV52" s="25">
        <v>2.3570000000000002</v>
      </c>
      <c r="BW52" s="25">
        <v>2.6040000000000001</v>
      </c>
      <c r="BX52" s="26">
        <v>1.9279999999999999</v>
      </c>
      <c r="BY52" s="34">
        <v>2.3439999999999999</v>
      </c>
      <c r="BZ52" s="25">
        <v>3.0979999999999999</v>
      </c>
      <c r="CA52" s="25">
        <v>2.944</v>
      </c>
      <c r="CB52" s="25">
        <v>3.4660000000000002</v>
      </c>
      <c r="CC52" s="25">
        <v>3.7240000000000002</v>
      </c>
      <c r="CD52" s="25">
        <v>2.9510000000000001</v>
      </c>
      <c r="CE52" s="25">
        <v>3.3109999999999999</v>
      </c>
      <c r="CF52" s="26">
        <v>0.82899999999999996</v>
      </c>
      <c r="CG52" s="34">
        <v>3.5649999999999999</v>
      </c>
      <c r="CH52" s="25">
        <v>3.484</v>
      </c>
      <c r="CI52" s="25">
        <v>3.2770000000000001</v>
      </c>
      <c r="CJ52" s="25">
        <v>2.9910000000000001</v>
      </c>
      <c r="CK52" s="25">
        <v>4.3280000000000003</v>
      </c>
      <c r="CL52" s="25">
        <v>4.2969999999999997</v>
      </c>
      <c r="CM52" s="25">
        <v>2.8</v>
      </c>
      <c r="CN52" s="26">
        <v>1.5609999999999999</v>
      </c>
    </row>
    <row r="53" spans="2:92" x14ac:dyDescent="0.2">
      <c r="B53" s="119"/>
      <c r="C53" s="34">
        <v>4.6870000000000003</v>
      </c>
      <c r="D53" s="25">
        <v>5.4290000000000003</v>
      </c>
      <c r="E53" s="25">
        <v>5.9829999999999997</v>
      </c>
      <c r="F53" s="25">
        <v>7.3970000000000002</v>
      </c>
      <c r="G53" s="25">
        <v>6.7839999999999998</v>
      </c>
      <c r="H53" s="25">
        <v>3.3580000000000001</v>
      </c>
      <c r="I53" s="25">
        <v>2.7050000000000001</v>
      </c>
      <c r="J53" s="26">
        <v>2.1219999999999999</v>
      </c>
      <c r="K53" s="34">
        <v>1.9630000000000001</v>
      </c>
      <c r="L53" s="25">
        <v>2.4940000000000002</v>
      </c>
      <c r="M53" s="25">
        <v>3.8639999999999999</v>
      </c>
      <c r="N53" s="25">
        <v>7.2279999999999998</v>
      </c>
      <c r="O53" s="25">
        <v>6.8550000000000004</v>
      </c>
      <c r="P53" s="25">
        <v>5.8940000000000001</v>
      </c>
      <c r="Q53" s="25">
        <v>2.9609999999999999</v>
      </c>
      <c r="R53" s="26">
        <v>2.0529999999999999</v>
      </c>
      <c r="S53" s="34">
        <v>2.3839999999999999</v>
      </c>
      <c r="T53" s="25">
        <v>2.3239999999999998</v>
      </c>
      <c r="U53" s="25">
        <v>2.4969999999999999</v>
      </c>
      <c r="V53" s="25">
        <v>2.5289999999999999</v>
      </c>
      <c r="W53" s="25">
        <v>2.1779999999999999</v>
      </c>
      <c r="X53" s="25">
        <v>2.8479999999999999</v>
      </c>
      <c r="Y53" s="25">
        <v>2.2349999999999999</v>
      </c>
      <c r="Z53" s="26">
        <v>1.5429999999999999</v>
      </c>
      <c r="AA53" s="34">
        <v>2.9569999999999999</v>
      </c>
      <c r="AB53" s="25">
        <v>2.577</v>
      </c>
      <c r="AC53" s="25">
        <v>2.6070000000000002</v>
      </c>
      <c r="AD53" s="25">
        <v>3.1619999999999999</v>
      </c>
      <c r="AE53" s="25">
        <v>3.1459999999999999</v>
      </c>
      <c r="AF53" s="25">
        <v>2.0329999999999999</v>
      </c>
      <c r="AG53" s="25">
        <v>1.849</v>
      </c>
      <c r="AH53" s="26">
        <v>0.50700000000000001</v>
      </c>
      <c r="AI53" s="34">
        <v>5.7119999999999997</v>
      </c>
      <c r="AJ53" s="25">
        <v>5.9370000000000003</v>
      </c>
      <c r="AK53" s="25">
        <v>6.2720000000000002</v>
      </c>
      <c r="AL53" s="25">
        <v>6.6449999999999996</v>
      </c>
      <c r="AM53" s="25">
        <v>5.4320000000000004</v>
      </c>
      <c r="AN53" s="25">
        <v>4.4269999999999996</v>
      </c>
      <c r="AO53" s="25">
        <v>2.0329999999999999</v>
      </c>
      <c r="AP53" s="26">
        <v>1.0069999999999999</v>
      </c>
      <c r="AQ53" s="5"/>
      <c r="AR53" s="119"/>
      <c r="AS53" s="34">
        <v>4.6870000000000003</v>
      </c>
      <c r="AT53" s="25">
        <v>5.4290000000000003</v>
      </c>
      <c r="AU53" s="25">
        <v>5.9829999999999997</v>
      </c>
      <c r="AV53" s="25">
        <v>7.3970000000000002</v>
      </c>
      <c r="AW53" s="25">
        <v>6.7839999999999998</v>
      </c>
      <c r="AX53" s="25">
        <v>3.3580000000000001</v>
      </c>
      <c r="AY53" s="25">
        <v>2.7050000000000001</v>
      </c>
      <c r="AZ53" s="26">
        <v>2.1219999999999999</v>
      </c>
      <c r="BA53" s="34">
        <v>1.9630000000000001</v>
      </c>
      <c r="BB53" s="25">
        <v>2.4940000000000002</v>
      </c>
      <c r="BC53" s="25">
        <v>3.8639999999999999</v>
      </c>
      <c r="BD53" s="25">
        <v>7.2279999999999998</v>
      </c>
      <c r="BE53" s="25">
        <v>6.8550000000000004</v>
      </c>
      <c r="BF53" s="25">
        <v>5.8940000000000001</v>
      </c>
      <c r="BG53" s="25">
        <v>2.9609999999999999</v>
      </c>
      <c r="BH53" s="26">
        <v>2.0529999999999999</v>
      </c>
      <c r="BI53" s="34">
        <v>2.0569999999999999</v>
      </c>
      <c r="BJ53" s="25">
        <v>2.0259999999999998</v>
      </c>
      <c r="BK53" s="25">
        <v>1.69</v>
      </c>
      <c r="BL53" s="25">
        <v>2.2599999999999998</v>
      </c>
      <c r="BM53" s="25">
        <v>2.8980000000000001</v>
      </c>
      <c r="BN53" s="25">
        <v>4.056</v>
      </c>
      <c r="BO53" s="25">
        <v>1.94</v>
      </c>
      <c r="BP53" s="26">
        <v>1.4890000000000001</v>
      </c>
      <c r="BQ53" s="34">
        <v>2.3839999999999999</v>
      </c>
      <c r="BR53" s="25">
        <v>2.3239999999999998</v>
      </c>
      <c r="BS53" s="25">
        <v>2.4969999999999999</v>
      </c>
      <c r="BT53" s="25">
        <v>2.5289999999999999</v>
      </c>
      <c r="BU53" s="25">
        <v>2.1779999999999999</v>
      </c>
      <c r="BV53" s="25">
        <v>2.8479999999999999</v>
      </c>
      <c r="BW53" s="25">
        <v>2.2349999999999999</v>
      </c>
      <c r="BX53" s="26">
        <v>1.5429999999999999</v>
      </c>
      <c r="BY53" s="34">
        <v>2.9319999999999999</v>
      </c>
      <c r="BZ53" s="25">
        <v>3.1890000000000001</v>
      </c>
      <c r="CA53" s="25">
        <v>2.4790000000000001</v>
      </c>
      <c r="CB53" s="25">
        <v>3.9809999999999999</v>
      </c>
      <c r="CC53" s="25">
        <v>4.1459999999999999</v>
      </c>
      <c r="CD53" s="25">
        <v>3.8740000000000001</v>
      </c>
      <c r="CE53" s="25">
        <v>3.2679999999999998</v>
      </c>
      <c r="CF53" s="26">
        <v>0.61</v>
      </c>
      <c r="CG53" s="34">
        <v>3.4119999999999999</v>
      </c>
      <c r="CH53" s="25">
        <v>2.7250000000000001</v>
      </c>
      <c r="CI53" s="25">
        <v>3.452</v>
      </c>
      <c r="CJ53" s="25">
        <v>2.8820000000000001</v>
      </c>
      <c r="CK53" s="25">
        <v>3.9009999999999998</v>
      </c>
      <c r="CL53" s="25">
        <v>4.4249999999999998</v>
      </c>
      <c r="CM53" s="25">
        <v>2.597</v>
      </c>
      <c r="CN53" s="26">
        <v>1.248</v>
      </c>
    </row>
    <row r="54" spans="2:92" x14ac:dyDescent="0.2">
      <c r="B54" s="119"/>
      <c r="C54" s="34">
        <v>4.6630000000000003</v>
      </c>
      <c r="D54" s="25">
        <v>6.4980000000000002</v>
      </c>
      <c r="E54" s="25">
        <v>6.923</v>
      </c>
      <c r="F54" s="25">
        <v>6.1779999999999999</v>
      </c>
      <c r="G54" s="25">
        <v>7.2569999999999997</v>
      </c>
      <c r="H54" s="25">
        <v>4.9480000000000004</v>
      </c>
      <c r="I54" s="25">
        <v>2.5310000000000001</v>
      </c>
      <c r="J54" s="26">
        <v>2.347</v>
      </c>
      <c r="K54" s="34">
        <v>2.1619999999999999</v>
      </c>
      <c r="L54" s="25">
        <v>2.6709999999999998</v>
      </c>
      <c r="M54" s="25">
        <v>4.1820000000000004</v>
      </c>
      <c r="N54" s="25">
        <v>6.0510000000000002</v>
      </c>
      <c r="O54" s="25">
        <v>7.9969999999999999</v>
      </c>
      <c r="P54" s="25">
        <v>6.2140000000000004</v>
      </c>
      <c r="Q54" s="25">
        <v>2.4689999999999999</v>
      </c>
      <c r="R54" s="26">
        <v>1.659</v>
      </c>
      <c r="S54" s="34">
        <v>2.64</v>
      </c>
      <c r="T54" s="25">
        <v>2.4950000000000001</v>
      </c>
      <c r="U54" s="25">
        <v>2.2240000000000002</v>
      </c>
      <c r="V54" s="25">
        <v>2.4289999999999998</v>
      </c>
      <c r="W54" s="25">
        <v>2.081</v>
      </c>
      <c r="X54" s="25">
        <v>2.1360000000000001</v>
      </c>
      <c r="Y54" s="25">
        <v>1.7909999999999999</v>
      </c>
      <c r="Z54" s="26">
        <v>1.9830000000000001</v>
      </c>
      <c r="AA54" s="34">
        <v>2.5459999999999998</v>
      </c>
      <c r="AB54" s="25">
        <v>2.9180000000000001</v>
      </c>
      <c r="AC54" s="25">
        <v>3.4129999999999998</v>
      </c>
      <c r="AD54" s="25">
        <v>2.79</v>
      </c>
      <c r="AE54" s="25">
        <v>3.0219999999999998</v>
      </c>
      <c r="AF54" s="25">
        <v>2.5640000000000001</v>
      </c>
      <c r="AG54" s="25">
        <v>1.6839999999999999</v>
      </c>
      <c r="AH54" s="26">
        <v>0.76800000000000002</v>
      </c>
      <c r="AI54" s="34">
        <v>5.0540000000000003</v>
      </c>
      <c r="AJ54" s="25">
        <v>6.7709999999999999</v>
      </c>
      <c r="AK54" s="25">
        <v>6.1390000000000002</v>
      </c>
      <c r="AL54" s="25">
        <v>6.234</v>
      </c>
      <c r="AM54" s="25">
        <v>5.88</v>
      </c>
      <c r="AN54" s="25">
        <v>5.1470000000000002</v>
      </c>
      <c r="AO54" s="25">
        <v>2.6379999999999999</v>
      </c>
      <c r="AP54" s="26">
        <v>0.59199999999999997</v>
      </c>
      <c r="AQ54" s="5"/>
      <c r="AR54" s="119"/>
      <c r="AS54" s="34">
        <v>4.6630000000000003</v>
      </c>
      <c r="AT54" s="25">
        <v>6.4980000000000002</v>
      </c>
      <c r="AU54" s="25">
        <v>6.923</v>
      </c>
      <c r="AV54" s="25">
        <v>6.1779999999999999</v>
      </c>
      <c r="AW54" s="25">
        <v>7.2569999999999997</v>
      </c>
      <c r="AX54" s="25">
        <v>4.9480000000000004</v>
      </c>
      <c r="AY54" s="25">
        <v>2.5310000000000001</v>
      </c>
      <c r="AZ54" s="26">
        <v>2.347</v>
      </c>
      <c r="BA54" s="34">
        <v>2.1619999999999999</v>
      </c>
      <c r="BB54" s="25">
        <v>2.6709999999999998</v>
      </c>
      <c r="BC54" s="25">
        <v>4.1820000000000004</v>
      </c>
      <c r="BD54" s="25">
        <v>6.0510000000000002</v>
      </c>
      <c r="BE54" s="25">
        <v>7.9969999999999999</v>
      </c>
      <c r="BF54" s="25">
        <v>6.2140000000000004</v>
      </c>
      <c r="BG54" s="25">
        <v>2.4689999999999999</v>
      </c>
      <c r="BH54" s="26">
        <v>1.659</v>
      </c>
      <c r="BI54" s="34">
        <v>1.8069999999999999</v>
      </c>
      <c r="BJ54" s="25">
        <v>2.36</v>
      </c>
      <c r="BK54" s="25">
        <v>2.1909999999999998</v>
      </c>
      <c r="BL54" s="25">
        <v>2.343</v>
      </c>
      <c r="BM54" s="25">
        <v>4.1909999999999998</v>
      </c>
      <c r="BN54" s="25">
        <v>4.3499999999999996</v>
      </c>
      <c r="BO54" s="25">
        <v>1.853</v>
      </c>
      <c r="BP54" s="26">
        <v>1.6759999999999999</v>
      </c>
      <c r="BQ54" s="34">
        <v>2.64</v>
      </c>
      <c r="BR54" s="25">
        <v>2.4950000000000001</v>
      </c>
      <c r="BS54" s="25">
        <v>2.2240000000000002</v>
      </c>
      <c r="BT54" s="25">
        <v>2.4289999999999998</v>
      </c>
      <c r="BU54" s="25">
        <v>2.081</v>
      </c>
      <c r="BV54" s="25">
        <v>2.1360000000000001</v>
      </c>
      <c r="BW54" s="25">
        <v>1.7909999999999999</v>
      </c>
      <c r="BX54" s="26">
        <v>1.9830000000000001</v>
      </c>
      <c r="BY54" s="34">
        <v>3.1080000000000001</v>
      </c>
      <c r="BZ54" s="25">
        <v>2.661</v>
      </c>
      <c r="CA54" s="25">
        <v>2.56</v>
      </c>
      <c r="CB54" s="25">
        <v>3.8370000000000002</v>
      </c>
      <c r="CC54" s="25">
        <v>4.01</v>
      </c>
      <c r="CD54" s="25">
        <v>3.7480000000000002</v>
      </c>
      <c r="CE54" s="25">
        <v>2.089</v>
      </c>
      <c r="CF54" s="26">
        <v>0.501</v>
      </c>
      <c r="CG54" s="34">
        <v>3.2709999999999999</v>
      </c>
      <c r="CH54" s="25">
        <v>2.7669999999999999</v>
      </c>
      <c r="CI54" s="25">
        <v>3.4340000000000002</v>
      </c>
      <c r="CJ54" s="25">
        <v>3.3719999999999999</v>
      </c>
      <c r="CK54" s="25">
        <v>3.722</v>
      </c>
      <c r="CL54" s="25">
        <v>4.6660000000000004</v>
      </c>
      <c r="CM54" s="25">
        <v>2.9609999999999999</v>
      </c>
      <c r="CN54" s="26">
        <v>1.536</v>
      </c>
    </row>
    <row r="55" spans="2:92" x14ac:dyDescent="0.2">
      <c r="B55" s="119"/>
      <c r="C55" s="34">
        <v>5.5819999999999999</v>
      </c>
      <c r="D55" s="25">
        <v>6.1470000000000002</v>
      </c>
      <c r="E55" s="25">
        <v>5.8419999999999996</v>
      </c>
      <c r="F55" s="25">
        <v>6.1859999999999999</v>
      </c>
      <c r="G55" s="25">
        <v>6.51</v>
      </c>
      <c r="H55" s="25">
        <v>4.3609999999999998</v>
      </c>
      <c r="I55" s="25">
        <v>2.6720000000000002</v>
      </c>
      <c r="J55" s="26">
        <v>2.1549999999999998</v>
      </c>
      <c r="K55" s="34">
        <v>1.919</v>
      </c>
      <c r="L55" s="25">
        <v>2.379</v>
      </c>
      <c r="M55" s="25">
        <v>4.2779999999999996</v>
      </c>
      <c r="N55" s="25">
        <v>6.9619999999999997</v>
      </c>
      <c r="O55" s="25">
        <v>7.6059999999999999</v>
      </c>
      <c r="P55" s="25">
        <v>4.0679999999999996</v>
      </c>
      <c r="Q55" s="25">
        <v>3.5720000000000001</v>
      </c>
      <c r="R55" s="26">
        <v>2.02</v>
      </c>
      <c r="S55" s="34">
        <v>2.4550000000000001</v>
      </c>
      <c r="T55" s="25">
        <v>2.254</v>
      </c>
      <c r="U55" s="25">
        <v>2.2240000000000002</v>
      </c>
      <c r="V55" s="25">
        <v>2.6240000000000001</v>
      </c>
      <c r="W55" s="25">
        <v>2.5499999999999998</v>
      </c>
      <c r="X55" s="25">
        <v>2.6549999999999998</v>
      </c>
      <c r="Y55" s="25">
        <v>1.909</v>
      </c>
      <c r="Z55" s="26">
        <v>2.0390000000000001</v>
      </c>
      <c r="AA55" s="34">
        <v>3.089</v>
      </c>
      <c r="AB55" s="25">
        <v>3.6739999999999999</v>
      </c>
      <c r="AC55" s="25">
        <v>2.4689999999999999</v>
      </c>
      <c r="AD55" s="25">
        <v>2.8849999999999998</v>
      </c>
      <c r="AE55" s="25">
        <v>3.0790000000000002</v>
      </c>
      <c r="AF55" s="25">
        <v>2.4700000000000002</v>
      </c>
      <c r="AG55" s="25">
        <v>1.349</v>
      </c>
      <c r="AH55" s="26">
        <v>0.626</v>
      </c>
      <c r="AI55" s="34">
        <v>6.3819999999999997</v>
      </c>
      <c r="AJ55" s="25">
        <v>5.399</v>
      </c>
      <c r="AK55" s="25">
        <v>5.8380000000000001</v>
      </c>
      <c r="AL55" s="25">
        <v>6.1929999999999996</v>
      </c>
      <c r="AM55" s="25">
        <v>5.69</v>
      </c>
      <c r="AN55" s="25">
        <v>3.2170000000000001</v>
      </c>
      <c r="AO55" s="25">
        <v>2.4630000000000001</v>
      </c>
      <c r="AP55" s="26">
        <v>1.653</v>
      </c>
      <c r="AQ55" s="5"/>
      <c r="AR55" s="119"/>
      <c r="AS55" s="34">
        <v>5.5819999999999999</v>
      </c>
      <c r="AT55" s="25">
        <v>6.1470000000000002</v>
      </c>
      <c r="AU55" s="25">
        <v>5.8419999999999996</v>
      </c>
      <c r="AV55" s="25">
        <v>6.1859999999999999</v>
      </c>
      <c r="AW55" s="25">
        <v>6.51</v>
      </c>
      <c r="AX55" s="25">
        <v>4.3609999999999998</v>
      </c>
      <c r="AY55" s="25">
        <v>2.6720000000000002</v>
      </c>
      <c r="AZ55" s="26">
        <v>2.1549999999999998</v>
      </c>
      <c r="BA55" s="34">
        <v>1.919</v>
      </c>
      <c r="BB55" s="25">
        <v>2.379</v>
      </c>
      <c r="BC55" s="25">
        <v>4.2779999999999996</v>
      </c>
      <c r="BD55" s="25">
        <v>6.9619999999999997</v>
      </c>
      <c r="BE55" s="25">
        <v>7.6059999999999999</v>
      </c>
      <c r="BF55" s="25">
        <v>4.0679999999999996</v>
      </c>
      <c r="BG55" s="25">
        <v>3.5720000000000001</v>
      </c>
      <c r="BH55" s="26">
        <v>2.02</v>
      </c>
      <c r="BI55" s="34">
        <v>2.3490000000000002</v>
      </c>
      <c r="BJ55" s="25">
        <v>1.5920000000000001</v>
      </c>
      <c r="BK55" s="25">
        <v>1.85</v>
      </c>
      <c r="BL55" s="25">
        <v>1.9319999999999999</v>
      </c>
      <c r="BM55" s="25">
        <v>4.6920000000000002</v>
      </c>
      <c r="BN55" s="25">
        <v>2.9729999999999999</v>
      </c>
      <c r="BO55" s="25">
        <v>2.331</v>
      </c>
      <c r="BP55" s="26">
        <v>2.028</v>
      </c>
      <c r="BQ55" s="34">
        <v>2.4550000000000001</v>
      </c>
      <c r="BR55" s="25">
        <v>2.254</v>
      </c>
      <c r="BS55" s="25">
        <v>2.2240000000000002</v>
      </c>
      <c r="BT55" s="25">
        <v>2.6240000000000001</v>
      </c>
      <c r="BU55" s="25">
        <v>2.5499999999999998</v>
      </c>
      <c r="BV55" s="25">
        <v>2.6549999999999998</v>
      </c>
      <c r="BW55" s="25">
        <v>1.909</v>
      </c>
      <c r="BX55" s="26">
        <v>2.0390000000000001</v>
      </c>
      <c r="BY55" s="34">
        <v>2.8119999999999998</v>
      </c>
      <c r="BZ55" s="25">
        <v>2.6230000000000002</v>
      </c>
      <c r="CA55" s="25">
        <v>2.6560000000000001</v>
      </c>
      <c r="CB55" s="25">
        <v>2.9980000000000002</v>
      </c>
      <c r="CC55" s="25">
        <v>4.17</v>
      </c>
      <c r="CD55" s="25">
        <v>4.2549999999999999</v>
      </c>
      <c r="CE55" s="25">
        <v>3.0419999999999998</v>
      </c>
      <c r="CF55" s="26">
        <v>0.503</v>
      </c>
      <c r="CG55" s="34">
        <v>2.9529999999999998</v>
      </c>
      <c r="CH55" s="25">
        <v>3.605</v>
      </c>
      <c r="CI55" s="25">
        <v>2.7709999999999999</v>
      </c>
      <c r="CJ55" s="25">
        <v>3.266</v>
      </c>
      <c r="CK55" s="25">
        <v>4.6619999999999999</v>
      </c>
      <c r="CL55" s="25">
        <v>3.5670000000000002</v>
      </c>
      <c r="CM55" s="25">
        <v>2.363</v>
      </c>
      <c r="CN55" s="26">
        <v>1.294</v>
      </c>
    </row>
    <row r="56" spans="2:92" x14ac:dyDescent="0.2">
      <c r="B56" s="119"/>
      <c r="C56" s="34">
        <v>5.7649999999999997</v>
      </c>
      <c r="D56" s="25">
        <v>4.6619999999999999</v>
      </c>
      <c r="E56" s="25">
        <v>6.024</v>
      </c>
      <c r="F56" s="25">
        <v>5.766</v>
      </c>
      <c r="G56" s="25">
        <v>5.8259999999999996</v>
      </c>
      <c r="H56" s="25">
        <v>3.2210000000000001</v>
      </c>
      <c r="I56" s="25">
        <v>2.5609999999999999</v>
      </c>
      <c r="J56" s="26">
        <v>2.5259999999999998</v>
      </c>
      <c r="K56" s="34">
        <v>1.8149999999999999</v>
      </c>
      <c r="L56" s="25">
        <v>2.3490000000000002</v>
      </c>
      <c r="M56" s="25">
        <v>2.7810000000000001</v>
      </c>
      <c r="N56" s="25">
        <v>4.7779999999999996</v>
      </c>
      <c r="O56" s="25">
        <v>7.835</v>
      </c>
      <c r="P56" s="25">
        <v>4.234</v>
      </c>
      <c r="Q56" s="25">
        <v>3.45</v>
      </c>
      <c r="R56" s="26">
        <v>2.379</v>
      </c>
      <c r="S56" s="34">
        <v>2.4249999999999998</v>
      </c>
      <c r="T56" s="25">
        <v>2.1589999999999998</v>
      </c>
      <c r="U56" s="25">
        <v>1.962</v>
      </c>
      <c r="V56" s="25">
        <v>2.2480000000000002</v>
      </c>
      <c r="W56" s="25">
        <v>2.69</v>
      </c>
      <c r="X56" s="25">
        <v>2.105</v>
      </c>
      <c r="Y56" s="25">
        <v>2.2850000000000001</v>
      </c>
      <c r="Z56" s="26">
        <v>1.75</v>
      </c>
      <c r="AA56" s="34">
        <v>3.0179999999999998</v>
      </c>
      <c r="AB56" s="25">
        <v>2.4889999999999999</v>
      </c>
      <c r="AC56" s="25">
        <v>2.6619999999999999</v>
      </c>
      <c r="AD56" s="25">
        <v>2.2559999999999998</v>
      </c>
      <c r="AE56" s="25">
        <v>2.952</v>
      </c>
      <c r="AF56" s="25">
        <v>1.6359999999999999</v>
      </c>
      <c r="AG56" s="25">
        <v>1.5269999999999999</v>
      </c>
      <c r="AH56" s="26">
        <v>0.63</v>
      </c>
      <c r="AI56" s="34">
        <v>5.8470000000000004</v>
      </c>
      <c r="AJ56" s="25">
        <v>7.3330000000000002</v>
      </c>
      <c r="AK56" s="25">
        <v>5.85</v>
      </c>
      <c r="AL56" s="25">
        <v>7.1989999999999998</v>
      </c>
      <c r="AM56" s="25">
        <v>6.9160000000000004</v>
      </c>
      <c r="AN56" s="25">
        <v>3.89</v>
      </c>
      <c r="AO56" s="25">
        <v>2.625</v>
      </c>
      <c r="AP56" s="26">
        <v>1.4159999999999999</v>
      </c>
      <c r="AQ56" s="5"/>
      <c r="AR56" s="119"/>
      <c r="AS56" s="34">
        <v>5.7649999999999997</v>
      </c>
      <c r="AT56" s="25">
        <v>4.6619999999999999</v>
      </c>
      <c r="AU56" s="25">
        <v>6.024</v>
      </c>
      <c r="AV56" s="25">
        <v>5.766</v>
      </c>
      <c r="AW56" s="25">
        <v>5.8259999999999996</v>
      </c>
      <c r="AX56" s="25">
        <v>3.2210000000000001</v>
      </c>
      <c r="AY56" s="25">
        <v>2.5609999999999999</v>
      </c>
      <c r="AZ56" s="26">
        <v>2.5259999999999998</v>
      </c>
      <c r="BA56" s="34">
        <v>1.8149999999999999</v>
      </c>
      <c r="BB56" s="25">
        <v>2.3490000000000002</v>
      </c>
      <c r="BC56" s="25">
        <v>2.7810000000000001</v>
      </c>
      <c r="BD56" s="25">
        <v>4.7779999999999996</v>
      </c>
      <c r="BE56" s="25">
        <v>7.835</v>
      </c>
      <c r="BF56" s="25">
        <v>4.234</v>
      </c>
      <c r="BG56" s="25">
        <v>3.45</v>
      </c>
      <c r="BH56" s="26">
        <v>2.379</v>
      </c>
      <c r="BI56" s="34">
        <v>1.4179999999999999</v>
      </c>
      <c r="BJ56" s="25">
        <v>1.8620000000000001</v>
      </c>
      <c r="BK56" s="25">
        <v>1.925</v>
      </c>
      <c r="BL56" s="25">
        <v>2.2559999999999998</v>
      </c>
      <c r="BM56" s="25">
        <v>4.1900000000000004</v>
      </c>
      <c r="BN56" s="25">
        <v>4.327</v>
      </c>
      <c r="BO56" s="25">
        <v>2.2189999999999999</v>
      </c>
      <c r="BP56" s="26">
        <v>1.6379999999999999</v>
      </c>
      <c r="BQ56" s="34">
        <v>2.4249999999999998</v>
      </c>
      <c r="BR56" s="25">
        <v>2.1589999999999998</v>
      </c>
      <c r="BS56" s="25">
        <v>1.962</v>
      </c>
      <c r="BT56" s="25">
        <v>2.2480000000000002</v>
      </c>
      <c r="BU56" s="25">
        <v>2.69</v>
      </c>
      <c r="BV56" s="25">
        <v>2.105</v>
      </c>
      <c r="BW56" s="25">
        <v>2.2850000000000001</v>
      </c>
      <c r="BX56" s="26">
        <v>1.75</v>
      </c>
      <c r="BY56" s="34">
        <v>2.3159999999999998</v>
      </c>
      <c r="BZ56" s="25">
        <v>2.573</v>
      </c>
      <c r="CA56" s="25">
        <v>2.391</v>
      </c>
      <c r="CB56" s="25">
        <v>3.3559999999999999</v>
      </c>
      <c r="CC56" s="25">
        <v>4.4569999999999999</v>
      </c>
      <c r="CD56" s="25">
        <v>4.1399999999999997</v>
      </c>
      <c r="CE56" s="25">
        <v>2.387</v>
      </c>
      <c r="CF56" s="26">
        <v>0.54300000000000004</v>
      </c>
      <c r="CG56" s="34">
        <v>3.3370000000000002</v>
      </c>
      <c r="CH56" s="25">
        <v>2.9390000000000001</v>
      </c>
      <c r="CI56" s="25">
        <v>3.206</v>
      </c>
      <c r="CJ56" s="25">
        <v>3.0859999999999999</v>
      </c>
      <c r="CK56" s="25">
        <v>4.274</v>
      </c>
      <c r="CL56" s="25">
        <v>4.5640000000000001</v>
      </c>
      <c r="CM56" s="25">
        <v>2.589</v>
      </c>
      <c r="CN56" s="26">
        <v>1.099</v>
      </c>
    </row>
    <row r="57" spans="2:92" x14ac:dyDescent="0.2">
      <c r="B57" s="119"/>
      <c r="C57" s="34">
        <v>5.7190000000000003</v>
      </c>
      <c r="D57" s="25">
        <v>6.3280000000000003</v>
      </c>
      <c r="E57" s="25">
        <v>6.173</v>
      </c>
      <c r="F57" s="25">
        <v>7.0469999999999997</v>
      </c>
      <c r="G57" s="25">
        <v>6.19</v>
      </c>
      <c r="H57" s="25">
        <v>3.4409999999999998</v>
      </c>
      <c r="I57" s="25">
        <v>2.802</v>
      </c>
      <c r="J57" s="26">
        <v>2.3860000000000001</v>
      </c>
      <c r="K57" s="34">
        <v>1.591</v>
      </c>
      <c r="L57" s="25">
        <v>2.306</v>
      </c>
      <c r="M57" s="25">
        <v>3.4969999999999999</v>
      </c>
      <c r="N57" s="25">
        <v>4.8460000000000001</v>
      </c>
      <c r="O57" s="25">
        <v>7.7080000000000002</v>
      </c>
      <c r="P57" s="25">
        <v>6.03</v>
      </c>
      <c r="Q57" s="25">
        <v>3.1920000000000002</v>
      </c>
      <c r="R57" s="26">
        <v>2.012</v>
      </c>
      <c r="S57" s="34">
        <v>2.5139999999999998</v>
      </c>
      <c r="T57" s="25">
        <v>2.419</v>
      </c>
      <c r="U57" s="25">
        <v>2.395</v>
      </c>
      <c r="V57" s="25">
        <v>2.6070000000000002</v>
      </c>
      <c r="W57" s="25">
        <v>2.7959999999999998</v>
      </c>
      <c r="X57" s="25">
        <v>2.4049999999999998</v>
      </c>
      <c r="Y57" s="25">
        <v>1.992</v>
      </c>
      <c r="Z57" s="26">
        <v>2.1549999999999998</v>
      </c>
      <c r="AA57" s="34">
        <v>3.58</v>
      </c>
      <c r="AB57" s="25">
        <v>3.0840000000000001</v>
      </c>
      <c r="AC57" s="25">
        <v>3.306</v>
      </c>
      <c r="AD57" s="25">
        <v>2.855</v>
      </c>
      <c r="AE57" s="25">
        <v>3.6419999999999999</v>
      </c>
      <c r="AF57" s="25">
        <v>2.2069999999999999</v>
      </c>
      <c r="AG57" s="25">
        <v>1.794</v>
      </c>
      <c r="AH57" s="26">
        <v>0.626</v>
      </c>
      <c r="AI57" s="34">
        <v>6.3</v>
      </c>
      <c r="AJ57" s="25">
        <v>6.633</v>
      </c>
      <c r="AK57" s="25">
        <v>5.8319999999999999</v>
      </c>
      <c r="AL57" s="25">
        <v>6.2779999999999996</v>
      </c>
      <c r="AM57" s="25">
        <v>7.9269999999999996</v>
      </c>
      <c r="AN57" s="25">
        <v>4.0679999999999996</v>
      </c>
      <c r="AO57" s="25">
        <v>2.4169999999999998</v>
      </c>
      <c r="AP57" s="26">
        <v>1.143</v>
      </c>
      <c r="AQ57" s="5"/>
      <c r="AR57" s="119"/>
      <c r="AS57" s="34">
        <v>5.7190000000000003</v>
      </c>
      <c r="AT57" s="25">
        <v>6.3280000000000003</v>
      </c>
      <c r="AU57" s="25">
        <v>6.173</v>
      </c>
      <c r="AV57" s="25">
        <v>7.0469999999999997</v>
      </c>
      <c r="AW57" s="25">
        <v>6.19</v>
      </c>
      <c r="AX57" s="25">
        <v>3.4409999999999998</v>
      </c>
      <c r="AY57" s="25">
        <v>2.802</v>
      </c>
      <c r="AZ57" s="26">
        <v>2.3860000000000001</v>
      </c>
      <c r="BA57" s="34">
        <v>1.591</v>
      </c>
      <c r="BB57" s="25">
        <v>2.306</v>
      </c>
      <c r="BC57" s="25">
        <v>3.4969999999999999</v>
      </c>
      <c r="BD57" s="25">
        <v>4.8460000000000001</v>
      </c>
      <c r="BE57" s="25">
        <v>7.7080000000000002</v>
      </c>
      <c r="BF57" s="25">
        <v>6.03</v>
      </c>
      <c r="BG57" s="25">
        <v>3.1920000000000002</v>
      </c>
      <c r="BH57" s="26">
        <v>2.012</v>
      </c>
      <c r="BI57" s="34">
        <v>1.331</v>
      </c>
      <c r="BJ57" s="25">
        <v>1.776</v>
      </c>
      <c r="BK57" s="25">
        <v>2.6539999999999999</v>
      </c>
      <c r="BL57" s="25">
        <v>2.278</v>
      </c>
      <c r="BM57" s="25">
        <v>3.7229999999999999</v>
      </c>
      <c r="BN57" s="25">
        <v>4.3869999999999996</v>
      </c>
      <c r="BO57" s="25">
        <v>2.427</v>
      </c>
      <c r="BP57" s="26">
        <v>1.554</v>
      </c>
      <c r="BQ57" s="34">
        <v>2.5139999999999998</v>
      </c>
      <c r="BR57" s="25">
        <v>2.419</v>
      </c>
      <c r="BS57" s="25">
        <v>2.395</v>
      </c>
      <c r="BT57" s="25">
        <v>2.6070000000000002</v>
      </c>
      <c r="BU57" s="25">
        <v>2.7959999999999998</v>
      </c>
      <c r="BV57" s="25">
        <v>2.4049999999999998</v>
      </c>
      <c r="BW57" s="25">
        <v>1.992</v>
      </c>
      <c r="BX57" s="26">
        <v>2.1549999999999998</v>
      </c>
      <c r="BY57" s="34">
        <v>2.726</v>
      </c>
      <c r="BZ57" s="25">
        <v>3.1040000000000001</v>
      </c>
      <c r="CA57" s="25">
        <v>2.8010000000000002</v>
      </c>
      <c r="CB57" s="25">
        <v>3.9409999999999998</v>
      </c>
      <c r="CC57" s="25">
        <v>3.93</v>
      </c>
      <c r="CD57" s="25">
        <v>3.8439999999999999</v>
      </c>
      <c r="CE57" s="25">
        <v>2.6680000000000001</v>
      </c>
      <c r="CF57" s="26">
        <v>0.77200000000000002</v>
      </c>
      <c r="CG57" s="34">
        <v>2.9620000000000002</v>
      </c>
      <c r="CH57" s="25">
        <v>2.9140000000000001</v>
      </c>
      <c r="CI57" s="25">
        <v>3.4340000000000002</v>
      </c>
      <c r="CJ57" s="25">
        <v>3.5209999999999999</v>
      </c>
      <c r="CK57" s="25">
        <v>4.6859999999999999</v>
      </c>
      <c r="CL57" s="25">
        <v>4.3289999999999997</v>
      </c>
      <c r="CM57" s="25">
        <v>2.7120000000000002</v>
      </c>
      <c r="CN57" s="26">
        <v>1.2250000000000001</v>
      </c>
    </row>
    <row r="58" spans="2:92" x14ac:dyDescent="0.2">
      <c r="B58" s="119"/>
      <c r="C58" s="34">
        <v>6.2969999999999997</v>
      </c>
      <c r="D58" s="25">
        <v>6.1020000000000003</v>
      </c>
      <c r="E58" s="25">
        <v>7.0880000000000001</v>
      </c>
      <c r="F58" s="25">
        <v>6.13</v>
      </c>
      <c r="G58" s="25">
        <v>5.7629999999999999</v>
      </c>
      <c r="H58" s="25">
        <v>3.194</v>
      </c>
      <c r="I58" s="25">
        <v>3.3959999999999999</v>
      </c>
      <c r="J58" s="26">
        <v>2.431</v>
      </c>
      <c r="K58" s="34">
        <v>1.6479999999999999</v>
      </c>
      <c r="L58" s="25">
        <v>1.579</v>
      </c>
      <c r="M58" s="25">
        <v>2.5150000000000001</v>
      </c>
      <c r="N58" s="25">
        <v>6.9130000000000003</v>
      </c>
      <c r="O58" s="25">
        <v>8.7279999999999998</v>
      </c>
      <c r="P58" s="25">
        <v>7.0519999999999996</v>
      </c>
      <c r="Q58" s="25">
        <v>2.903</v>
      </c>
      <c r="R58" s="26">
        <v>1.871</v>
      </c>
      <c r="S58" s="34">
        <v>2.798</v>
      </c>
      <c r="T58" s="25">
        <v>2.1840000000000002</v>
      </c>
      <c r="U58" s="25">
        <v>2.0489999999999999</v>
      </c>
      <c r="V58" s="25">
        <v>2.7639999999999998</v>
      </c>
      <c r="W58" s="25">
        <v>2.5579999999999998</v>
      </c>
      <c r="X58" s="25">
        <v>2.52</v>
      </c>
      <c r="Y58" s="25">
        <v>2.0179999999999998</v>
      </c>
      <c r="Z58" s="26">
        <v>2.3450000000000002</v>
      </c>
      <c r="AA58" s="34">
        <v>2.8460000000000001</v>
      </c>
      <c r="AB58" s="25">
        <v>3.577</v>
      </c>
      <c r="AC58" s="25">
        <v>2.4780000000000002</v>
      </c>
      <c r="AD58" s="25">
        <v>3.194</v>
      </c>
      <c r="AE58" s="25">
        <v>3.9119999999999999</v>
      </c>
      <c r="AF58" s="25">
        <v>2.198</v>
      </c>
      <c r="AG58" s="25">
        <v>1.92</v>
      </c>
      <c r="AH58" s="26">
        <v>0.61499999999999999</v>
      </c>
      <c r="AI58" s="34">
        <v>6.6180000000000003</v>
      </c>
      <c r="AJ58" s="25">
        <v>5.62</v>
      </c>
      <c r="AK58" s="25">
        <v>6.1890000000000001</v>
      </c>
      <c r="AL58" s="25">
        <v>6.0910000000000002</v>
      </c>
      <c r="AM58" s="25">
        <v>7.0830000000000002</v>
      </c>
      <c r="AN58" s="25">
        <v>5.4809999999999999</v>
      </c>
      <c r="AO58" s="25">
        <v>2.2970000000000002</v>
      </c>
      <c r="AP58" s="26">
        <v>1.4</v>
      </c>
      <c r="AQ58" s="5"/>
      <c r="AR58" s="119"/>
      <c r="AS58" s="34">
        <v>6.2969999999999997</v>
      </c>
      <c r="AT58" s="25">
        <v>6.1020000000000003</v>
      </c>
      <c r="AU58" s="25">
        <v>7.0880000000000001</v>
      </c>
      <c r="AV58" s="25">
        <v>6.13</v>
      </c>
      <c r="AW58" s="25">
        <v>5.7629999999999999</v>
      </c>
      <c r="AX58" s="25">
        <v>3.194</v>
      </c>
      <c r="AY58" s="25">
        <v>3.3959999999999999</v>
      </c>
      <c r="AZ58" s="26">
        <v>2.431</v>
      </c>
      <c r="BA58" s="34">
        <v>1.6479999999999999</v>
      </c>
      <c r="BB58" s="25">
        <v>1.579</v>
      </c>
      <c r="BC58" s="25">
        <v>2.5150000000000001</v>
      </c>
      <c r="BD58" s="25">
        <v>6.9130000000000003</v>
      </c>
      <c r="BE58" s="25">
        <v>8.7279999999999998</v>
      </c>
      <c r="BF58" s="25">
        <v>7.0519999999999996</v>
      </c>
      <c r="BG58" s="25">
        <v>2.903</v>
      </c>
      <c r="BH58" s="26">
        <v>1.871</v>
      </c>
      <c r="BI58" s="34">
        <v>1.75</v>
      </c>
      <c r="BJ58" s="25">
        <v>1.806</v>
      </c>
      <c r="BK58" s="25">
        <v>2.145</v>
      </c>
      <c r="BL58" s="25">
        <v>2.3260000000000001</v>
      </c>
      <c r="BM58" s="25">
        <v>3.6579999999999999</v>
      </c>
      <c r="BN58" s="25">
        <v>4.548</v>
      </c>
      <c r="BO58" s="25">
        <v>2.891</v>
      </c>
      <c r="BP58" s="26">
        <v>1.966</v>
      </c>
      <c r="BQ58" s="34">
        <v>2.798</v>
      </c>
      <c r="BR58" s="25">
        <v>2.1840000000000002</v>
      </c>
      <c r="BS58" s="25">
        <v>2.0489999999999999</v>
      </c>
      <c r="BT58" s="25">
        <v>2.7639999999999998</v>
      </c>
      <c r="BU58" s="25">
        <v>2.5579999999999998</v>
      </c>
      <c r="BV58" s="25">
        <v>2.52</v>
      </c>
      <c r="BW58" s="25">
        <v>2.0179999999999998</v>
      </c>
      <c r="BX58" s="26">
        <v>2.3450000000000002</v>
      </c>
      <c r="BY58" s="34">
        <v>2.5409999999999999</v>
      </c>
      <c r="BZ58" s="25">
        <v>2.4790000000000001</v>
      </c>
      <c r="CA58" s="25">
        <v>3.3490000000000002</v>
      </c>
      <c r="CB58" s="25">
        <v>3.1160000000000001</v>
      </c>
      <c r="CC58" s="25">
        <v>3.9249999999999998</v>
      </c>
      <c r="CD58" s="25">
        <v>3.72</v>
      </c>
      <c r="CE58" s="25">
        <v>2.3650000000000002</v>
      </c>
      <c r="CF58" s="26">
        <v>0.501</v>
      </c>
      <c r="CG58" s="34">
        <v>3.218</v>
      </c>
      <c r="CH58" s="25">
        <v>3.62</v>
      </c>
      <c r="CI58" s="25">
        <v>2.6749999999999998</v>
      </c>
      <c r="CJ58" s="25">
        <v>3.1560000000000001</v>
      </c>
      <c r="CK58" s="25">
        <v>4.2590000000000003</v>
      </c>
      <c r="CL58" s="25">
        <v>3.754</v>
      </c>
      <c r="CM58" s="25">
        <v>2.5169999999999999</v>
      </c>
      <c r="CN58" s="26">
        <v>1.446</v>
      </c>
    </row>
    <row r="59" spans="2:92" x14ac:dyDescent="0.2">
      <c r="B59" s="119"/>
      <c r="C59" s="34">
        <v>5.742</v>
      </c>
      <c r="D59" s="25">
        <v>5.0279999999999996</v>
      </c>
      <c r="E59" s="25">
        <v>6.45</v>
      </c>
      <c r="F59" s="25">
        <v>7.415</v>
      </c>
      <c r="G59" s="25">
        <v>6.2590000000000003</v>
      </c>
      <c r="H59" s="25">
        <v>3.1339999999999999</v>
      </c>
      <c r="I59" s="25">
        <v>2.794</v>
      </c>
      <c r="J59" s="26">
        <v>2.3340000000000001</v>
      </c>
      <c r="K59" s="34">
        <v>2.488</v>
      </c>
      <c r="L59" s="25">
        <v>2.2709999999999999</v>
      </c>
      <c r="M59" s="25">
        <v>3.722</v>
      </c>
      <c r="N59" s="25">
        <v>6.7889999999999997</v>
      </c>
      <c r="O59" s="25">
        <v>7.4740000000000002</v>
      </c>
      <c r="P59" s="25">
        <v>5.37</v>
      </c>
      <c r="Q59" s="25">
        <v>3.4860000000000002</v>
      </c>
      <c r="R59" s="26">
        <v>2.06</v>
      </c>
      <c r="S59" s="34">
        <v>2.5960000000000001</v>
      </c>
      <c r="T59" s="25">
        <v>2.1850000000000001</v>
      </c>
      <c r="U59" s="25">
        <v>2.4289999999999998</v>
      </c>
      <c r="V59" s="25">
        <v>2.7959999999999998</v>
      </c>
      <c r="W59" s="25">
        <v>2.6709999999999998</v>
      </c>
      <c r="X59" s="25">
        <v>2.7120000000000002</v>
      </c>
      <c r="Y59" s="25">
        <v>2.198</v>
      </c>
      <c r="Z59" s="26">
        <v>1.8169999999999999</v>
      </c>
      <c r="AA59" s="34">
        <v>2.3969999999999998</v>
      </c>
      <c r="AB59" s="25">
        <v>3.5329999999999999</v>
      </c>
      <c r="AC59" s="25">
        <v>3.2839999999999998</v>
      </c>
      <c r="AD59" s="25">
        <v>3.0310000000000001</v>
      </c>
      <c r="AE59" s="25">
        <v>2.9489999999999998</v>
      </c>
      <c r="AF59" s="25">
        <v>2.3450000000000002</v>
      </c>
      <c r="AG59" s="25">
        <v>1.958</v>
      </c>
      <c r="AH59" s="26">
        <v>0.67300000000000004</v>
      </c>
      <c r="AI59" s="34">
        <v>5.1769999999999996</v>
      </c>
      <c r="AJ59" s="25">
        <v>5.7569999999999997</v>
      </c>
      <c r="AK59" s="25">
        <v>6.3140000000000001</v>
      </c>
      <c r="AL59" s="25">
        <v>6.2030000000000003</v>
      </c>
      <c r="AM59" s="25">
        <v>6.032</v>
      </c>
      <c r="AN59" s="25">
        <v>4.1260000000000003</v>
      </c>
      <c r="AO59" s="25">
        <v>2.5430000000000001</v>
      </c>
      <c r="AP59" s="26">
        <v>1.679</v>
      </c>
      <c r="AQ59" s="5"/>
      <c r="AR59" s="119"/>
      <c r="AS59" s="34">
        <v>5.742</v>
      </c>
      <c r="AT59" s="25">
        <v>5.0279999999999996</v>
      </c>
      <c r="AU59" s="25">
        <v>6.45</v>
      </c>
      <c r="AV59" s="25">
        <v>7.415</v>
      </c>
      <c r="AW59" s="25">
        <v>6.2590000000000003</v>
      </c>
      <c r="AX59" s="25">
        <v>3.1339999999999999</v>
      </c>
      <c r="AY59" s="25">
        <v>2.794</v>
      </c>
      <c r="AZ59" s="26">
        <v>2.3340000000000001</v>
      </c>
      <c r="BA59" s="34">
        <v>2.488</v>
      </c>
      <c r="BB59" s="25">
        <v>2.2709999999999999</v>
      </c>
      <c r="BC59" s="25">
        <v>3.722</v>
      </c>
      <c r="BD59" s="25">
        <v>6.7889999999999997</v>
      </c>
      <c r="BE59" s="25">
        <v>7.4740000000000002</v>
      </c>
      <c r="BF59" s="25">
        <v>5.37</v>
      </c>
      <c r="BG59" s="25">
        <v>3.4860000000000002</v>
      </c>
      <c r="BH59" s="26">
        <v>2.06</v>
      </c>
      <c r="BI59" s="34">
        <v>1.9650000000000001</v>
      </c>
      <c r="BJ59" s="25">
        <v>1.5109999999999999</v>
      </c>
      <c r="BK59" s="25">
        <v>2.0779999999999998</v>
      </c>
      <c r="BL59" s="25">
        <v>2.9260000000000002</v>
      </c>
      <c r="BM59" s="25">
        <v>2.7450000000000001</v>
      </c>
      <c r="BN59" s="25">
        <v>3.87</v>
      </c>
      <c r="BO59" s="25">
        <v>2.6459999999999999</v>
      </c>
      <c r="BP59" s="26">
        <v>1.5669999999999999</v>
      </c>
      <c r="BQ59" s="34">
        <v>2.5960000000000001</v>
      </c>
      <c r="BR59" s="25">
        <v>2.1850000000000001</v>
      </c>
      <c r="BS59" s="25">
        <v>2.4289999999999998</v>
      </c>
      <c r="BT59" s="25">
        <v>2.7959999999999998</v>
      </c>
      <c r="BU59" s="25">
        <v>2.6709999999999998</v>
      </c>
      <c r="BV59" s="25">
        <v>2.7120000000000002</v>
      </c>
      <c r="BW59" s="25">
        <v>2.198</v>
      </c>
      <c r="BX59" s="26">
        <v>1.8169999999999999</v>
      </c>
      <c r="BY59" s="34">
        <v>2.9910000000000001</v>
      </c>
      <c r="BZ59" s="25">
        <v>2.9729999999999999</v>
      </c>
      <c r="CA59" s="25">
        <v>2.911</v>
      </c>
      <c r="CB59" s="25">
        <v>3.26</v>
      </c>
      <c r="CC59" s="25">
        <v>3.766</v>
      </c>
      <c r="CD59" s="25">
        <v>3.3860000000000001</v>
      </c>
      <c r="CE59" s="25">
        <v>2.359</v>
      </c>
      <c r="CF59" s="26">
        <v>0.54100000000000004</v>
      </c>
      <c r="CG59" s="34">
        <v>3.2309999999999999</v>
      </c>
      <c r="CH59" s="25">
        <v>3.101</v>
      </c>
      <c r="CI59" s="25">
        <v>2.9420000000000002</v>
      </c>
      <c r="CJ59" s="25">
        <v>3.65</v>
      </c>
      <c r="CK59" s="25">
        <v>3.8130000000000002</v>
      </c>
      <c r="CL59" s="25">
        <v>4.3970000000000002</v>
      </c>
      <c r="CM59" s="25">
        <v>2.6659999999999999</v>
      </c>
      <c r="CN59" s="26">
        <v>1.375</v>
      </c>
    </row>
    <row r="60" spans="2:92" x14ac:dyDescent="0.2">
      <c r="B60" s="119"/>
      <c r="C60" s="34">
        <v>5.6029999999999998</v>
      </c>
      <c r="D60" s="25">
        <v>4.9859999999999998</v>
      </c>
      <c r="E60" s="25">
        <v>6.5270000000000001</v>
      </c>
      <c r="F60" s="25">
        <v>5.9669999999999996</v>
      </c>
      <c r="G60" s="25">
        <v>7.1630000000000003</v>
      </c>
      <c r="H60" s="25">
        <v>2.7360000000000002</v>
      </c>
      <c r="I60" s="25">
        <v>2.9710000000000001</v>
      </c>
      <c r="J60" s="26">
        <v>1.9510000000000001</v>
      </c>
      <c r="K60" s="34">
        <v>2.1629999999999998</v>
      </c>
      <c r="L60" s="25">
        <v>2.1269999999999998</v>
      </c>
      <c r="M60" s="25">
        <v>3.2010000000000001</v>
      </c>
      <c r="N60" s="25">
        <v>6.8630000000000004</v>
      </c>
      <c r="O60" s="25">
        <v>7.1689999999999996</v>
      </c>
      <c r="P60" s="25">
        <v>6.5439999999999996</v>
      </c>
      <c r="Q60" s="25">
        <v>2.3740000000000001</v>
      </c>
      <c r="R60" s="26">
        <v>1.786</v>
      </c>
      <c r="S60" s="34">
        <v>2.5310000000000001</v>
      </c>
      <c r="T60" s="25">
        <v>2.2149999999999999</v>
      </c>
      <c r="U60" s="25">
        <v>2.4820000000000002</v>
      </c>
      <c r="V60" s="25">
        <v>2.2149999999999999</v>
      </c>
      <c r="W60" s="25">
        <v>2.4670000000000001</v>
      </c>
      <c r="X60" s="25">
        <v>2.3959999999999999</v>
      </c>
      <c r="Y60" s="25">
        <v>2.2370000000000001</v>
      </c>
      <c r="Z60" s="26">
        <v>2.2370000000000001</v>
      </c>
      <c r="AA60" s="34">
        <v>3.3929999999999998</v>
      </c>
      <c r="AB60" s="25">
        <v>3.64</v>
      </c>
      <c r="AC60" s="25">
        <v>2.2639999999999998</v>
      </c>
      <c r="AD60" s="25">
        <v>3.3820000000000001</v>
      </c>
      <c r="AE60" s="25">
        <v>3.3620000000000001</v>
      </c>
      <c r="AF60" s="25">
        <v>2.593</v>
      </c>
      <c r="AG60" s="25">
        <v>2.0129999999999999</v>
      </c>
      <c r="AH60" s="26">
        <v>0.39300000000000002</v>
      </c>
      <c r="AI60" s="34">
        <v>6.2880000000000003</v>
      </c>
      <c r="AJ60" s="25">
        <v>6.0289999999999999</v>
      </c>
      <c r="AK60" s="25">
        <v>6.1</v>
      </c>
      <c r="AL60" s="25">
        <v>7.5590000000000002</v>
      </c>
      <c r="AM60" s="25">
        <v>7.2240000000000002</v>
      </c>
      <c r="AN60" s="25">
        <v>4.5389999999999997</v>
      </c>
      <c r="AO60" s="25">
        <v>2.59</v>
      </c>
      <c r="AP60" s="26">
        <v>1.637</v>
      </c>
      <c r="AQ60" s="5"/>
      <c r="AR60" s="119"/>
      <c r="AS60" s="34">
        <v>5.6029999999999998</v>
      </c>
      <c r="AT60" s="25">
        <v>4.9859999999999998</v>
      </c>
      <c r="AU60" s="25">
        <v>6.5270000000000001</v>
      </c>
      <c r="AV60" s="25">
        <v>5.9669999999999996</v>
      </c>
      <c r="AW60" s="25">
        <v>7.1630000000000003</v>
      </c>
      <c r="AX60" s="25">
        <v>2.7360000000000002</v>
      </c>
      <c r="AY60" s="25">
        <v>2.9710000000000001</v>
      </c>
      <c r="AZ60" s="26">
        <v>1.9510000000000001</v>
      </c>
      <c r="BA60" s="34">
        <v>2.1629999999999998</v>
      </c>
      <c r="BB60" s="25">
        <v>2.1269999999999998</v>
      </c>
      <c r="BC60" s="25">
        <v>3.2010000000000001</v>
      </c>
      <c r="BD60" s="25">
        <v>6.8630000000000004</v>
      </c>
      <c r="BE60" s="25">
        <v>7.1689999999999996</v>
      </c>
      <c r="BF60" s="25">
        <v>6.5439999999999996</v>
      </c>
      <c r="BG60" s="25">
        <v>2.3740000000000001</v>
      </c>
      <c r="BH60" s="26">
        <v>1.786</v>
      </c>
      <c r="BI60" s="34">
        <v>1.7490000000000001</v>
      </c>
      <c r="BJ60" s="25">
        <v>2.4740000000000002</v>
      </c>
      <c r="BK60" s="25">
        <v>2.2090000000000001</v>
      </c>
      <c r="BL60" s="25">
        <v>2.5579999999999998</v>
      </c>
      <c r="BM60" s="25">
        <v>4.0229999999999997</v>
      </c>
      <c r="BN60" s="25">
        <v>4.0010000000000003</v>
      </c>
      <c r="BO60" s="25">
        <v>2.5779999999999998</v>
      </c>
      <c r="BP60" s="26">
        <v>1.94</v>
      </c>
      <c r="BQ60" s="34">
        <v>2.5310000000000001</v>
      </c>
      <c r="BR60" s="25">
        <v>2.2149999999999999</v>
      </c>
      <c r="BS60" s="25">
        <v>2.4820000000000002</v>
      </c>
      <c r="BT60" s="25">
        <v>2.2149999999999999</v>
      </c>
      <c r="BU60" s="25">
        <v>2.4670000000000001</v>
      </c>
      <c r="BV60" s="25">
        <v>2.3959999999999999</v>
      </c>
      <c r="BW60" s="25">
        <v>2.2370000000000001</v>
      </c>
      <c r="BX60" s="26">
        <v>2.2370000000000001</v>
      </c>
      <c r="BY60" s="34">
        <v>2.7160000000000002</v>
      </c>
      <c r="BZ60" s="25">
        <v>2.9420000000000002</v>
      </c>
      <c r="CA60" s="25">
        <v>2.7290000000000001</v>
      </c>
      <c r="CB60" s="25">
        <v>3.161</v>
      </c>
      <c r="CC60" s="25">
        <v>4.3540000000000001</v>
      </c>
      <c r="CD60" s="25">
        <v>3.9529999999999998</v>
      </c>
      <c r="CE60" s="25">
        <v>2.4790000000000001</v>
      </c>
      <c r="CF60" s="26">
        <v>0.54100000000000004</v>
      </c>
      <c r="CG60" s="34">
        <v>2.7029999999999998</v>
      </c>
      <c r="CH60" s="25">
        <v>3.605</v>
      </c>
      <c r="CI60" s="25">
        <v>2.827</v>
      </c>
      <c r="CJ60" s="25">
        <v>3.7189999999999999</v>
      </c>
      <c r="CK60" s="25">
        <v>3.3730000000000002</v>
      </c>
      <c r="CL60" s="25">
        <v>3.8490000000000002</v>
      </c>
      <c r="CM60" s="25">
        <v>3.222</v>
      </c>
      <c r="CN60" s="26">
        <v>1.2190000000000001</v>
      </c>
    </row>
    <row r="61" spans="2:92" x14ac:dyDescent="0.2">
      <c r="B61" s="119"/>
      <c r="C61" s="34">
        <v>5.6109999999999998</v>
      </c>
      <c r="D61" s="25">
        <v>4.76</v>
      </c>
      <c r="E61" s="25">
        <v>5.6660000000000004</v>
      </c>
      <c r="F61" s="25">
        <v>6.5570000000000004</v>
      </c>
      <c r="G61" s="25">
        <v>5.4130000000000003</v>
      </c>
      <c r="H61" s="25">
        <v>3.1669999999999998</v>
      </c>
      <c r="I61" s="25">
        <v>2.3460000000000001</v>
      </c>
      <c r="J61" s="26">
        <v>2.0369999999999999</v>
      </c>
      <c r="K61" s="34">
        <v>2.4</v>
      </c>
      <c r="L61" s="25">
        <v>2.153</v>
      </c>
      <c r="M61" s="25">
        <v>2.8420000000000001</v>
      </c>
      <c r="N61" s="25">
        <v>6.82</v>
      </c>
      <c r="O61" s="25">
        <v>6.5449999999999999</v>
      </c>
      <c r="P61" s="25">
        <v>4.6529999999999996</v>
      </c>
      <c r="Q61" s="25">
        <v>3.08</v>
      </c>
      <c r="R61" s="26">
        <v>1.776</v>
      </c>
      <c r="S61" s="34">
        <v>2.14</v>
      </c>
      <c r="T61" s="25">
        <v>2.2040000000000002</v>
      </c>
      <c r="U61" s="25">
        <v>2.645</v>
      </c>
      <c r="V61" s="25">
        <v>3.3889999999999998</v>
      </c>
      <c r="W61" s="25">
        <v>2.25</v>
      </c>
      <c r="X61" s="25">
        <v>2.081</v>
      </c>
      <c r="Y61" s="25">
        <v>1.69</v>
      </c>
      <c r="Z61" s="26">
        <v>1.99</v>
      </c>
      <c r="AA61" s="34">
        <v>3.3849999999999998</v>
      </c>
      <c r="AB61" s="25">
        <v>2.5409999999999999</v>
      </c>
      <c r="AC61" s="25">
        <v>3.194</v>
      </c>
      <c r="AD61" s="25">
        <v>3.2469999999999999</v>
      </c>
      <c r="AE61" s="25">
        <v>4.1870000000000003</v>
      </c>
      <c r="AF61" s="25">
        <v>2.1589999999999998</v>
      </c>
      <c r="AG61" s="25">
        <v>1.5009999999999999</v>
      </c>
      <c r="AH61" s="26">
        <v>0.54800000000000004</v>
      </c>
      <c r="AI61" s="34">
        <v>5.0910000000000002</v>
      </c>
      <c r="AJ61" s="25">
        <v>6.2949999999999999</v>
      </c>
      <c r="AK61" s="25">
        <v>6.9749999999999996</v>
      </c>
      <c r="AL61" s="25">
        <v>6.2960000000000003</v>
      </c>
      <c r="AM61" s="25">
        <v>6.6509999999999998</v>
      </c>
      <c r="AN61" s="25">
        <v>4.6509999999999998</v>
      </c>
      <c r="AO61" s="25">
        <v>2.3740000000000001</v>
      </c>
      <c r="AP61" s="26">
        <v>1.4359999999999999</v>
      </c>
      <c r="AQ61" s="5"/>
      <c r="AR61" s="119"/>
      <c r="AS61" s="34">
        <v>5.6109999999999998</v>
      </c>
      <c r="AT61" s="25">
        <v>4.76</v>
      </c>
      <c r="AU61" s="25">
        <v>5.6660000000000004</v>
      </c>
      <c r="AV61" s="25">
        <v>6.5570000000000004</v>
      </c>
      <c r="AW61" s="25">
        <v>5.4130000000000003</v>
      </c>
      <c r="AX61" s="25">
        <v>3.1669999999999998</v>
      </c>
      <c r="AY61" s="25">
        <v>2.3460000000000001</v>
      </c>
      <c r="AZ61" s="26">
        <v>2.0369999999999999</v>
      </c>
      <c r="BA61" s="34">
        <v>2.4</v>
      </c>
      <c r="BB61" s="25">
        <v>2.153</v>
      </c>
      <c r="BC61" s="25">
        <v>2.8420000000000001</v>
      </c>
      <c r="BD61" s="25">
        <v>6.82</v>
      </c>
      <c r="BE61" s="25">
        <v>6.5449999999999999</v>
      </c>
      <c r="BF61" s="25">
        <v>4.6529999999999996</v>
      </c>
      <c r="BG61" s="25">
        <v>3.08</v>
      </c>
      <c r="BH61" s="26">
        <v>1.776</v>
      </c>
      <c r="BI61" s="34">
        <v>1.2390000000000001</v>
      </c>
      <c r="BJ61" s="25">
        <v>1.9590000000000001</v>
      </c>
      <c r="BK61" s="25">
        <v>2.5339999999999998</v>
      </c>
      <c r="BL61" s="25">
        <v>2.6869999999999998</v>
      </c>
      <c r="BM61" s="25">
        <v>3.4009999999999998</v>
      </c>
      <c r="BN61" s="25">
        <v>3.3490000000000002</v>
      </c>
      <c r="BO61" s="25">
        <v>2.4860000000000002</v>
      </c>
      <c r="BP61" s="26">
        <v>1.7370000000000001</v>
      </c>
      <c r="BQ61" s="34">
        <v>2.14</v>
      </c>
      <c r="BR61" s="25">
        <v>2.2040000000000002</v>
      </c>
      <c r="BS61" s="25">
        <v>2.645</v>
      </c>
      <c r="BT61" s="25">
        <v>3.3889999999999998</v>
      </c>
      <c r="BU61" s="25">
        <v>2.25</v>
      </c>
      <c r="BV61" s="25">
        <v>2.081</v>
      </c>
      <c r="BW61" s="25">
        <v>1.69</v>
      </c>
      <c r="BX61" s="26">
        <v>1.99</v>
      </c>
      <c r="BY61" s="34">
        <v>2.4809999999999999</v>
      </c>
      <c r="BZ61" s="25">
        <v>3.0649999999999999</v>
      </c>
      <c r="CA61" s="25">
        <v>3.355</v>
      </c>
      <c r="CB61" s="25">
        <v>3.891</v>
      </c>
      <c r="CC61" s="25">
        <v>4.149</v>
      </c>
      <c r="CD61" s="25">
        <v>3.7309999999999999</v>
      </c>
      <c r="CE61" s="25">
        <v>2.6560000000000001</v>
      </c>
      <c r="CF61" s="26">
        <v>0.66800000000000004</v>
      </c>
      <c r="CG61" s="34">
        <v>3.238</v>
      </c>
      <c r="CH61" s="25">
        <v>3.403</v>
      </c>
      <c r="CI61" s="25">
        <v>3.0310000000000001</v>
      </c>
      <c r="CJ61" s="25">
        <v>3.5579999999999998</v>
      </c>
      <c r="CK61" s="25">
        <v>4.556</v>
      </c>
      <c r="CL61" s="25">
        <v>4.1619999999999999</v>
      </c>
      <c r="CM61" s="25">
        <v>2.3319999999999999</v>
      </c>
      <c r="CN61" s="26">
        <v>1.0409999999999999</v>
      </c>
    </row>
    <row r="62" spans="2:92" x14ac:dyDescent="0.2">
      <c r="B62" s="119"/>
      <c r="C62" s="34">
        <v>6.1319999999999997</v>
      </c>
      <c r="D62" s="25">
        <v>5.149</v>
      </c>
      <c r="E62" s="25">
        <v>6.2089999999999996</v>
      </c>
      <c r="F62" s="25">
        <v>6.7859999999999996</v>
      </c>
      <c r="G62" s="25">
        <v>7.1619999999999999</v>
      </c>
      <c r="H62" s="25">
        <v>3.1459999999999999</v>
      </c>
      <c r="I62" s="25">
        <v>2.7919999999999998</v>
      </c>
      <c r="J62" s="26">
        <v>1.966</v>
      </c>
      <c r="K62" s="34">
        <v>2.1949999999999998</v>
      </c>
      <c r="L62" s="25">
        <v>2.2349999999999999</v>
      </c>
      <c r="M62" s="25">
        <v>3.1549999999999998</v>
      </c>
      <c r="N62" s="25">
        <v>5.665</v>
      </c>
      <c r="O62" s="25">
        <v>7.3849999999999998</v>
      </c>
      <c r="P62" s="25">
        <v>7.835</v>
      </c>
      <c r="Q62" s="25">
        <v>2.7610000000000001</v>
      </c>
      <c r="R62" s="26">
        <v>1.494</v>
      </c>
      <c r="S62" s="34">
        <v>2.129</v>
      </c>
      <c r="T62" s="25">
        <v>1.919</v>
      </c>
      <c r="U62" s="25">
        <v>2.3199999999999998</v>
      </c>
      <c r="V62" s="25">
        <v>2.5960000000000001</v>
      </c>
      <c r="W62" s="25">
        <v>2.4820000000000002</v>
      </c>
      <c r="X62" s="25">
        <v>2.5609999999999999</v>
      </c>
      <c r="Y62" s="25">
        <v>2.3029999999999999</v>
      </c>
      <c r="Z62" s="26">
        <v>1.538</v>
      </c>
      <c r="AA62" s="34">
        <v>2.5350000000000001</v>
      </c>
      <c r="AB62" s="25">
        <v>2.4279999999999999</v>
      </c>
      <c r="AC62" s="25">
        <v>2.9390000000000001</v>
      </c>
      <c r="AD62" s="25">
        <v>2.9009999999999998</v>
      </c>
      <c r="AE62" s="25">
        <v>3.4049999999999998</v>
      </c>
      <c r="AF62" s="25">
        <v>2.1280000000000001</v>
      </c>
      <c r="AG62" s="25">
        <v>1.901</v>
      </c>
      <c r="AH62" s="26">
        <v>0.754</v>
      </c>
      <c r="AI62" s="34">
        <v>6.6230000000000002</v>
      </c>
      <c r="AJ62" s="25">
        <v>4.8929999999999998</v>
      </c>
      <c r="AK62" s="25">
        <v>5.6589999999999998</v>
      </c>
      <c r="AL62" s="25">
        <v>7.1040000000000001</v>
      </c>
      <c r="AM62" s="25">
        <v>5.6710000000000003</v>
      </c>
      <c r="AN62" s="25">
        <v>4.4829999999999997</v>
      </c>
      <c r="AO62" s="25">
        <v>2.6680000000000001</v>
      </c>
      <c r="AP62" s="26">
        <v>1.343</v>
      </c>
      <c r="AQ62" s="5"/>
      <c r="AR62" s="119"/>
      <c r="AS62" s="34">
        <v>6.1319999999999997</v>
      </c>
      <c r="AT62" s="25">
        <v>5.149</v>
      </c>
      <c r="AU62" s="25">
        <v>6.2089999999999996</v>
      </c>
      <c r="AV62" s="25">
        <v>6.7859999999999996</v>
      </c>
      <c r="AW62" s="25">
        <v>7.1619999999999999</v>
      </c>
      <c r="AX62" s="25">
        <v>3.1459999999999999</v>
      </c>
      <c r="AY62" s="25">
        <v>2.7919999999999998</v>
      </c>
      <c r="AZ62" s="26">
        <v>1.966</v>
      </c>
      <c r="BA62" s="34">
        <v>2.1949999999999998</v>
      </c>
      <c r="BB62" s="25">
        <v>2.2349999999999999</v>
      </c>
      <c r="BC62" s="25">
        <v>3.1549999999999998</v>
      </c>
      <c r="BD62" s="25">
        <v>5.665</v>
      </c>
      <c r="BE62" s="25">
        <v>7.3849999999999998</v>
      </c>
      <c r="BF62" s="25">
        <v>7.835</v>
      </c>
      <c r="BG62" s="25">
        <v>2.7610000000000001</v>
      </c>
      <c r="BH62" s="26">
        <v>1.494</v>
      </c>
      <c r="BI62" s="34">
        <v>1.681</v>
      </c>
      <c r="BJ62" s="25">
        <v>2.0819999999999999</v>
      </c>
      <c r="BK62" s="25">
        <v>2.109</v>
      </c>
      <c r="BL62" s="25">
        <v>2.3769999999999998</v>
      </c>
      <c r="BM62" s="25">
        <v>3.23</v>
      </c>
      <c r="BN62" s="25">
        <v>3.3239999999999998</v>
      </c>
      <c r="BO62" s="25">
        <v>2.3039999999999998</v>
      </c>
      <c r="BP62" s="26">
        <v>2.2080000000000002</v>
      </c>
      <c r="BQ62" s="34">
        <v>2.129</v>
      </c>
      <c r="BR62" s="25">
        <v>1.919</v>
      </c>
      <c r="BS62" s="25">
        <v>2.3199999999999998</v>
      </c>
      <c r="BT62" s="25">
        <v>2.5960000000000001</v>
      </c>
      <c r="BU62" s="25">
        <v>2.4820000000000002</v>
      </c>
      <c r="BV62" s="25">
        <v>2.5609999999999999</v>
      </c>
      <c r="BW62" s="25">
        <v>2.3029999999999999</v>
      </c>
      <c r="BX62" s="26">
        <v>1.538</v>
      </c>
      <c r="BY62" s="34">
        <v>2.4910000000000001</v>
      </c>
      <c r="BZ62" s="25">
        <v>2.6720000000000002</v>
      </c>
      <c r="CA62" s="25">
        <v>3.2189999999999999</v>
      </c>
      <c r="CB62" s="25">
        <v>3.7250000000000001</v>
      </c>
      <c r="CC62" s="25">
        <v>3.9319999999999999</v>
      </c>
      <c r="CD62" s="25">
        <v>3.1640000000000001</v>
      </c>
      <c r="CE62" s="25">
        <v>2.5939999999999999</v>
      </c>
      <c r="CF62" s="26">
        <v>0.63</v>
      </c>
      <c r="CG62" s="34">
        <v>3.3319999999999999</v>
      </c>
      <c r="CH62" s="25">
        <v>2.6920000000000002</v>
      </c>
      <c r="CI62" s="25">
        <v>3.45</v>
      </c>
      <c r="CJ62" s="25">
        <v>3.3809999999999998</v>
      </c>
      <c r="CK62" s="25">
        <v>3.6739999999999999</v>
      </c>
      <c r="CL62" s="25">
        <v>4.3410000000000002</v>
      </c>
      <c r="CM62" s="25">
        <v>2.3650000000000002</v>
      </c>
      <c r="CN62" s="26">
        <v>1.054</v>
      </c>
    </row>
    <row r="63" spans="2:92" x14ac:dyDescent="0.2">
      <c r="B63" s="119"/>
      <c r="C63" s="34">
        <v>5.5620000000000003</v>
      </c>
      <c r="D63" s="25">
        <v>5.09</v>
      </c>
      <c r="E63" s="25">
        <v>6.1559999999999997</v>
      </c>
      <c r="F63" s="25">
        <v>6.1440000000000001</v>
      </c>
      <c r="G63" s="25">
        <v>6.4619999999999997</v>
      </c>
      <c r="H63" s="25">
        <v>3.0110000000000001</v>
      </c>
      <c r="I63" s="25">
        <v>2.19</v>
      </c>
      <c r="J63" s="26">
        <v>1.776</v>
      </c>
      <c r="K63" s="34">
        <v>2.2690000000000001</v>
      </c>
      <c r="L63" s="25">
        <v>1.5920000000000001</v>
      </c>
      <c r="M63" s="25">
        <v>4.1319999999999997</v>
      </c>
      <c r="N63" s="25">
        <v>6.0339999999999998</v>
      </c>
      <c r="O63" s="25">
        <v>8.4090000000000007</v>
      </c>
      <c r="P63" s="25">
        <v>5.2050000000000001</v>
      </c>
      <c r="Q63" s="25">
        <v>2.4830000000000001</v>
      </c>
      <c r="R63" s="26">
        <v>1.8340000000000001</v>
      </c>
      <c r="S63" s="34">
        <v>2.5920000000000001</v>
      </c>
      <c r="T63" s="25">
        <v>2.4209999999999998</v>
      </c>
      <c r="U63" s="25">
        <v>2.5760000000000001</v>
      </c>
      <c r="V63" s="25">
        <v>2.4830000000000001</v>
      </c>
      <c r="W63" s="25">
        <v>1.8979999999999999</v>
      </c>
      <c r="X63" s="25">
        <v>2.1789999999999998</v>
      </c>
      <c r="Y63" s="25">
        <v>2.129</v>
      </c>
      <c r="Z63" s="26">
        <v>2.6080000000000001</v>
      </c>
      <c r="AA63" s="34">
        <v>3.3780000000000001</v>
      </c>
      <c r="AB63" s="25">
        <v>3.347</v>
      </c>
      <c r="AC63" s="25">
        <v>3.4129999999999998</v>
      </c>
      <c r="AD63" s="25">
        <v>3.0489999999999999</v>
      </c>
      <c r="AE63" s="25">
        <v>3.2309999999999999</v>
      </c>
      <c r="AF63" s="25">
        <v>2.1829999999999998</v>
      </c>
      <c r="AG63" s="25">
        <v>1.887</v>
      </c>
      <c r="AH63" s="26">
        <v>0.74299999999999999</v>
      </c>
      <c r="AI63" s="34">
        <v>6.048</v>
      </c>
      <c r="AJ63" s="25">
        <v>7.0309999999999997</v>
      </c>
      <c r="AK63" s="25">
        <v>6.2960000000000003</v>
      </c>
      <c r="AL63" s="25">
        <v>7.04</v>
      </c>
      <c r="AM63" s="25">
        <v>6.2619999999999996</v>
      </c>
      <c r="AN63" s="25">
        <v>4.26</v>
      </c>
      <c r="AO63" s="25">
        <v>2.6349999999999998</v>
      </c>
      <c r="AP63" s="26">
        <v>1.391</v>
      </c>
      <c r="AQ63" s="5"/>
      <c r="AR63" s="119"/>
      <c r="AS63" s="34">
        <v>5.5620000000000003</v>
      </c>
      <c r="AT63" s="25">
        <v>5.09</v>
      </c>
      <c r="AU63" s="25">
        <v>6.1559999999999997</v>
      </c>
      <c r="AV63" s="25">
        <v>6.1440000000000001</v>
      </c>
      <c r="AW63" s="25">
        <v>6.4619999999999997</v>
      </c>
      <c r="AX63" s="25">
        <v>3.0110000000000001</v>
      </c>
      <c r="AY63" s="25">
        <v>2.19</v>
      </c>
      <c r="AZ63" s="26">
        <v>1.776</v>
      </c>
      <c r="BA63" s="34">
        <v>2.2690000000000001</v>
      </c>
      <c r="BB63" s="25">
        <v>1.5920000000000001</v>
      </c>
      <c r="BC63" s="25">
        <v>4.1319999999999997</v>
      </c>
      <c r="BD63" s="25">
        <v>6.0339999999999998</v>
      </c>
      <c r="BE63" s="25">
        <v>8.4090000000000007</v>
      </c>
      <c r="BF63" s="25">
        <v>5.2050000000000001</v>
      </c>
      <c r="BG63" s="25">
        <v>2.4830000000000001</v>
      </c>
      <c r="BH63" s="26">
        <v>1.8340000000000001</v>
      </c>
      <c r="BI63" s="34">
        <v>1.3640000000000001</v>
      </c>
      <c r="BJ63" s="25">
        <v>1.9330000000000001</v>
      </c>
      <c r="BK63" s="25">
        <v>1.9870000000000001</v>
      </c>
      <c r="BL63" s="25">
        <v>2.444</v>
      </c>
      <c r="BM63" s="25">
        <v>4.0709999999999997</v>
      </c>
      <c r="BN63" s="25">
        <v>3.2759999999999998</v>
      </c>
      <c r="BO63" s="25">
        <v>2.6469999999999998</v>
      </c>
      <c r="BP63" s="26">
        <v>1.6879999999999999</v>
      </c>
      <c r="BQ63" s="34">
        <v>2.5920000000000001</v>
      </c>
      <c r="BR63" s="25">
        <v>2.4209999999999998</v>
      </c>
      <c r="BS63" s="25">
        <v>2.5760000000000001</v>
      </c>
      <c r="BT63" s="25">
        <v>2.4830000000000001</v>
      </c>
      <c r="BU63" s="25">
        <v>1.8979999999999999</v>
      </c>
      <c r="BV63" s="25">
        <v>2.1789999999999998</v>
      </c>
      <c r="BW63" s="25">
        <v>2.129</v>
      </c>
      <c r="BX63" s="26">
        <v>2.6080000000000001</v>
      </c>
      <c r="BY63" s="34">
        <v>3.1739999999999999</v>
      </c>
      <c r="BZ63" s="25">
        <v>3.3980000000000001</v>
      </c>
      <c r="CA63" s="25">
        <v>3.2589999999999999</v>
      </c>
      <c r="CB63" s="25">
        <v>3.4279999999999999</v>
      </c>
      <c r="CC63" s="25">
        <v>3.657</v>
      </c>
      <c r="CD63" s="25">
        <v>3.8239999999999998</v>
      </c>
      <c r="CE63" s="25">
        <v>2.3079999999999998</v>
      </c>
      <c r="CF63" s="26">
        <v>1.218</v>
      </c>
      <c r="CG63" s="34">
        <v>3.2759999999999998</v>
      </c>
      <c r="CH63" s="25">
        <v>2.8330000000000002</v>
      </c>
      <c r="CI63" s="25">
        <v>3.883</v>
      </c>
      <c r="CJ63" s="25">
        <v>3.4209999999999998</v>
      </c>
      <c r="CK63" s="25">
        <v>3.7330000000000001</v>
      </c>
      <c r="CL63" s="25">
        <v>3.06</v>
      </c>
      <c r="CM63" s="25">
        <v>2.6970000000000001</v>
      </c>
      <c r="CN63" s="26">
        <v>1.8520000000000001</v>
      </c>
    </row>
    <row r="64" spans="2:92" x14ac:dyDescent="0.2">
      <c r="B64" s="119"/>
      <c r="C64" s="34">
        <v>5.8070000000000004</v>
      </c>
      <c r="D64" s="25">
        <v>6.4240000000000004</v>
      </c>
      <c r="E64" s="25">
        <v>6.1740000000000004</v>
      </c>
      <c r="F64" s="25">
        <v>5.7539999999999996</v>
      </c>
      <c r="G64" s="25">
        <v>5.8120000000000003</v>
      </c>
      <c r="H64" s="25">
        <v>2.9550000000000001</v>
      </c>
      <c r="I64" s="25">
        <v>2.5449999999999999</v>
      </c>
      <c r="J64" s="26">
        <v>2.0960000000000001</v>
      </c>
      <c r="K64" s="34">
        <v>2.423</v>
      </c>
      <c r="L64" s="25">
        <v>2.2130000000000001</v>
      </c>
      <c r="M64" s="25">
        <v>3.5059999999999998</v>
      </c>
      <c r="N64" s="25">
        <v>5.5890000000000004</v>
      </c>
      <c r="O64" s="25">
        <v>7.4950000000000001</v>
      </c>
      <c r="P64" s="25">
        <v>6.0380000000000003</v>
      </c>
      <c r="Q64" s="25">
        <v>2.5939999999999999</v>
      </c>
      <c r="R64" s="26">
        <v>1.855</v>
      </c>
      <c r="S64" s="34">
        <v>2.3180000000000001</v>
      </c>
      <c r="T64" s="25">
        <v>2.3679999999999999</v>
      </c>
      <c r="U64" s="25">
        <v>2.472</v>
      </c>
      <c r="V64" s="25">
        <v>2.3029999999999999</v>
      </c>
      <c r="W64" s="25">
        <v>2.3380000000000001</v>
      </c>
      <c r="X64" s="25">
        <v>1.9379999999999999</v>
      </c>
      <c r="Y64" s="25">
        <v>1.9</v>
      </c>
      <c r="Z64" s="26">
        <v>2.1120000000000001</v>
      </c>
      <c r="AA64" s="34">
        <v>2.9</v>
      </c>
      <c r="AB64" s="25">
        <v>3.6150000000000002</v>
      </c>
      <c r="AC64" s="25">
        <v>3.1970000000000001</v>
      </c>
      <c r="AD64" s="25">
        <v>3.407</v>
      </c>
      <c r="AE64" s="25">
        <v>3.5150000000000001</v>
      </c>
      <c r="AF64" s="25">
        <v>2.0489999999999999</v>
      </c>
      <c r="AG64" s="25">
        <v>1.8169999999999999</v>
      </c>
      <c r="AH64" s="26">
        <v>0.64600000000000002</v>
      </c>
      <c r="AI64" s="34">
        <v>5.7350000000000003</v>
      </c>
      <c r="AJ64" s="25">
        <v>7.0659999999999998</v>
      </c>
      <c r="AK64" s="25">
        <v>5.99</v>
      </c>
      <c r="AL64" s="25">
        <v>5.4539999999999997</v>
      </c>
      <c r="AM64" s="25">
        <v>6.0380000000000003</v>
      </c>
      <c r="AN64" s="25">
        <v>5.1680000000000001</v>
      </c>
      <c r="AO64" s="25">
        <v>2.1789999999999998</v>
      </c>
      <c r="AP64" s="26">
        <v>2.0990000000000002</v>
      </c>
      <c r="AQ64" s="5"/>
      <c r="AR64" s="119"/>
      <c r="AS64" s="34">
        <v>5.8070000000000004</v>
      </c>
      <c r="AT64" s="25">
        <v>6.4240000000000004</v>
      </c>
      <c r="AU64" s="25">
        <v>6.1740000000000004</v>
      </c>
      <c r="AV64" s="25">
        <v>5.7539999999999996</v>
      </c>
      <c r="AW64" s="25">
        <v>5.8120000000000003</v>
      </c>
      <c r="AX64" s="25">
        <v>2.9550000000000001</v>
      </c>
      <c r="AY64" s="25">
        <v>2.5449999999999999</v>
      </c>
      <c r="AZ64" s="26">
        <v>2.0960000000000001</v>
      </c>
      <c r="BA64" s="34">
        <v>2.423</v>
      </c>
      <c r="BB64" s="25">
        <v>2.2130000000000001</v>
      </c>
      <c r="BC64" s="25">
        <v>3.5059999999999998</v>
      </c>
      <c r="BD64" s="25">
        <v>5.5890000000000004</v>
      </c>
      <c r="BE64" s="25">
        <v>7.4950000000000001</v>
      </c>
      <c r="BF64" s="25">
        <v>6.0380000000000003</v>
      </c>
      <c r="BG64" s="25">
        <v>2.5939999999999999</v>
      </c>
      <c r="BH64" s="26">
        <v>1.855</v>
      </c>
      <c r="BI64" s="34">
        <v>1.2789999999999999</v>
      </c>
      <c r="BJ64" s="25">
        <v>1.857</v>
      </c>
      <c r="BK64" s="25">
        <v>2.1589999999999998</v>
      </c>
      <c r="BL64" s="25">
        <v>2.1749999999999998</v>
      </c>
      <c r="BM64" s="25">
        <v>4.9870000000000001</v>
      </c>
      <c r="BN64" s="25">
        <v>3.4609999999999999</v>
      </c>
      <c r="BO64" s="25">
        <v>2.6920000000000002</v>
      </c>
      <c r="BP64" s="26">
        <v>2.0459999999999998</v>
      </c>
      <c r="BQ64" s="34">
        <v>2.3180000000000001</v>
      </c>
      <c r="BR64" s="25">
        <v>2.3679999999999999</v>
      </c>
      <c r="BS64" s="25">
        <v>2.472</v>
      </c>
      <c r="BT64" s="25">
        <v>2.3029999999999999</v>
      </c>
      <c r="BU64" s="25">
        <v>2.3380000000000001</v>
      </c>
      <c r="BV64" s="25">
        <v>1.9379999999999999</v>
      </c>
      <c r="BW64" s="25">
        <v>1.9</v>
      </c>
      <c r="BX64" s="26">
        <v>2.1120000000000001</v>
      </c>
      <c r="BY64" s="34">
        <v>2.8119999999999998</v>
      </c>
      <c r="BZ64" s="25">
        <v>3.2930000000000001</v>
      </c>
      <c r="CA64" s="25">
        <v>3.0019999999999998</v>
      </c>
      <c r="CB64" s="25">
        <v>3.8730000000000002</v>
      </c>
      <c r="CC64" s="25">
        <v>3.6219999999999999</v>
      </c>
      <c r="CD64" s="25">
        <v>3.24</v>
      </c>
      <c r="CE64" s="25">
        <v>2.9430000000000001</v>
      </c>
      <c r="CF64" s="26">
        <v>0.79400000000000004</v>
      </c>
      <c r="CG64" s="34">
        <v>2.8730000000000002</v>
      </c>
      <c r="CH64" s="25">
        <v>2.645</v>
      </c>
      <c r="CI64" s="25">
        <v>3.3780000000000001</v>
      </c>
      <c r="CJ64" s="25">
        <v>3.371</v>
      </c>
      <c r="CK64" s="25">
        <v>4.117</v>
      </c>
      <c r="CL64" s="25">
        <v>3.278</v>
      </c>
      <c r="CM64" s="25">
        <v>2.718</v>
      </c>
      <c r="CN64" s="26">
        <v>1.7150000000000001</v>
      </c>
    </row>
    <row r="65" spans="2:92" x14ac:dyDescent="0.2">
      <c r="B65" s="119"/>
      <c r="C65" s="34">
        <v>6.0720000000000001</v>
      </c>
      <c r="D65" s="25">
        <v>5.7690000000000001</v>
      </c>
      <c r="E65" s="25">
        <v>6.2240000000000002</v>
      </c>
      <c r="F65" s="25">
        <v>6.9359999999999999</v>
      </c>
      <c r="G65" s="25">
        <v>5.5259999999999998</v>
      </c>
      <c r="H65" s="25">
        <v>2.67</v>
      </c>
      <c r="I65" s="25">
        <v>2.2919999999999998</v>
      </c>
      <c r="J65" s="26">
        <v>2.1520000000000001</v>
      </c>
      <c r="K65" s="34">
        <v>1.64</v>
      </c>
      <c r="L65" s="25">
        <v>2.0059999999999998</v>
      </c>
      <c r="M65" s="25">
        <v>3.0369999999999999</v>
      </c>
      <c r="N65" s="25">
        <v>5.0060000000000002</v>
      </c>
      <c r="O65" s="25">
        <v>7.3390000000000004</v>
      </c>
      <c r="P65" s="25">
        <v>7.09</v>
      </c>
      <c r="Q65" s="25">
        <v>3.5310000000000001</v>
      </c>
      <c r="R65" s="26">
        <v>1.6739999999999999</v>
      </c>
      <c r="S65" s="34">
        <v>2.0030000000000001</v>
      </c>
      <c r="T65" s="25">
        <v>2.4409999999999998</v>
      </c>
      <c r="U65" s="25">
        <v>2.3250000000000002</v>
      </c>
      <c r="V65" s="25">
        <v>2.2429999999999999</v>
      </c>
      <c r="W65" s="25">
        <v>2.5499999999999998</v>
      </c>
      <c r="X65" s="25">
        <v>2.3130000000000002</v>
      </c>
      <c r="Y65" s="25">
        <v>2.6549999999999998</v>
      </c>
      <c r="Z65" s="26">
        <v>1.5840000000000001</v>
      </c>
      <c r="AA65" s="34">
        <v>3.0179999999999998</v>
      </c>
      <c r="AB65" s="25">
        <v>3.3980000000000001</v>
      </c>
      <c r="AC65" s="25">
        <v>3.4169999999999998</v>
      </c>
      <c r="AD65" s="25">
        <v>3.6659999999999999</v>
      </c>
      <c r="AE65" s="25">
        <v>3.7490000000000001</v>
      </c>
      <c r="AF65" s="25">
        <v>2.6720000000000002</v>
      </c>
      <c r="AG65" s="25">
        <v>1.966</v>
      </c>
      <c r="AH65" s="26">
        <v>0.67400000000000004</v>
      </c>
      <c r="AI65" s="34">
        <v>6.2050000000000001</v>
      </c>
      <c r="AJ65" s="25">
        <v>5.7080000000000002</v>
      </c>
      <c r="AK65" s="25">
        <v>6.87</v>
      </c>
      <c r="AL65" s="25">
        <v>5.8029999999999999</v>
      </c>
      <c r="AM65" s="25">
        <v>5.4009999999999998</v>
      </c>
      <c r="AN65" s="25">
        <v>3.94</v>
      </c>
      <c r="AO65" s="25">
        <v>2.4660000000000002</v>
      </c>
      <c r="AP65" s="26">
        <v>1.7989999999999999</v>
      </c>
      <c r="AQ65" s="5"/>
      <c r="AR65" s="119"/>
      <c r="AS65" s="34">
        <v>6.0720000000000001</v>
      </c>
      <c r="AT65" s="25">
        <v>5.7690000000000001</v>
      </c>
      <c r="AU65" s="25">
        <v>6.2240000000000002</v>
      </c>
      <c r="AV65" s="25">
        <v>6.9359999999999999</v>
      </c>
      <c r="AW65" s="25">
        <v>5.5259999999999998</v>
      </c>
      <c r="AX65" s="25">
        <v>2.67</v>
      </c>
      <c r="AY65" s="25">
        <v>2.2919999999999998</v>
      </c>
      <c r="AZ65" s="26">
        <v>2.1520000000000001</v>
      </c>
      <c r="BA65" s="34">
        <v>1.64</v>
      </c>
      <c r="BB65" s="25">
        <v>2.0059999999999998</v>
      </c>
      <c r="BC65" s="25">
        <v>3.0369999999999999</v>
      </c>
      <c r="BD65" s="25">
        <v>5.0060000000000002</v>
      </c>
      <c r="BE65" s="25">
        <v>7.3390000000000004</v>
      </c>
      <c r="BF65" s="25">
        <v>7.09</v>
      </c>
      <c r="BG65" s="25">
        <v>3.5310000000000001</v>
      </c>
      <c r="BH65" s="26">
        <v>1.6739999999999999</v>
      </c>
      <c r="BI65" s="34">
        <v>1.1279999999999999</v>
      </c>
      <c r="BJ65" s="25">
        <v>1.9610000000000001</v>
      </c>
      <c r="BK65" s="25">
        <v>2.1059999999999999</v>
      </c>
      <c r="BL65" s="25">
        <v>2.7130000000000001</v>
      </c>
      <c r="BM65" s="25">
        <v>3.4990000000000001</v>
      </c>
      <c r="BN65" s="25">
        <v>3.5590000000000002</v>
      </c>
      <c r="BO65" s="25">
        <v>2.8420000000000001</v>
      </c>
      <c r="BP65" s="26">
        <v>2.073</v>
      </c>
      <c r="BQ65" s="34">
        <v>2.0030000000000001</v>
      </c>
      <c r="BR65" s="25">
        <v>2.4409999999999998</v>
      </c>
      <c r="BS65" s="25">
        <v>2.3250000000000002</v>
      </c>
      <c r="BT65" s="25">
        <v>2.2429999999999999</v>
      </c>
      <c r="BU65" s="25">
        <v>2.5499999999999998</v>
      </c>
      <c r="BV65" s="25">
        <v>2.3130000000000002</v>
      </c>
      <c r="BW65" s="25">
        <v>2.6549999999999998</v>
      </c>
      <c r="BX65" s="26">
        <v>1.5840000000000001</v>
      </c>
      <c r="BY65" s="34">
        <v>2.7610000000000001</v>
      </c>
      <c r="BZ65" s="25">
        <v>2.7450000000000001</v>
      </c>
      <c r="CA65" s="25">
        <v>3.05</v>
      </c>
      <c r="CB65" s="25">
        <v>3.26</v>
      </c>
      <c r="CC65" s="25">
        <v>4.0579999999999998</v>
      </c>
      <c r="CD65" s="25">
        <v>3.1970000000000001</v>
      </c>
      <c r="CE65" s="25">
        <v>2.3079999999999998</v>
      </c>
      <c r="CF65" s="26">
        <v>0.90500000000000003</v>
      </c>
      <c r="CG65" s="34">
        <v>2.9609999999999999</v>
      </c>
      <c r="CH65" s="25">
        <v>3.5680000000000001</v>
      </c>
      <c r="CI65" s="25">
        <v>3.052</v>
      </c>
      <c r="CJ65" s="25">
        <v>3.3690000000000002</v>
      </c>
      <c r="CK65" s="25">
        <v>3.9460000000000002</v>
      </c>
      <c r="CL65" s="25">
        <v>3.7309999999999999</v>
      </c>
      <c r="CM65" s="25">
        <v>3.0289999999999999</v>
      </c>
      <c r="CN65" s="26">
        <v>1.2709999999999999</v>
      </c>
    </row>
    <row r="66" spans="2:92" x14ac:dyDescent="0.2">
      <c r="B66" s="119"/>
      <c r="C66" s="34">
        <v>6.673</v>
      </c>
      <c r="D66" s="25">
        <v>5.4409999999999998</v>
      </c>
      <c r="E66" s="25">
        <v>5.6379999999999999</v>
      </c>
      <c r="F66" s="25">
        <v>6.0759999999999996</v>
      </c>
      <c r="G66" s="25">
        <v>7.7069999999999999</v>
      </c>
      <c r="H66" s="25">
        <v>3.3260000000000001</v>
      </c>
      <c r="I66" s="25">
        <v>2.5019999999999998</v>
      </c>
      <c r="J66" s="26">
        <v>2.3380000000000001</v>
      </c>
      <c r="K66" s="34">
        <v>2.3069999999999999</v>
      </c>
      <c r="L66" s="25">
        <v>2.0529999999999999</v>
      </c>
      <c r="M66" s="25">
        <v>2.9079999999999999</v>
      </c>
      <c r="N66" s="25">
        <v>6.1619999999999999</v>
      </c>
      <c r="O66" s="25">
        <v>6.7380000000000004</v>
      </c>
      <c r="P66" s="25">
        <v>6.1769999999999996</v>
      </c>
      <c r="Q66" s="25">
        <v>3.0880000000000001</v>
      </c>
      <c r="R66" s="26">
        <v>2.2200000000000002</v>
      </c>
      <c r="S66" s="34">
        <v>2.3079999999999998</v>
      </c>
      <c r="T66" s="25">
        <v>2.2650000000000001</v>
      </c>
      <c r="U66" s="25">
        <v>2.31</v>
      </c>
      <c r="V66" s="25">
        <v>2.4020000000000001</v>
      </c>
      <c r="W66" s="25">
        <v>2.4470000000000001</v>
      </c>
      <c r="X66" s="25">
        <v>2.383</v>
      </c>
      <c r="Y66" s="25">
        <v>2.5339999999999998</v>
      </c>
      <c r="Z66" s="26">
        <v>2.2970000000000002</v>
      </c>
      <c r="AA66" s="34">
        <v>3.0510000000000002</v>
      </c>
      <c r="AB66" s="25">
        <v>3.5529999999999999</v>
      </c>
      <c r="AC66" s="25">
        <v>3.137</v>
      </c>
      <c r="AD66" s="25">
        <v>3.3</v>
      </c>
      <c r="AE66" s="25">
        <v>3.9460000000000002</v>
      </c>
      <c r="AF66" s="25">
        <v>2.964</v>
      </c>
      <c r="AG66" s="25">
        <v>1.7949999999999999</v>
      </c>
      <c r="AH66" s="26">
        <v>0.871</v>
      </c>
      <c r="AI66" s="34">
        <v>5.44</v>
      </c>
      <c r="AJ66" s="25">
        <v>6.0570000000000004</v>
      </c>
      <c r="AK66" s="25">
        <v>5.4279999999999999</v>
      </c>
      <c r="AL66" s="25">
        <v>6.9470000000000001</v>
      </c>
      <c r="AM66" s="25">
        <v>6.2309999999999999</v>
      </c>
      <c r="AN66" s="25">
        <v>3.819</v>
      </c>
      <c r="AO66" s="25">
        <v>2.468</v>
      </c>
      <c r="AP66" s="26">
        <v>1.29</v>
      </c>
      <c r="AQ66" s="5"/>
      <c r="AR66" s="119"/>
      <c r="AS66" s="34">
        <v>6.673</v>
      </c>
      <c r="AT66" s="25">
        <v>5.4409999999999998</v>
      </c>
      <c r="AU66" s="25">
        <v>5.6379999999999999</v>
      </c>
      <c r="AV66" s="25">
        <v>6.0759999999999996</v>
      </c>
      <c r="AW66" s="25">
        <v>7.7069999999999999</v>
      </c>
      <c r="AX66" s="25">
        <v>3.3260000000000001</v>
      </c>
      <c r="AY66" s="25">
        <v>2.5019999999999998</v>
      </c>
      <c r="AZ66" s="26">
        <v>2.3380000000000001</v>
      </c>
      <c r="BA66" s="34">
        <v>2.3069999999999999</v>
      </c>
      <c r="BB66" s="25">
        <v>2.0529999999999999</v>
      </c>
      <c r="BC66" s="25">
        <v>2.9079999999999999</v>
      </c>
      <c r="BD66" s="25">
        <v>6.1619999999999999</v>
      </c>
      <c r="BE66" s="25">
        <v>6.7380000000000004</v>
      </c>
      <c r="BF66" s="25">
        <v>6.1769999999999996</v>
      </c>
      <c r="BG66" s="25">
        <v>3.0880000000000001</v>
      </c>
      <c r="BH66" s="26">
        <v>2.2200000000000002</v>
      </c>
      <c r="BI66" s="34">
        <v>1.3640000000000001</v>
      </c>
      <c r="BJ66" s="25">
        <v>1.7050000000000001</v>
      </c>
      <c r="BK66" s="25">
        <v>2.5350000000000001</v>
      </c>
      <c r="BL66" s="25">
        <v>2.3420000000000001</v>
      </c>
      <c r="BM66" s="25">
        <v>3.6509999999999998</v>
      </c>
      <c r="BN66" s="25">
        <v>4.4089999999999998</v>
      </c>
      <c r="BO66" s="25">
        <v>2.3559999999999999</v>
      </c>
      <c r="BP66" s="26">
        <v>1.998</v>
      </c>
      <c r="BQ66" s="34">
        <v>2.3079999999999998</v>
      </c>
      <c r="BR66" s="25">
        <v>2.2650000000000001</v>
      </c>
      <c r="BS66" s="25">
        <v>2.31</v>
      </c>
      <c r="BT66" s="25">
        <v>2.4020000000000001</v>
      </c>
      <c r="BU66" s="25">
        <v>2.4470000000000001</v>
      </c>
      <c r="BV66" s="25">
        <v>2.383</v>
      </c>
      <c r="BW66" s="25">
        <v>2.5339999999999998</v>
      </c>
      <c r="BX66" s="26">
        <v>2.2970000000000002</v>
      </c>
      <c r="BY66" s="34">
        <v>2.758</v>
      </c>
      <c r="BZ66" s="25">
        <v>2.8290000000000002</v>
      </c>
      <c r="CA66" s="25">
        <v>2.6339999999999999</v>
      </c>
      <c r="CB66" s="25">
        <v>3.4180000000000001</v>
      </c>
      <c r="CC66" s="25">
        <v>4.0839999999999996</v>
      </c>
      <c r="CD66" s="25">
        <v>3.2829999999999999</v>
      </c>
      <c r="CE66" s="25">
        <v>2.508</v>
      </c>
      <c r="CF66" s="26">
        <v>0.69</v>
      </c>
      <c r="CG66" s="34">
        <v>3.262</v>
      </c>
      <c r="CH66" s="25">
        <v>2.4820000000000002</v>
      </c>
      <c r="CI66" s="25">
        <v>3.91</v>
      </c>
      <c r="CJ66" s="25">
        <v>3.7069999999999999</v>
      </c>
      <c r="CK66" s="25">
        <v>3.9140000000000001</v>
      </c>
      <c r="CL66" s="25">
        <v>3.5019999999999998</v>
      </c>
      <c r="CM66" s="25">
        <v>2.3250000000000002</v>
      </c>
      <c r="CN66" s="26">
        <v>1.401</v>
      </c>
    </row>
    <row r="67" spans="2:92" x14ac:dyDescent="0.2">
      <c r="B67" s="119"/>
      <c r="C67" s="34">
        <v>5.96</v>
      </c>
      <c r="D67" s="25">
        <v>5.6920000000000002</v>
      </c>
      <c r="E67" s="25">
        <v>5.665</v>
      </c>
      <c r="F67" s="25">
        <v>7.0609999999999999</v>
      </c>
      <c r="G67" s="25">
        <v>5.516</v>
      </c>
      <c r="H67" s="25">
        <v>3.556</v>
      </c>
      <c r="I67" s="25">
        <v>2.4289999999999998</v>
      </c>
      <c r="J67" s="26">
        <v>2.08</v>
      </c>
      <c r="K67" s="34">
        <v>2.532</v>
      </c>
      <c r="L67" s="25">
        <v>2.3260000000000001</v>
      </c>
      <c r="M67" s="25">
        <v>3.3450000000000002</v>
      </c>
      <c r="N67" s="25">
        <v>5.9619999999999997</v>
      </c>
      <c r="O67" s="25">
        <v>7.234</v>
      </c>
      <c r="P67" s="25">
        <v>7.4189999999999996</v>
      </c>
      <c r="Q67" s="25">
        <v>3.359</v>
      </c>
      <c r="R67" s="26">
        <v>1.778</v>
      </c>
      <c r="S67" s="34">
        <v>2.4180000000000001</v>
      </c>
      <c r="T67" s="25">
        <v>1.778</v>
      </c>
      <c r="U67" s="25">
        <v>2.4119999999999999</v>
      </c>
      <c r="V67" s="25">
        <v>2.149</v>
      </c>
      <c r="W67" s="25">
        <v>2.5649999999999999</v>
      </c>
      <c r="X67" s="25">
        <v>2.2320000000000002</v>
      </c>
      <c r="Y67" s="25">
        <v>2.7440000000000002</v>
      </c>
      <c r="Z67" s="26">
        <v>2.2999999999999998</v>
      </c>
      <c r="AA67" s="34">
        <v>3.835</v>
      </c>
      <c r="AB67" s="25">
        <v>2.91</v>
      </c>
      <c r="AC67" s="25">
        <v>3.327</v>
      </c>
      <c r="AD67" s="25">
        <v>3.137</v>
      </c>
      <c r="AE67" s="25">
        <v>3.5249999999999999</v>
      </c>
      <c r="AF67" s="25">
        <v>2.5219999999999998</v>
      </c>
      <c r="AG67" s="25">
        <v>1.508</v>
      </c>
      <c r="AH67" s="26">
        <v>1.0349999999999999</v>
      </c>
      <c r="AI67" s="34">
        <v>5.1950000000000003</v>
      </c>
      <c r="AJ67" s="25">
        <v>4.9989999999999997</v>
      </c>
      <c r="AK67" s="25">
        <v>5.87</v>
      </c>
      <c r="AL67" s="25">
        <v>5.6390000000000002</v>
      </c>
      <c r="AM67" s="25">
        <v>6.4219999999999997</v>
      </c>
      <c r="AN67" s="25">
        <v>3.6259999999999999</v>
      </c>
      <c r="AO67" s="25">
        <v>2.3130000000000002</v>
      </c>
      <c r="AP67" s="26">
        <v>1.8029999999999999</v>
      </c>
      <c r="AQ67" s="5"/>
      <c r="AR67" s="119"/>
      <c r="AS67" s="34">
        <v>5.96</v>
      </c>
      <c r="AT67" s="25">
        <v>5.6920000000000002</v>
      </c>
      <c r="AU67" s="25">
        <v>5.665</v>
      </c>
      <c r="AV67" s="25">
        <v>7.0609999999999999</v>
      </c>
      <c r="AW67" s="25">
        <v>5.516</v>
      </c>
      <c r="AX67" s="25">
        <v>3.556</v>
      </c>
      <c r="AY67" s="25">
        <v>2.4289999999999998</v>
      </c>
      <c r="AZ67" s="26">
        <v>2.08</v>
      </c>
      <c r="BA67" s="34">
        <v>2.532</v>
      </c>
      <c r="BB67" s="25">
        <v>2.3260000000000001</v>
      </c>
      <c r="BC67" s="25">
        <v>3.3450000000000002</v>
      </c>
      <c r="BD67" s="25">
        <v>5.9619999999999997</v>
      </c>
      <c r="BE67" s="25">
        <v>7.234</v>
      </c>
      <c r="BF67" s="25">
        <v>7.4189999999999996</v>
      </c>
      <c r="BG67" s="25">
        <v>3.359</v>
      </c>
      <c r="BH67" s="26">
        <v>1.778</v>
      </c>
      <c r="BI67" s="34">
        <v>1.5820000000000001</v>
      </c>
      <c r="BJ67" s="25">
        <v>1.7849999999999999</v>
      </c>
      <c r="BK67" s="25">
        <v>1.877</v>
      </c>
      <c r="BL67" s="25">
        <v>2.1720000000000002</v>
      </c>
      <c r="BM67" s="25">
        <v>3.0870000000000002</v>
      </c>
      <c r="BN67" s="25">
        <v>3.569</v>
      </c>
      <c r="BO67" s="25">
        <v>2.1539999999999999</v>
      </c>
      <c r="BP67" s="26">
        <v>1.5980000000000001</v>
      </c>
      <c r="BQ67" s="34">
        <v>2.4180000000000001</v>
      </c>
      <c r="BR67" s="25">
        <v>1.778</v>
      </c>
      <c r="BS67" s="25">
        <v>2.4119999999999999</v>
      </c>
      <c r="BT67" s="25">
        <v>2.149</v>
      </c>
      <c r="BU67" s="25">
        <v>2.5649999999999999</v>
      </c>
      <c r="BV67" s="25">
        <v>2.2320000000000002</v>
      </c>
      <c r="BW67" s="25">
        <v>2.7440000000000002</v>
      </c>
      <c r="BX67" s="26">
        <v>2.2999999999999998</v>
      </c>
      <c r="BY67" s="34">
        <v>2.871</v>
      </c>
      <c r="BZ67" s="25">
        <v>2.464</v>
      </c>
      <c r="CA67" s="25">
        <v>2.8679999999999999</v>
      </c>
      <c r="CB67" s="25">
        <v>3.3380000000000001</v>
      </c>
      <c r="CC67" s="25">
        <v>4.1820000000000004</v>
      </c>
      <c r="CD67" s="25">
        <v>3.4180000000000001</v>
      </c>
      <c r="CE67" s="25">
        <v>2.6179999999999999</v>
      </c>
      <c r="CF67" s="26">
        <v>0.58599999999999997</v>
      </c>
      <c r="CG67" s="34">
        <v>2.91</v>
      </c>
      <c r="CH67" s="25">
        <v>3.4329999999999998</v>
      </c>
      <c r="CI67" s="25">
        <v>3.5430000000000001</v>
      </c>
      <c r="CJ67" s="25">
        <v>3.2749999999999999</v>
      </c>
      <c r="CK67" s="25">
        <v>3.5249999999999999</v>
      </c>
      <c r="CL67" s="25">
        <v>4.5640000000000001</v>
      </c>
      <c r="CM67" s="25">
        <v>3.2050000000000001</v>
      </c>
      <c r="CN67" s="26">
        <v>1.1819999999999999</v>
      </c>
    </row>
    <row r="68" spans="2:92" x14ac:dyDescent="0.2">
      <c r="B68" s="119"/>
      <c r="C68" s="34">
        <v>6.048</v>
      </c>
      <c r="D68" s="25">
        <v>6.1689999999999996</v>
      </c>
      <c r="E68" s="25">
        <v>6.7190000000000003</v>
      </c>
      <c r="F68" s="25">
        <v>6.2919999999999998</v>
      </c>
      <c r="G68" s="25">
        <v>6.8760000000000003</v>
      </c>
      <c r="H68" s="25">
        <v>3.6219999999999999</v>
      </c>
      <c r="I68" s="25">
        <v>2.2999999999999998</v>
      </c>
      <c r="J68" s="26">
        <v>2.0329999999999999</v>
      </c>
      <c r="K68" s="34">
        <v>1.988</v>
      </c>
      <c r="L68" s="25">
        <v>2.1579999999999999</v>
      </c>
      <c r="M68" s="25">
        <v>3.202</v>
      </c>
      <c r="N68" s="25">
        <v>5.7439999999999998</v>
      </c>
      <c r="O68" s="25">
        <v>6.9660000000000002</v>
      </c>
      <c r="P68" s="25">
        <v>7.3780000000000001</v>
      </c>
      <c r="Q68" s="25">
        <v>3.0259999999999998</v>
      </c>
      <c r="R68" s="26">
        <v>2.0569999999999999</v>
      </c>
      <c r="S68" s="34">
        <v>2.4910000000000001</v>
      </c>
      <c r="T68" s="25">
        <v>2.56</v>
      </c>
      <c r="U68" s="25">
        <v>2.1589999999999998</v>
      </c>
      <c r="V68" s="25">
        <v>2.27</v>
      </c>
      <c r="W68" s="25">
        <v>2.5419999999999998</v>
      </c>
      <c r="X68" s="25">
        <v>2.206</v>
      </c>
      <c r="Y68" s="25">
        <v>1.9850000000000001</v>
      </c>
      <c r="Z68" s="26">
        <v>2.3090000000000002</v>
      </c>
      <c r="AA68" s="34">
        <v>2.57</v>
      </c>
      <c r="AB68" s="25">
        <v>2.9089999999999998</v>
      </c>
      <c r="AC68" s="25">
        <v>2.5720000000000001</v>
      </c>
      <c r="AD68" s="25">
        <v>3.117</v>
      </c>
      <c r="AE68" s="25">
        <v>3.1219999999999999</v>
      </c>
      <c r="AF68" s="25">
        <v>3.0750000000000002</v>
      </c>
      <c r="AG68" s="25">
        <v>1.351</v>
      </c>
      <c r="AH68" s="26">
        <v>0.878</v>
      </c>
      <c r="AI68" s="34">
        <v>6.5750000000000002</v>
      </c>
      <c r="AJ68" s="25">
        <v>5.194</v>
      </c>
      <c r="AK68" s="25">
        <v>6.2770000000000001</v>
      </c>
      <c r="AL68" s="25">
        <v>6.3250000000000002</v>
      </c>
      <c r="AM68" s="25">
        <v>5.9290000000000003</v>
      </c>
      <c r="AN68" s="25">
        <v>4.2240000000000002</v>
      </c>
      <c r="AO68" s="25">
        <v>2.56</v>
      </c>
      <c r="AP68" s="26">
        <v>1.7529999999999999</v>
      </c>
      <c r="AQ68" s="5"/>
      <c r="AR68" s="119"/>
      <c r="AS68" s="34">
        <v>6.048</v>
      </c>
      <c r="AT68" s="25">
        <v>6.1689999999999996</v>
      </c>
      <c r="AU68" s="25">
        <v>6.7190000000000003</v>
      </c>
      <c r="AV68" s="25">
        <v>6.2919999999999998</v>
      </c>
      <c r="AW68" s="25">
        <v>6.8760000000000003</v>
      </c>
      <c r="AX68" s="25">
        <v>3.6219999999999999</v>
      </c>
      <c r="AY68" s="25">
        <v>2.2999999999999998</v>
      </c>
      <c r="AZ68" s="26">
        <v>2.0329999999999999</v>
      </c>
      <c r="BA68" s="34">
        <v>1.988</v>
      </c>
      <c r="BB68" s="25">
        <v>2.1579999999999999</v>
      </c>
      <c r="BC68" s="25">
        <v>3.202</v>
      </c>
      <c r="BD68" s="25">
        <v>5.7439999999999998</v>
      </c>
      <c r="BE68" s="25">
        <v>6.9660000000000002</v>
      </c>
      <c r="BF68" s="25">
        <v>7.3780000000000001</v>
      </c>
      <c r="BG68" s="25">
        <v>3.0259999999999998</v>
      </c>
      <c r="BH68" s="26">
        <v>2.0569999999999999</v>
      </c>
      <c r="BI68" s="34">
        <v>1.5680000000000001</v>
      </c>
      <c r="BJ68" s="25">
        <v>1.8080000000000001</v>
      </c>
      <c r="BK68" s="25">
        <v>1.8939999999999999</v>
      </c>
      <c r="BL68" s="25">
        <v>2.4609999999999999</v>
      </c>
      <c r="BM68" s="25">
        <v>3.4620000000000002</v>
      </c>
      <c r="BN68" s="25">
        <v>3.6890000000000001</v>
      </c>
      <c r="BO68" s="25">
        <v>2.67</v>
      </c>
      <c r="BP68" s="26">
        <v>1.9770000000000001</v>
      </c>
      <c r="BQ68" s="34">
        <v>2.4910000000000001</v>
      </c>
      <c r="BR68" s="25">
        <v>2.56</v>
      </c>
      <c r="BS68" s="25">
        <v>2.1589999999999998</v>
      </c>
      <c r="BT68" s="25">
        <v>2.27</v>
      </c>
      <c r="BU68" s="25">
        <v>2.5419999999999998</v>
      </c>
      <c r="BV68" s="25">
        <v>2.206</v>
      </c>
      <c r="BW68" s="25">
        <v>1.9850000000000001</v>
      </c>
      <c r="BX68" s="26">
        <v>2.3090000000000002</v>
      </c>
      <c r="BY68" s="34">
        <v>2.6829999999999998</v>
      </c>
      <c r="BZ68" s="25">
        <v>2.8119999999999998</v>
      </c>
      <c r="CA68" s="25">
        <v>2.9359999999999999</v>
      </c>
      <c r="CB68" s="25">
        <v>3.431</v>
      </c>
      <c r="CC68" s="25">
        <v>4.2759999999999998</v>
      </c>
      <c r="CD68" s="25">
        <v>3.2930000000000001</v>
      </c>
      <c r="CE68" s="25">
        <v>2.2330000000000001</v>
      </c>
      <c r="CF68" s="26">
        <v>0.54800000000000004</v>
      </c>
      <c r="CG68" s="34">
        <v>3.43</v>
      </c>
      <c r="CH68" s="25">
        <v>2.9910000000000001</v>
      </c>
      <c r="CI68" s="25">
        <v>3.3130000000000002</v>
      </c>
      <c r="CJ68" s="25">
        <v>3.536</v>
      </c>
      <c r="CK68" s="25">
        <v>4.1449999999999996</v>
      </c>
      <c r="CL68" s="25">
        <v>3.5150000000000001</v>
      </c>
      <c r="CM68" s="25">
        <v>2.3170000000000002</v>
      </c>
      <c r="CN68" s="26">
        <v>1.389</v>
      </c>
    </row>
    <row r="69" spans="2:92" x14ac:dyDescent="0.2">
      <c r="B69" s="119"/>
      <c r="C69" s="34">
        <v>5.7549999999999999</v>
      </c>
      <c r="D69" s="25">
        <v>6.48</v>
      </c>
      <c r="E69" s="25">
        <v>6.6360000000000001</v>
      </c>
      <c r="F69" s="25">
        <v>5.9729999999999999</v>
      </c>
      <c r="G69" s="25">
        <v>5.4080000000000004</v>
      </c>
      <c r="H69" s="25">
        <v>3.7519999999999998</v>
      </c>
      <c r="I69" s="25">
        <v>2.911</v>
      </c>
      <c r="J69" s="26">
        <v>2.1579999999999999</v>
      </c>
      <c r="K69" s="34">
        <v>1.488</v>
      </c>
      <c r="L69" s="25">
        <v>2.3919999999999999</v>
      </c>
      <c r="M69" s="25">
        <v>3.6659999999999999</v>
      </c>
      <c r="N69" s="25">
        <v>6.23</v>
      </c>
      <c r="O69" s="25">
        <v>7.42</v>
      </c>
      <c r="P69" s="25">
        <v>5.5259999999999998</v>
      </c>
      <c r="Q69" s="25">
        <v>3.1019999999999999</v>
      </c>
      <c r="R69" s="26">
        <v>2.2290000000000001</v>
      </c>
      <c r="S69" s="34">
        <v>2.6419999999999999</v>
      </c>
      <c r="T69" s="25">
        <v>2.5369999999999999</v>
      </c>
      <c r="U69" s="25">
        <v>2.407</v>
      </c>
      <c r="V69" s="25">
        <v>2.5550000000000002</v>
      </c>
      <c r="W69" s="25">
        <v>2.5499999999999998</v>
      </c>
      <c r="X69" s="25">
        <v>2.677</v>
      </c>
      <c r="Y69" s="25">
        <v>2.09</v>
      </c>
      <c r="Z69" s="26">
        <v>2.3690000000000002</v>
      </c>
      <c r="AA69" s="34">
        <v>2.484</v>
      </c>
      <c r="AB69" s="25">
        <v>3.008</v>
      </c>
      <c r="AC69" s="25">
        <v>2.6869999999999998</v>
      </c>
      <c r="AD69" s="25">
        <v>2.835</v>
      </c>
      <c r="AE69" s="25">
        <v>3.0179999999999998</v>
      </c>
      <c r="AF69" s="25">
        <v>2.6840000000000002</v>
      </c>
      <c r="AG69" s="25">
        <v>1.7030000000000001</v>
      </c>
      <c r="AH69" s="26">
        <v>0.73299999999999998</v>
      </c>
      <c r="AI69" s="34">
        <v>6.649</v>
      </c>
      <c r="AJ69" s="25">
        <v>5.5460000000000003</v>
      </c>
      <c r="AK69" s="25">
        <v>6.125</v>
      </c>
      <c r="AL69" s="25">
        <v>7.242</v>
      </c>
      <c r="AM69" s="25">
        <v>6.1639999999999997</v>
      </c>
      <c r="AN69" s="25">
        <v>5.4960000000000004</v>
      </c>
      <c r="AO69" s="25">
        <v>2.4729999999999999</v>
      </c>
      <c r="AP69" s="26">
        <v>1.5429999999999999</v>
      </c>
      <c r="AQ69" s="5"/>
      <c r="AR69" s="119"/>
      <c r="AS69" s="34">
        <v>5.7549999999999999</v>
      </c>
      <c r="AT69" s="25">
        <v>6.48</v>
      </c>
      <c r="AU69" s="25">
        <v>6.6360000000000001</v>
      </c>
      <c r="AV69" s="25">
        <v>5.9729999999999999</v>
      </c>
      <c r="AW69" s="25">
        <v>5.4080000000000004</v>
      </c>
      <c r="AX69" s="25">
        <v>3.7519999999999998</v>
      </c>
      <c r="AY69" s="25">
        <v>2.911</v>
      </c>
      <c r="AZ69" s="26">
        <v>2.1579999999999999</v>
      </c>
      <c r="BA69" s="34">
        <v>1.488</v>
      </c>
      <c r="BB69" s="25">
        <v>2.3919999999999999</v>
      </c>
      <c r="BC69" s="25">
        <v>3.6659999999999999</v>
      </c>
      <c r="BD69" s="25">
        <v>6.23</v>
      </c>
      <c r="BE69" s="25">
        <v>7.42</v>
      </c>
      <c r="BF69" s="25">
        <v>5.5259999999999998</v>
      </c>
      <c r="BG69" s="25">
        <v>3.1019999999999999</v>
      </c>
      <c r="BH69" s="26">
        <v>2.2290000000000001</v>
      </c>
      <c r="BI69" s="34">
        <v>1.411</v>
      </c>
      <c r="BJ69" s="25">
        <v>1.869</v>
      </c>
      <c r="BK69" s="25">
        <v>2.198</v>
      </c>
      <c r="BL69" s="25">
        <v>2.9580000000000002</v>
      </c>
      <c r="BM69" s="25">
        <v>3.3929999999999998</v>
      </c>
      <c r="BN69" s="25">
        <v>3.79</v>
      </c>
      <c r="BO69" s="25">
        <v>2.9159999999999999</v>
      </c>
      <c r="BP69" s="26">
        <v>1.653</v>
      </c>
      <c r="BQ69" s="34">
        <v>2.6419999999999999</v>
      </c>
      <c r="BR69" s="25">
        <v>2.5369999999999999</v>
      </c>
      <c r="BS69" s="25">
        <v>2.407</v>
      </c>
      <c r="BT69" s="25">
        <v>2.5550000000000002</v>
      </c>
      <c r="BU69" s="25">
        <v>2.5499999999999998</v>
      </c>
      <c r="BV69" s="25">
        <v>2.677</v>
      </c>
      <c r="BW69" s="25">
        <v>2.09</v>
      </c>
      <c r="BX69" s="26">
        <v>2.3690000000000002</v>
      </c>
      <c r="BY69" s="34">
        <v>2.8159999999999998</v>
      </c>
      <c r="BZ69" s="25">
        <v>2.4380000000000002</v>
      </c>
      <c r="CA69" s="25">
        <v>3.6739999999999999</v>
      </c>
      <c r="CB69" s="25">
        <v>3.4369999999999998</v>
      </c>
      <c r="CC69" s="25">
        <v>3.54</v>
      </c>
      <c r="CD69" s="25">
        <v>2.9079999999999999</v>
      </c>
      <c r="CE69" s="25">
        <v>3.1080000000000001</v>
      </c>
      <c r="CF69" s="26">
        <v>0.83199999999999996</v>
      </c>
      <c r="CG69" s="34">
        <v>3.3460000000000001</v>
      </c>
      <c r="CH69" s="25">
        <v>3.21</v>
      </c>
      <c r="CI69" s="25">
        <v>3.6139999999999999</v>
      </c>
      <c r="CJ69" s="25">
        <v>3.81</v>
      </c>
      <c r="CK69" s="25">
        <v>4.4269999999999996</v>
      </c>
      <c r="CL69" s="25">
        <v>3.7320000000000002</v>
      </c>
      <c r="CM69" s="25">
        <v>2.5640000000000001</v>
      </c>
      <c r="CN69" s="26">
        <v>1.387</v>
      </c>
    </row>
    <row r="70" spans="2:92" x14ac:dyDescent="0.2">
      <c r="B70" s="119"/>
      <c r="C70" s="34">
        <v>6.016</v>
      </c>
      <c r="D70" s="25">
        <v>6.1319999999999997</v>
      </c>
      <c r="E70" s="25">
        <v>5.5090000000000003</v>
      </c>
      <c r="F70" s="25">
        <v>6.3940000000000001</v>
      </c>
      <c r="G70" s="25">
        <v>5.8410000000000002</v>
      </c>
      <c r="H70" s="25">
        <v>3.823</v>
      </c>
      <c r="I70" s="25">
        <v>2.867</v>
      </c>
      <c r="J70" s="26">
        <v>1.67</v>
      </c>
      <c r="K70" s="34">
        <v>1.6220000000000001</v>
      </c>
      <c r="L70" s="25">
        <v>1.7270000000000001</v>
      </c>
      <c r="M70" s="25">
        <v>3.24</v>
      </c>
      <c r="N70" s="25">
        <v>6.5640000000000001</v>
      </c>
      <c r="O70" s="25">
        <v>7.4829999999999997</v>
      </c>
      <c r="P70" s="25">
        <v>4.4359999999999999</v>
      </c>
      <c r="Q70" s="25">
        <v>2.835</v>
      </c>
      <c r="R70" s="26">
        <v>2.016</v>
      </c>
      <c r="S70" s="34">
        <v>1.883</v>
      </c>
      <c r="T70" s="25">
        <v>2.3180000000000001</v>
      </c>
      <c r="U70" s="25">
        <v>2.6930000000000001</v>
      </c>
      <c r="V70" s="25">
        <v>2.8050000000000002</v>
      </c>
      <c r="W70" s="25">
        <v>2.4889999999999999</v>
      </c>
      <c r="X70" s="25">
        <v>2.5710000000000002</v>
      </c>
      <c r="Y70" s="25">
        <v>2.2679999999999998</v>
      </c>
      <c r="Z70" s="26">
        <v>1.81</v>
      </c>
      <c r="AA70" s="34">
        <v>2.762</v>
      </c>
      <c r="AB70" s="25">
        <v>3.1059999999999999</v>
      </c>
      <c r="AC70" s="25">
        <v>3.2250000000000001</v>
      </c>
      <c r="AD70" s="25">
        <v>3.0659999999999998</v>
      </c>
      <c r="AE70" s="25">
        <v>2.9359999999999999</v>
      </c>
      <c r="AF70" s="25">
        <v>2.242</v>
      </c>
      <c r="AG70" s="25">
        <v>1.849</v>
      </c>
      <c r="AH70" s="26">
        <v>0.83599999999999997</v>
      </c>
      <c r="AI70" s="34">
        <v>4.9630000000000001</v>
      </c>
      <c r="AJ70" s="25">
        <v>5.81</v>
      </c>
      <c r="AK70" s="25">
        <v>6.7110000000000003</v>
      </c>
      <c r="AL70" s="25">
        <v>7.34</v>
      </c>
      <c r="AM70" s="25">
        <v>6.9370000000000003</v>
      </c>
      <c r="AN70" s="25">
        <v>4.5830000000000002</v>
      </c>
      <c r="AO70" s="25">
        <v>2.5270000000000001</v>
      </c>
      <c r="AP70" s="26">
        <v>2.0419999999999998</v>
      </c>
      <c r="AQ70" s="5"/>
      <c r="AR70" s="119"/>
      <c r="AS70" s="34">
        <v>6.016</v>
      </c>
      <c r="AT70" s="25">
        <v>6.1319999999999997</v>
      </c>
      <c r="AU70" s="25">
        <v>5.5090000000000003</v>
      </c>
      <c r="AV70" s="25">
        <v>6.3940000000000001</v>
      </c>
      <c r="AW70" s="25">
        <v>5.8410000000000002</v>
      </c>
      <c r="AX70" s="25">
        <v>3.823</v>
      </c>
      <c r="AY70" s="25">
        <v>2.867</v>
      </c>
      <c r="AZ70" s="26">
        <v>1.67</v>
      </c>
      <c r="BA70" s="34">
        <v>1.6220000000000001</v>
      </c>
      <c r="BB70" s="25">
        <v>1.7270000000000001</v>
      </c>
      <c r="BC70" s="25">
        <v>3.24</v>
      </c>
      <c r="BD70" s="25">
        <v>6.5640000000000001</v>
      </c>
      <c r="BE70" s="25">
        <v>7.4829999999999997</v>
      </c>
      <c r="BF70" s="25">
        <v>4.4359999999999999</v>
      </c>
      <c r="BG70" s="25">
        <v>2.835</v>
      </c>
      <c r="BH70" s="26">
        <v>2.016</v>
      </c>
      <c r="BI70" s="34">
        <v>1.4470000000000001</v>
      </c>
      <c r="BJ70" s="25">
        <v>1.724</v>
      </c>
      <c r="BK70" s="25">
        <v>2.036</v>
      </c>
      <c r="BL70" s="25">
        <v>2.5129999999999999</v>
      </c>
      <c r="BM70" s="25">
        <v>4.2690000000000001</v>
      </c>
      <c r="BN70" s="25">
        <v>3.4609999999999999</v>
      </c>
      <c r="BO70" s="25">
        <v>2.5249999999999999</v>
      </c>
      <c r="BP70" s="26">
        <v>1.641</v>
      </c>
      <c r="BQ70" s="34">
        <v>1.883</v>
      </c>
      <c r="BR70" s="25">
        <v>2.3180000000000001</v>
      </c>
      <c r="BS70" s="25">
        <v>2.6930000000000001</v>
      </c>
      <c r="BT70" s="25">
        <v>2.8050000000000002</v>
      </c>
      <c r="BU70" s="25">
        <v>2.4889999999999999</v>
      </c>
      <c r="BV70" s="25">
        <v>2.5710000000000002</v>
      </c>
      <c r="BW70" s="25">
        <v>2.2679999999999998</v>
      </c>
      <c r="BX70" s="26">
        <v>1.81</v>
      </c>
      <c r="BY70" s="34">
        <v>2.464</v>
      </c>
      <c r="BZ70" s="25">
        <v>3.1160000000000001</v>
      </c>
      <c r="CA70" s="25">
        <v>3.0859999999999999</v>
      </c>
      <c r="CB70" s="25">
        <v>3.31</v>
      </c>
      <c r="CC70" s="25">
        <v>3.5720000000000001</v>
      </c>
      <c r="CD70" s="25">
        <v>3.1779999999999999</v>
      </c>
      <c r="CE70" s="25">
        <v>2.7280000000000002</v>
      </c>
      <c r="CF70" s="26">
        <v>0.78</v>
      </c>
      <c r="CG70" s="34">
        <v>2.9609999999999999</v>
      </c>
      <c r="CH70" s="25">
        <v>2.4340000000000002</v>
      </c>
      <c r="CI70" s="25">
        <v>2.9790000000000001</v>
      </c>
      <c r="CJ70" s="25">
        <v>3.6459999999999999</v>
      </c>
      <c r="CK70" s="25">
        <v>3.9809999999999999</v>
      </c>
      <c r="CL70" s="25">
        <v>3.6150000000000002</v>
      </c>
      <c r="CM70" s="25">
        <v>2.5419999999999998</v>
      </c>
      <c r="CN70" s="26">
        <v>1.089</v>
      </c>
    </row>
    <row r="71" spans="2:92" x14ac:dyDescent="0.2">
      <c r="B71" s="119"/>
      <c r="C71" s="34">
        <v>5.3760000000000003</v>
      </c>
      <c r="D71" s="25">
        <v>4.8529999999999998</v>
      </c>
      <c r="E71" s="25">
        <v>6.1369999999999996</v>
      </c>
      <c r="F71" s="25">
        <v>6.9050000000000002</v>
      </c>
      <c r="G71" s="25">
        <v>7.0220000000000002</v>
      </c>
      <c r="H71" s="25">
        <v>3.4289999999999998</v>
      </c>
      <c r="I71" s="25">
        <v>2.5089999999999999</v>
      </c>
      <c r="J71" s="26">
        <v>2.1579999999999999</v>
      </c>
      <c r="K71" s="34">
        <v>2.16</v>
      </c>
      <c r="L71" s="25">
        <v>2.0049999999999999</v>
      </c>
      <c r="M71" s="25">
        <v>3.0510000000000002</v>
      </c>
      <c r="N71" s="25">
        <v>4.7859999999999996</v>
      </c>
      <c r="O71" s="25">
        <v>7.5709999999999997</v>
      </c>
      <c r="P71" s="25">
        <v>4.8520000000000003</v>
      </c>
      <c r="Q71" s="25">
        <v>3.2959999999999998</v>
      </c>
      <c r="R71" s="26">
        <v>1.7450000000000001</v>
      </c>
      <c r="S71" s="34">
        <v>2.3820000000000001</v>
      </c>
      <c r="T71" s="25">
        <v>2.3159999999999998</v>
      </c>
      <c r="U71" s="25">
        <v>2.4929999999999999</v>
      </c>
      <c r="V71" s="25">
        <v>2.0070000000000001</v>
      </c>
      <c r="W71" s="25">
        <v>2.2370000000000001</v>
      </c>
      <c r="X71" s="25">
        <v>2.4820000000000002</v>
      </c>
      <c r="Y71" s="25">
        <v>2.4889999999999999</v>
      </c>
      <c r="Z71" s="26">
        <v>1.704</v>
      </c>
      <c r="AA71" s="34">
        <v>3.5169999999999999</v>
      </c>
      <c r="AB71" s="25">
        <v>3.8479999999999999</v>
      </c>
      <c r="AC71" s="25">
        <v>3.2149999999999999</v>
      </c>
      <c r="AD71" s="25">
        <v>2.9129999999999998</v>
      </c>
      <c r="AE71" s="25">
        <v>2.92</v>
      </c>
      <c r="AF71" s="25">
        <v>2.5950000000000002</v>
      </c>
      <c r="AG71" s="25">
        <v>1.714</v>
      </c>
      <c r="AH71" s="26">
        <v>1.1200000000000001</v>
      </c>
      <c r="AI71" s="34">
        <v>6.6130000000000004</v>
      </c>
      <c r="AJ71" s="25">
        <v>6.67</v>
      </c>
      <c r="AK71" s="25">
        <v>6.6689999999999996</v>
      </c>
      <c r="AL71" s="25">
        <v>6.3869999999999996</v>
      </c>
      <c r="AM71" s="25">
        <v>7.0979999999999999</v>
      </c>
      <c r="AN71" s="25">
        <v>4.5389999999999997</v>
      </c>
      <c r="AO71" s="25">
        <v>2.4990000000000001</v>
      </c>
      <c r="AP71" s="26">
        <v>1.988</v>
      </c>
      <c r="AQ71" s="5"/>
      <c r="AR71" s="119"/>
      <c r="AS71" s="34">
        <v>5.3760000000000003</v>
      </c>
      <c r="AT71" s="25">
        <v>4.8529999999999998</v>
      </c>
      <c r="AU71" s="25">
        <v>6.1369999999999996</v>
      </c>
      <c r="AV71" s="25">
        <v>6.9050000000000002</v>
      </c>
      <c r="AW71" s="25">
        <v>7.0220000000000002</v>
      </c>
      <c r="AX71" s="25">
        <v>3.4289999999999998</v>
      </c>
      <c r="AY71" s="25">
        <v>2.5089999999999999</v>
      </c>
      <c r="AZ71" s="26">
        <v>2.1579999999999999</v>
      </c>
      <c r="BA71" s="34">
        <v>2.16</v>
      </c>
      <c r="BB71" s="25">
        <v>2.0049999999999999</v>
      </c>
      <c r="BC71" s="25">
        <v>3.0510000000000002</v>
      </c>
      <c r="BD71" s="25">
        <v>4.7859999999999996</v>
      </c>
      <c r="BE71" s="25">
        <v>7.5709999999999997</v>
      </c>
      <c r="BF71" s="25">
        <v>4.8520000000000003</v>
      </c>
      <c r="BG71" s="25">
        <v>3.2959999999999998</v>
      </c>
      <c r="BH71" s="26">
        <v>1.7450000000000001</v>
      </c>
      <c r="BI71" s="34">
        <v>1.6870000000000001</v>
      </c>
      <c r="BJ71" s="25">
        <v>1.6759999999999999</v>
      </c>
      <c r="BK71" s="25">
        <v>1.8660000000000001</v>
      </c>
      <c r="BL71" s="25">
        <v>2.5590000000000002</v>
      </c>
      <c r="BM71" s="25">
        <v>3.7570000000000001</v>
      </c>
      <c r="BN71" s="25">
        <v>3.7120000000000002</v>
      </c>
      <c r="BO71" s="25">
        <v>2.4359999999999999</v>
      </c>
      <c r="BP71" s="26">
        <v>1.9410000000000001</v>
      </c>
      <c r="BQ71" s="34">
        <v>2.3820000000000001</v>
      </c>
      <c r="BR71" s="25">
        <v>2.3159999999999998</v>
      </c>
      <c r="BS71" s="25">
        <v>2.4929999999999999</v>
      </c>
      <c r="BT71" s="25">
        <v>2.0070000000000001</v>
      </c>
      <c r="BU71" s="25">
        <v>2.2370000000000001</v>
      </c>
      <c r="BV71" s="25">
        <v>2.4820000000000002</v>
      </c>
      <c r="BW71" s="25">
        <v>2.4889999999999999</v>
      </c>
      <c r="BX71" s="26">
        <v>1.704</v>
      </c>
      <c r="BY71" s="34">
        <v>3.1320000000000001</v>
      </c>
      <c r="BZ71" s="25">
        <v>3.222</v>
      </c>
      <c r="CA71" s="25">
        <v>2.9620000000000002</v>
      </c>
      <c r="CB71" s="25">
        <v>3.4420000000000002</v>
      </c>
      <c r="CC71" s="25">
        <v>3.7229999999999999</v>
      </c>
      <c r="CD71" s="25">
        <v>2.85</v>
      </c>
      <c r="CE71" s="25">
        <v>2.601</v>
      </c>
      <c r="CF71" s="26">
        <v>0.74299999999999999</v>
      </c>
      <c r="CG71" s="34">
        <v>2.9489999999999998</v>
      </c>
      <c r="CH71" s="25">
        <v>3.1160000000000001</v>
      </c>
      <c r="CI71" s="25">
        <v>3.6219999999999999</v>
      </c>
      <c r="CJ71" s="25">
        <v>3.5990000000000002</v>
      </c>
      <c r="CK71" s="25">
        <v>4.46</v>
      </c>
      <c r="CL71" s="25">
        <v>4.2240000000000002</v>
      </c>
      <c r="CM71" s="25">
        <v>2.3290000000000002</v>
      </c>
      <c r="CN71" s="26">
        <v>1.0049999999999999</v>
      </c>
    </row>
    <row r="72" spans="2:92" x14ac:dyDescent="0.2">
      <c r="B72" s="119"/>
      <c r="C72" s="34">
        <v>4.7869999999999999</v>
      </c>
      <c r="D72" s="25">
        <v>5.851</v>
      </c>
      <c r="E72" s="25">
        <v>5.7430000000000003</v>
      </c>
      <c r="F72" s="25">
        <v>6.4770000000000003</v>
      </c>
      <c r="G72" s="25">
        <v>5.2869999999999999</v>
      </c>
      <c r="H72" s="25">
        <v>3.0270000000000001</v>
      </c>
      <c r="I72" s="25">
        <v>2.4159999999999999</v>
      </c>
      <c r="J72" s="26">
        <v>2.0409999999999999</v>
      </c>
      <c r="K72" s="34">
        <v>2.0099999999999998</v>
      </c>
      <c r="L72" s="25">
        <v>2.173</v>
      </c>
      <c r="M72" s="25">
        <v>3.0270000000000001</v>
      </c>
      <c r="N72" s="25">
        <v>5.22</v>
      </c>
      <c r="O72" s="25">
        <v>7.0810000000000004</v>
      </c>
      <c r="P72" s="25">
        <v>4.835</v>
      </c>
      <c r="Q72" s="25">
        <v>2.6560000000000001</v>
      </c>
      <c r="R72" s="26">
        <v>2.0019999999999998</v>
      </c>
      <c r="S72" s="34">
        <v>1.9770000000000001</v>
      </c>
      <c r="T72" s="25">
        <v>2.27</v>
      </c>
      <c r="U72" s="25">
        <v>2.4990000000000001</v>
      </c>
      <c r="V72" s="25">
        <v>2.0289999999999999</v>
      </c>
      <c r="W72" s="25">
        <v>2.6619999999999999</v>
      </c>
      <c r="X72" s="25">
        <v>2.36</v>
      </c>
      <c r="Y72" s="25">
        <v>1.9410000000000001</v>
      </c>
      <c r="Z72" s="26">
        <v>2.302</v>
      </c>
      <c r="AA72" s="34">
        <v>3.484</v>
      </c>
      <c r="AB72" s="25">
        <v>3.2069999999999999</v>
      </c>
      <c r="AC72" s="25">
        <v>3.4790000000000001</v>
      </c>
      <c r="AD72" s="25">
        <v>3.3420000000000001</v>
      </c>
      <c r="AE72" s="25">
        <v>2.8149999999999999</v>
      </c>
      <c r="AF72" s="25">
        <v>2.8359999999999999</v>
      </c>
      <c r="AG72" s="25">
        <v>1.464</v>
      </c>
      <c r="AH72" s="26">
        <v>0.90400000000000003</v>
      </c>
      <c r="AI72" s="34">
        <v>5.4420000000000002</v>
      </c>
      <c r="AJ72" s="25">
        <v>6.0869999999999997</v>
      </c>
      <c r="AK72" s="25">
        <v>6.484</v>
      </c>
      <c r="AL72" s="25">
        <v>5.806</v>
      </c>
      <c r="AM72" s="25">
        <v>5.4829999999999997</v>
      </c>
      <c r="AN72" s="25">
        <v>3.347</v>
      </c>
      <c r="AO72" s="25">
        <v>2.5870000000000002</v>
      </c>
      <c r="AP72" s="26">
        <v>1.6619999999999999</v>
      </c>
      <c r="AQ72" s="5"/>
      <c r="AR72" s="119"/>
      <c r="AS72" s="34">
        <v>4.7869999999999999</v>
      </c>
      <c r="AT72" s="25">
        <v>5.851</v>
      </c>
      <c r="AU72" s="25">
        <v>5.7430000000000003</v>
      </c>
      <c r="AV72" s="25">
        <v>6.4770000000000003</v>
      </c>
      <c r="AW72" s="25">
        <v>5.2869999999999999</v>
      </c>
      <c r="AX72" s="25">
        <v>3.0270000000000001</v>
      </c>
      <c r="AY72" s="25">
        <v>2.4159999999999999</v>
      </c>
      <c r="AZ72" s="26">
        <v>2.0409999999999999</v>
      </c>
      <c r="BA72" s="34">
        <v>2.0099999999999998</v>
      </c>
      <c r="BB72" s="25">
        <v>2.173</v>
      </c>
      <c r="BC72" s="25">
        <v>3.0270000000000001</v>
      </c>
      <c r="BD72" s="25">
        <v>5.22</v>
      </c>
      <c r="BE72" s="25">
        <v>7.0810000000000004</v>
      </c>
      <c r="BF72" s="25">
        <v>4.835</v>
      </c>
      <c r="BG72" s="25">
        <v>2.6560000000000001</v>
      </c>
      <c r="BH72" s="26">
        <v>2.0019999999999998</v>
      </c>
      <c r="BI72" s="34">
        <v>1.591</v>
      </c>
      <c r="BJ72" s="25">
        <v>1.9430000000000001</v>
      </c>
      <c r="BK72" s="25">
        <v>1.877</v>
      </c>
      <c r="BL72" s="25">
        <v>2.0710000000000002</v>
      </c>
      <c r="BM72" s="25">
        <v>3.8380000000000001</v>
      </c>
      <c r="BN72" s="25">
        <v>4.67</v>
      </c>
      <c r="BO72" s="25">
        <v>2.4220000000000002</v>
      </c>
      <c r="BP72" s="26">
        <v>1.6319999999999999</v>
      </c>
      <c r="BQ72" s="34">
        <v>1.9770000000000001</v>
      </c>
      <c r="BR72" s="25">
        <v>2.27</v>
      </c>
      <c r="BS72" s="25">
        <v>2.4990000000000001</v>
      </c>
      <c r="BT72" s="25">
        <v>2.0289999999999999</v>
      </c>
      <c r="BU72" s="25">
        <v>2.6619999999999999</v>
      </c>
      <c r="BV72" s="25">
        <v>2.36</v>
      </c>
      <c r="BW72" s="25">
        <v>1.9410000000000001</v>
      </c>
      <c r="BX72" s="26">
        <v>2.302</v>
      </c>
      <c r="BY72" s="34">
        <v>2.9630000000000001</v>
      </c>
      <c r="BZ72" s="25">
        <v>3.153</v>
      </c>
      <c r="CA72" s="25">
        <v>3.6309999999999998</v>
      </c>
      <c r="CB72" s="25">
        <v>3.4420000000000002</v>
      </c>
      <c r="CC72" s="25">
        <v>4.3479999999999999</v>
      </c>
      <c r="CD72" s="25">
        <v>3.8130000000000002</v>
      </c>
      <c r="CE72" s="25">
        <v>2.6440000000000001</v>
      </c>
      <c r="CF72" s="26">
        <v>0.84799999999999998</v>
      </c>
      <c r="CG72" s="34">
        <v>2.976</v>
      </c>
      <c r="CH72" s="25">
        <v>2.431</v>
      </c>
      <c r="CI72" s="25">
        <v>3.4279999999999999</v>
      </c>
      <c r="CJ72" s="25">
        <v>3.0960000000000001</v>
      </c>
      <c r="CK72" s="25">
        <v>4.1550000000000002</v>
      </c>
      <c r="CL72" s="25">
        <v>3.6709999999999998</v>
      </c>
      <c r="CM72" s="25">
        <v>2.448</v>
      </c>
      <c r="CN72" s="26">
        <v>1.5429999999999999</v>
      </c>
    </row>
    <row r="73" spans="2:92" ht="17" thickBot="1" x14ac:dyDescent="0.25">
      <c r="B73" s="119"/>
      <c r="C73" s="119"/>
      <c r="D73" s="63"/>
      <c r="E73" s="63"/>
      <c r="F73" s="63"/>
      <c r="G73" s="63"/>
      <c r="H73" s="63"/>
      <c r="I73" s="63"/>
      <c r="J73" s="75"/>
      <c r="K73" s="119"/>
      <c r="L73" s="63"/>
      <c r="M73" s="63"/>
      <c r="N73" s="63"/>
      <c r="O73" s="63"/>
      <c r="P73" s="63"/>
      <c r="Q73" s="63"/>
      <c r="R73" s="75"/>
      <c r="S73" s="119"/>
      <c r="T73" s="63"/>
      <c r="U73" s="63"/>
      <c r="V73" s="63"/>
      <c r="W73" s="63"/>
      <c r="X73" s="63"/>
      <c r="Y73" s="63"/>
      <c r="Z73" s="75"/>
      <c r="AA73" s="119"/>
      <c r="AB73" s="63"/>
      <c r="AC73" s="63"/>
      <c r="AD73" s="63"/>
      <c r="AE73" s="63"/>
      <c r="AF73" s="63"/>
      <c r="AG73" s="63"/>
      <c r="AH73" s="75"/>
      <c r="AI73" s="119"/>
      <c r="AJ73" s="63"/>
      <c r="AK73" s="63"/>
      <c r="AL73" s="63"/>
      <c r="AM73" s="63"/>
      <c r="AN73" s="63"/>
      <c r="AO73" s="63"/>
      <c r="AP73" s="75"/>
      <c r="AQ73" s="5"/>
      <c r="AR73" s="119"/>
      <c r="AS73" s="119"/>
      <c r="AT73" s="63"/>
      <c r="AU73" s="63"/>
      <c r="AV73" s="63"/>
      <c r="AW73" s="63"/>
      <c r="AX73" s="63"/>
      <c r="AY73" s="63"/>
      <c r="AZ73" s="75"/>
      <c r="BA73" s="119"/>
      <c r="BB73" s="63"/>
      <c r="BC73" s="63"/>
      <c r="BD73" s="63"/>
      <c r="BE73" s="63"/>
      <c r="BF73" s="63"/>
      <c r="BG73" s="63"/>
      <c r="BH73" s="75"/>
      <c r="BI73" s="119"/>
      <c r="BJ73" s="63"/>
      <c r="BK73" s="63"/>
      <c r="BL73" s="63"/>
      <c r="BM73" s="63"/>
      <c r="BN73" s="63"/>
      <c r="BO73" s="63"/>
      <c r="BP73" s="75"/>
      <c r="BQ73" s="119"/>
      <c r="BR73" s="63"/>
      <c r="BS73" s="63"/>
      <c r="BT73" s="63"/>
      <c r="BU73" s="63"/>
      <c r="BV73" s="63"/>
      <c r="BW73" s="63"/>
      <c r="BX73" s="75"/>
      <c r="BY73" s="119"/>
      <c r="BZ73" s="63"/>
      <c r="CA73" s="63"/>
      <c r="CB73" s="63"/>
      <c r="CC73" s="63"/>
      <c r="CD73" s="63"/>
      <c r="CE73" s="63"/>
      <c r="CF73" s="75"/>
      <c r="CG73" s="119"/>
      <c r="CH73" s="63"/>
      <c r="CI73" s="63"/>
      <c r="CJ73" s="63"/>
      <c r="CK73" s="63"/>
      <c r="CL73" s="63"/>
      <c r="CM73" s="63"/>
      <c r="CN73" s="75"/>
    </row>
    <row r="74" spans="2:92" x14ac:dyDescent="0.2">
      <c r="B74" s="37" t="s">
        <v>180</v>
      </c>
      <c r="C74" s="118">
        <f>AVERAGE(C43:C72)</f>
        <v>5.6400666666666668</v>
      </c>
      <c r="D74" s="102">
        <f t="shared" ref="D74:N74" si="2">AVERAGE(D43:D72)</f>
        <v>5.5988666666666687</v>
      </c>
      <c r="E74" s="102">
        <f t="shared" si="2"/>
        <v>6.3206666666666669</v>
      </c>
      <c r="F74" s="102">
        <f t="shared" si="2"/>
        <v>6.5245333333333351</v>
      </c>
      <c r="G74" s="102">
        <f t="shared" si="2"/>
        <v>6.2770333333333337</v>
      </c>
      <c r="H74" s="102">
        <f t="shared" si="2"/>
        <v>3.4598666666666658</v>
      </c>
      <c r="I74" s="102">
        <f t="shared" si="2"/>
        <v>2.61</v>
      </c>
      <c r="J74" s="103">
        <f t="shared" si="2"/>
        <v>2.1413000000000006</v>
      </c>
      <c r="K74" s="118">
        <f t="shared" si="2"/>
        <v>2.0920666666666663</v>
      </c>
      <c r="L74" s="102">
        <f t="shared" si="2"/>
        <v>2.174266666666667</v>
      </c>
      <c r="M74" s="102">
        <f t="shared" si="2"/>
        <v>3.377966666666667</v>
      </c>
      <c r="N74" s="102">
        <f t="shared" si="2"/>
        <v>6.0609666666666673</v>
      </c>
      <c r="O74" s="102">
        <f>AVERAGE(O43:O72)</f>
        <v>7.4656666666666656</v>
      </c>
      <c r="P74" s="102">
        <f t="shared" ref="P74:X74" si="3">AVERAGE(P43:P72)</f>
        <v>5.9981333333333344</v>
      </c>
      <c r="Q74" s="102">
        <f t="shared" si="3"/>
        <v>2.9767000000000001</v>
      </c>
      <c r="R74" s="103">
        <f t="shared" si="3"/>
        <v>1.8749666666666667</v>
      </c>
      <c r="S74" s="118">
        <f t="shared" si="3"/>
        <v>2.3660666666666668</v>
      </c>
      <c r="T74" s="102">
        <f t="shared" si="3"/>
        <v>2.3703333333333334</v>
      </c>
      <c r="U74" s="102">
        <f t="shared" si="3"/>
        <v>2.4165666666666668</v>
      </c>
      <c r="V74" s="102">
        <f t="shared" si="3"/>
        <v>2.4854666666666669</v>
      </c>
      <c r="W74" s="102">
        <f t="shared" si="3"/>
        <v>2.383866666666667</v>
      </c>
      <c r="X74" s="102">
        <f t="shared" si="3"/>
        <v>2.3422666666666672</v>
      </c>
      <c r="Y74" s="102">
        <f>AVERAGE(Y43:Y72)</f>
        <v>2.2222999999999997</v>
      </c>
      <c r="Z74" s="103">
        <f t="shared" ref="Z74:AH74" si="4">AVERAGE(Z43:Z72)</f>
        <v>2.0016000000000003</v>
      </c>
      <c r="AA74" s="118">
        <f t="shared" si="4"/>
        <v>3.0078333333333322</v>
      </c>
      <c r="AB74" s="102">
        <f t="shared" si="4"/>
        <v>3.0640333333333323</v>
      </c>
      <c r="AC74" s="102">
        <f t="shared" si="4"/>
        <v>2.9136000000000002</v>
      </c>
      <c r="AD74" s="102">
        <f t="shared" si="4"/>
        <v>3.1559666666666661</v>
      </c>
      <c r="AE74" s="102">
        <f t="shared" si="4"/>
        <v>3.365266666666666</v>
      </c>
      <c r="AF74" s="102">
        <f t="shared" si="4"/>
        <v>2.4183333333333334</v>
      </c>
      <c r="AG74" s="102">
        <f t="shared" si="4"/>
        <v>1.7051333333333334</v>
      </c>
      <c r="AH74" s="103">
        <f t="shared" si="4"/>
        <v>0.75866666666666671</v>
      </c>
      <c r="AI74" s="118">
        <f>AVERAGE(AI43:AI72)</f>
        <v>6.0509999999999993</v>
      </c>
      <c r="AJ74" s="102">
        <f t="shared" ref="AJ74:AP74" si="5">AVERAGE(AJ43:AJ72)</f>
        <v>6.0916999999999986</v>
      </c>
      <c r="AK74" s="102">
        <f t="shared" si="5"/>
        <v>6.285333333333333</v>
      </c>
      <c r="AL74" s="102">
        <f t="shared" si="5"/>
        <v>6.4874999999999998</v>
      </c>
      <c r="AM74" s="102">
        <f t="shared" si="5"/>
        <v>6.2953333333333337</v>
      </c>
      <c r="AN74" s="102">
        <f t="shared" si="5"/>
        <v>4.3080333333333334</v>
      </c>
      <c r="AO74" s="102">
        <f t="shared" si="5"/>
        <v>2.5161333333333338</v>
      </c>
      <c r="AP74" s="103">
        <f t="shared" si="5"/>
        <v>1.4667999999999999</v>
      </c>
      <c r="AQ74" s="5"/>
      <c r="AR74" s="37" t="s">
        <v>180</v>
      </c>
      <c r="AS74" s="118">
        <f>AVERAGE(AS43:AS72)</f>
        <v>5.6400666666666668</v>
      </c>
      <c r="AT74" s="102">
        <f t="shared" ref="AT74:BE74" si="6">AVERAGE(AT43:AT72)</f>
        <v>5.5988666666666687</v>
      </c>
      <c r="AU74" s="102">
        <f t="shared" si="6"/>
        <v>6.3206666666666669</v>
      </c>
      <c r="AV74" s="102">
        <f t="shared" si="6"/>
        <v>6.5245333333333351</v>
      </c>
      <c r="AW74" s="102">
        <f t="shared" si="6"/>
        <v>6.2770333333333337</v>
      </c>
      <c r="AX74" s="102">
        <f t="shared" si="6"/>
        <v>3.4598666666666658</v>
      </c>
      <c r="AY74" s="102">
        <f t="shared" si="6"/>
        <v>2.61</v>
      </c>
      <c r="AZ74" s="103">
        <f t="shared" si="6"/>
        <v>2.1413000000000006</v>
      </c>
      <c r="BA74" s="118">
        <f t="shared" si="6"/>
        <v>2.0920666666666663</v>
      </c>
      <c r="BB74" s="102">
        <f t="shared" si="6"/>
        <v>2.174266666666667</v>
      </c>
      <c r="BC74" s="102">
        <f t="shared" si="6"/>
        <v>3.377966666666667</v>
      </c>
      <c r="BD74" s="102">
        <f t="shared" si="6"/>
        <v>6.0609666666666673</v>
      </c>
      <c r="BE74" s="102">
        <f t="shared" si="6"/>
        <v>7.4656666666666656</v>
      </c>
      <c r="BF74" s="102">
        <f>AVERAGE(BF43:BF72)</f>
        <v>5.9981333333333344</v>
      </c>
      <c r="BG74" s="102">
        <f t="shared" ref="BG74:BV74" si="7">AVERAGE(BG43:BG72)</f>
        <v>2.9767000000000001</v>
      </c>
      <c r="BH74" s="103">
        <f t="shared" si="7"/>
        <v>1.8749666666666667</v>
      </c>
      <c r="BI74" s="118">
        <f t="shared" si="7"/>
        <v>1.6030666666666664</v>
      </c>
      <c r="BJ74" s="102">
        <f t="shared" si="7"/>
        <v>1.8441999999999998</v>
      </c>
      <c r="BK74" s="102">
        <f t="shared" si="7"/>
        <v>1.9942333333333337</v>
      </c>
      <c r="BL74" s="102">
        <f t="shared" si="7"/>
        <v>2.4330333333333334</v>
      </c>
      <c r="BM74" s="102">
        <f t="shared" si="7"/>
        <v>3.8475666666666664</v>
      </c>
      <c r="BN74" s="102">
        <f t="shared" si="7"/>
        <v>3.8542666666666672</v>
      </c>
      <c r="BO74" s="102">
        <f t="shared" si="7"/>
        <v>2.4269000000000007</v>
      </c>
      <c r="BP74" s="103">
        <f t="shared" si="7"/>
        <v>1.7241666666666662</v>
      </c>
      <c r="BQ74" s="118">
        <f t="shared" si="7"/>
        <v>2.3660666666666668</v>
      </c>
      <c r="BR74" s="102">
        <f t="shared" si="7"/>
        <v>2.3703333333333334</v>
      </c>
      <c r="BS74" s="102">
        <f t="shared" si="7"/>
        <v>2.4165666666666668</v>
      </c>
      <c r="BT74" s="102">
        <f t="shared" si="7"/>
        <v>2.4854666666666669</v>
      </c>
      <c r="BU74" s="102">
        <f t="shared" si="7"/>
        <v>2.383866666666667</v>
      </c>
      <c r="BV74" s="102">
        <f t="shared" si="7"/>
        <v>2.3422666666666672</v>
      </c>
      <c r="BW74" s="102">
        <f>AVERAGE(BW43:BW72)</f>
        <v>2.2222999999999997</v>
      </c>
      <c r="BX74" s="103">
        <f t="shared" ref="BX74:CA74" si="8">AVERAGE(BX43:BX72)</f>
        <v>2.0016000000000003</v>
      </c>
      <c r="BY74" s="118">
        <f t="shared" si="8"/>
        <v>2.6726666666666667</v>
      </c>
      <c r="BZ74" s="102">
        <f t="shared" si="8"/>
        <v>2.9020000000000001</v>
      </c>
      <c r="CA74" s="102">
        <f t="shared" si="8"/>
        <v>2.9485333333333341</v>
      </c>
      <c r="CB74" s="102">
        <f>AVERAGE(CB43:CB72)</f>
        <v>3.4330000000000003</v>
      </c>
      <c r="CC74" s="102">
        <f t="shared" ref="CC74:CN74" si="9">AVERAGE(CC43:CC72)</f>
        <v>3.9767666666666672</v>
      </c>
      <c r="CD74" s="102">
        <f t="shared" si="9"/>
        <v>3.5682</v>
      </c>
      <c r="CE74" s="102">
        <f t="shared" si="9"/>
        <v>2.7396333333333334</v>
      </c>
      <c r="CF74" s="103">
        <f t="shared" si="9"/>
        <v>0.68573333333333331</v>
      </c>
      <c r="CG74" s="118">
        <f t="shared" si="9"/>
        <v>3.2518666666666669</v>
      </c>
      <c r="CH74" s="102">
        <f t="shared" si="9"/>
        <v>3.0278666666666663</v>
      </c>
      <c r="CI74" s="102">
        <f t="shared" si="9"/>
        <v>3.2882000000000002</v>
      </c>
      <c r="CJ74" s="102">
        <f t="shared" si="9"/>
        <v>3.3932000000000002</v>
      </c>
      <c r="CK74" s="102">
        <f t="shared" si="9"/>
        <v>4.149</v>
      </c>
      <c r="CL74" s="102">
        <f t="shared" si="9"/>
        <v>4.014966666666667</v>
      </c>
      <c r="CM74" s="102">
        <f t="shared" si="9"/>
        <v>2.5918999999999994</v>
      </c>
      <c r="CN74" s="103">
        <f t="shared" si="9"/>
        <v>1.3630000000000004</v>
      </c>
    </row>
    <row r="75" spans="2:92" ht="17" thickBot="1" x14ac:dyDescent="0.25">
      <c r="B75" s="38" t="s">
        <v>179</v>
      </c>
      <c r="C75" s="121">
        <f>STDEV(C43:C72)</f>
        <v>0.53062643092424477</v>
      </c>
      <c r="D75" s="66">
        <f t="shared" ref="D75:N75" si="10">STDEV(D43:D72)</f>
        <v>0.5419550008889169</v>
      </c>
      <c r="E75" s="66">
        <f t="shared" si="10"/>
        <v>0.59217549433588856</v>
      </c>
      <c r="F75" s="66">
        <f t="shared" si="10"/>
        <v>0.74050047071316238</v>
      </c>
      <c r="G75" s="66">
        <f t="shared" si="10"/>
        <v>0.68790724531794112</v>
      </c>
      <c r="H75" s="66">
        <f t="shared" si="10"/>
        <v>0.58285023411018844</v>
      </c>
      <c r="I75" s="66">
        <f t="shared" si="10"/>
        <v>0.31531910492552467</v>
      </c>
      <c r="J75" s="104">
        <f t="shared" si="10"/>
        <v>0.20900324201412232</v>
      </c>
      <c r="K75" s="121">
        <f t="shared" si="10"/>
        <v>0.32882444045976811</v>
      </c>
      <c r="L75" s="66">
        <f t="shared" si="10"/>
        <v>0.33489246172396814</v>
      </c>
      <c r="M75" s="66">
        <f t="shared" si="10"/>
        <v>0.47675884768986709</v>
      </c>
      <c r="N75" s="66">
        <f t="shared" si="10"/>
        <v>0.74068693574383371</v>
      </c>
      <c r="O75" s="66">
        <f>STDEV(O43:O72)</f>
        <v>0.56113397093148187</v>
      </c>
      <c r="P75" s="66">
        <f t="shared" ref="P75:X75" si="11">STDEV(P43:P72)</f>
        <v>1.1502411960955714</v>
      </c>
      <c r="Q75" s="66">
        <f t="shared" si="11"/>
        <v>0.38232249881931979</v>
      </c>
      <c r="R75" s="104">
        <f t="shared" si="11"/>
        <v>0.24546542467859589</v>
      </c>
      <c r="S75" s="121">
        <f t="shared" si="11"/>
        <v>0.2897123345348106</v>
      </c>
      <c r="T75" s="66">
        <f t="shared" si="11"/>
        <v>0.24488622739512239</v>
      </c>
      <c r="U75" s="66">
        <f t="shared" si="11"/>
        <v>0.20696404540874733</v>
      </c>
      <c r="V75" s="66">
        <f t="shared" si="11"/>
        <v>0.28605385715875498</v>
      </c>
      <c r="W75" s="66">
        <f t="shared" si="11"/>
        <v>0.28370428185035845</v>
      </c>
      <c r="X75" s="66">
        <f t="shared" si="11"/>
        <v>0.26217511038568209</v>
      </c>
      <c r="Y75" s="66">
        <f>STDEV(Y43:Y72)</f>
        <v>0.26792486723475095</v>
      </c>
      <c r="Z75" s="104">
        <f t="shared" ref="Z75:AH75" si="12">STDEV(Z43:Z72)</f>
        <v>0.29396054156978224</v>
      </c>
      <c r="AA75" s="121">
        <f t="shared" si="12"/>
        <v>0.38478879861585891</v>
      </c>
      <c r="AB75" s="66">
        <f t="shared" si="12"/>
        <v>0.41828487927475</v>
      </c>
      <c r="AC75" s="66">
        <f t="shared" si="12"/>
        <v>0.37980998879203476</v>
      </c>
      <c r="AD75" s="66">
        <f t="shared" si="12"/>
        <v>0.30543439764435154</v>
      </c>
      <c r="AE75" s="66">
        <f t="shared" si="12"/>
        <v>0.36202799790122725</v>
      </c>
      <c r="AF75" s="66">
        <f t="shared" si="12"/>
        <v>0.34141685849466957</v>
      </c>
      <c r="AG75" s="66">
        <f t="shared" si="12"/>
        <v>0.20146014123331521</v>
      </c>
      <c r="AH75" s="104">
        <f t="shared" si="12"/>
        <v>0.21768711069082516</v>
      </c>
      <c r="AI75" s="121">
        <f>STDEV(AI43:AI72)</f>
        <v>0.61285544225653099</v>
      </c>
      <c r="AJ75" s="66">
        <f t="shared" ref="AJ75:AP75" si="13">STDEV(AJ43:AJ72)</f>
        <v>0.64768399862046133</v>
      </c>
      <c r="AK75" s="66">
        <f t="shared" si="13"/>
        <v>0.50141883747493232</v>
      </c>
      <c r="AL75" s="66">
        <f t="shared" si="13"/>
        <v>0.57903759332426652</v>
      </c>
      <c r="AM75" s="66">
        <f t="shared" si="13"/>
        <v>0.6602100675794953</v>
      </c>
      <c r="AN75" s="66">
        <f t="shared" si="13"/>
        <v>0.64867692842528413</v>
      </c>
      <c r="AO75" s="66">
        <f t="shared" si="13"/>
        <v>0.23728503641348128</v>
      </c>
      <c r="AP75" s="104">
        <f t="shared" si="13"/>
        <v>0.32886528003696763</v>
      </c>
      <c r="AQ75" s="5"/>
      <c r="AR75" s="38" t="s">
        <v>179</v>
      </c>
      <c r="AS75" s="121">
        <f>STDEV(AS43:AS72)</f>
        <v>0.53062643092424477</v>
      </c>
      <c r="AT75" s="66">
        <f t="shared" ref="AT75:BE75" si="14">STDEV(AT43:AT72)</f>
        <v>0.5419550008889169</v>
      </c>
      <c r="AU75" s="66">
        <f t="shared" si="14"/>
        <v>0.59217549433588856</v>
      </c>
      <c r="AV75" s="66">
        <f t="shared" si="14"/>
        <v>0.74050047071316238</v>
      </c>
      <c r="AW75" s="66">
        <f t="shared" si="14"/>
        <v>0.68790724531794112</v>
      </c>
      <c r="AX75" s="66">
        <f t="shared" si="14"/>
        <v>0.58285023411018844</v>
      </c>
      <c r="AY75" s="66">
        <f t="shared" si="14"/>
        <v>0.31531910492552467</v>
      </c>
      <c r="AZ75" s="104">
        <f t="shared" si="14"/>
        <v>0.20900324201412232</v>
      </c>
      <c r="BA75" s="121">
        <f t="shared" si="14"/>
        <v>0.32882444045976811</v>
      </c>
      <c r="BB75" s="66">
        <f t="shared" si="14"/>
        <v>0.33489246172396814</v>
      </c>
      <c r="BC75" s="66">
        <f t="shared" si="14"/>
        <v>0.47675884768986709</v>
      </c>
      <c r="BD75" s="66">
        <f t="shared" si="14"/>
        <v>0.74068693574383371</v>
      </c>
      <c r="BE75" s="66">
        <f t="shared" si="14"/>
        <v>0.56113397093148187</v>
      </c>
      <c r="BF75" s="66">
        <f>STDEV(BF43:BF72)</f>
        <v>1.1502411960955714</v>
      </c>
      <c r="BG75" s="66">
        <f t="shared" ref="BG75:BV75" si="15">STDEV(BG43:BG72)</f>
        <v>0.38232249881931979</v>
      </c>
      <c r="BH75" s="104">
        <f t="shared" si="15"/>
        <v>0.24546542467859589</v>
      </c>
      <c r="BI75" s="121">
        <f t="shared" si="15"/>
        <v>0.28542006953253185</v>
      </c>
      <c r="BJ75" s="66">
        <f t="shared" si="15"/>
        <v>0.22306399267382393</v>
      </c>
      <c r="BK75" s="66">
        <f t="shared" si="15"/>
        <v>0.27741412878686106</v>
      </c>
      <c r="BL75" s="66">
        <f t="shared" si="15"/>
        <v>0.29406537900003626</v>
      </c>
      <c r="BM75" s="66">
        <f t="shared" si="15"/>
        <v>0.62490129887313783</v>
      </c>
      <c r="BN75" s="66">
        <f t="shared" si="15"/>
        <v>0.52457667223911542</v>
      </c>
      <c r="BO75" s="66">
        <f t="shared" si="15"/>
        <v>0.29564719771585479</v>
      </c>
      <c r="BP75" s="104">
        <f t="shared" si="15"/>
        <v>0.24062964579782034</v>
      </c>
      <c r="BQ75" s="121">
        <f t="shared" si="15"/>
        <v>0.2897123345348106</v>
      </c>
      <c r="BR75" s="66">
        <f t="shared" si="15"/>
        <v>0.24488622739512239</v>
      </c>
      <c r="BS75" s="66">
        <f t="shared" si="15"/>
        <v>0.20696404540874733</v>
      </c>
      <c r="BT75" s="66">
        <f t="shared" si="15"/>
        <v>0.28605385715875498</v>
      </c>
      <c r="BU75" s="66">
        <f t="shared" si="15"/>
        <v>0.28370428185035845</v>
      </c>
      <c r="BV75" s="66">
        <f t="shared" si="15"/>
        <v>0.26217511038568209</v>
      </c>
      <c r="BW75" s="66">
        <f>STDEV(BW43:BW72)</f>
        <v>0.26792486723475095</v>
      </c>
      <c r="BX75" s="104">
        <f t="shared" ref="BX75:CA75" si="16">STDEV(BX43:BX72)</f>
        <v>0.29396054156978224</v>
      </c>
      <c r="BY75" s="121">
        <f t="shared" si="16"/>
        <v>0.31873784854006965</v>
      </c>
      <c r="BZ75" s="66">
        <f t="shared" si="16"/>
        <v>0.27068317145760057</v>
      </c>
      <c r="CA75" s="66">
        <f t="shared" si="16"/>
        <v>0.37108022492896275</v>
      </c>
      <c r="CB75" s="66">
        <f>STDEV(CB43:CB72)</f>
        <v>0.29037288749658335</v>
      </c>
      <c r="CC75" s="66">
        <f t="shared" ref="CC75:CN75" si="17">STDEV(CC43:CC72)</f>
        <v>0.26404632343499918</v>
      </c>
      <c r="CD75" s="66">
        <f t="shared" si="17"/>
        <v>0.42928717178838138</v>
      </c>
      <c r="CE75" s="66">
        <f t="shared" si="17"/>
        <v>0.35022824905592587</v>
      </c>
      <c r="CF75" s="104">
        <f t="shared" si="17"/>
        <v>0.15806566364327357</v>
      </c>
      <c r="CG75" s="121">
        <f t="shared" si="17"/>
        <v>0.33076449933901386</v>
      </c>
      <c r="CH75" s="66">
        <f t="shared" si="17"/>
        <v>0.37497785988282289</v>
      </c>
      <c r="CI75" s="66">
        <f t="shared" si="17"/>
        <v>0.3005028429494298</v>
      </c>
      <c r="CJ75" s="66">
        <f t="shared" si="17"/>
        <v>0.3181500838630551</v>
      </c>
      <c r="CK75" s="66">
        <f t="shared" si="17"/>
        <v>0.37268966474386778</v>
      </c>
      <c r="CL75" s="66">
        <f t="shared" si="17"/>
        <v>0.43190655784862159</v>
      </c>
      <c r="CM75" s="66">
        <f t="shared" si="17"/>
        <v>0.26371658637832102</v>
      </c>
      <c r="CN75" s="104">
        <f t="shared" si="17"/>
        <v>0.20613169543296186</v>
      </c>
    </row>
  </sheetData>
  <mergeCells count="18">
    <mergeCell ref="C41:J41"/>
    <mergeCell ref="K41:R41"/>
    <mergeCell ref="S41:Z41"/>
    <mergeCell ref="AA41:AH41"/>
    <mergeCell ref="O3:P3"/>
    <mergeCell ref="C3:D3"/>
    <mergeCell ref="E3:F3"/>
    <mergeCell ref="G3:H3"/>
    <mergeCell ref="I3:J3"/>
    <mergeCell ref="K3:L3"/>
    <mergeCell ref="M3:N3"/>
    <mergeCell ref="CG41:CN41"/>
    <mergeCell ref="AI41:AP41"/>
    <mergeCell ref="AS41:AZ41"/>
    <mergeCell ref="BA41:BH41"/>
    <mergeCell ref="BI41:BP41"/>
    <mergeCell ref="BQ41:BX41"/>
    <mergeCell ref="BY41:CF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8B7F2-D025-B847-9EF7-27CB8E696A08}">
  <dimension ref="A1:CN113"/>
  <sheetViews>
    <sheetView tabSelected="1" topLeftCell="Y47" workbookViewId="0">
      <selection activeCell="AR61" sqref="AR61"/>
    </sheetView>
  </sheetViews>
  <sheetFormatPr baseColWidth="10" defaultColWidth="11.1640625" defaultRowHeight="16" x14ac:dyDescent="0.2"/>
  <sheetData>
    <row r="1" spans="1:92" ht="20" x14ac:dyDescent="0.2">
      <c r="A1" s="3" t="s">
        <v>204</v>
      </c>
    </row>
    <row r="2" spans="1:92" ht="17" thickBot="1" x14ac:dyDescent="0.25">
      <c r="A2" s="1" t="s">
        <v>205</v>
      </c>
    </row>
    <row r="3" spans="1:92" x14ac:dyDescent="0.2">
      <c r="B3" s="118"/>
      <c r="C3" s="220" t="s">
        <v>5</v>
      </c>
      <c r="D3" s="221"/>
      <c r="E3" s="221"/>
      <c r="F3" s="221"/>
      <c r="G3" s="221"/>
      <c r="H3" s="221"/>
      <c r="I3" s="221"/>
      <c r="J3" s="222"/>
      <c r="K3" s="219" t="s">
        <v>203</v>
      </c>
      <c r="L3" s="203"/>
      <c r="M3" s="203"/>
      <c r="N3" s="203"/>
      <c r="O3" s="203"/>
      <c r="P3" s="203"/>
      <c r="Q3" s="203"/>
      <c r="R3" s="208"/>
      <c r="S3" s="219" t="s">
        <v>178</v>
      </c>
      <c r="T3" s="203"/>
      <c r="U3" s="203"/>
      <c r="V3" s="203"/>
      <c r="W3" s="203"/>
      <c r="X3" s="203"/>
      <c r="Y3" s="203"/>
      <c r="Z3" s="208"/>
      <c r="AA3" s="219" t="s">
        <v>114</v>
      </c>
      <c r="AB3" s="203"/>
      <c r="AC3" s="203"/>
      <c r="AD3" s="203"/>
      <c r="AE3" s="203"/>
      <c r="AF3" s="203"/>
      <c r="AG3" s="203"/>
      <c r="AH3" s="208"/>
      <c r="AI3" s="219" t="s">
        <v>103</v>
      </c>
      <c r="AJ3" s="203"/>
      <c r="AK3" s="203"/>
      <c r="AL3" s="203"/>
      <c r="AM3" s="203"/>
      <c r="AN3" s="203"/>
      <c r="AO3" s="203"/>
      <c r="AP3" s="208"/>
      <c r="AQ3" s="219" t="s">
        <v>104</v>
      </c>
      <c r="AR3" s="203"/>
      <c r="AS3" s="203"/>
      <c r="AT3" s="203"/>
      <c r="AU3" s="203"/>
      <c r="AV3" s="203"/>
      <c r="AW3" s="203"/>
      <c r="AX3" s="208"/>
      <c r="AZ3" s="118"/>
      <c r="BA3" s="220" t="s">
        <v>5</v>
      </c>
      <c r="BB3" s="221"/>
      <c r="BC3" s="221"/>
      <c r="BD3" s="221"/>
      <c r="BE3" s="221"/>
      <c r="BF3" s="221"/>
      <c r="BG3" s="221"/>
      <c r="BH3" s="222"/>
      <c r="BI3" s="219" t="s">
        <v>203</v>
      </c>
      <c r="BJ3" s="203"/>
      <c r="BK3" s="203"/>
      <c r="BL3" s="203"/>
      <c r="BM3" s="203"/>
      <c r="BN3" s="203"/>
      <c r="BO3" s="203"/>
      <c r="BP3" s="208"/>
      <c r="BQ3" s="219" t="s">
        <v>114</v>
      </c>
      <c r="BR3" s="203"/>
      <c r="BS3" s="203"/>
      <c r="BT3" s="203"/>
      <c r="BU3" s="203"/>
      <c r="BV3" s="203"/>
      <c r="BW3" s="203"/>
      <c r="BX3" s="208"/>
      <c r="BY3" s="219" t="s">
        <v>32</v>
      </c>
      <c r="BZ3" s="203"/>
      <c r="CA3" s="203"/>
      <c r="CB3" s="203"/>
      <c r="CC3" s="203"/>
      <c r="CD3" s="203"/>
      <c r="CE3" s="203"/>
      <c r="CF3" s="208"/>
      <c r="CG3" s="219" t="s">
        <v>36</v>
      </c>
      <c r="CH3" s="203"/>
      <c r="CI3" s="203"/>
      <c r="CJ3" s="203"/>
      <c r="CK3" s="203"/>
      <c r="CL3" s="203"/>
      <c r="CM3" s="203"/>
      <c r="CN3" s="208"/>
    </row>
    <row r="4" spans="1:92" x14ac:dyDescent="0.2">
      <c r="B4" s="120" t="s">
        <v>277</v>
      </c>
      <c r="C4" s="120" t="s">
        <v>278</v>
      </c>
      <c r="D4" s="71" t="s">
        <v>279</v>
      </c>
      <c r="E4" s="71" t="s">
        <v>280</v>
      </c>
      <c r="F4" s="71" t="s">
        <v>281</v>
      </c>
      <c r="G4" s="71" t="s">
        <v>282</v>
      </c>
      <c r="H4" s="71" t="s">
        <v>283</v>
      </c>
      <c r="I4" s="71" t="s">
        <v>284</v>
      </c>
      <c r="J4" s="72" t="s">
        <v>285</v>
      </c>
      <c r="K4" s="120" t="s">
        <v>278</v>
      </c>
      <c r="L4" s="71" t="s">
        <v>279</v>
      </c>
      <c r="M4" s="71" t="s">
        <v>280</v>
      </c>
      <c r="N4" s="71" t="s">
        <v>281</v>
      </c>
      <c r="O4" s="71" t="s">
        <v>282</v>
      </c>
      <c r="P4" s="71" t="s">
        <v>283</v>
      </c>
      <c r="Q4" s="71" t="s">
        <v>284</v>
      </c>
      <c r="R4" s="72" t="s">
        <v>285</v>
      </c>
      <c r="S4" s="120" t="s">
        <v>278</v>
      </c>
      <c r="T4" s="71" t="s">
        <v>279</v>
      </c>
      <c r="U4" s="71" t="s">
        <v>280</v>
      </c>
      <c r="V4" s="71" t="s">
        <v>281</v>
      </c>
      <c r="W4" s="71" t="s">
        <v>282</v>
      </c>
      <c r="X4" s="71" t="s">
        <v>283</v>
      </c>
      <c r="Y4" s="71" t="s">
        <v>284</v>
      </c>
      <c r="Z4" s="72" t="s">
        <v>285</v>
      </c>
      <c r="AA4" s="120" t="s">
        <v>278</v>
      </c>
      <c r="AB4" s="71" t="s">
        <v>279</v>
      </c>
      <c r="AC4" s="71" t="s">
        <v>280</v>
      </c>
      <c r="AD4" s="71" t="s">
        <v>281</v>
      </c>
      <c r="AE4" s="71" t="s">
        <v>282</v>
      </c>
      <c r="AF4" s="71" t="s">
        <v>283</v>
      </c>
      <c r="AG4" s="71" t="s">
        <v>284</v>
      </c>
      <c r="AH4" s="72" t="s">
        <v>285</v>
      </c>
      <c r="AI4" s="120" t="s">
        <v>278</v>
      </c>
      <c r="AJ4" s="71" t="s">
        <v>279</v>
      </c>
      <c r="AK4" s="71" t="s">
        <v>280</v>
      </c>
      <c r="AL4" s="71" t="s">
        <v>281</v>
      </c>
      <c r="AM4" s="71" t="s">
        <v>282</v>
      </c>
      <c r="AN4" s="71" t="s">
        <v>283</v>
      </c>
      <c r="AO4" s="71" t="s">
        <v>284</v>
      </c>
      <c r="AP4" s="72" t="s">
        <v>285</v>
      </c>
      <c r="AQ4" s="120" t="s">
        <v>278</v>
      </c>
      <c r="AR4" s="71" t="s">
        <v>279</v>
      </c>
      <c r="AS4" s="71" t="s">
        <v>280</v>
      </c>
      <c r="AT4" s="71" t="s">
        <v>281</v>
      </c>
      <c r="AU4" s="71" t="s">
        <v>282</v>
      </c>
      <c r="AV4" s="71" t="s">
        <v>283</v>
      </c>
      <c r="AW4" s="71" t="s">
        <v>284</v>
      </c>
      <c r="AX4" s="72" t="s">
        <v>285</v>
      </c>
      <c r="AZ4" s="120" t="s">
        <v>277</v>
      </c>
      <c r="BA4" s="120" t="s">
        <v>278</v>
      </c>
      <c r="BB4" s="71" t="s">
        <v>279</v>
      </c>
      <c r="BC4" s="71" t="s">
        <v>280</v>
      </c>
      <c r="BD4" s="71" t="s">
        <v>281</v>
      </c>
      <c r="BE4" s="71" t="s">
        <v>282</v>
      </c>
      <c r="BF4" s="71" t="s">
        <v>283</v>
      </c>
      <c r="BG4" s="71" t="s">
        <v>284</v>
      </c>
      <c r="BH4" s="72" t="s">
        <v>285</v>
      </c>
      <c r="BI4" s="120" t="s">
        <v>278</v>
      </c>
      <c r="BJ4" s="71" t="s">
        <v>279</v>
      </c>
      <c r="BK4" s="71" t="s">
        <v>280</v>
      </c>
      <c r="BL4" s="71" t="s">
        <v>281</v>
      </c>
      <c r="BM4" s="71" t="s">
        <v>282</v>
      </c>
      <c r="BN4" s="71" t="s">
        <v>283</v>
      </c>
      <c r="BO4" s="71" t="s">
        <v>284</v>
      </c>
      <c r="BP4" s="72" t="s">
        <v>285</v>
      </c>
      <c r="BQ4" s="120" t="s">
        <v>278</v>
      </c>
      <c r="BR4" s="71" t="s">
        <v>279</v>
      </c>
      <c r="BS4" s="71" t="s">
        <v>280</v>
      </c>
      <c r="BT4" s="71" t="s">
        <v>281</v>
      </c>
      <c r="BU4" s="71" t="s">
        <v>282</v>
      </c>
      <c r="BV4" s="71" t="s">
        <v>283</v>
      </c>
      <c r="BW4" s="71" t="s">
        <v>284</v>
      </c>
      <c r="BX4" s="72" t="s">
        <v>285</v>
      </c>
      <c r="BY4" s="120" t="s">
        <v>278</v>
      </c>
      <c r="BZ4" s="71" t="s">
        <v>279</v>
      </c>
      <c r="CA4" s="71" t="s">
        <v>280</v>
      </c>
      <c r="CB4" s="71" t="s">
        <v>281</v>
      </c>
      <c r="CC4" s="71" t="s">
        <v>282</v>
      </c>
      <c r="CD4" s="71" t="s">
        <v>283</v>
      </c>
      <c r="CE4" s="71" t="s">
        <v>284</v>
      </c>
      <c r="CF4" s="72" t="s">
        <v>285</v>
      </c>
      <c r="CG4" s="120" t="s">
        <v>278</v>
      </c>
      <c r="CH4" s="71" t="s">
        <v>279</v>
      </c>
      <c r="CI4" s="71" t="s">
        <v>280</v>
      </c>
      <c r="CJ4" s="71" t="s">
        <v>281</v>
      </c>
      <c r="CK4" s="71" t="s">
        <v>282</v>
      </c>
      <c r="CL4" s="71" t="s">
        <v>283</v>
      </c>
      <c r="CM4" s="71" t="s">
        <v>284</v>
      </c>
      <c r="CN4" s="72" t="s">
        <v>285</v>
      </c>
    </row>
    <row r="5" spans="1:92" x14ac:dyDescent="0.2">
      <c r="B5" s="119"/>
      <c r="C5" s="34">
        <v>1.97</v>
      </c>
      <c r="D5" s="25">
        <v>2.4279999999999999</v>
      </c>
      <c r="E5" s="25">
        <v>1.7729999999999999</v>
      </c>
      <c r="F5" s="25">
        <v>2.9740000000000002</v>
      </c>
      <c r="G5" s="25">
        <v>4.0309999999999997</v>
      </c>
      <c r="H5" s="25">
        <v>4.032</v>
      </c>
      <c r="I5" s="25">
        <v>2.9870000000000001</v>
      </c>
      <c r="J5" s="26">
        <v>1.242</v>
      </c>
      <c r="K5" s="34">
        <v>1.4590000000000001</v>
      </c>
      <c r="L5" s="25">
        <v>1.552</v>
      </c>
      <c r="M5" s="25">
        <v>1.524</v>
      </c>
      <c r="N5" s="25">
        <v>1.415</v>
      </c>
      <c r="O5" s="25">
        <v>1.651</v>
      </c>
      <c r="P5" s="25">
        <v>5.7350000000000003</v>
      </c>
      <c r="Q5" s="25">
        <v>4.952</v>
      </c>
      <c r="R5" s="26">
        <v>1.3360000000000001</v>
      </c>
      <c r="S5" s="34">
        <v>1.3109999999999999</v>
      </c>
      <c r="T5" s="25">
        <v>1.0029999999999999</v>
      </c>
      <c r="U5" s="25">
        <v>1.4319999999999999</v>
      </c>
      <c r="V5" s="25">
        <v>1.1599999999999999</v>
      </c>
      <c r="W5" s="25">
        <v>1.53</v>
      </c>
      <c r="X5" s="25">
        <v>2.5590000000000002</v>
      </c>
      <c r="Y5" s="25">
        <v>2.6150000000000002</v>
      </c>
      <c r="Z5" s="26">
        <v>1.5109999999999999</v>
      </c>
      <c r="AA5" s="34">
        <v>2.0670000000000002</v>
      </c>
      <c r="AB5" s="25">
        <v>1.841</v>
      </c>
      <c r="AC5" s="25">
        <v>2.3570000000000002</v>
      </c>
      <c r="AD5" s="25">
        <v>2.387</v>
      </c>
      <c r="AE5" s="25">
        <v>2.1059999999999999</v>
      </c>
      <c r="AF5" s="25">
        <v>2.1520000000000001</v>
      </c>
      <c r="AG5" s="25">
        <v>2.6970000000000001</v>
      </c>
      <c r="AH5" s="26">
        <v>2.056</v>
      </c>
      <c r="AI5" s="34">
        <v>1.1160000000000001</v>
      </c>
      <c r="AJ5" s="25">
        <v>1.403</v>
      </c>
      <c r="AK5" s="25">
        <v>1.204</v>
      </c>
      <c r="AL5" s="25">
        <v>1.698</v>
      </c>
      <c r="AM5" s="25">
        <v>1.762</v>
      </c>
      <c r="AN5" s="25">
        <v>2.4039999999999999</v>
      </c>
      <c r="AO5" s="25">
        <v>1.82</v>
      </c>
      <c r="AP5" s="26">
        <v>0.64100000000000001</v>
      </c>
      <c r="AQ5" s="34">
        <v>1.7629999999999999</v>
      </c>
      <c r="AR5" s="25">
        <v>1.552</v>
      </c>
      <c r="AS5" s="25">
        <v>1.829</v>
      </c>
      <c r="AT5" s="25">
        <v>1.613</v>
      </c>
      <c r="AU5" s="25">
        <v>1.7390000000000001</v>
      </c>
      <c r="AV5" s="25">
        <v>3.2429999999999999</v>
      </c>
      <c r="AW5" s="25">
        <v>3.1840000000000002</v>
      </c>
      <c r="AX5" s="26">
        <v>1.421</v>
      </c>
      <c r="AZ5" s="119"/>
      <c r="BA5" s="34">
        <v>1.97</v>
      </c>
      <c r="BB5" s="25">
        <v>2.4279999999999999</v>
      </c>
      <c r="BC5" s="25">
        <v>1.7729999999999999</v>
      </c>
      <c r="BD5" s="25">
        <v>2.9740000000000002</v>
      </c>
      <c r="BE5" s="25">
        <v>4.0309999999999997</v>
      </c>
      <c r="BF5" s="25">
        <v>4.032</v>
      </c>
      <c r="BG5" s="25">
        <v>2.9870000000000001</v>
      </c>
      <c r="BH5" s="26">
        <v>1.242</v>
      </c>
      <c r="BI5" s="34">
        <v>1.4590000000000001</v>
      </c>
      <c r="BJ5" s="25">
        <v>1.552</v>
      </c>
      <c r="BK5" s="25">
        <v>1.524</v>
      </c>
      <c r="BL5" s="25">
        <v>1.415</v>
      </c>
      <c r="BM5" s="25">
        <v>1.651</v>
      </c>
      <c r="BN5" s="25">
        <v>5.7350000000000003</v>
      </c>
      <c r="BO5" s="25">
        <v>4.952</v>
      </c>
      <c r="BP5" s="26">
        <v>1.3360000000000001</v>
      </c>
      <c r="BQ5" s="34">
        <v>2.0670000000000002</v>
      </c>
      <c r="BR5" s="25">
        <v>1.841</v>
      </c>
      <c r="BS5" s="25">
        <v>2.3570000000000002</v>
      </c>
      <c r="BT5" s="25">
        <v>2.387</v>
      </c>
      <c r="BU5" s="25">
        <v>2.1059999999999999</v>
      </c>
      <c r="BV5" s="25">
        <v>2.1520000000000001</v>
      </c>
      <c r="BW5" s="25">
        <v>2.6970000000000001</v>
      </c>
      <c r="BX5" s="26">
        <v>2.056</v>
      </c>
      <c r="BY5" s="34">
        <v>1.4990000000000001</v>
      </c>
      <c r="BZ5" s="25">
        <v>1.006</v>
      </c>
      <c r="CA5" s="25">
        <v>1.1970000000000001</v>
      </c>
      <c r="CB5" s="25">
        <v>1.274</v>
      </c>
      <c r="CC5" s="25">
        <v>1.6459999999999999</v>
      </c>
      <c r="CD5" s="25">
        <v>2.2429999999999999</v>
      </c>
      <c r="CE5" s="25">
        <v>1.39</v>
      </c>
      <c r="CF5" s="26">
        <v>0.45300000000000001</v>
      </c>
      <c r="CG5" s="34">
        <v>1.863</v>
      </c>
      <c r="CH5" s="25">
        <v>2.1459999999999999</v>
      </c>
      <c r="CI5" s="25">
        <v>1.8979999999999999</v>
      </c>
      <c r="CJ5" s="25">
        <v>2.8769999999999998</v>
      </c>
      <c r="CK5" s="25">
        <v>2.3279999999999998</v>
      </c>
      <c r="CL5" s="25">
        <v>3.8460000000000001</v>
      </c>
      <c r="CM5" s="25">
        <v>2.5190000000000001</v>
      </c>
      <c r="CN5" s="26">
        <v>1.5289999999999999</v>
      </c>
    </row>
    <row r="6" spans="1:92" x14ac:dyDescent="0.2">
      <c r="B6" s="119"/>
      <c r="C6" s="34">
        <v>1.889</v>
      </c>
      <c r="D6" s="25">
        <v>1.8779999999999999</v>
      </c>
      <c r="E6" s="25">
        <v>2.0470000000000002</v>
      </c>
      <c r="F6" s="25">
        <v>2.3740000000000001</v>
      </c>
      <c r="G6" s="25">
        <v>4.0490000000000004</v>
      </c>
      <c r="H6" s="25">
        <v>5.1890000000000001</v>
      </c>
      <c r="I6" s="25">
        <v>2.9510000000000001</v>
      </c>
      <c r="J6" s="26">
        <v>1.7569999999999999</v>
      </c>
      <c r="K6" s="34">
        <v>1.0880000000000001</v>
      </c>
      <c r="L6" s="25">
        <v>1.202</v>
      </c>
      <c r="M6" s="25">
        <v>1.226</v>
      </c>
      <c r="N6" s="25">
        <v>1.641</v>
      </c>
      <c r="O6" s="25">
        <v>2.1389999999999998</v>
      </c>
      <c r="P6" s="25">
        <v>5.226</v>
      </c>
      <c r="Q6" s="25">
        <v>4.3159999999999998</v>
      </c>
      <c r="R6" s="26">
        <v>1.853</v>
      </c>
      <c r="S6" s="34">
        <v>0.995</v>
      </c>
      <c r="T6" s="25">
        <v>1.5569999999999999</v>
      </c>
      <c r="U6" s="25">
        <v>1.214</v>
      </c>
      <c r="V6" s="25">
        <v>1.157</v>
      </c>
      <c r="W6" s="25">
        <v>1.6080000000000001</v>
      </c>
      <c r="X6" s="25">
        <v>2.589</v>
      </c>
      <c r="Y6" s="25">
        <v>3.1640000000000001</v>
      </c>
      <c r="Z6" s="26">
        <v>1.2669999999999999</v>
      </c>
      <c r="AA6" s="34">
        <v>2.2410000000000001</v>
      </c>
      <c r="AB6" s="25">
        <v>1.891</v>
      </c>
      <c r="AC6" s="25">
        <v>2.4809999999999999</v>
      </c>
      <c r="AD6" s="25">
        <v>2.2200000000000002</v>
      </c>
      <c r="AE6" s="25">
        <v>2.0990000000000002</v>
      </c>
      <c r="AF6" s="25">
        <v>2.1240000000000001</v>
      </c>
      <c r="AG6" s="25">
        <v>2.1419999999999999</v>
      </c>
      <c r="AH6" s="26">
        <v>1.9570000000000001</v>
      </c>
      <c r="AI6" s="34">
        <v>1.2390000000000001</v>
      </c>
      <c r="AJ6" s="25">
        <v>1.2549999999999999</v>
      </c>
      <c r="AK6" s="25">
        <v>1.51</v>
      </c>
      <c r="AL6" s="25">
        <v>1.218</v>
      </c>
      <c r="AM6" s="25">
        <v>1.869</v>
      </c>
      <c r="AN6" s="25">
        <v>2.3279999999999998</v>
      </c>
      <c r="AO6" s="25">
        <v>2.234</v>
      </c>
      <c r="AP6" s="26">
        <v>0.7</v>
      </c>
      <c r="AQ6" s="34">
        <v>1.7270000000000001</v>
      </c>
      <c r="AR6" s="25">
        <v>1.726</v>
      </c>
      <c r="AS6" s="25">
        <v>1.804</v>
      </c>
      <c r="AT6" s="25">
        <v>1.7749999999999999</v>
      </c>
      <c r="AU6" s="25">
        <v>1.925</v>
      </c>
      <c r="AV6" s="25">
        <v>2.754</v>
      </c>
      <c r="AW6" s="25">
        <v>2.9849999999999999</v>
      </c>
      <c r="AX6" s="26">
        <v>1.109</v>
      </c>
      <c r="AZ6" s="119"/>
      <c r="BA6" s="34">
        <v>1.889</v>
      </c>
      <c r="BB6" s="25">
        <v>1.8779999999999999</v>
      </c>
      <c r="BC6" s="25">
        <v>2.0470000000000002</v>
      </c>
      <c r="BD6" s="25">
        <v>2.3740000000000001</v>
      </c>
      <c r="BE6" s="25">
        <v>4.0490000000000004</v>
      </c>
      <c r="BF6" s="25">
        <v>5.1890000000000001</v>
      </c>
      <c r="BG6" s="25">
        <v>2.9510000000000001</v>
      </c>
      <c r="BH6" s="26">
        <v>1.7569999999999999</v>
      </c>
      <c r="BI6" s="34">
        <v>1.0880000000000001</v>
      </c>
      <c r="BJ6" s="25">
        <v>1.202</v>
      </c>
      <c r="BK6" s="25">
        <v>1.226</v>
      </c>
      <c r="BL6" s="25">
        <v>1.641</v>
      </c>
      <c r="BM6" s="25">
        <v>2.1389999999999998</v>
      </c>
      <c r="BN6" s="25">
        <v>5.226</v>
      </c>
      <c r="BO6" s="25">
        <v>4.3159999999999998</v>
      </c>
      <c r="BP6" s="26">
        <v>1.853</v>
      </c>
      <c r="BQ6" s="34">
        <v>2.2410000000000001</v>
      </c>
      <c r="BR6" s="25">
        <v>1.891</v>
      </c>
      <c r="BS6" s="25">
        <v>2.4809999999999999</v>
      </c>
      <c r="BT6" s="25">
        <v>2.2200000000000002</v>
      </c>
      <c r="BU6" s="25">
        <v>2.0990000000000002</v>
      </c>
      <c r="BV6" s="25">
        <v>2.1240000000000001</v>
      </c>
      <c r="BW6" s="25">
        <v>2.1419999999999999</v>
      </c>
      <c r="BX6" s="26">
        <v>1.9570000000000001</v>
      </c>
      <c r="BY6" s="34">
        <v>1.258</v>
      </c>
      <c r="BZ6" s="25">
        <v>1.2649999999999999</v>
      </c>
      <c r="CA6" s="25">
        <v>1.1339999999999999</v>
      </c>
      <c r="CB6" s="25">
        <v>1.5780000000000001</v>
      </c>
      <c r="CC6" s="25">
        <v>1.5109999999999999</v>
      </c>
      <c r="CD6" s="25">
        <v>2.4119999999999999</v>
      </c>
      <c r="CE6" s="25">
        <v>1.5269999999999999</v>
      </c>
      <c r="CF6" s="26">
        <v>0.49399999999999999</v>
      </c>
      <c r="CG6" s="34">
        <v>2.3410000000000002</v>
      </c>
      <c r="CH6" s="25">
        <v>1.599</v>
      </c>
      <c r="CI6" s="25">
        <v>2.052</v>
      </c>
      <c r="CJ6" s="25">
        <v>2.9710000000000001</v>
      </c>
      <c r="CK6" s="25">
        <v>3.2480000000000002</v>
      </c>
      <c r="CL6" s="25">
        <v>4.9459999999999997</v>
      </c>
      <c r="CM6" s="25">
        <v>3.5259999999999998</v>
      </c>
      <c r="CN6" s="26">
        <v>1.37</v>
      </c>
    </row>
    <row r="7" spans="1:92" x14ac:dyDescent="0.2">
      <c r="B7" s="119"/>
      <c r="C7" s="34">
        <v>1.726</v>
      </c>
      <c r="D7" s="25">
        <v>2.06</v>
      </c>
      <c r="E7" s="25">
        <v>2.3050000000000002</v>
      </c>
      <c r="F7" s="25">
        <v>3.3140000000000001</v>
      </c>
      <c r="G7" s="25">
        <v>4.2839999999999998</v>
      </c>
      <c r="H7" s="25">
        <v>4.9370000000000003</v>
      </c>
      <c r="I7" s="25">
        <v>2.6619999999999999</v>
      </c>
      <c r="J7" s="26">
        <v>1.4730000000000001</v>
      </c>
      <c r="K7" s="34">
        <v>1.1579999999999999</v>
      </c>
      <c r="L7" s="25">
        <v>1.819</v>
      </c>
      <c r="M7" s="25">
        <v>1.427</v>
      </c>
      <c r="N7" s="25">
        <v>1.6890000000000001</v>
      </c>
      <c r="O7" s="25">
        <v>2.101</v>
      </c>
      <c r="P7" s="25">
        <v>4.7859999999999996</v>
      </c>
      <c r="Q7" s="25">
        <v>4.3220000000000001</v>
      </c>
      <c r="R7" s="26">
        <v>1.3959999999999999</v>
      </c>
      <c r="S7" s="34">
        <v>1.198</v>
      </c>
      <c r="T7" s="25">
        <v>1.331</v>
      </c>
      <c r="U7" s="25">
        <v>1.091</v>
      </c>
      <c r="V7" s="25">
        <v>1.3440000000000001</v>
      </c>
      <c r="W7" s="25">
        <v>1.359</v>
      </c>
      <c r="X7" s="25">
        <v>2.4860000000000002</v>
      </c>
      <c r="Y7" s="25">
        <v>2.5779999999999998</v>
      </c>
      <c r="Z7" s="26">
        <v>1.46</v>
      </c>
      <c r="AA7" s="34">
        <v>1.917</v>
      </c>
      <c r="AB7" s="25">
        <v>1.861</v>
      </c>
      <c r="AC7" s="25">
        <v>2.5910000000000002</v>
      </c>
      <c r="AD7" s="25">
        <v>2.2650000000000001</v>
      </c>
      <c r="AE7" s="25">
        <v>2.2970000000000002</v>
      </c>
      <c r="AF7" s="25">
        <v>2.1709999999999998</v>
      </c>
      <c r="AG7" s="25">
        <v>2.3809999999999998</v>
      </c>
      <c r="AH7" s="26">
        <v>1.9370000000000001</v>
      </c>
      <c r="AI7" s="34">
        <v>1.492</v>
      </c>
      <c r="AJ7" s="25">
        <v>1.4650000000000001</v>
      </c>
      <c r="AK7" s="25">
        <v>1.4019999999999999</v>
      </c>
      <c r="AL7" s="25">
        <v>1.393</v>
      </c>
      <c r="AM7" s="25">
        <v>1.706</v>
      </c>
      <c r="AN7" s="25">
        <v>2.8279999999999998</v>
      </c>
      <c r="AO7" s="25">
        <v>1.984</v>
      </c>
      <c r="AP7" s="26">
        <v>0.88500000000000001</v>
      </c>
      <c r="AQ7" s="34">
        <v>1.7130000000000001</v>
      </c>
      <c r="AR7" s="25">
        <v>1.7549999999999999</v>
      </c>
      <c r="AS7" s="25">
        <v>1.585</v>
      </c>
      <c r="AT7" s="25">
        <v>1.3120000000000001</v>
      </c>
      <c r="AU7" s="25">
        <v>1.2849999999999999</v>
      </c>
      <c r="AV7" s="25">
        <v>2.6829999999999998</v>
      </c>
      <c r="AW7" s="25">
        <v>3.6709999999999998</v>
      </c>
      <c r="AX7" s="26">
        <v>1.206</v>
      </c>
      <c r="AZ7" s="119"/>
      <c r="BA7" s="34">
        <v>1.726</v>
      </c>
      <c r="BB7" s="25">
        <v>2.06</v>
      </c>
      <c r="BC7" s="25">
        <v>2.3050000000000002</v>
      </c>
      <c r="BD7" s="25">
        <v>3.3140000000000001</v>
      </c>
      <c r="BE7" s="25">
        <v>4.2839999999999998</v>
      </c>
      <c r="BF7" s="25">
        <v>4.9370000000000003</v>
      </c>
      <c r="BG7" s="25">
        <v>2.6619999999999999</v>
      </c>
      <c r="BH7" s="26">
        <v>1.4730000000000001</v>
      </c>
      <c r="BI7" s="34">
        <v>1.1579999999999999</v>
      </c>
      <c r="BJ7" s="25">
        <v>1.819</v>
      </c>
      <c r="BK7" s="25">
        <v>1.427</v>
      </c>
      <c r="BL7" s="25">
        <v>1.6890000000000001</v>
      </c>
      <c r="BM7" s="25">
        <v>2.101</v>
      </c>
      <c r="BN7" s="25">
        <v>4.7859999999999996</v>
      </c>
      <c r="BO7" s="25">
        <v>4.3220000000000001</v>
      </c>
      <c r="BP7" s="26">
        <v>1.3959999999999999</v>
      </c>
      <c r="BQ7" s="34">
        <v>1.917</v>
      </c>
      <c r="BR7" s="25">
        <v>1.861</v>
      </c>
      <c r="BS7" s="25">
        <v>2.5910000000000002</v>
      </c>
      <c r="BT7" s="25">
        <v>2.2650000000000001</v>
      </c>
      <c r="BU7" s="25">
        <v>2.2970000000000002</v>
      </c>
      <c r="BV7" s="25">
        <v>2.1709999999999998</v>
      </c>
      <c r="BW7" s="25">
        <v>2.3809999999999998</v>
      </c>
      <c r="BX7" s="26">
        <v>1.9370000000000001</v>
      </c>
      <c r="BY7" s="34">
        <v>1.82</v>
      </c>
      <c r="BZ7" s="25">
        <v>1.2230000000000001</v>
      </c>
      <c r="CA7" s="25">
        <v>1.145</v>
      </c>
      <c r="CB7" s="25">
        <v>1.4870000000000001</v>
      </c>
      <c r="CC7" s="25">
        <v>1.6080000000000001</v>
      </c>
      <c r="CD7" s="25">
        <v>2.16</v>
      </c>
      <c r="CE7" s="25">
        <v>1.35</v>
      </c>
      <c r="CF7" s="26">
        <v>0.40600000000000003</v>
      </c>
      <c r="CG7" s="34">
        <v>1.528</v>
      </c>
      <c r="CH7" s="25">
        <v>1.863</v>
      </c>
      <c r="CI7" s="25">
        <v>1.7370000000000001</v>
      </c>
      <c r="CJ7" s="25">
        <v>2.8</v>
      </c>
      <c r="CK7" s="25">
        <v>2.5750000000000002</v>
      </c>
      <c r="CL7" s="25">
        <v>4.0979999999999999</v>
      </c>
      <c r="CM7" s="25">
        <v>3.3050000000000002</v>
      </c>
      <c r="CN7" s="26">
        <v>1.2290000000000001</v>
      </c>
    </row>
    <row r="8" spans="1:92" x14ac:dyDescent="0.2">
      <c r="B8" s="119"/>
      <c r="C8" s="34">
        <v>1.9279999999999999</v>
      </c>
      <c r="D8" s="25">
        <v>2.14</v>
      </c>
      <c r="E8" s="25">
        <v>1.796</v>
      </c>
      <c r="F8" s="25">
        <v>2.59</v>
      </c>
      <c r="G8" s="25">
        <v>4.5709999999999997</v>
      </c>
      <c r="H8" s="25">
        <v>3.8140000000000001</v>
      </c>
      <c r="I8" s="25">
        <v>3.5209999999999999</v>
      </c>
      <c r="J8" s="26">
        <v>1.768</v>
      </c>
      <c r="K8" s="34">
        <v>1.4330000000000001</v>
      </c>
      <c r="L8" s="25">
        <v>1.4119999999999999</v>
      </c>
      <c r="M8" s="25">
        <v>1.4319999999999999</v>
      </c>
      <c r="N8" s="25">
        <v>1.585</v>
      </c>
      <c r="O8" s="25">
        <v>1.704</v>
      </c>
      <c r="P8" s="25">
        <v>4.7430000000000003</v>
      </c>
      <c r="Q8" s="25">
        <v>4.6120000000000001</v>
      </c>
      <c r="R8" s="26">
        <v>1.792</v>
      </c>
      <c r="S8" s="34">
        <v>0.98399999999999999</v>
      </c>
      <c r="T8" s="25">
        <v>1.2190000000000001</v>
      </c>
      <c r="U8" s="25">
        <v>1.2190000000000001</v>
      </c>
      <c r="V8" s="25">
        <v>1.0429999999999999</v>
      </c>
      <c r="W8" s="25">
        <v>1.571</v>
      </c>
      <c r="X8" s="25">
        <v>2.4740000000000002</v>
      </c>
      <c r="Y8" s="25">
        <v>2.3119999999999998</v>
      </c>
      <c r="Z8" s="26">
        <v>1.3959999999999999</v>
      </c>
      <c r="AA8" s="34">
        <v>2.3959999999999999</v>
      </c>
      <c r="AB8" s="25">
        <v>2.452</v>
      </c>
      <c r="AC8" s="25">
        <v>2.073</v>
      </c>
      <c r="AD8" s="25">
        <v>1.847</v>
      </c>
      <c r="AE8" s="25">
        <v>1.92</v>
      </c>
      <c r="AF8" s="25">
        <v>2.246</v>
      </c>
      <c r="AG8" s="25">
        <v>2.25</v>
      </c>
      <c r="AH8" s="26">
        <v>2.3380000000000001</v>
      </c>
      <c r="AI8" s="34">
        <v>1.643</v>
      </c>
      <c r="AJ8" s="25">
        <v>1.002</v>
      </c>
      <c r="AK8" s="25">
        <v>1.224</v>
      </c>
      <c r="AL8" s="25">
        <v>1.8</v>
      </c>
      <c r="AM8" s="25">
        <v>1.391</v>
      </c>
      <c r="AN8" s="25">
        <v>2.4580000000000002</v>
      </c>
      <c r="AO8" s="25">
        <v>1.897</v>
      </c>
      <c r="AP8" s="26">
        <v>0.97</v>
      </c>
      <c r="AQ8" s="34">
        <v>1.665</v>
      </c>
      <c r="AR8" s="25">
        <v>1.7569999999999999</v>
      </c>
      <c r="AS8" s="25">
        <v>1.4930000000000001</v>
      </c>
      <c r="AT8" s="25">
        <v>1.829</v>
      </c>
      <c r="AU8" s="25">
        <v>1.536</v>
      </c>
      <c r="AV8" s="25">
        <v>3.16</v>
      </c>
      <c r="AW8" s="25">
        <v>3.3410000000000002</v>
      </c>
      <c r="AX8" s="26">
        <v>1.1539999999999999</v>
      </c>
      <c r="AZ8" s="119"/>
      <c r="BA8" s="34">
        <v>1.9279999999999999</v>
      </c>
      <c r="BB8" s="25">
        <v>2.14</v>
      </c>
      <c r="BC8" s="25">
        <v>1.796</v>
      </c>
      <c r="BD8" s="25">
        <v>2.59</v>
      </c>
      <c r="BE8" s="25">
        <v>4.5709999999999997</v>
      </c>
      <c r="BF8" s="25">
        <v>3.8140000000000001</v>
      </c>
      <c r="BG8" s="25">
        <v>3.5209999999999999</v>
      </c>
      <c r="BH8" s="26">
        <v>1.768</v>
      </c>
      <c r="BI8" s="34">
        <v>1.4330000000000001</v>
      </c>
      <c r="BJ8" s="25">
        <v>1.4119999999999999</v>
      </c>
      <c r="BK8" s="25">
        <v>1.4319999999999999</v>
      </c>
      <c r="BL8" s="25">
        <v>1.585</v>
      </c>
      <c r="BM8" s="25">
        <v>1.704</v>
      </c>
      <c r="BN8" s="25">
        <v>4.7430000000000003</v>
      </c>
      <c r="BO8" s="25">
        <v>4.6120000000000001</v>
      </c>
      <c r="BP8" s="26">
        <v>1.792</v>
      </c>
      <c r="BQ8" s="34">
        <v>2.3959999999999999</v>
      </c>
      <c r="BR8" s="25">
        <v>2.452</v>
      </c>
      <c r="BS8" s="25">
        <v>2.073</v>
      </c>
      <c r="BT8" s="25">
        <v>1.847</v>
      </c>
      <c r="BU8" s="25">
        <v>1.92</v>
      </c>
      <c r="BV8" s="25">
        <v>2.246</v>
      </c>
      <c r="BW8" s="25">
        <v>2.25</v>
      </c>
      <c r="BX8" s="26">
        <v>2.3380000000000001</v>
      </c>
      <c r="BY8" s="34">
        <v>1.403</v>
      </c>
      <c r="BZ8" s="25">
        <v>1.522</v>
      </c>
      <c r="CA8" s="25">
        <v>1.2929999999999999</v>
      </c>
      <c r="CB8" s="25">
        <v>1.522</v>
      </c>
      <c r="CC8" s="25">
        <v>1.1850000000000001</v>
      </c>
      <c r="CD8" s="25">
        <v>2.4660000000000002</v>
      </c>
      <c r="CE8" s="25">
        <v>1.7290000000000001</v>
      </c>
      <c r="CF8" s="26">
        <v>0.24</v>
      </c>
      <c r="CG8" s="34">
        <v>1.7909999999999999</v>
      </c>
      <c r="CH8" s="25">
        <v>1.659</v>
      </c>
      <c r="CI8" s="25">
        <v>2.1110000000000002</v>
      </c>
      <c r="CJ8" s="25">
        <v>3.3849999999999998</v>
      </c>
      <c r="CK8" s="25">
        <v>3.0870000000000002</v>
      </c>
      <c r="CL8" s="25">
        <v>4.3390000000000004</v>
      </c>
      <c r="CM8" s="25">
        <v>3.6469999999999998</v>
      </c>
      <c r="CN8" s="26">
        <v>1.329</v>
      </c>
    </row>
    <row r="9" spans="1:92" x14ac:dyDescent="0.2">
      <c r="B9" s="119"/>
      <c r="C9" s="34">
        <v>1.7</v>
      </c>
      <c r="D9" s="25">
        <v>2</v>
      </c>
      <c r="E9" s="25">
        <v>1.9039999999999999</v>
      </c>
      <c r="F9" s="25">
        <v>2.5339999999999998</v>
      </c>
      <c r="G9" s="25">
        <v>3.0529999999999999</v>
      </c>
      <c r="H9" s="25">
        <v>4.1509999999999998</v>
      </c>
      <c r="I9" s="25">
        <v>2.6539999999999999</v>
      </c>
      <c r="J9" s="26">
        <v>1.611</v>
      </c>
      <c r="K9" s="34">
        <v>1.2190000000000001</v>
      </c>
      <c r="L9" s="25">
        <v>1.69</v>
      </c>
      <c r="M9" s="25">
        <v>1.4319999999999999</v>
      </c>
      <c r="N9" s="25">
        <v>1.5189999999999999</v>
      </c>
      <c r="O9" s="25">
        <v>2.2040000000000002</v>
      </c>
      <c r="P9" s="25">
        <v>4.74</v>
      </c>
      <c r="Q9" s="25">
        <v>4.7539999999999996</v>
      </c>
      <c r="R9" s="26">
        <v>1.5429999999999999</v>
      </c>
      <c r="S9" s="34">
        <v>1.3</v>
      </c>
      <c r="T9" s="25">
        <v>1.105</v>
      </c>
      <c r="U9" s="25">
        <v>1.177</v>
      </c>
      <c r="V9" s="25">
        <v>0.79700000000000004</v>
      </c>
      <c r="W9" s="25">
        <v>1.397</v>
      </c>
      <c r="X9" s="25">
        <v>2.2240000000000002</v>
      </c>
      <c r="Y9" s="25">
        <v>2.9750000000000001</v>
      </c>
      <c r="Z9" s="26">
        <v>1.43</v>
      </c>
      <c r="AA9" s="34">
        <v>1.905</v>
      </c>
      <c r="AB9" s="25">
        <v>1.843</v>
      </c>
      <c r="AC9" s="25">
        <v>1.833</v>
      </c>
      <c r="AD9" s="25">
        <v>2.3490000000000002</v>
      </c>
      <c r="AE9" s="25">
        <v>2.581</v>
      </c>
      <c r="AF9" s="25">
        <v>2.032</v>
      </c>
      <c r="AG9" s="25">
        <v>2.2120000000000002</v>
      </c>
      <c r="AH9" s="26">
        <v>2.0219999999999998</v>
      </c>
      <c r="AI9" s="34">
        <v>1.18</v>
      </c>
      <c r="AJ9" s="25">
        <v>1.607</v>
      </c>
      <c r="AK9" s="25">
        <v>1.361</v>
      </c>
      <c r="AL9" s="25">
        <v>1.2030000000000001</v>
      </c>
      <c r="AM9" s="25">
        <v>1.6020000000000001</v>
      </c>
      <c r="AN9" s="25">
        <v>2.5150000000000001</v>
      </c>
      <c r="AO9" s="25">
        <v>2.395</v>
      </c>
      <c r="AP9" s="26">
        <v>0.55000000000000004</v>
      </c>
      <c r="AQ9" s="34">
        <v>1.3169999999999999</v>
      </c>
      <c r="AR9" s="25">
        <v>1.579</v>
      </c>
      <c r="AS9" s="25">
        <v>1.4830000000000001</v>
      </c>
      <c r="AT9" s="25">
        <v>1.8260000000000001</v>
      </c>
      <c r="AU9" s="25">
        <v>1.488</v>
      </c>
      <c r="AV9" s="25">
        <v>2.9649999999999999</v>
      </c>
      <c r="AW9" s="25">
        <v>2.8839999999999999</v>
      </c>
      <c r="AX9" s="26">
        <v>0.94799999999999995</v>
      </c>
      <c r="AZ9" s="119"/>
      <c r="BA9" s="34">
        <v>1.7</v>
      </c>
      <c r="BB9" s="25">
        <v>2</v>
      </c>
      <c r="BC9" s="25">
        <v>1.9039999999999999</v>
      </c>
      <c r="BD9" s="25">
        <v>2.5339999999999998</v>
      </c>
      <c r="BE9" s="25">
        <v>3.0529999999999999</v>
      </c>
      <c r="BF9" s="25">
        <v>4.1509999999999998</v>
      </c>
      <c r="BG9" s="25">
        <v>2.6539999999999999</v>
      </c>
      <c r="BH9" s="26">
        <v>1.611</v>
      </c>
      <c r="BI9" s="34">
        <v>1.2190000000000001</v>
      </c>
      <c r="BJ9" s="25">
        <v>1.69</v>
      </c>
      <c r="BK9" s="25">
        <v>1.4319999999999999</v>
      </c>
      <c r="BL9" s="25">
        <v>1.5189999999999999</v>
      </c>
      <c r="BM9" s="25">
        <v>2.2040000000000002</v>
      </c>
      <c r="BN9" s="25">
        <v>4.74</v>
      </c>
      <c r="BO9" s="25">
        <v>4.7539999999999996</v>
      </c>
      <c r="BP9" s="26">
        <v>1.5429999999999999</v>
      </c>
      <c r="BQ9" s="34">
        <v>1.905</v>
      </c>
      <c r="BR9" s="25">
        <v>1.843</v>
      </c>
      <c r="BS9" s="25">
        <v>1.833</v>
      </c>
      <c r="BT9" s="25">
        <v>2.3490000000000002</v>
      </c>
      <c r="BU9" s="25">
        <v>2.581</v>
      </c>
      <c r="BV9" s="25">
        <v>2.032</v>
      </c>
      <c r="BW9" s="25">
        <v>2.2120000000000002</v>
      </c>
      <c r="BX9" s="26">
        <v>2.0219999999999998</v>
      </c>
      <c r="BY9" s="34">
        <v>1.405</v>
      </c>
      <c r="BZ9" s="25">
        <v>1.2110000000000001</v>
      </c>
      <c r="CA9" s="25">
        <v>1.3120000000000001</v>
      </c>
      <c r="CB9" s="25">
        <v>1.4259999999999999</v>
      </c>
      <c r="CC9" s="25">
        <v>1.597</v>
      </c>
      <c r="CD9" s="25">
        <v>2.081</v>
      </c>
      <c r="CE9" s="25">
        <v>1.8560000000000001</v>
      </c>
      <c r="CF9" s="26">
        <v>0.39100000000000001</v>
      </c>
      <c r="CG9" s="34">
        <v>1.482</v>
      </c>
      <c r="CH9" s="25">
        <v>1.821</v>
      </c>
      <c r="CI9" s="25">
        <v>2.02</v>
      </c>
      <c r="CJ9" s="25">
        <v>2.8940000000000001</v>
      </c>
      <c r="CK9" s="25">
        <v>3.835</v>
      </c>
      <c r="CL9" s="25">
        <v>4.694</v>
      </c>
      <c r="CM9" s="25">
        <v>3.444</v>
      </c>
      <c r="CN9" s="26">
        <v>1.198</v>
      </c>
    </row>
    <row r="10" spans="1:92" x14ac:dyDescent="0.2">
      <c r="B10" s="119"/>
      <c r="C10" s="34">
        <v>1.7749999999999999</v>
      </c>
      <c r="D10" s="25">
        <v>2.14</v>
      </c>
      <c r="E10" s="25">
        <v>2.069</v>
      </c>
      <c r="F10" s="25">
        <v>3.5630000000000002</v>
      </c>
      <c r="G10" s="25">
        <v>2.5569999999999999</v>
      </c>
      <c r="H10" s="25">
        <v>4.5419999999999998</v>
      </c>
      <c r="I10" s="25">
        <v>2.984</v>
      </c>
      <c r="J10" s="26">
        <v>1.63</v>
      </c>
      <c r="K10" s="34">
        <v>1.167</v>
      </c>
      <c r="L10" s="25">
        <v>2.2959999999999998</v>
      </c>
      <c r="M10" s="25">
        <v>1.673</v>
      </c>
      <c r="N10" s="25">
        <v>1.524</v>
      </c>
      <c r="O10" s="25">
        <v>1.897</v>
      </c>
      <c r="P10" s="25">
        <v>5.5289999999999999</v>
      </c>
      <c r="Q10" s="25">
        <v>4.54</v>
      </c>
      <c r="R10" s="26">
        <v>1.7709999999999999</v>
      </c>
      <c r="S10" s="34">
        <v>1.0429999999999999</v>
      </c>
      <c r="T10" s="25">
        <v>1</v>
      </c>
      <c r="U10" s="25">
        <v>1.232</v>
      </c>
      <c r="V10" s="25">
        <v>1.0620000000000001</v>
      </c>
      <c r="W10" s="25">
        <v>1.343</v>
      </c>
      <c r="X10" s="25">
        <v>2.427</v>
      </c>
      <c r="Y10" s="25">
        <v>2.2989999999999999</v>
      </c>
      <c r="Z10" s="26">
        <v>1.341</v>
      </c>
      <c r="AA10" s="34">
        <v>2.133</v>
      </c>
      <c r="AB10" s="25">
        <v>2.5230000000000001</v>
      </c>
      <c r="AC10" s="25">
        <v>2.4089999999999998</v>
      </c>
      <c r="AD10" s="25">
        <v>2.0390000000000001</v>
      </c>
      <c r="AE10" s="25">
        <v>1.887</v>
      </c>
      <c r="AF10" s="25">
        <v>2.3380000000000001</v>
      </c>
      <c r="AG10" s="25">
        <v>2.2639999999999998</v>
      </c>
      <c r="AH10" s="26">
        <v>2.0510000000000002</v>
      </c>
      <c r="AI10" s="34">
        <v>1.036</v>
      </c>
      <c r="AJ10" s="25">
        <v>1.5029999999999999</v>
      </c>
      <c r="AK10" s="25">
        <v>1.2549999999999999</v>
      </c>
      <c r="AL10" s="25">
        <v>1.536</v>
      </c>
      <c r="AM10" s="25">
        <v>1.147</v>
      </c>
      <c r="AN10" s="25">
        <v>2.4449999999999998</v>
      </c>
      <c r="AO10" s="25">
        <v>2.23</v>
      </c>
      <c r="AP10" s="26">
        <v>0.44600000000000001</v>
      </c>
      <c r="AQ10" s="34">
        <v>1.53</v>
      </c>
      <c r="AR10" s="25">
        <v>1.5129999999999999</v>
      </c>
      <c r="AS10" s="25">
        <v>1.444</v>
      </c>
      <c r="AT10" s="25">
        <v>1.6930000000000001</v>
      </c>
      <c r="AU10" s="25">
        <v>1.407</v>
      </c>
      <c r="AV10" s="25">
        <v>2.9569999999999999</v>
      </c>
      <c r="AW10" s="25">
        <v>2.9809999999999999</v>
      </c>
      <c r="AX10" s="26">
        <v>1.018</v>
      </c>
      <c r="AZ10" s="119"/>
      <c r="BA10" s="34">
        <v>1.7749999999999999</v>
      </c>
      <c r="BB10" s="25">
        <v>2.14</v>
      </c>
      <c r="BC10" s="25">
        <v>2.069</v>
      </c>
      <c r="BD10" s="25">
        <v>3.5630000000000002</v>
      </c>
      <c r="BE10" s="25">
        <v>2.5569999999999999</v>
      </c>
      <c r="BF10" s="25">
        <v>4.5419999999999998</v>
      </c>
      <c r="BG10" s="25">
        <v>2.984</v>
      </c>
      <c r="BH10" s="26">
        <v>1.63</v>
      </c>
      <c r="BI10" s="34">
        <v>1.167</v>
      </c>
      <c r="BJ10" s="25">
        <v>2.2959999999999998</v>
      </c>
      <c r="BK10" s="25">
        <v>1.673</v>
      </c>
      <c r="BL10" s="25">
        <v>1.524</v>
      </c>
      <c r="BM10" s="25">
        <v>1.897</v>
      </c>
      <c r="BN10" s="25">
        <v>5.5289999999999999</v>
      </c>
      <c r="BO10" s="25">
        <v>4.54</v>
      </c>
      <c r="BP10" s="26">
        <v>1.7709999999999999</v>
      </c>
      <c r="BQ10" s="34">
        <v>2.133</v>
      </c>
      <c r="BR10" s="25">
        <v>2.5230000000000001</v>
      </c>
      <c r="BS10" s="25">
        <v>2.4089999999999998</v>
      </c>
      <c r="BT10" s="25">
        <v>2.0390000000000001</v>
      </c>
      <c r="BU10" s="25">
        <v>1.887</v>
      </c>
      <c r="BV10" s="25">
        <v>2.3380000000000001</v>
      </c>
      <c r="BW10" s="25">
        <v>2.2639999999999998</v>
      </c>
      <c r="BX10" s="26">
        <v>2.0510000000000002</v>
      </c>
      <c r="BY10" s="34">
        <v>1.4490000000000001</v>
      </c>
      <c r="BZ10" s="25">
        <v>1.3460000000000001</v>
      </c>
      <c r="CA10" s="25">
        <v>1.575</v>
      </c>
      <c r="CB10" s="25">
        <v>1.19</v>
      </c>
      <c r="CC10" s="25">
        <v>1.236</v>
      </c>
      <c r="CD10" s="25">
        <v>2.1160000000000001</v>
      </c>
      <c r="CE10" s="25">
        <v>1.5740000000000001</v>
      </c>
      <c r="CF10" s="26">
        <v>0.496</v>
      </c>
      <c r="CG10" s="34">
        <v>1.85</v>
      </c>
      <c r="CH10" s="25">
        <v>1.9870000000000001</v>
      </c>
      <c r="CI10" s="25">
        <v>1.996</v>
      </c>
      <c r="CJ10" s="25">
        <v>3.032</v>
      </c>
      <c r="CK10" s="25">
        <v>2.375</v>
      </c>
      <c r="CL10" s="25">
        <v>5.4320000000000004</v>
      </c>
      <c r="CM10" s="25">
        <v>3.915</v>
      </c>
      <c r="CN10" s="26">
        <v>1.37</v>
      </c>
    </row>
    <row r="11" spans="1:92" x14ac:dyDescent="0.2">
      <c r="B11" s="119"/>
      <c r="C11" s="34">
        <v>1.841</v>
      </c>
      <c r="D11" s="25">
        <v>1.6519999999999999</v>
      </c>
      <c r="E11" s="25">
        <v>2.2410000000000001</v>
      </c>
      <c r="F11" s="25">
        <v>2.2570000000000001</v>
      </c>
      <c r="G11" s="25">
        <v>3.202</v>
      </c>
      <c r="H11" s="25">
        <v>4.7690000000000001</v>
      </c>
      <c r="I11" s="25">
        <v>2.319</v>
      </c>
      <c r="J11" s="26">
        <v>1.4550000000000001</v>
      </c>
      <c r="K11" s="34">
        <v>1.363</v>
      </c>
      <c r="L11" s="25">
        <v>1.59</v>
      </c>
      <c r="M11" s="25">
        <v>1.4119999999999999</v>
      </c>
      <c r="N11" s="25">
        <v>1.415</v>
      </c>
      <c r="O11" s="25">
        <v>1.704</v>
      </c>
      <c r="P11" s="25">
        <v>5.75</v>
      </c>
      <c r="Q11" s="25">
        <v>4.71</v>
      </c>
      <c r="R11" s="26">
        <v>1.5680000000000001</v>
      </c>
      <c r="S11" s="34">
        <v>1.099</v>
      </c>
      <c r="T11" s="25">
        <v>1.157</v>
      </c>
      <c r="U11" s="25">
        <v>1.1120000000000001</v>
      </c>
      <c r="V11" s="25">
        <v>1.25</v>
      </c>
      <c r="W11" s="25">
        <v>1.617</v>
      </c>
      <c r="X11" s="25">
        <v>2.4430000000000001</v>
      </c>
      <c r="Y11" s="25">
        <v>2.9969999999999999</v>
      </c>
      <c r="Z11" s="26">
        <v>1.3959999999999999</v>
      </c>
      <c r="AA11" s="34">
        <v>2.5</v>
      </c>
      <c r="AB11" s="25">
        <v>2.605</v>
      </c>
      <c r="AC11" s="25">
        <v>2.5489999999999999</v>
      </c>
      <c r="AD11" s="25">
        <v>2.3580000000000001</v>
      </c>
      <c r="AE11" s="25">
        <v>2.2749999999999999</v>
      </c>
      <c r="AF11" s="25">
        <v>2.0049999999999999</v>
      </c>
      <c r="AG11" s="25">
        <v>2.452</v>
      </c>
      <c r="AH11" s="26">
        <v>1.9770000000000001</v>
      </c>
      <c r="AI11" s="34">
        <v>1.2729999999999999</v>
      </c>
      <c r="AJ11" s="25">
        <v>1.39</v>
      </c>
      <c r="AK11" s="25">
        <v>1.2629999999999999</v>
      </c>
      <c r="AL11" s="25">
        <v>1.264</v>
      </c>
      <c r="AM11" s="25">
        <v>1.411</v>
      </c>
      <c r="AN11" s="25">
        <v>2.2949999999999999</v>
      </c>
      <c r="AO11" s="25">
        <v>1.9890000000000001</v>
      </c>
      <c r="AP11" s="26">
        <v>0.46600000000000003</v>
      </c>
      <c r="AQ11" s="34">
        <v>1.8759999999999999</v>
      </c>
      <c r="AR11" s="25">
        <v>1.4750000000000001</v>
      </c>
      <c r="AS11" s="25">
        <v>1.8089999999999999</v>
      </c>
      <c r="AT11" s="25">
        <v>1.883</v>
      </c>
      <c r="AU11" s="25">
        <v>2.02</v>
      </c>
      <c r="AV11" s="25">
        <v>2.976</v>
      </c>
      <c r="AW11" s="25">
        <v>3.2629999999999999</v>
      </c>
      <c r="AX11" s="26">
        <v>0.84899999999999998</v>
      </c>
      <c r="AZ11" s="119"/>
      <c r="BA11" s="34">
        <v>1.841</v>
      </c>
      <c r="BB11" s="25">
        <v>1.6519999999999999</v>
      </c>
      <c r="BC11" s="25">
        <v>2.2410000000000001</v>
      </c>
      <c r="BD11" s="25">
        <v>2.2570000000000001</v>
      </c>
      <c r="BE11" s="25">
        <v>3.202</v>
      </c>
      <c r="BF11" s="25">
        <v>4.7690000000000001</v>
      </c>
      <c r="BG11" s="25">
        <v>2.319</v>
      </c>
      <c r="BH11" s="26">
        <v>1.4550000000000001</v>
      </c>
      <c r="BI11" s="34">
        <v>1.363</v>
      </c>
      <c r="BJ11" s="25">
        <v>1.59</v>
      </c>
      <c r="BK11" s="25">
        <v>1.4119999999999999</v>
      </c>
      <c r="BL11" s="25">
        <v>1.415</v>
      </c>
      <c r="BM11" s="25">
        <v>1.704</v>
      </c>
      <c r="BN11" s="25">
        <v>5.75</v>
      </c>
      <c r="BO11" s="25">
        <v>4.71</v>
      </c>
      <c r="BP11" s="26">
        <v>1.5680000000000001</v>
      </c>
      <c r="BQ11" s="34">
        <v>2.5</v>
      </c>
      <c r="BR11" s="25">
        <v>2.605</v>
      </c>
      <c r="BS11" s="25">
        <v>2.5489999999999999</v>
      </c>
      <c r="BT11" s="25">
        <v>2.3580000000000001</v>
      </c>
      <c r="BU11" s="25">
        <v>2.2749999999999999</v>
      </c>
      <c r="BV11" s="25">
        <v>2.0049999999999999</v>
      </c>
      <c r="BW11" s="25">
        <v>2.452</v>
      </c>
      <c r="BX11" s="26">
        <v>1.9770000000000001</v>
      </c>
      <c r="BY11" s="34">
        <v>1.4490000000000001</v>
      </c>
      <c r="BZ11" s="25">
        <v>1.282</v>
      </c>
      <c r="CA11" s="25">
        <v>1.39</v>
      </c>
      <c r="CB11" s="25">
        <v>1.5820000000000001</v>
      </c>
      <c r="CC11" s="25">
        <v>1.6279999999999999</v>
      </c>
      <c r="CD11" s="25">
        <v>1.6639999999999999</v>
      </c>
      <c r="CE11" s="25">
        <v>1.5680000000000001</v>
      </c>
      <c r="CF11" s="26">
        <v>0.69099999999999995</v>
      </c>
      <c r="CG11" s="34">
        <v>1.5620000000000001</v>
      </c>
      <c r="CH11" s="25">
        <v>2.0510000000000002</v>
      </c>
      <c r="CI11" s="25">
        <v>2.0449999999999999</v>
      </c>
      <c r="CJ11" s="25">
        <v>2.7120000000000002</v>
      </c>
      <c r="CK11" s="25">
        <v>3.24</v>
      </c>
      <c r="CL11" s="25">
        <v>4.8540000000000001</v>
      </c>
      <c r="CM11" s="25">
        <v>4.08</v>
      </c>
      <c r="CN11" s="26">
        <v>1.381</v>
      </c>
    </row>
    <row r="12" spans="1:92" x14ac:dyDescent="0.2">
      <c r="B12" s="119"/>
      <c r="C12" s="34">
        <v>1.93</v>
      </c>
      <c r="D12" s="25">
        <v>2.0550000000000002</v>
      </c>
      <c r="E12" s="25">
        <v>1.9019999999999999</v>
      </c>
      <c r="F12" s="25">
        <v>2.169</v>
      </c>
      <c r="G12" s="25">
        <v>3.899</v>
      </c>
      <c r="H12" s="25">
        <v>4.5090000000000003</v>
      </c>
      <c r="I12" s="25">
        <v>3.6539999999999999</v>
      </c>
      <c r="J12" s="26">
        <v>1.5840000000000001</v>
      </c>
      <c r="K12" s="34">
        <v>1.268</v>
      </c>
      <c r="L12" s="25">
        <v>2.0990000000000002</v>
      </c>
      <c r="M12" s="25">
        <v>1.6220000000000001</v>
      </c>
      <c r="N12" s="25">
        <v>1.371</v>
      </c>
      <c r="O12" s="25">
        <v>2.097</v>
      </c>
      <c r="P12" s="25">
        <v>5.3360000000000003</v>
      </c>
      <c r="Q12" s="25">
        <v>3.7480000000000002</v>
      </c>
      <c r="R12" s="26">
        <v>1.554</v>
      </c>
      <c r="S12" s="34">
        <v>1.3160000000000001</v>
      </c>
      <c r="T12" s="25">
        <v>1.38</v>
      </c>
      <c r="U12" s="25">
        <v>1.1639999999999999</v>
      </c>
      <c r="V12" s="25">
        <v>1.127</v>
      </c>
      <c r="W12" s="25">
        <v>1.3</v>
      </c>
      <c r="X12" s="25">
        <v>2.6139999999999999</v>
      </c>
      <c r="Y12" s="25">
        <v>2.9260000000000002</v>
      </c>
      <c r="Z12" s="26">
        <v>1.4059999999999999</v>
      </c>
      <c r="AA12" s="34">
        <v>2.5059999999999998</v>
      </c>
      <c r="AB12" s="25">
        <v>2.0369999999999999</v>
      </c>
      <c r="AC12" s="25">
        <v>2.395</v>
      </c>
      <c r="AD12" s="25">
        <v>2.282</v>
      </c>
      <c r="AE12" s="25">
        <v>2.391</v>
      </c>
      <c r="AF12" s="25">
        <v>1.968</v>
      </c>
      <c r="AG12" s="25">
        <v>2.2029999999999998</v>
      </c>
      <c r="AH12" s="26">
        <v>2.3119999999999998</v>
      </c>
      <c r="AI12" s="34">
        <v>1.2709999999999999</v>
      </c>
      <c r="AJ12" s="25">
        <v>1.0920000000000001</v>
      </c>
      <c r="AK12" s="25">
        <v>1.1160000000000001</v>
      </c>
      <c r="AL12" s="25">
        <v>1.2929999999999999</v>
      </c>
      <c r="AM12" s="25">
        <v>1.337</v>
      </c>
      <c r="AN12" s="25">
        <v>2.226</v>
      </c>
      <c r="AO12" s="25">
        <v>2.2309999999999999</v>
      </c>
      <c r="AP12" s="26">
        <v>0.501</v>
      </c>
      <c r="AQ12" s="34">
        <v>1.4490000000000001</v>
      </c>
      <c r="AR12" s="25">
        <v>1.1579999999999999</v>
      </c>
      <c r="AS12" s="25">
        <v>1.8520000000000001</v>
      </c>
      <c r="AT12" s="25">
        <v>1.839</v>
      </c>
      <c r="AU12" s="25">
        <v>1.458</v>
      </c>
      <c r="AV12" s="25">
        <v>3.097</v>
      </c>
      <c r="AW12" s="25">
        <v>3.0459999999999998</v>
      </c>
      <c r="AX12" s="26">
        <v>0.90400000000000003</v>
      </c>
      <c r="AZ12" s="119"/>
      <c r="BA12" s="34">
        <v>1.93</v>
      </c>
      <c r="BB12" s="25">
        <v>2.0550000000000002</v>
      </c>
      <c r="BC12" s="25">
        <v>1.9019999999999999</v>
      </c>
      <c r="BD12" s="25">
        <v>2.169</v>
      </c>
      <c r="BE12" s="25">
        <v>3.899</v>
      </c>
      <c r="BF12" s="25">
        <v>4.5090000000000003</v>
      </c>
      <c r="BG12" s="25">
        <v>3.6539999999999999</v>
      </c>
      <c r="BH12" s="26">
        <v>1.5840000000000001</v>
      </c>
      <c r="BI12" s="34">
        <v>1.268</v>
      </c>
      <c r="BJ12" s="25">
        <v>2.0990000000000002</v>
      </c>
      <c r="BK12" s="25">
        <v>1.6220000000000001</v>
      </c>
      <c r="BL12" s="25">
        <v>1.371</v>
      </c>
      <c r="BM12" s="25">
        <v>2.097</v>
      </c>
      <c r="BN12" s="25">
        <v>5.3360000000000003</v>
      </c>
      <c r="BO12" s="25">
        <v>3.7480000000000002</v>
      </c>
      <c r="BP12" s="26">
        <v>1.554</v>
      </c>
      <c r="BQ12" s="34">
        <v>2.5059999999999998</v>
      </c>
      <c r="BR12" s="25">
        <v>2.0369999999999999</v>
      </c>
      <c r="BS12" s="25">
        <v>2.395</v>
      </c>
      <c r="BT12" s="25">
        <v>2.282</v>
      </c>
      <c r="BU12" s="25">
        <v>2.391</v>
      </c>
      <c r="BV12" s="25">
        <v>1.968</v>
      </c>
      <c r="BW12" s="25">
        <v>2.2029999999999998</v>
      </c>
      <c r="BX12" s="26">
        <v>2.3119999999999998</v>
      </c>
      <c r="BY12" s="34">
        <v>1.173</v>
      </c>
      <c r="BZ12" s="25">
        <v>1.323</v>
      </c>
      <c r="CA12" s="25">
        <v>1.278</v>
      </c>
      <c r="CB12" s="25">
        <v>1.3839999999999999</v>
      </c>
      <c r="CC12" s="25">
        <v>1.645</v>
      </c>
      <c r="CD12" s="25">
        <v>2.081</v>
      </c>
      <c r="CE12" s="25">
        <v>1.6479999999999999</v>
      </c>
      <c r="CF12" s="26">
        <v>0.48199999999999998</v>
      </c>
      <c r="CG12" s="34">
        <v>1.8129999999999999</v>
      </c>
      <c r="CH12" s="25">
        <v>2.1829999999999998</v>
      </c>
      <c r="CI12" s="25">
        <v>2.0139999999999998</v>
      </c>
      <c r="CJ12" s="25">
        <v>3.1480000000000001</v>
      </c>
      <c r="CK12" s="25">
        <v>3.347</v>
      </c>
      <c r="CL12" s="25">
        <v>5.2140000000000004</v>
      </c>
      <c r="CM12" s="25">
        <v>3.7589999999999999</v>
      </c>
      <c r="CN12" s="26">
        <v>1.3819999999999999</v>
      </c>
    </row>
    <row r="13" spans="1:92" x14ac:dyDescent="0.2">
      <c r="B13" s="119"/>
      <c r="C13" s="34">
        <v>2.0910000000000002</v>
      </c>
      <c r="D13" s="25">
        <v>2.2589999999999999</v>
      </c>
      <c r="E13" s="25">
        <v>2.2749999999999999</v>
      </c>
      <c r="F13" s="25">
        <v>2.504</v>
      </c>
      <c r="G13" s="25">
        <v>3.7850000000000001</v>
      </c>
      <c r="H13" s="25">
        <v>5.4950000000000001</v>
      </c>
      <c r="I13" s="25">
        <v>3.0760000000000001</v>
      </c>
      <c r="J13" s="26">
        <v>1.9330000000000001</v>
      </c>
      <c r="K13" s="34">
        <v>1.772</v>
      </c>
      <c r="L13" s="25">
        <v>1.7210000000000001</v>
      </c>
      <c r="M13" s="25">
        <v>1.5109999999999999</v>
      </c>
      <c r="N13" s="25">
        <v>1.3839999999999999</v>
      </c>
      <c r="O13" s="25">
        <v>1.6060000000000001</v>
      </c>
      <c r="P13" s="25">
        <v>4.6230000000000002</v>
      </c>
      <c r="Q13" s="25">
        <v>4.1689999999999996</v>
      </c>
      <c r="R13" s="26">
        <v>1.4410000000000001</v>
      </c>
      <c r="S13" s="34">
        <v>1.2969999999999999</v>
      </c>
      <c r="T13" s="25">
        <v>1.208</v>
      </c>
      <c r="U13" s="25">
        <v>1.1080000000000001</v>
      </c>
      <c r="V13" s="25">
        <v>1.194</v>
      </c>
      <c r="W13" s="25">
        <v>1.2909999999999999</v>
      </c>
      <c r="X13" s="25">
        <v>2.84</v>
      </c>
      <c r="Y13" s="25">
        <v>2.6819999999999999</v>
      </c>
      <c r="Z13" s="26">
        <v>1.492</v>
      </c>
      <c r="AA13" s="34">
        <v>2.0950000000000002</v>
      </c>
      <c r="AB13" s="25">
        <v>2.7669999999999999</v>
      </c>
      <c r="AC13" s="25">
        <v>2.0699999999999998</v>
      </c>
      <c r="AD13" s="25">
        <v>2.2810000000000001</v>
      </c>
      <c r="AE13" s="25">
        <v>2.0920000000000001</v>
      </c>
      <c r="AF13" s="25">
        <v>2.5270000000000001</v>
      </c>
      <c r="AG13" s="25">
        <v>2.359</v>
      </c>
      <c r="AH13" s="26">
        <v>2.161</v>
      </c>
      <c r="AI13" s="34">
        <v>1.4910000000000001</v>
      </c>
      <c r="AJ13" s="25">
        <v>1.0169999999999999</v>
      </c>
      <c r="AK13" s="25">
        <v>1.476</v>
      </c>
      <c r="AL13" s="25">
        <v>1.173</v>
      </c>
      <c r="AM13" s="25">
        <v>1.706</v>
      </c>
      <c r="AN13" s="25">
        <v>2.1880000000000002</v>
      </c>
      <c r="AO13" s="25">
        <v>2.2029999999999998</v>
      </c>
      <c r="AP13" s="26">
        <v>0.36799999999999999</v>
      </c>
      <c r="AQ13" s="34">
        <v>1.417</v>
      </c>
      <c r="AR13" s="25">
        <v>1.5980000000000001</v>
      </c>
      <c r="AS13" s="25">
        <v>1.6719999999999999</v>
      </c>
      <c r="AT13" s="25">
        <v>1.667</v>
      </c>
      <c r="AU13" s="25">
        <v>1.4990000000000001</v>
      </c>
      <c r="AV13" s="25">
        <v>2.6970000000000001</v>
      </c>
      <c r="AW13" s="25">
        <v>3.3010000000000002</v>
      </c>
      <c r="AX13" s="26">
        <v>1.2010000000000001</v>
      </c>
      <c r="AZ13" s="119"/>
      <c r="BA13" s="34">
        <v>2.0910000000000002</v>
      </c>
      <c r="BB13" s="25">
        <v>2.2589999999999999</v>
      </c>
      <c r="BC13" s="25">
        <v>2.2749999999999999</v>
      </c>
      <c r="BD13" s="25">
        <v>2.504</v>
      </c>
      <c r="BE13" s="25">
        <v>3.7850000000000001</v>
      </c>
      <c r="BF13" s="25">
        <v>5.4950000000000001</v>
      </c>
      <c r="BG13" s="25">
        <v>3.0760000000000001</v>
      </c>
      <c r="BH13" s="26">
        <v>1.9330000000000001</v>
      </c>
      <c r="BI13" s="34">
        <v>1.772</v>
      </c>
      <c r="BJ13" s="25">
        <v>1.7210000000000001</v>
      </c>
      <c r="BK13" s="25">
        <v>1.5109999999999999</v>
      </c>
      <c r="BL13" s="25">
        <v>1.3839999999999999</v>
      </c>
      <c r="BM13" s="25">
        <v>1.6060000000000001</v>
      </c>
      <c r="BN13" s="25">
        <v>4.6230000000000002</v>
      </c>
      <c r="BO13" s="25">
        <v>4.1689999999999996</v>
      </c>
      <c r="BP13" s="26">
        <v>1.4410000000000001</v>
      </c>
      <c r="BQ13" s="34">
        <v>2.0950000000000002</v>
      </c>
      <c r="BR13" s="25">
        <v>2.7669999999999999</v>
      </c>
      <c r="BS13" s="25">
        <v>2.0699999999999998</v>
      </c>
      <c r="BT13" s="25">
        <v>2.2810000000000001</v>
      </c>
      <c r="BU13" s="25">
        <v>2.0920000000000001</v>
      </c>
      <c r="BV13" s="25">
        <v>2.5270000000000001</v>
      </c>
      <c r="BW13" s="25">
        <v>2.359</v>
      </c>
      <c r="BX13" s="26">
        <v>2.161</v>
      </c>
      <c r="BY13" s="34">
        <v>1.425</v>
      </c>
      <c r="BZ13" s="25">
        <v>1.39</v>
      </c>
      <c r="CA13" s="25">
        <v>1.304</v>
      </c>
      <c r="CB13" s="25">
        <v>1.446</v>
      </c>
      <c r="CC13" s="25">
        <v>1.7150000000000001</v>
      </c>
      <c r="CD13" s="25">
        <v>1.56</v>
      </c>
      <c r="CE13" s="25">
        <v>1.9370000000000001</v>
      </c>
      <c r="CF13" s="26">
        <v>0.503</v>
      </c>
      <c r="CG13" s="34">
        <v>1.925</v>
      </c>
      <c r="CH13" s="25">
        <v>2.0150000000000001</v>
      </c>
      <c r="CI13" s="25">
        <v>1.867</v>
      </c>
      <c r="CJ13" s="25">
        <v>2.8679999999999999</v>
      </c>
      <c r="CK13" s="25">
        <v>3.7749999999999999</v>
      </c>
      <c r="CL13" s="25">
        <v>4.0970000000000004</v>
      </c>
      <c r="CM13" s="25">
        <v>3.1309999999999998</v>
      </c>
      <c r="CN13" s="26">
        <v>1.2</v>
      </c>
    </row>
    <row r="14" spans="1:92" x14ac:dyDescent="0.2">
      <c r="B14" s="119"/>
      <c r="C14" s="34">
        <v>1.3819999999999999</v>
      </c>
      <c r="D14" s="25">
        <v>1.9530000000000001</v>
      </c>
      <c r="E14" s="25">
        <v>2.012</v>
      </c>
      <c r="F14" s="25">
        <v>3.0950000000000002</v>
      </c>
      <c r="G14" s="25">
        <v>2.9390000000000001</v>
      </c>
      <c r="H14" s="25">
        <v>4.9429999999999996</v>
      </c>
      <c r="I14" s="25">
        <v>3.8530000000000002</v>
      </c>
      <c r="J14" s="26">
        <v>1.5840000000000001</v>
      </c>
      <c r="K14" s="34">
        <v>1.202</v>
      </c>
      <c r="L14" s="25">
        <v>1.4330000000000001</v>
      </c>
      <c r="M14" s="25">
        <v>1.268</v>
      </c>
      <c r="N14" s="25">
        <v>1.3879999999999999</v>
      </c>
      <c r="O14" s="25">
        <v>1.369</v>
      </c>
      <c r="P14" s="25">
        <v>5.4640000000000004</v>
      </c>
      <c r="Q14" s="25">
        <v>3.5070000000000001</v>
      </c>
      <c r="R14" s="26">
        <v>1.0720000000000001</v>
      </c>
      <c r="S14" s="34">
        <v>1.3</v>
      </c>
      <c r="T14" s="25">
        <v>1.234</v>
      </c>
      <c r="U14" s="25">
        <v>1.1200000000000001</v>
      </c>
      <c r="V14" s="25">
        <v>1.202</v>
      </c>
      <c r="W14" s="25">
        <v>1.2609999999999999</v>
      </c>
      <c r="X14" s="25">
        <v>2.76</v>
      </c>
      <c r="Y14" s="25">
        <v>1.847</v>
      </c>
      <c r="Z14" s="26">
        <v>1.3640000000000001</v>
      </c>
      <c r="AA14" s="34">
        <v>1.9930000000000001</v>
      </c>
      <c r="AB14" s="25">
        <v>1.6639999999999999</v>
      </c>
      <c r="AC14" s="25">
        <v>1.631</v>
      </c>
      <c r="AD14" s="25">
        <v>2.1379999999999999</v>
      </c>
      <c r="AE14" s="25">
        <v>2.3140000000000001</v>
      </c>
      <c r="AF14" s="25">
        <v>1.5349999999999999</v>
      </c>
      <c r="AG14" s="25">
        <v>2.1819999999999999</v>
      </c>
      <c r="AH14" s="26">
        <v>2.0830000000000002</v>
      </c>
      <c r="AI14" s="34">
        <v>1.323</v>
      </c>
      <c r="AJ14" s="25">
        <v>1.1359999999999999</v>
      </c>
      <c r="AK14" s="25">
        <v>1.157</v>
      </c>
      <c r="AL14" s="25">
        <v>1.429</v>
      </c>
      <c r="AM14" s="25">
        <v>1.6279999999999999</v>
      </c>
      <c r="AN14" s="25">
        <v>2.173</v>
      </c>
      <c r="AO14" s="25">
        <v>1.978</v>
      </c>
      <c r="AP14" s="26">
        <v>0.64500000000000002</v>
      </c>
      <c r="AQ14" s="34">
        <v>1.4139999999999999</v>
      </c>
      <c r="AR14" s="25">
        <v>1.5620000000000001</v>
      </c>
      <c r="AS14" s="25">
        <v>1.5449999999999999</v>
      </c>
      <c r="AT14" s="25">
        <v>1.786</v>
      </c>
      <c r="AU14" s="25">
        <v>1.62</v>
      </c>
      <c r="AV14" s="25">
        <v>2.6749999999999998</v>
      </c>
      <c r="AW14" s="25">
        <v>3.3170000000000002</v>
      </c>
      <c r="AX14" s="26">
        <v>1.2170000000000001</v>
      </c>
      <c r="AZ14" s="119"/>
      <c r="BA14" s="34">
        <v>1.3819999999999999</v>
      </c>
      <c r="BB14" s="25">
        <v>1.9530000000000001</v>
      </c>
      <c r="BC14" s="25">
        <v>2.012</v>
      </c>
      <c r="BD14" s="25">
        <v>3.0950000000000002</v>
      </c>
      <c r="BE14" s="25">
        <v>2.9390000000000001</v>
      </c>
      <c r="BF14" s="25">
        <v>4.9429999999999996</v>
      </c>
      <c r="BG14" s="25">
        <v>3.8530000000000002</v>
      </c>
      <c r="BH14" s="26">
        <v>1.5840000000000001</v>
      </c>
      <c r="BI14" s="34">
        <v>1.202</v>
      </c>
      <c r="BJ14" s="25">
        <v>1.4330000000000001</v>
      </c>
      <c r="BK14" s="25">
        <v>1.268</v>
      </c>
      <c r="BL14" s="25">
        <v>1.3879999999999999</v>
      </c>
      <c r="BM14" s="25">
        <v>1.369</v>
      </c>
      <c r="BN14" s="25">
        <v>5.4640000000000004</v>
      </c>
      <c r="BO14" s="25">
        <v>3.5070000000000001</v>
      </c>
      <c r="BP14" s="26">
        <v>1.0720000000000001</v>
      </c>
      <c r="BQ14" s="34">
        <v>1.9930000000000001</v>
      </c>
      <c r="BR14" s="25">
        <v>1.6639999999999999</v>
      </c>
      <c r="BS14" s="25">
        <v>1.631</v>
      </c>
      <c r="BT14" s="25">
        <v>2.1379999999999999</v>
      </c>
      <c r="BU14" s="25">
        <v>2.3140000000000001</v>
      </c>
      <c r="BV14" s="25">
        <v>1.5349999999999999</v>
      </c>
      <c r="BW14" s="25">
        <v>2.1819999999999999</v>
      </c>
      <c r="BX14" s="26">
        <v>2.0830000000000002</v>
      </c>
      <c r="BY14" s="34">
        <v>1.1850000000000001</v>
      </c>
      <c r="BZ14" s="25">
        <v>1.52</v>
      </c>
      <c r="CA14" s="25">
        <v>1.157</v>
      </c>
      <c r="CB14" s="25">
        <v>1.407</v>
      </c>
      <c r="CC14" s="25">
        <v>1.5549999999999999</v>
      </c>
      <c r="CD14" s="25">
        <v>1.927</v>
      </c>
      <c r="CE14" s="25">
        <v>1.4470000000000001</v>
      </c>
      <c r="CF14" s="26">
        <v>0.46100000000000002</v>
      </c>
      <c r="CG14" s="34">
        <v>1.4890000000000001</v>
      </c>
      <c r="CH14" s="25">
        <v>1.6220000000000001</v>
      </c>
      <c r="CI14" s="25">
        <v>2.1960000000000002</v>
      </c>
      <c r="CJ14" s="25">
        <v>2.4790000000000001</v>
      </c>
      <c r="CK14" s="25">
        <v>3.3879999999999999</v>
      </c>
      <c r="CL14" s="25">
        <v>4.5839999999999996</v>
      </c>
      <c r="CM14" s="25">
        <v>3.516</v>
      </c>
      <c r="CN14" s="26">
        <v>1.2290000000000001</v>
      </c>
    </row>
    <row r="15" spans="1:92" x14ac:dyDescent="0.2">
      <c r="B15" s="119"/>
      <c r="C15" s="34">
        <v>1.331</v>
      </c>
      <c r="D15" s="25">
        <v>1.39</v>
      </c>
      <c r="E15" s="25">
        <v>1.6160000000000001</v>
      </c>
      <c r="F15" s="25">
        <v>2.585</v>
      </c>
      <c r="G15" s="25">
        <v>2.89</v>
      </c>
      <c r="H15" s="25">
        <v>4.4429999999999996</v>
      </c>
      <c r="I15" s="25">
        <v>2.77</v>
      </c>
      <c r="J15" s="26">
        <v>1.82</v>
      </c>
      <c r="K15" s="34">
        <v>1.1639999999999999</v>
      </c>
      <c r="L15" s="25">
        <v>2.06</v>
      </c>
      <c r="M15" s="25">
        <v>1.234</v>
      </c>
      <c r="N15" s="25">
        <v>1.6359999999999999</v>
      </c>
      <c r="O15" s="25">
        <v>1.8340000000000001</v>
      </c>
      <c r="P15" s="25">
        <v>4.2309999999999999</v>
      </c>
      <c r="Q15" s="25">
        <v>4.0460000000000003</v>
      </c>
      <c r="R15" s="26">
        <v>1.423</v>
      </c>
      <c r="S15" s="34">
        <v>1.1180000000000001</v>
      </c>
      <c r="T15" s="25">
        <v>1.198</v>
      </c>
      <c r="U15" s="25">
        <v>1.1379999999999999</v>
      </c>
      <c r="V15" s="25">
        <v>1.163</v>
      </c>
      <c r="W15" s="25">
        <v>2.125</v>
      </c>
      <c r="X15" s="25">
        <v>2.7080000000000002</v>
      </c>
      <c r="Y15" s="25">
        <v>3.3380000000000001</v>
      </c>
      <c r="Z15" s="26">
        <v>1.3640000000000001</v>
      </c>
      <c r="AA15" s="34">
        <v>2.5499999999999998</v>
      </c>
      <c r="AB15" s="25">
        <v>2.3769999999999998</v>
      </c>
      <c r="AC15" s="25">
        <v>2.5379999999999998</v>
      </c>
      <c r="AD15" s="25">
        <v>2.6110000000000002</v>
      </c>
      <c r="AE15" s="25">
        <v>2.8420000000000001</v>
      </c>
      <c r="AF15" s="25">
        <v>1.5569999999999999</v>
      </c>
      <c r="AG15" s="25">
        <v>2.3820000000000001</v>
      </c>
      <c r="AH15" s="26">
        <v>1.5089999999999999</v>
      </c>
      <c r="AI15" s="34">
        <v>1.5029999999999999</v>
      </c>
      <c r="AJ15" s="25">
        <v>1.133</v>
      </c>
      <c r="AK15" s="25">
        <v>1.097</v>
      </c>
      <c r="AL15" s="25">
        <v>1.6359999999999999</v>
      </c>
      <c r="AM15" s="25">
        <v>1.1870000000000001</v>
      </c>
      <c r="AN15" s="25">
        <v>2.6629999999999998</v>
      </c>
      <c r="AO15" s="25">
        <v>2.4529999999999998</v>
      </c>
      <c r="AP15" s="26">
        <v>0.54200000000000004</v>
      </c>
      <c r="AQ15" s="34">
        <v>1.5469999999999999</v>
      </c>
      <c r="AR15" s="25">
        <v>1.3520000000000001</v>
      </c>
      <c r="AS15" s="25">
        <v>1.476</v>
      </c>
      <c r="AT15" s="25">
        <v>1.6180000000000001</v>
      </c>
      <c r="AU15" s="25">
        <v>1.919</v>
      </c>
      <c r="AV15" s="25">
        <v>2.4729999999999999</v>
      </c>
      <c r="AW15" s="25">
        <v>3.7250000000000001</v>
      </c>
      <c r="AX15" s="26">
        <v>0.90400000000000003</v>
      </c>
      <c r="AZ15" s="119"/>
      <c r="BA15" s="34">
        <v>1.331</v>
      </c>
      <c r="BB15" s="25">
        <v>1.39</v>
      </c>
      <c r="BC15" s="25">
        <v>1.6160000000000001</v>
      </c>
      <c r="BD15" s="25">
        <v>2.585</v>
      </c>
      <c r="BE15" s="25">
        <v>2.89</v>
      </c>
      <c r="BF15" s="25">
        <v>4.4429999999999996</v>
      </c>
      <c r="BG15" s="25">
        <v>2.77</v>
      </c>
      <c r="BH15" s="26">
        <v>1.82</v>
      </c>
      <c r="BI15" s="34">
        <v>1.1639999999999999</v>
      </c>
      <c r="BJ15" s="25">
        <v>2.06</v>
      </c>
      <c r="BK15" s="25">
        <v>1.234</v>
      </c>
      <c r="BL15" s="25">
        <v>1.6359999999999999</v>
      </c>
      <c r="BM15" s="25">
        <v>1.8340000000000001</v>
      </c>
      <c r="BN15" s="25">
        <v>4.2309999999999999</v>
      </c>
      <c r="BO15" s="25">
        <v>4.0460000000000003</v>
      </c>
      <c r="BP15" s="26">
        <v>1.423</v>
      </c>
      <c r="BQ15" s="34">
        <v>2.5499999999999998</v>
      </c>
      <c r="BR15" s="25">
        <v>2.3769999999999998</v>
      </c>
      <c r="BS15" s="25">
        <v>2.5379999999999998</v>
      </c>
      <c r="BT15" s="25">
        <v>2.6110000000000002</v>
      </c>
      <c r="BU15" s="25">
        <v>2.8420000000000001</v>
      </c>
      <c r="BV15" s="25">
        <v>1.5569999999999999</v>
      </c>
      <c r="BW15" s="25">
        <v>2.3820000000000001</v>
      </c>
      <c r="BX15" s="26">
        <v>1.5089999999999999</v>
      </c>
      <c r="BY15" s="34">
        <v>1.2230000000000001</v>
      </c>
      <c r="BZ15" s="25">
        <v>1.2390000000000001</v>
      </c>
      <c r="CA15" s="25">
        <v>1.1220000000000001</v>
      </c>
      <c r="CB15" s="25">
        <v>1.4039999999999999</v>
      </c>
      <c r="CC15" s="25">
        <v>1.62</v>
      </c>
      <c r="CD15" s="25">
        <v>1.657</v>
      </c>
      <c r="CE15" s="25">
        <v>1.7889999999999999</v>
      </c>
      <c r="CF15" s="26">
        <v>0.35199999999999998</v>
      </c>
      <c r="CG15" s="34">
        <v>2.0190000000000001</v>
      </c>
      <c r="CH15" s="25">
        <v>1.6950000000000001</v>
      </c>
      <c r="CI15" s="25">
        <v>2.4569999999999999</v>
      </c>
      <c r="CJ15" s="25">
        <v>3.0550000000000002</v>
      </c>
      <c r="CK15" s="25">
        <v>4</v>
      </c>
      <c r="CL15" s="25">
        <v>5.702</v>
      </c>
      <c r="CM15" s="25">
        <v>2.8439999999999999</v>
      </c>
      <c r="CN15" s="26">
        <v>1.43</v>
      </c>
    </row>
    <row r="16" spans="1:92" x14ac:dyDescent="0.2">
      <c r="B16" s="119"/>
      <c r="C16" s="34">
        <v>1.464</v>
      </c>
      <c r="D16" s="25">
        <v>1.9279999999999999</v>
      </c>
      <c r="E16" s="25">
        <v>1.6559999999999999</v>
      </c>
      <c r="F16" s="25">
        <v>3.0329999999999999</v>
      </c>
      <c r="G16" s="25">
        <v>3.536</v>
      </c>
      <c r="H16" s="25">
        <v>4.6900000000000004</v>
      </c>
      <c r="I16" s="25">
        <v>4.3099999999999996</v>
      </c>
      <c r="J16" s="26">
        <v>1.738</v>
      </c>
      <c r="K16" s="34">
        <v>1.022</v>
      </c>
      <c r="L16" s="25">
        <v>1.585</v>
      </c>
      <c r="M16" s="25">
        <v>1.2669999999999999</v>
      </c>
      <c r="N16" s="25">
        <v>1.8560000000000001</v>
      </c>
      <c r="O16" s="25">
        <v>1.524</v>
      </c>
      <c r="P16" s="25">
        <v>5.2080000000000002</v>
      </c>
      <c r="Q16" s="25">
        <v>4.2119999999999997</v>
      </c>
      <c r="R16" s="26">
        <v>1.673</v>
      </c>
      <c r="S16" s="34">
        <v>1.294</v>
      </c>
      <c r="T16" s="25">
        <v>1.2569999999999999</v>
      </c>
      <c r="U16" s="25">
        <v>1.361</v>
      </c>
      <c r="V16" s="25">
        <v>0.93200000000000005</v>
      </c>
      <c r="W16" s="25">
        <v>1.3</v>
      </c>
      <c r="X16" s="25">
        <v>2.5739999999999998</v>
      </c>
      <c r="Y16" s="25">
        <v>2.7509999999999999</v>
      </c>
      <c r="Z16" s="26">
        <v>1.431</v>
      </c>
      <c r="AA16" s="34">
        <v>1.8069999999999999</v>
      </c>
      <c r="AB16" s="25">
        <v>2.3319999999999999</v>
      </c>
      <c r="AC16" s="25">
        <v>1.95</v>
      </c>
      <c r="AD16" s="25">
        <v>2.109</v>
      </c>
      <c r="AE16" s="25">
        <v>2.0609999999999999</v>
      </c>
      <c r="AF16" s="25">
        <v>1.9750000000000001</v>
      </c>
      <c r="AG16" s="25">
        <v>2.4359999999999999</v>
      </c>
      <c r="AH16" s="26">
        <v>1.899</v>
      </c>
      <c r="AI16" s="34">
        <v>1.361</v>
      </c>
      <c r="AJ16" s="25">
        <v>1.1970000000000001</v>
      </c>
      <c r="AK16" s="25">
        <v>1.242</v>
      </c>
      <c r="AL16" s="25">
        <v>1.454</v>
      </c>
      <c r="AM16" s="25">
        <v>1.597</v>
      </c>
      <c r="AN16" s="25">
        <v>2.0670000000000002</v>
      </c>
      <c r="AO16" s="25">
        <v>2.3540000000000001</v>
      </c>
      <c r="AP16" s="26">
        <v>0.55400000000000005</v>
      </c>
      <c r="AQ16" s="34">
        <v>1.6319999999999999</v>
      </c>
      <c r="AR16" s="25">
        <v>1.288</v>
      </c>
      <c r="AS16" s="25">
        <v>1.756</v>
      </c>
      <c r="AT16" s="25">
        <v>1.5029999999999999</v>
      </c>
      <c r="AU16" s="25">
        <v>1.458</v>
      </c>
      <c r="AV16" s="25">
        <v>2.718</v>
      </c>
      <c r="AW16" s="25">
        <v>3.6850000000000001</v>
      </c>
      <c r="AX16" s="26">
        <v>1.2010000000000001</v>
      </c>
      <c r="AZ16" s="119"/>
      <c r="BA16" s="34">
        <v>1.464</v>
      </c>
      <c r="BB16" s="25">
        <v>1.9279999999999999</v>
      </c>
      <c r="BC16" s="25">
        <v>1.6559999999999999</v>
      </c>
      <c r="BD16" s="25">
        <v>3.0329999999999999</v>
      </c>
      <c r="BE16" s="25">
        <v>3.536</v>
      </c>
      <c r="BF16" s="25">
        <v>4.6900000000000004</v>
      </c>
      <c r="BG16" s="25">
        <v>4.3099999999999996</v>
      </c>
      <c r="BH16" s="26">
        <v>1.738</v>
      </c>
      <c r="BI16" s="34">
        <v>1.022</v>
      </c>
      <c r="BJ16" s="25">
        <v>1.585</v>
      </c>
      <c r="BK16" s="25">
        <v>1.2669999999999999</v>
      </c>
      <c r="BL16" s="25">
        <v>1.8560000000000001</v>
      </c>
      <c r="BM16" s="25">
        <v>1.524</v>
      </c>
      <c r="BN16" s="25">
        <v>5.2080000000000002</v>
      </c>
      <c r="BO16" s="25">
        <v>4.2119999999999997</v>
      </c>
      <c r="BP16" s="26">
        <v>1.673</v>
      </c>
      <c r="BQ16" s="34">
        <v>1.8069999999999999</v>
      </c>
      <c r="BR16" s="25">
        <v>2.3319999999999999</v>
      </c>
      <c r="BS16" s="25">
        <v>1.95</v>
      </c>
      <c r="BT16" s="25">
        <v>2.109</v>
      </c>
      <c r="BU16" s="25">
        <v>2.0609999999999999</v>
      </c>
      <c r="BV16" s="25">
        <v>1.9750000000000001</v>
      </c>
      <c r="BW16" s="25">
        <v>2.4359999999999999</v>
      </c>
      <c r="BX16" s="26">
        <v>1.899</v>
      </c>
      <c r="BY16" s="34">
        <v>1.23</v>
      </c>
      <c r="BZ16" s="25">
        <v>1.407</v>
      </c>
      <c r="CA16" s="25">
        <v>1.38</v>
      </c>
      <c r="CB16" s="25">
        <v>1.5309999999999999</v>
      </c>
      <c r="CC16" s="25">
        <v>1.4990000000000001</v>
      </c>
      <c r="CD16" s="25">
        <v>1.917</v>
      </c>
      <c r="CE16" s="25">
        <v>1.661</v>
      </c>
      <c r="CF16" s="26">
        <v>0.53700000000000003</v>
      </c>
      <c r="CG16" s="34">
        <v>1.91</v>
      </c>
      <c r="CH16" s="25">
        <v>2.3969999999999998</v>
      </c>
      <c r="CI16" s="25">
        <v>1.802</v>
      </c>
      <c r="CJ16" s="25">
        <v>2.823</v>
      </c>
      <c r="CK16" s="25">
        <v>2.677</v>
      </c>
      <c r="CL16" s="25">
        <v>5.673</v>
      </c>
      <c r="CM16" s="25">
        <v>3.649</v>
      </c>
      <c r="CN16" s="26">
        <v>1.163</v>
      </c>
    </row>
    <row r="17" spans="2:92" x14ac:dyDescent="0.2">
      <c r="B17" s="119"/>
      <c r="C17" s="34">
        <v>1.0049999999999999</v>
      </c>
      <c r="D17" s="25">
        <v>2.2589999999999999</v>
      </c>
      <c r="E17" s="25">
        <v>1.9019999999999999</v>
      </c>
      <c r="F17" s="25">
        <v>2.4790000000000001</v>
      </c>
      <c r="G17" s="25">
        <v>4.0090000000000003</v>
      </c>
      <c r="H17" s="25">
        <v>4.7009999999999996</v>
      </c>
      <c r="I17" s="25">
        <v>3.5539999999999998</v>
      </c>
      <c r="J17" s="26">
        <v>1.6779999999999999</v>
      </c>
      <c r="K17" s="34">
        <v>1.337</v>
      </c>
      <c r="L17" s="25">
        <v>1.448</v>
      </c>
      <c r="M17" s="25">
        <v>1.385</v>
      </c>
      <c r="N17" s="25">
        <v>1.25</v>
      </c>
      <c r="O17" s="25">
        <v>2.0880000000000001</v>
      </c>
      <c r="P17" s="25">
        <v>5.3369999999999997</v>
      </c>
      <c r="Q17" s="25">
        <v>3.6349999999999998</v>
      </c>
      <c r="R17" s="26">
        <v>1.4930000000000001</v>
      </c>
      <c r="S17" s="34">
        <v>1.331</v>
      </c>
      <c r="T17" s="25">
        <v>1.4279999999999999</v>
      </c>
      <c r="U17" s="25">
        <v>1.38</v>
      </c>
      <c r="V17" s="25">
        <v>1.0760000000000001</v>
      </c>
      <c r="W17" s="25">
        <v>1.369</v>
      </c>
      <c r="X17" s="25">
        <v>2.4020000000000001</v>
      </c>
      <c r="Y17" s="25">
        <v>3.24</v>
      </c>
      <c r="Z17" s="26">
        <v>1.2749999999999999</v>
      </c>
      <c r="AA17" s="34">
        <v>2.141</v>
      </c>
      <c r="AB17" s="25">
        <v>2.202</v>
      </c>
      <c r="AC17" s="25">
        <v>2.3570000000000002</v>
      </c>
      <c r="AD17" s="25">
        <v>2.294</v>
      </c>
      <c r="AE17" s="25">
        <v>2.472</v>
      </c>
      <c r="AF17" s="25">
        <v>2.1230000000000002</v>
      </c>
      <c r="AG17" s="25">
        <v>2.8610000000000002</v>
      </c>
      <c r="AH17" s="26">
        <v>2.044</v>
      </c>
      <c r="AI17" s="34">
        <v>1.3520000000000001</v>
      </c>
      <c r="AJ17" s="25">
        <v>1.3169999999999999</v>
      </c>
      <c r="AK17" s="25">
        <v>1.571</v>
      </c>
      <c r="AL17" s="25">
        <v>1.548</v>
      </c>
      <c r="AM17" s="25">
        <v>1.337</v>
      </c>
      <c r="AN17" s="25">
        <v>2.3450000000000002</v>
      </c>
      <c r="AO17" s="25">
        <v>2.1259999999999999</v>
      </c>
      <c r="AP17" s="26">
        <v>0.45500000000000002</v>
      </c>
      <c r="AQ17" s="34">
        <v>1.419</v>
      </c>
      <c r="AR17" s="25">
        <v>1.3140000000000001</v>
      </c>
      <c r="AS17" s="25">
        <v>1.6279999999999999</v>
      </c>
      <c r="AT17" s="25">
        <v>1.81</v>
      </c>
      <c r="AU17" s="25">
        <v>1.66</v>
      </c>
      <c r="AV17" s="25">
        <v>2.778</v>
      </c>
      <c r="AW17" s="25">
        <v>3.1230000000000002</v>
      </c>
      <c r="AX17" s="26">
        <v>1.0329999999999999</v>
      </c>
      <c r="AZ17" s="119"/>
      <c r="BA17" s="34">
        <v>1.0049999999999999</v>
      </c>
      <c r="BB17" s="25">
        <v>2.2589999999999999</v>
      </c>
      <c r="BC17" s="25">
        <v>1.9019999999999999</v>
      </c>
      <c r="BD17" s="25">
        <v>2.4790000000000001</v>
      </c>
      <c r="BE17" s="25">
        <v>4.0090000000000003</v>
      </c>
      <c r="BF17" s="25">
        <v>4.7009999999999996</v>
      </c>
      <c r="BG17" s="25">
        <v>3.5539999999999998</v>
      </c>
      <c r="BH17" s="26">
        <v>1.6779999999999999</v>
      </c>
      <c r="BI17" s="34">
        <v>1.337</v>
      </c>
      <c r="BJ17" s="25">
        <v>1.448</v>
      </c>
      <c r="BK17" s="25">
        <v>1.385</v>
      </c>
      <c r="BL17" s="25">
        <v>1.25</v>
      </c>
      <c r="BM17" s="25">
        <v>2.0880000000000001</v>
      </c>
      <c r="BN17" s="25">
        <v>5.3369999999999997</v>
      </c>
      <c r="BO17" s="25">
        <v>3.6349999999999998</v>
      </c>
      <c r="BP17" s="26">
        <v>1.4930000000000001</v>
      </c>
      <c r="BQ17" s="34">
        <v>2.141</v>
      </c>
      <c r="BR17" s="25">
        <v>2.202</v>
      </c>
      <c r="BS17" s="25">
        <v>2.3570000000000002</v>
      </c>
      <c r="BT17" s="25">
        <v>2.294</v>
      </c>
      <c r="BU17" s="25">
        <v>2.472</v>
      </c>
      <c r="BV17" s="25">
        <v>2.1230000000000002</v>
      </c>
      <c r="BW17" s="25">
        <v>2.8610000000000002</v>
      </c>
      <c r="BX17" s="26">
        <v>2.044</v>
      </c>
      <c r="BY17" s="34">
        <v>1.337</v>
      </c>
      <c r="BZ17" s="25">
        <v>1.282</v>
      </c>
      <c r="CA17" s="25">
        <v>1.5680000000000001</v>
      </c>
      <c r="CB17" s="25">
        <v>1.587</v>
      </c>
      <c r="CC17" s="25">
        <v>1.466</v>
      </c>
      <c r="CD17" s="25">
        <v>1.482</v>
      </c>
      <c r="CE17" s="25">
        <v>1.7430000000000001</v>
      </c>
      <c r="CF17" s="26">
        <v>0.42399999999999999</v>
      </c>
      <c r="CG17" s="34">
        <v>1.919</v>
      </c>
      <c r="CH17" s="25">
        <v>2.1709999999999998</v>
      </c>
      <c r="CI17" s="25">
        <v>1.522</v>
      </c>
      <c r="CJ17" s="25">
        <v>2.86</v>
      </c>
      <c r="CK17" s="25">
        <v>3.2909999999999999</v>
      </c>
      <c r="CL17" s="25">
        <v>4.5990000000000002</v>
      </c>
      <c r="CM17" s="25">
        <v>2.8980000000000001</v>
      </c>
      <c r="CN17" s="26">
        <v>1.3089999999999999</v>
      </c>
    </row>
    <row r="18" spans="2:92" x14ac:dyDescent="0.2">
      <c r="B18" s="119"/>
      <c r="C18" s="34">
        <v>1.339</v>
      </c>
      <c r="D18" s="25">
        <v>2.4809999999999999</v>
      </c>
      <c r="E18" s="25">
        <v>1.857</v>
      </c>
      <c r="F18" s="25">
        <v>2.407</v>
      </c>
      <c r="G18" s="25">
        <v>3.1880000000000002</v>
      </c>
      <c r="H18" s="25">
        <v>3.956</v>
      </c>
      <c r="I18" s="25">
        <v>2.5470000000000002</v>
      </c>
      <c r="J18" s="26">
        <v>1.389</v>
      </c>
      <c r="K18" s="34">
        <v>1.2190000000000001</v>
      </c>
      <c r="L18" s="25">
        <v>1.69</v>
      </c>
      <c r="M18" s="25">
        <v>1.7290000000000001</v>
      </c>
      <c r="N18" s="25">
        <v>1.4259999999999999</v>
      </c>
      <c r="O18" s="25">
        <v>1.554</v>
      </c>
      <c r="P18" s="25">
        <v>5.6020000000000003</v>
      </c>
      <c r="Q18" s="25">
        <v>2.5539999999999998</v>
      </c>
      <c r="R18" s="26">
        <v>1.454</v>
      </c>
      <c r="S18" s="34">
        <v>1.121</v>
      </c>
      <c r="T18" s="25">
        <v>1.1379999999999999</v>
      </c>
      <c r="U18" s="25">
        <v>1.337</v>
      </c>
      <c r="V18" s="25">
        <v>1.2849999999999999</v>
      </c>
      <c r="W18" s="25">
        <v>1.913</v>
      </c>
      <c r="X18" s="25">
        <v>2.617</v>
      </c>
      <c r="Y18" s="25">
        <v>2.2989999999999999</v>
      </c>
      <c r="Z18" s="26">
        <v>1.339</v>
      </c>
      <c r="AA18" s="34">
        <v>1.9510000000000001</v>
      </c>
      <c r="AB18" s="25">
        <v>1.627</v>
      </c>
      <c r="AC18" s="25">
        <v>2.665</v>
      </c>
      <c r="AD18" s="25">
        <v>2.181</v>
      </c>
      <c r="AE18" s="25">
        <v>2.1179999999999999</v>
      </c>
      <c r="AF18" s="25">
        <v>2.4529999999999998</v>
      </c>
      <c r="AG18" s="25">
        <v>2.5339999999999998</v>
      </c>
      <c r="AH18" s="26">
        <v>2.1160000000000001</v>
      </c>
      <c r="AI18" s="34">
        <v>1.282</v>
      </c>
      <c r="AJ18" s="25">
        <v>1.282</v>
      </c>
      <c r="AK18" s="25">
        <v>1.1910000000000001</v>
      </c>
      <c r="AL18" s="25">
        <v>1.371</v>
      </c>
      <c r="AM18" s="25">
        <v>1.024</v>
      </c>
      <c r="AN18" s="25">
        <v>2.3439999999999999</v>
      </c>
      <c r="AO18" s="25">
        <v>2.2549999999999999</v>
      </c>
      <c r="AP18" s="26">
        <v>0.38</v>
      </c>
      <c r="AQ18" s="34">
        <v>1.909</v>
      </c>
      <c r="AR18" s="25">
        <v>1.8129999999999999</v>
      </c>
      <c r="AS18" s="25">
        <v>1.6990000000000001</v>
      </c>
      <c r="AT18" s="25">
        <v>1.6160000000000001</v>
      </c>
      <c r="AU18" s="25">
        <v>1.7789999999999999</v>
      </c>
      <c r="AV18" s="25">
        <v>2.5739999999999998</v>
      </c>
      <c r="AW18" s="25">
        <v>2.806</v>
      </c>
      <c r="AX18" s="26">
        <v>1.119</v>
      </c>
      <c r="AZ18" s="119"/>
      <c r="BA18" s="34">
        <v>1.339</v>
      </c>
      <c r="BB18" s="25">
        <v>2.4809999999999999</v>
      </c>
      <c r="BC18" s="25">
        <v>1.857</v>
      </c>
      <c r="BD18" s="25">
        <v>2.407</v>
      </c>
      <c r="BE18" s="25">
        <v>3.1880000000000002</v>
      </c>
      <c r="BF18" s="25">
        <v>3.956</v>
      </c>
      <c r="BG18" s="25">
        <v>2.5470000000000002</v>
      </c>
      <c r="BH18" s="26">
        <v>1.389</v>
      </c>
      <c r="BI18" s="34">
        <v>1.2190000000000001</v>
      </c>
      <c r="BJ18" s="25">
        <v>1.69</v>
      </c>
      <c r="BK18" s="25">
        <v>1.7290000000000001</v>
      </c>
      <c r="BL18" s="25">
        <v>1.4259999999999999</v>
      </c>
      <c r="BM18" s="25">
        <v>1.554</v>
      </c>
      <c r="BN18" s="25">
        <v>5.6020000000000003</v>
      </c>
      <c r="BO18" s="25">
        <v>2.5539999999999998</v>
      </c>
      <c r="BP18" s="26">
        <v>1.454</v>
      </c>
      <c r="BQ18" s="34">
        <v>1.9510000000000001</v>
      </c>
      <c r="BR18" s="25">
        <v>1.627</v>
      </c>
      <c r="BS18" s="25">
        <v>2.665</v>
      </c>
      <c r="BT18" s="25">
        <v>2.181</v>
      </c>
      <c r="BU18" s="25">
        <v>2.1179999999999999</v>
      </c>
      <c r="BV18" s="25">
        <v>2.4529999999999998</v>
      </c>
      <c r="BW18" s="25">
        <v>2.5339999999999998</v>
      </c>
      <c r="BX18" s="26">
        <v>2.1160000000000001</v>
      </c>
      <c r="BY18" s="34">
        <v>1.3109999999999999</v>
      </c>
      <c r="BZ18" s="25">
        <v>1.4079999999999999</v>
      </c>
      <c r="CA18" s="25">
        <v>1.167</v>
      </c>
      <c r="CB18" s="25">
        <v>1.8260000000000001</v>
      </c>
      <c r="CC18" s="25">
        <v>1.7569999999999999</v>
      </c>
      <c r="CD18" s="25">
        <v>1.9</v>
      </c>
      <c r="CE18" s="25">
        <v>1.4890000000000001</v>
      </c>
      <c r="CF18" s="26">
        <v>0.34</v>
      </c>
      <c r="CG18" s="34">
        <v>1.5620000000000001</v>
      </c>
      <c r="CH18" s="25">
        <v>1.7</v>
      </c>
      <c r="CI18" s="25">
        <v>1.7529999999999999</v>
      </c>
      <c r="CJ18" s="25">
        <v>2.2109999999999999</v>
      </c>
      <c r="CK18" s="25">
        <v>2.9260000000000002</v>
      </c>
      <c r="CL18" s="25">
        <v>4.0170000000000003</v>
      </c>
      <c r="CM18" s="25">
        <v>3.496</v>
      </c>
      <c r="CN18" s="26">
        <v>1.4390000000000001</v>
      </c>
    </row>
    <row r="19" spans="2:92" x14ac:dyDescent="0.2">
      <c r="B19" s="119"/>
      <c r="C19" s="34">
        <v>1.615</v>
      </c>
      <c r="D19" s="25">
        <v>1.8009999999999999</v>
      </c>
      <c r="E19" s="25">
        <v>2.09</v>
      </c>
      <c r="F19" s="25">
        <v>2.9020000000000001</v>
      </c>
      <c r="G19" s="25">
        <v>2.948</v>
      </c>
      <c r="H19" s="25">
        <v>5.17</v>
      </c>
      <c r="I19" s="25">
        <v>3.6219999999999999</v>
      </c>
      <c r="J19" s="26">
        <v>1.575</v>
      </c>
      <c r="K19" s="34">
        <v>1.768</v>
      </c>
      <c r="L19" s="25">
        <v>1.581</v>
      </c>
      <c r="M19" s="25">
        <v>1.234</v>
      </c>
      <c r="N19" s="25">
        <v>2.1419999999999999</v>
      </c>
      <c r="O19" s="25">
        <v>2.2650000000000001</v>
      </c>
      <c r="P19" s="25">
        <v>5.2460000000000004</v>
      </c>
      <c r="Q19" s="25">
        <v>4.4359999999999999</v>
      </c>
      <c r="R19" s="26">
        <v>1.218</v>
      </c>
      <c r="S19" s="34">
        <v>1.4410000000000001</v>
      </c>
      <c r="T19" s="25">
        <v>1.2190000000000001</v>
      </c>
      <c r="U19" s="25">
        <v>1.421</v>
      </c>
      <c r="V19" s="25">
        <v>1.266</v>
      </c>
      <c r="W19" s="25">
        <v>1.536</v>
      </c>
      <c r="X19" s="25">
        <v>3.4129999999999998</v>
      </c>
      <c r="Y19" s="25">
        <v>2.4260000000000002</v>
      </c>
      <c r="Z19" s="26">
        <v>1.4490000000000001</v>
      </c>
      <c r="AA19" s="34">
        <v>1.891</v>
      </c>
      <c r="AB19" s="25">
        <v>2.2679999999999998</v>
      </c>
      <c r="AC19" s="25">
        <v>2.2549999999999999</v>
      </c>
      <c r="AD19" s="25">
        <v>2.4670000000000001</v>
      </c>
      <c r="AE19" s="25">
        <v>2.085</v>
      </c>
      <c r="AF19" s="25">
        <v>2.3260000000000001</v>
      </c>
      <c r="AG19" s="25">
        <v>2.33</v>
      </c>
      <c r="AH19" s="26">
        <v>1.9670000000000001</v>
      </c>
      <c r="AI19" s="34">
        <v>1.3680000000000001</v>
      </c>
      <c r="AJ19" s="25">
        <v>1.4870000000000001</v>
      </c>
      <c r="AK19" s="25">
        <v>1.6279999999999999</v>
      </c>
      <c r="AL19" s="25">
        <v>1.1859999999999999</v>
      </c>
      <c r="AM19" s="25">
        <v>1.716</v>
      </c>
      <c r="AN19" s="25">
        <v>2.226</v>
      </c>
      <c r="AO19" s="25">
        <v>2.0640000000000001</v>
      </c>
      <c r="AP19" s="26">
        <v>0.72</v>
      </c>
      <c r="AQ19" s="34">
        <v>1.4510000000000001</v>
      </c>
      <c r="AR19" s="25">
        <v>1.544</v>
      </c>
      <c r="AS19" s="25">
        <v>1.367</v>
      </c>
      <c r="AT19" s="25">
        <v>1.6160000000000001</v>
      </c>
      <c r="AU19" s="25">
        <v>1.5509999999999999</v>
      </c>
      <c r="AV19" s="25">
        <v>2.5609999999999999</v>
      </c>
      <c r="AW19" s="25">
        <v>3.1579999999999999</v>
      </c>
      <c r="AX19" s="26">
        <v>1.3009999999999999</v>
      </c>
      <c r="AZ19" s="119"/>
      <c r="BA19" s="34">
        <v>1.615</v>
      </c>
      <c r="BB19" s="25">
        <v>1.8009999999999999</v>
      </c>
      <c r="BC19" s="25">
        <v>2.09</v>
      </c>
      <c r="BD19" s="25">
        <v>2.9020000000000001</v>
      </c>
      <c r="BE19" s="25">
        <v>2.948</v>
      </c>
      <c r="BF19" s="25">
        <v>5.17</v>
      </c>
      <c r="BG19" s="25">
        <v>3.6219999999999999</v>
      </c>
      <c r="BH19" s="26">
        <v>1.575</v>
      </c>
      <c r="BI19" s="34">
        <v>1.768</v>
      </c>
      <c r="BJ19" s="25">
        <v>1.581</v>
      </c>
      <c r="BK19" s="25">
        <v>1.234</v>
      </c>
      <c r="BL19" s="25">
        <v>2.1419999999999999</v>
      </c>
      <c r="BM19" s="25">
        <v>2.2650000000000001</v>
      </c>
      <c r="BN19" s="25">
        <v>5.2460000000000004</v>
      </c>
      <c r="BO19" s="25">
        <v>4.4359999999999999</v>
      </c>
      <c r="BP19" s="26">
        <v>1.218</v>
      </c>
      <c r="BQ19" s="34">
        <v>1.891</v>
      </c>
      <c r="BR19" s="25">
        <v>2.2679999999999998</v>
      </c>
      <c r="BS19" s="25">
        <v>2.2549999999999999</v>
      </c>
      <c r="BT19" s="25">
        <v>2.4670000000000001</v>
      </c>
      <c r="BU19" s="25">
        <v>2.085</v>
      </c>
      <c r="BV19" s="25">
        <v>2.3260000000000001</v>
      </c>
      <c r="BW19" s="25">
        <v>2.33</v>
      </c>
      <c r="BX19" s="26">
        <v>1.9670000000000001</v>
      </c>
      <c r="BY19" s="34">
        <v>1.3839999999999999</v>
      </c>
      <c r="BZ19" s="25">
        <v>1.31</v>
      </c>
      <c r="CA19" s="25">
        <v>1.603</v>
      </c>
      <c r="CB19" s="25">
        <v>1.49</v>
      </c>
      <c r="CC19" s="25">
        <v>1.706</v>
      </c>
      <c r="CD19" s="25">
        <v>1.9970000000000001</v>
      </c>
      <c r="CE19" s="25">
        <v>1.492</v>
      </c>
      <c r="CF19" s="26">
        <v>0.46100000000000002</v>
      </c>
      <c r="CG19" s="34">
        <v>1.615</v>
      </c>
      <c r="CH19" s="25">
        <v>1.766</v>
      </c>
      <c r="CI19" s="25">
        <v>1.758</v>
      </c>
      <c r="CJ19" s="25">
        <v>2.8050000000000002</v>
      </c>
      <c r="CK19" s="25">
        <v>3.76</v>
      </c>
      <c r="CL19" s="25">
        <v>5.1769999999999996</v>
      </c>
      <c r="CM19" s="25">
        <v>3.1349999999999998</v>
      </c>
      <c r="CN19" s="26">
        <v>1.2170000000000001</v>
      </c>
    </row>
    <row r="20" spans="2:92" x14ac:dyDescent="0.2">
      <c r="B20" s="119"/>
      <c r="C20" s="34">
        <v>1.466</v>
      </c>
      <c r="D20" s="25">
        <v>2.0419999999999998</v>
      </c>
      <c r="E20" s="25">
        <v>1.698</v>
      </c>
      <c r="F20" s="25">
        <v>2.8159999999999998</v>
      </c>
      <c r="G20" s="25">
        <v>2.3039999999999998</v>
      </c>
      <c r="H20" s="25">
        <v>4.6120000000000001</v>
      </c>
      <c r="I20" s="25">
        <v>3.8740000000000001</v>
      </c>
      <c r="J20" s="26">
        <v>1.792</v>
      </c>
      <c r="K20" s="34">
        <v>1.7050000000000001</v>
      </c>
      <c r="L20" s="25">
        <v>1.726</v>
      </c>
      <c r="M20" s="25">
        <v>1.25</v>
      </c>
      <c r="N20" s="25">
        <v>1.1080000000000001</v>
      </c>
      <c r="O20" s="25">
        <v>2.355</v>
      </c>
      <c r="P20" s="25">
        <v>6.1280000000000001</v>
      </c>
      <c r="Q20" s="25">
        <v>4.74</v>
      </c>
      <c r="R20" s="26">
        <v>1.3680000000000001</v>
      </c>
      <c r="S20" s="34">
        <v>1.1919999999999999</v>
      </c>
      <c r="T20" s="25">
        <v>1.21</v>
      </c>
      <c r="U20" s="25">
        <v>1.554</v>
      </c>
      <c r="V20" s="25">
        <v>1.264</v>
      </c>
      <c r="W20" s="25">
        <v>1.6060000000000001</v>
      </c>
      <c r="X20" s="25">
        <v>2.544</v>
      </c>
      <c r="Y20" s="25">
        <v>2.593</v>
      </c>
      <c r="Z20" s="26">
        <v>1.2589999999999999</v>
      </c>
      <c r="AA20" s="34">
        <v>2.073</v>
      </c>
      <c r="AB20" s="25">
        <v>2.242</v>
      </c>
      <c r="AC20" s="25">
        <v>2.4750000000000001</v>
      </c>
      <c r="AD20" s="25">
        <v>1.3879999999999999</v>
      </c>
      <c r="AE20" s="25">
        <v>2.355</v>
      </c>
      <c r="AF20" s="25">
        <v>2.3820000000000001</v>
      </c>
      <c r="AG20" s="25">
        <v>2.39</v>
      </c>
      <c r="AH20" s="26">
        <v>2.0209999999999999</v>
      </c>
      <c r="AI20" s="34">
        <v>1.4490000000000001</v>
      </c>
      <c r="AJ20" s="25">
        <v>1.2330000000000001</v>
      </c>
      <c r="AK20" s="25">
        <v>1.141</v>
      </c>
      <c r="AL20" s="25">
        <v>1.218</v>
      </c>
      <c r="AM20" s="25">
        <v>1.724</v>
      </c>
      <c r="AN20" s="25">
        <v>2.1909999999999998</v>
      </c>
      <c r="AO20" s="25">
        <v>1.883</v>
      </c>
      <c r="AP20" s="26">
        <v>0.38</v>
      </c>
      <c r="AQ20" s="34">
        <v>1.405</v>
      </c>
      <c r="AR20" s="25">
        <v>1.357</v>
      </c>
      <c r="AS20" s="25">
        <v>1.35</v>
      </c>
      <c r="AT20" s="25">
        <v>1.6240000000000001</v>
      </c>
      <c r="AU20" s="25">
        <v>1.752</v>
      </c>
      <c r="AV20" s="25">
        <v>2.3530000000000002</v>
      </c>
      <c r="AW20" s="25">
        <v>2.82</v>
      </c>
      <c r="AX20" s="26">
        <v>0.95599999999999996</v>
      </c>
      <c r="AZ20" s="119"/>
      <c r="BA20" s="34">
        <v>1.466</v>
      </c>
      <c r="BB20" s="25">
        <v>2.0419999999999998</v>
      </c>
      <c r="BC20" s="25">
        <v>1.698</v>
      </c>
      <c r="BD20" s="25">
        <v>2.8159999999999998</v>
      </c>
      <c r="BE20" s="25">
        <v>2.3039999999999998</v>
      </c>
      <c r="BF20" s="25">
        <v>4.6120000000000001</v>
      </c>
      <c r="BG20" s="25">
        <v>3.8740000000000001</v>
      </c>
      <c r="BH20" s="26">
        <v>1.792</v>
      </c>
      <c r="BI20" s="34">
        <v>1.7050000000000001</v>
      </c>
      <c r="BJ20" s="25">
        <v>1.726</v>
      </c>
      <c r="BK20" s="25">
        <v>1.25</v>
      </c>
      <c r="BL20" s="25">
        <v>1.1080000000000001</v>
      </c>
      <c r="BM20" s="25">
        <v>2.355</v>
      </c>
      <c r="BN20" s="25">
        <v>6.1280000000000001</v>
      </c>
      <c r="BO20" s="25">
        <v>4.74</v>
      </c>
      <c r="BP20" s="26">
        <v>1.3680000000000001</v>
      </c>
      <c r="BQ20" s="34">
        <v>2.073</v>
      </c>
      <c r="BR20" s="25">
        <v>2.242</v>
      </c>
      <c r="BS20" s="25">
        <v>2.4750000000000001</v>
      </c>
      <c r="BT20" s="25">
        <v>1.3879999999999999</v>
      </c>
      <c r="BU20" s="25">
        <v>2.355</v>
      </c>
      <c r="BV20" s="25">
        <v>2.3820000000000001</v>
      </c>
      <c r="BW20" s="25">
        <v>2.39</v>
      </c>
      <c r="BX20" s="26">
        <v>2.0209999999999999</v>
      </c>
      <c r="BY20" s="34">
        <v>1.3560000000000001</v>
      </c>
      <c r="BZ20" s="25">
        <v>1.484</v>
      </c>
      <c r="CA20" s="25">
        <v>1.5680000000000001</v>
      </c>
      <c r="CB20" s="25">
        <v>1.319</v>
      </c>
      <c r="CC20" s="25">
        <v>1.5509999999999999</v>
      </c>
      <c r="CD20" s="25">
        <v>2.081</v>
      </c>
      <c r="CE20" s="25">
        <v>1.59</v>
      </c>
      <c r="CF20" s="26">
        <v>0.42399999999999999</v>
      </c>
      <c r="CG20" s="34">
        <v>1.806</v>
      </c>
      <c r="CH20" s="25">
        <v>1.9990000000000001</v>
      </c>
      <c r="CI20" s="25">
        <v>2.1160000000000001</v>
      </c>
      <c r="CJ20" s="25">
        <v>2.726</v>
      </c>
      <c r="CK20" s="25">
        <v>2.9550000000000001</v>
      </c>
      <c r="CL20" s="25">
        <v>4.8179999999999996</v>
      </c>
      <c r="CM20" s="25">
        <v>3.5030000000000001</v>
      </c>
      <c r="CN20" s="26">
        <v>1.37</v>
      </c>
    </row>
    <row r="21" spans="2:92" x14ac:dyDescent="0.2">
      <c r="B21" s="119"/>
      <c r="C21" s="34">
        <v>1.6060000000000001</v>
      </c>
      <c r="D21" s="25">
        <v>2.2679999999999998</v>
      </c>
      <c r="E21" s="25">
        <v>1.996</v>
      </c>
      <c r="F21" s="25">
        <v>2.4790000000000001</v>
      </c>
      <c r="G21" s="25">
        <v>3.4580000000000002</v>
      </c>
      <c r="H21" s="25">
        <v>3.9209999999999998</v>
      </c>
      <c r="I21" s="25">
        <v>3.2040000000000002</v>
      </c>
      <c r="J21" s="26">
        <v>1.69</v>
      </c>
      <c r="K21" s="34">
        <v>1.829</v>
      </c>
      <c r="L21" s="25">
        <v>1.681</v>
      </c>
      <c r="M21" s="25">
        <v>1.4119999999999999</v>
      </c>
      <c r="N21" s="25">
        <v>1.3360000000000001</v>
      </c>
      <c r="O21" s="25">
        <v>1.8580000000000001</v>
      </c>
      <c r="P21" s="25">
        <v>5.6459999999999999</v>
      </c>
      <c r="Q21" s="25">
        <v>4.4409999999999998</v>
      </c>
      <c r="R21" s="26">
        <v>1.17</v>
      </c>
      <c r="S21" s="34">
        <v>1.476</v>
      </c>
      <c r="T21" s="25">
        <v>1.296</v>
      </c>
      <c r="U21" s="25">
        <v>0.98299999999999998</v>
      </c>
      <c r="V21" s="25">
        <v>1.0940000000000001</v>
      </c>
      <c r="W21" s="25">
        <v>1.7689999999999999</v>
      </c>
      <c r="X21" s="25">
        <v>2.5230000000000001</v>
      </c>
      <c r="Y21" s="25">
        <v>2.6429999999999998</v>
      </c>
      <c r="Z21" s="26">
        <v>1.298</v>
      </c>
      <c r="AA21" s="34">
        <v>1.859</v>
      </c>
      <c r="AB21" s="25">
        <v>2.1230000000000002</v>
      </c>
      <c r="AC21" s="25">
        <v>2.2320000000000002</v>
      </c>
      <c r="AD21" s="25">
        <v>2.464</v>
      </c>
      <c r="AE21" s="25">
        <v>1.95</v>
      </c>
      <c r="AF21" s="25">
        <v>2.1619999999999999</v>
      </c>
      <c r="AG21" s="25">
        <v>2.9590000000000001</v>
      </c>
      <c r="AH21" s="26">
        <v>1.974</v>
      </c>
      <c r="AI21" s="34">
        <v>1.242</v>
      </c>
      <c r="AJ21" s="25">
        <v>1.125</v>
      </c>
      <c r="AK21" s="25">
        <v>1.6240000000000001</v>
      </c>
      <c r="AL21" s="25">
        <v>1.4059999999999999</v>
      </c>
      <c r="AM21" s="25">
        <v>1.607</v>
      </c>
      <c r="AN21" s="25">
        <v>1.7549999999999999</v>
      </c>
      <c r="AO21" s="25">
        <v>2.1419999999999999</v>
      </c>
      <c r="AP21" s="26">
        <v>0.373</v>
      </c>
      <c r="AQ21" s="34">
        <v>1.2210000000000001</v>
      </c>
      <c r="AR21" s="25">
        <v>1.52</v>
      </c>
      <c r="AS21" s="25">
        <v>1.395</v>
      </c>
      <c r="AT21" s="25">
        <v>1.867</v>
      </c>
      <c r="AU21" s="25">
        <v>1.631</v>
      </c>
      <c r="AV21" s="25">
        <v>2.669</v>
      </c>
      <c r="AW21" s="25">
        <v>2.39</v>
      </c>
      <c r="AX21" s="26">
        <v>1.341</v>
      </c>
      <c r="AZ21" s="119"/>
      <c r="BA21" s="34">
        <v>1.6060000000000001</v>
      </c>
      <c r="BB21" s="25">
        <v>2.2679999999999998</v>
      </c>
      <c r="BC21" s="25">
        <v>1.996</v>
      </c>
      <c r="BD21" s="25">
        <v>2.4790000000000001</v>
      </c>
      <c r="BE21" s="25">
        <v>3.4580000000000002</v>
      </c>
      <c r="BF21" s="25">
        <v>3.9209999999999998</v>
      </c>
      <c r="BG21" s="25">
        <v>3.2040000000000002</v>
      </c>
      <c r="BH21" s="26">
        <v>1.69</v>
      </c>
      <c r="BI21" s="34">
        <v>1.829</v>
      </c>
      <c r="BJ21" s="25">
        <v>1.681</v>
      </c>
      <c r="BK21" s="25">
        <v>1.4119999999999999</v>
      </c>
      <c r="BL21" s="25">
        <v>1.3360000000000001</v>
      </c>
      <c r="BM21" s="25">
        <v>1.8580000000000001</v>
      </c>
      <c r="BN21" s="25">
        <v>5.6459999999999999</v>
      </c>
      <c r="BO21" s="25">
        <v>4.4409999999999998</v>
      </c>
      <c r="BP21" s="26">
        <v>1.17</v>
      </c>
      <c r="BQ21" s="34">
        <v>1.859</v>
      </c>
      <c r="BR21" s="25">
        <v>2.1230000000000002</v>
      </c>
      <c r="BS21" s="25">
        <v>2.2320000000000002</v>
      </c>
      <c r="BT21" s="25">
        <v>2.464</v>
      </c>
      <c r="BU21" s="25">
        <v>1.95</v>
      </c>
      <c r="BV21" s="25">
        <v>2.1619999999999999</v>
      </c>
      <c r="BW21" s="25">
        <v>2.9590000000000001</v>
      </c>
      <c r="BX21" s="26">
        <v>1.974</v>
      </c>
      <c r="BY21" s="34">
        <v>1.345</v>
      </c>
      <c r="BZ21" s="25">
        <v>1.4490000000000001</v>
      </c>
      <c r="CA21" s="25">
        <v>1.1759999999999999</v>
      </c>
      <c r="CB21" s="25">
        <v>1.643</v>
      </c>
      <c r="CC21" s="25">
        <v>1.2769999999999999</v>
      </c>
      <c r="CD21" s="25">
        <v>2.2930000000000001</v>
      </c>
      <c r="CE21" s="25">
        <v>1.544</v>
      </c>
      <c r="CF21" s="26">
        <v>0.48199999999999998</v>
      </c>
      <c r="CG21" s="34">
        <v>1.294</v>
      </c>
      <c r="CH21" s="25">
        <v>1.7589999999999999</v>
      </c>
      <c r="CI21" s="25">
        <v>2.032</v>
      </c>
      <c r="CJ21" s="25">
        <v>2.3420000000000001</v>
      </c>
      <c r="CK21" s="25">
        <v>3.2240000000000002</v>
      </c>
      <c r="CL21" s="25">
        <v>4.6050000000000004</v>
      </c>
      <c r="CM21" s="25">
        <v>3.0819999999999999</v>
      </c>
      <c r="CN21" s="26">
        <v>1.3819999999999999</v>
      </c>
    </row>
    <row r="22" spans="2:92" x14ac:dyDescent="0.2">
      <c r="B22" s="119"/>
      <c r="C22" s="34">
        <v>1.5229999999999999</v>
      </c>
      <c r="D22" s="25">
        <v>1.891</v>
      </c>
      <c r="E22" s="25">
        <v>1.716</v>
      </c>
      <c r="F22" s="25">
        <v>2.35</v>
      </c>
      <c r="G22" s="25">
        <v>2.8969999999999998</v>
      </c>
      <c r="H22" s="25">
        <v>5.2720000000000002</v>
      </c>
      <c r="I22" s="25">
        <v>3.5209999999999999</v>
      </c>
      <c r="J22" s="26">
        <v>1.4930000000000001</v>
      </c>
      <c r="K22" s="34">
        <v>2.2629999999999999</v>
      </c>
      <c r="L22" s="25">
        <v>1.542</v>
      </c>
      <c r="M22" s="25">
        <v>1.377</v>
      </c>
      <c r="N22" s="25">
        <v>1.3009999999999999</v>
      </c>
      <c r="O22" s="25">
        <v>2.41</v>
      </c>
      <c r="P22" s="25">
        <v>5.7619999999999996</v>
      </c>
      <c r="Q22" s="25">
        <v>5.6559999999999997</v>
      </c>
      <c r="R22" s="26">
        <v>1.2809999999999999</v>
      </c>
      <c r="S22" s="34">
        <v>1.3109999999999999</v>
      </c>
      <c r="T22" s="25">
        <v>1.581</v>
      </c>
      <c r="U22" s="25">
        <v>1.1559999999999999</v>
      </c>
      <c r="V22" s="25">
        <v>1.18</v>
      </c>
      <c r="W22" s="25">
        <v>1.4319999999999999</v>
      </c>
      <c r="X22" s="25">
        <v>2.4700000000000002</v>
      </c>
      <c r="Y22" s="25">
        <v>2.2370000000000001</v>
      </c>
      <c r="Z22" s="26">
        <v>1.1399999999999999</v>
      </c>
      <c r="AA22" s="34">
        <v>2.4660000000000002</v>
      </c>
      <c r="AB22" s="25">
        <v>1.948</v>
      </c>
      <c r="AC22" s="25">
        <v>2.359</v>
      </c>
      <c r="AD22" s="25">
        <v>1.998</v>
      </c>
      <c r="AE22" s="25">
        <v>2.2370000000000001</v>
      </c>
      <c r="AF22" s="25">
        <v>2.2040000000000002</v>
      </c>
      <c r="AG22" s="25">
        <v>2.1019999999999999</v>
      </c>
      <c r="AH22" s="26">
        <v>2.181</v>
      </c>
      <c r="AI22" s="34">
        <v>1.2090000000000001</v>
      </c>
      <c r="AJ22" s="25">
        <v>1.0820000000000001</v>
      </c>
      <c r="AK22" s="25">
        <v>1.714</v>
      </c>
      <c r="AL22" s="25">
        <v>1.353</v>
      </c>
      <c r="AM22" s="25">
        <v>1.772</v>
      </c>
      <c r="AN22" s="25">
        <v>2.3069999999999999</v>
      </c>
      <c r="AO22" s="25">
        <v>1.8520000000000001</v>
      </c>
      <c r="AP22" s="26">
        <v>0.40600000000000003</v>
      </c>
      <c r="AQ22" s="34">
        <v>1.401</v>
      </c>
      <c r="AR22" s="25">
        <v>1.2390000000000001</v>
      </c>
      <c r="AS22" s="25">
        <v>1.5680000000000001</v>
      </c>
      <c r="AT22" s="25">
        <v>1.764</v>
      </c>
      <c r="AU22" s="25">
        <v>1.637</v>
      </c>
      <c r="AV22" s="25">
        <v>2.5739999999999998</v>
      </c>
      <c r="AW22" s="25">
        <v>2.7629999999999999</v>
      </c>
      <c r="AX22" s="26">
        <v>0.94799999999999995</v>
      </c>
      <c r="AZ22" s="119"/>
      <c r="BA22" s="34">
        <v>1.5229999999999999</v>
      </c>
      <c r="BB22" s="25">
        <v>1.891</v>
      </c>
      <c r="BC22" s="25">
        <v>1.716</v>
      </c>
      <c r="BD22" s="25">
        <v>2.35</v>
      </c>
      <c r="BE22" s="25">
        <v>2.8969999999999998</v>
      </c>
      <c r="BF22" s="25">
        <v>5.2720000000000002</v>
      </c>
      <c r="BG22" s="25">
        <v>3.5209999999999999</v>
      </c>
      <c r="BH22" s="26">
        <v>1.4930000000000001</v>
      </c>
      <c r="BI22" s="34">
        <v>2.2629999999999999</v>
      </c>
      <c r="BJ22" s="25">
        <v>1.542</v>
      </c>
      <c r="BK22" s="25">
        <v>1.377</v>
      </c>
      <c r="BL22" s="25">
        <v>1.3009999999999999</v>
      </c>
      <c r="BM22" s="25">
        <v>2.41</v>
      </c>
      <c r="BN22" s="25">
        <v>5.7619999999999996</v>
      </c>
      <c r="BO22" s="25">
        <v>5.6559999999999997</v>
      </c>
      <c r="BP22" s="26">
        <v>1.2809999999999999</v>
      </c>
      <c r="BQ22" s="34">
        <v>2.4660000000000002</v>
      </c>
      <c r="BR22" s="25">
        <v>1.948</v>
      </c>
      <c r="BS22" s="25">
        <v>2.359</v>
      </c>
      <c r="BT22" s="25">
        <v>1.998</v>
      </c>
      <c r="BU22" s="25">
        <v>2.2370000000000001</v>
      </c>
      <c r="BV22" s="25">
        <v>2.2040000000000002</v>
      </c>
      <c r="BW22" s="25">
        <v>2.1019999999999999</v>
      </c>
      <c r="BX22" s="26">
        <v>2.181</v>
      </c>
      <c r="BY22" s="34">
        <v>1.6759999999999999</v>
      </c>
      <c r="BZ22" s="25">
        <v>1.1439999999999999</v>
      </c>
      <c r="CA22" s="25">
        <v>1.2749999999999999</v>
      </c>
      <c r="CB22" s="25">
        <v>1.7529999999999999</v>
      </c>
      <c r="CC22" s="25">
        <v>1.294</v>
      </c>
      <c r="CD22" s="25">
        <v>2.7709999999999999</v>
      </c>
      <c r="CE22" s="25">
        <v>1.8540000000000001</v>
      </c>
      <c r="CF22" s="26">
        <v>0.59</v>
      </c>
      <c r="CG22" s="34">
        <v>1.613</v>
      </c>
      <c r="CH22" s="25">
        <v>2.121</v>
      </c>
      <c r="CI22" s="25">
        <v>1.9390000000000001</v>
      </c>
      <c r="CJ22" s="25">
        <v>2.9020000000000001</v>
      </c>
      <c r="CK22" s="25">
        <v>2.3010000000000002</v>
      </c>
      <c r="CL22" s="25">
        <v>3.8410000000000002</v>
      </c>
      <c r="CM22" s="25">
        <v>3.496</v>
      </c>
      <c r="CN22" s="26">
        <v>1.7889999999999999</v>
      </c>
    </row>
    <row r="23" spans="2:92" x14ac:dyDescent="0.2">
      <c r="B23" s="119"/>
      <c r="C23" s="34">
        <v>1.8009999999999999</v>
      </c>
      <c r="D23" s="25">
        <v>1.9830000000000001</v>
      </c>
      <c r="E23" s="25">
        <v>1.7430000000000001</v>
      </c>
      <c r="F23" s="25">
        <v>2.4449999999999998</v>
      </c>
      <c r="G23" s="25">
        <v>4.141</v>
      </c>
      <c r="H23" s="25">
        <v>4.8449999999999998</v>
      </c>
      <c r="I23" s="25">
        <v>2.6389999999999998</v>
      </c>
      <c r="J23" s="26">
        <v>1.657</v>
      </c>
      <c r="K23" s="34">
        <v>2.1230000000000002</v>
      </c>
      <c r="L23" s="25">
        <v>1.758</v>
      </c>
      <c r="M23" s="25">
        <v>1.7070000000000001</v>
      </c>
      <c r="N23" s="25">
        <v>1.319</v>
      </c>
      <c r="O23" s="25">
        <v>2.1120000000000001</v>
      </c>
      <c r="P23" s="25">
        <v>4.7290000000000001</v>
      </c>
      <c r="Q23" s="25">
        <v>4.4480000000000004</v>
      </c>
      <c r="R23" s="26">
        <v>1.4359999999999999</v>
      </c>
      <c r="S23" s="34">
        <v>1.4279999999999999</v>
      </c>
      <c r="T23" s="25">
        <v>1.208</v>
      </c>
      <c r="U23" s="25">
        <v>1.085</v>
      </c>
      <c r="V23" s="25">
        <v>1.175</v>
      </c>
      <c r="W23" s="25">
        <v>1.1950000000000001</v>
      </c>
      <c r="X23" s="25">
        <v>2.8879999999999999</v>
      </c>
      <c r="Y23" s="25">
        <v>2.6549999999999998</v>
      </c>
      <c r="Z23" s="26">
        <v>1.466</v>
      </c>
      <c r="AA23" s="34">
        <v>1.861</v>
      </c>
      <c r="AB23" s="25">
        <v>2.0659999999999998</v>
      </c>
      <c r="AC23" s="25">
        <v>2.0070000000000001</v>
      </c>
      <c r="AD23" s="25">
        <v>2.1339999999999999</v>
      </c>
      <c r="AE23" s="25">
        <v>2.1859999999999999</v>
      </c>
      <c r="AF23" s="25">
        <v>2.3940000000000001</v>
      </c>
      <c r="AG23" s="25">
        <v>2.2610000000000001</v>
      </c>
      <c r="AH23" s="26">
        <v>1.831</v>
      </c>
      <c r="AI23" s="34">
        <v>1.5840000000000001</v>
      </c>
      <c r="AJ23" s="25">
        <v>1.4490000000000001</v>
      </c>
      <c r="AK23" s="25">
        <v>1.256</v>
      </c>
      <c r="AL23" s="25">
        <v>1.4259999999999999</v>
      </c>
      <c r="AM23" s="25">
        <v>1.6439999999999999</v>
      </c>
      <c r="AN23" s="25">
        <v>2.3279999999999998</v>
      </c>
      <c r="AO23" s="25">
        <v>1.73</v>
      </c>
      <c r="AP23" s="26">
        <v>0.371</v>
      </c>
      <c r="AQ23" s="34">
        <v>1.54</v>
      </c>
      <c r="AR23" s="25">
        <v>1.429</v>
      </c>
      <c r="AS23" s="25">
        <v>1.7749999999999999</v>
      </c>
      <c r="AT23" s="25">
        <v>1.925</v>
      </c>
      <c r="AU23" s="25">
        <v>1.6970000000000001</v>
      </c>
      <c r="AV23" s="25">
        <v>2.5910000000000002</v>
      </c>
      <c r="AW23" s="25">
        <v>2.9319999999999999</v>
      </c>
      <c r="AX23" s="26">
        <v>1.165</v>
      </c>
      <c r="AZ23" s="119"/>
      <c r="BA23" s="34">
        <v>1.8009999999999999</v>
      </c>
      <c r="BB23" s="25">
        <v>1.9830000000000001</v>
      </c>
      <c r="BC23" s="25">
        <v>1.7430000000000001</v>
      </c>
      <c r="BD23" s="25">
        <v>2.4449999999999998</v>
      </c>
      <c r="BE23" s="25">
        <v>4.141</v>
      </c>
      <c r="BF23" s="25">
        <v>4.8449999999999998</v>
      </c>
      <c r="BG23" s="25">
        <v>2.6389999999999998</v>
      </c>
      <c r="BH23" s="26">
        <v>1.657</v>
      </c>
      <c r="BI23" s="34">
        <v>2.1230000000000002</v>
      </c>
      <c r="BJ23" s="25">
        <v>1.758</v>
      </c>
      <c r="BK23" s="25">
        <v>1.7070000000000001</v>
      </c>
      <c r="BL23" s="25">
        <v>1.319</v>
      </c>
      <c r="BM23" s="25">
        <v>2.1120000000000001</v>
      </c>
      <c r="BN23" s="25">
        <v>4.7290000000000001</v>
      </c>
      <c r="BO23" s="25">
        <v>4.4480000000000004</v>
      </c>
      <c r="BP23" s="26">
        <v>1.4359999999999999</v>
      </c>
      <c r="BQ23" s="34">
        <v>1.861</v>
      </c>
      <c r="BR23" s="25">
        <v>2.0659999999999998</v>
      </c>
      <c r="BS23" s="25">
        <v>2.0070000000000001</v>
      </c>
      <c r="BT23" s="25">
        <v>2.1339999999999999</v>
      </c>
      <c r="BU23" s="25">
        <v>2.1859999999999999</v>
      </c>
      <c r="BV23" s="25">
        <v>2.3940000000000001</v>
      </c>
      <c r="BW23" s="25">
        <v>2.2610000000000001</v>
      </c>
      <c r="BX23" s="26">
        <v>1.831</v>
      </c>
      <c r="BY23" s="34">
        <v>1.1339999999999999</v>
      </c>
      <c r="BZ23" s="25">
        <v>1.47</v>
      </c>
      <c r="CA23" s="25">
        <v>1.4630000000000001</v>
      </c>
      <c r="CB23" s="25">
        <v>1.3660000000000001</v>
      </c>
      <c r="CC23" s="25">
        <v>1.454</v>
      </c>
      <c r="CD23" s="25">
        <v>2.41</v>
      </c>
      <c r="CE23" s="25">
        <v>2.0289999999999999</v>
      </c>
      <c r="CF23" s="26">
        <v>0.45500000000000002</v>
      </c>
      <c r="CG23" s="34">
        <v>1.323</v>
      </c>
      <c r="CH23" s="25">
        <v>1.9710000000000001</v>
      </c>
      <c r="CI23" s="25">
        <v>2.0779999999999998</v>
      </c>
      <c r="CJ23" s="25">
        <v>3.3969999999999998</v>
      </c>
      <c r="CK23" s="25">
        <v>3.194</v>
      </c>
      <c r="CL23" s="25">
        <v>4.2939999999999996</v>
      </c>
      <c r="CM23" s="25">
        <v>2.6160000000000001</v>
      </c>
      <c r="CN23" s="26">
        <v>1.625</v>
      </c>
    </row>
    <row r="24" spans="2:92" x14ac:dyDescent="0.2">
      <c r="B24" s="119"/>
      <c r="C24" s="34">
        <v>1.623</v>
      </c>
      <c r="D24" s="25">
        <v>1.446</v>
      </c>
      <c r="E24" s="25">
        <v>1.962</v>
      </c>
      <c r="F24" s="25">
        <v>2.282</v>
      </c>
      <c r="G24" s="25">
        <v>3.391</v>
      </c>
      <c r="H24" s="25">
        <v>4.79</v>
      </c>
      <c r="I24" s="25">
        <v>3.3069999999999999</v>
      </c>
      <c r="J24" s="26">
        <v>1.2370000000000001</v>
      </c>
      <c r="K24" s="34">
        <v>1.659</v>
      </c>
      <c r="L24" s="25">
        <v>1.5669999999999999</v>
      </c>
      <c r="M24" s="25">
        <v>1.4119999999999999</v>
      </c>
      <c r="N24" s="25">
        <v>1.5549999999999999</v>
      </c>
      <c r="O24" s="25">
        <v>1.4390000000000001</v>
      </c>
      <c r="P24" s="25">
        <v>5.2030000000000003</v>
      </c>
      <c r="Q24" s="25">
        <v>3.7709999999999999</v>
      </c>
      <c r="R24" s="26">
        <v>1.462</v>
      </c>
      <c r="S24" s="34">
        <v>1.331</v>
      </c>
      <c r="T24" s="25">
        <v>1.0429999999999999</v>
      </c>
      <c r="U24" s="25">
        <v>1.2929999999999999</v>
      </c>
      <c r="V24" s="25">
        <v>1.2410000000000001</v>
      </c>
      <c r="W24" s="25">
        <v>1.6160000000000001</v>
      </c>
      <c r="X24" s="25">
        <v>2.6190000000000002</v>
      </c>
      <c r="Y24" s="25">
        <v>2.2999999999999998</v>
      </c>
      <c r="Z24" s="26">
        <v>1.5469999999999999</v>
      </c>
      <c r="AA24" s="34">
        <v>1.901</v>
      </c>
      <c r="AB24" s="25">
        <v>2.2629999999999999</v>
      </c>
      <c r="AC24" s="25">
        <v>2.323</v>
      </c>
      <c r="AD24" s="25">
        <v>2.407</v>
      </c>
      <c r="AE24" s="25">
        <v>2.36</v>
      </c>
      <c r="AF24" s="25">
        <v>2.3969999999999998</v>
      </c>
      <c r="AG24" s="25">
        <v>2.2839999999999998</v>
      </c>
      <c r="AH24" s="26">
        <v>2.109</v>
      </c>
      <c r="AI24" s="34">
        <v>1.6559999999999999</v>
      </c>
      <c r="AJ24" s="25">
        <v>1.333</v>
      </c>
      <c r="AK24" s="25">
        <v>1.548</v>
      </c>
      <c r="AL24" s="25">
        <v>1.5029999999999999</v>
      </c>
      <c r="AM24" s="25">
        <v>1.5009999999999999</v>
      </c>
      <c r="AN24" s="25">
        <v>2.1309999999999998</v>
      </c>
      <c r="AO24" s="25">
        <v>2.1110000000000002</v>
      </c>
      <c r="AP24" s="26">
        <v>0.33200000000000002</v>
      </c>
      <c r="AQ24" s="34">
        <v>1.617</v>
      </c>
      <c r="AR24" s="25">
        <v>1.2669999999999999</v>
      </c>
      <c r="AS24" s="25">
        <v>1.3009999999999999</v>
      </c>
      <c r="AT24" s="25">
        <v>1.97</v>
      </c>
      <c r="AU24" s="25">
        <v>1.679</v>
      </c>
      <c r="AV24" s="25">
        <v>2.5739999999999998</v>
      </c>
      <c r="AW24" s="25">
        <v>2.2309999999999999</v>
      </c>
      <c r="AX24" s="26">
        <v>0.97899999999999998</v>
      </c>
      <c r="AZ24" s="119"/>
      <c r="BA24" s="34">
        <v>1.623</v>
      </c>
      <c r="BB24" s="25">
        <v>1.446</v>
      </c>
      <c r="BC24" s="25">
        <v>1.962</v>
      </c>
      <c r="BD24" s="25">
        <v>2.282</v>
      </c>
      <c r="BE24" s="25">
        <v>3.391</v>
      </c>
      <c r="BF24" s="25">
        <v>4.79</v>
      </c>
      <c r="BG24" s="25">
        <v>3.3069999999999999</v>
      </c>
      <c r="BH24" s="26">
        <v>1.2370000000000001</v>
      </c>
      <c r="BI24" s="34">
        <v>1.659</v>
      </c>
      <c r="BJ24" s="25">
        <v>1.5669999999999999</v>
      </c>
      <c r="BK24" s="25">
        <v>1.4119999999999999</v>
      </c>
      <c r="BL24" s="25">
        <v>1.5549999999999999</v>
      </c>
      <c r="BM24" s="25">
        <v>1.4390000000000001</v>
      </c>
      <c r="BN24" s="25">
        <v>5.2030000000000003</v>
      </c>
      <c r="BO24" s="25">
        <v>3.7709999999999999</v>
      </c>
      <c r="BP24" s="26">
        <v>1.462</v>
      </c>
      <c r="BQ24" s="34">
        <v>1.901</v>
      </c>
      <c r="BR24" s="25">
        <v>2.2629999999999999</v>
      </c>
      <c r="BS24" s="25">
        <v>2.323</v>
      </c>
      <c r="BT24" s="25">
        <v>2.407</v>
      </c>
      <c r="BU24" s="25">
        <v>2.36</v>
      </c>
      <c r="BV24" s="25">
        <v>2.3969999999999998</v>
      </c>
      <c r="BW24" s="25">
        <v>2.2839999999999998</v>
      </c>
      <c r="BX24" s="26">
        <v>2.109</v>
      </c>
      <c r="BY24" s="34">
        <v>1.6220000000000001</v>
      </c>
      <c r="BZ24" s="25">
        <v>1.325</v>
      </c>
      <c r="CA24" s="25">
        <v>1.4039999999999999</v>
      </c>
      <c r="CB24" s="25">
        <v>1.476</v>
      </c>
      <c r="CC24" s="25">
        <v>1.623</v>
      </c>
      <c r="CD24" s="25">
        <v>2.181</v>
      </c>
      <c r="CE24" s="25">
        <v>1.4390000000000001</v>
      </c>
      <c r="CF24" s="26">
        <v>0.42399999999999999</v>
      </c>
      <c r="CG24" s="34">
        <v>1.659</v>
      </c>
      <c r="CH24" s="25">
        <v>1.82</v>
      </c>
      <c r="CI24" s="25">
        <v>2.165</v>
      </c>
      <c r="CJ24" s="25">
        <v>3.0979999999999999</v>
      </c>
      <c r="CK24" s="25">
        <v>2.6989999999999998</v>
      </c>
      <c r="CL24" s="25">
        <v>5.2789999999999999</v>
      </c>
      <c r="CM24" s="25">
        <v>3.101</v>
      </c>
      <c r="CN24" s="26">
        <v>1.5920000000000001</v>
      </c>
    </row>
    <row r="25" spans="2:92" x14ac:dyDescent="0.2">
      <c r="B25" s="119"/>
      <c r="C25" s="34">
        <v>1.554</v>
      </c>
      <c r="D25" s="25">
        <v>1.6759999999999999</v>
      </c>
      <c r="E25" s="25">
        <v>1.7709999999999999</v>
      </c>
      <c r="F25" s="25">
        <v>2.657</v>
      </c>
      <c r="G25" s="25">
        <v>2.79</v>
      </c>
      <c r="H25" s="25">
        <v>5.3410000000000002</v>
      </c>
      <c r="I25" s="25">
        <v>3.3639999999999999</v>
      </c>
      <c r="J25" s="26">
        <v>1.6519999999999999</v>
      </c>
      <c r="K25" s="34">
        <v>1.2190000000000001</v>
      </c>
      <c r="L25" s="25">
        <v>1.8580000000000001</v>
      </c>
      <c r="M25" s="25">
        <v>1.181</v>
      </c>
      <c r="N25" s="25">
        <v>1.22</v>
      </c>
      <c r="O25" s="25">
        <v>1.7969999999999999</v>
      </c>
      <c r="P25" s="25">
        <v>4.4509999999999996</v>
      </c>
      <c r="Q25" s="25">
        <v>3.7330000000000001</v>
      </c>
      <c r="R25" s="26">
        <v>1.6519999999999999</v>
      </c>
      <c r="S25" s="34">
        <v>1.042</v>
      </c>
      <c r="T25" s="25">
        <v>1.2809999999999999</v>
      </c>
      <c r="U25" s="25">
        <v>1.054</v>
      </c>
      <c r="V25" s="25">
        <v>1.0669999999999999</v>
      </c>
      <c r="W25" s="25">
        <v>1.522</v>
      </c>
      <c r="X25" s="25">
        <v>2.6949999999999998</v>
      </c>
      <c r="Y25" s="25">
        <v>2.7330000000000001</v>
      </c>
      <c r="Z25" s="26">
        <v>1.278</v>
      </c>
      <c r="AA25" s="34">
        <v>2.2919999999999998</v>
      </c>
      <c r="AB25" s="25">
        <v>1.9690000000000001</v>
      </c>
      <c r="AC25" s="25">
        <v>2.089</v>
      </c>
      <c r="AD25" s="25">
        <v>2.0760000000000001</v>
      </c>
      <c r="AE25" s="25">
        <v>2.2749999999999999</v>
      </c>
      <c r="AF25" s="25">
        <v>1.6879999999999999</v>
      </c>
      <c r="AG25" s="25">
        <v>2.2829999999999999</v>
      </c>
      <c r="AH25" s="26">
        <v>2.0670000000000002</v>
      </c>
      <c r="AI25" s="34">
        <v>1.266</v>
      </c>
      <c r="AJ25" s="25">
        <v>1.335</v>
      </c>
      <c r="AK25" s="25">
        <v>1.383</v>
      </c>
      <c r="AL25" s="25">
        <v>1.2</v>
      </c>
      <c r="AM25" s="25">
        <v>1.8029999999999999</v>
      </c>
      <c r="AN25" s="25">
        <v>2.2730000000000001</v>
      </c>
      <c r="AO25" s="25">
        <v>2.3679999999999999</v>
      </c>
      <c r="AP25" s="26">
        <v>0.48599999999999999</v>
      </c>
      <c r="AQ25" s="34">
        <v>1.341</v>
      </c>
      <c r="AR25" s="25">
        <v>1.6719999999999999</v>
      </c>
      <c r="AS25" s="25">
        <v>1.8049999999999999</v>
      </c>
      <c r="AT25" s="25">
        <v>1.708</v>
      </c>
      <c r="AU25" s="25">
        <v>1.7090000000000001</v>
      </c>
      <c r="AV25" s="25">
        <v>2.8050000000000002</v>
      </c>
      <c r="AW25" s="25">
        <v>2.9249999999999998</v>
      </c>
      <c r="AX25" s="26">
        <v>0.95699999999999996</v>
      </c>
      <c r="AZ25" s="119"/>
      <c r="BA25" s="34">
        <v>1.554</v>
      </c>
      <c r="BB25" s="25">
        <v>1.6759999999999999</v>
      </c>
      <c r="BC25" s="25">
        <v>1.7709999999999999</v>
      </c>
      <c r="BD25" s="25">
        <v>2.657</v>
      </c>
      <c r="BE25" s="25">
        <v>2.79</v>
      </c>
      <c r="BF25" s="25">
        <v>5.3410000000000002</v>
      </c>
      <c r="BG25" s="25">
        <v>3.3639999999999999</v>
      </c>
      <c r="BH25" s="26">
        <v>1.6519999999999999</v>
      </c>
      <c r="BI25" s="34">
        <v>1.2190000000000001</v>
      </c>
      <c r="BJ25" s="25">
        <v>1.8580000000000001</v>
      </c>
      <c r="BK25" s="25">
        <v>1.181</v>
      </c>
      <c r="BL25" s="25">
        <v>1.22</v>
      </c>
      <c r="BM25" s="25">
        <v>1.7969999999999999</v>
      </c>
      <c r="BN25" s="25">
        <v>4.4509999999999996</v>
      </c>
      <c r="BO25" s="25">
        <v>3.7330000000000001</v>
      </c>
      <c r="BP25" s="26">
        <v>1.6519999999999999</v>
      </c>
      <c r="BQ25" s="34">
        <v>2.2919999999999998</v>
      </c>
      <c r="BR25" s="25">
        <v>1.9690000000000001</v>
      </c>
      <c r="BS25" s="25">
        <v>2.089</v>
      </c>
      <c r="BT25" s="25">
        <v>2.0760000000000001</v>
      </c>
      <c r="BU25" s="25">
        <v>2.2749999999999999</v>
      </c>
      <c r="BV25" s="25">
        <v>1.6879999999999999</v>
      </c>
      <c r="BW25" s="25">
        <v>2.2829999999999999</v>
      </c>
      <c r="BX25" s="26">
        <v>2.0670000000000002</v>
      </c>
      <c r="BY25" s="34">
        <v>1.4259999999999999</v>
      </c>
      <c r="BZ25" s="25">
        <v>1.349</v>
      </c>
      <c r="CA25" s="25">
        <v>1.3819999999999999</v>
      </c>
      <c r="CB25" s="25">
        <v>1.591</v>
      </c>
      <c r="CC25" s="25">
        <v>1.8560000000000001</v>
      </c>
      <c r="CD25" s="25">
        <v>1.5840000000000001</v>
      </c>
      <c r="CE25" s="25">
        <v>2.399</v>
      </c>
      <c r="CF25" s="26">
        <v>0.81899999999999995</v>
      </c>
      <c r="CG25" s="34">
        <v>1.849</v>
      </c>
      <c r="CH25" s="25">
        <v>1.5549999999999999</v>
      </c>
      <c r="CI25" s="25">
        <v>1.34</v>
      </c>
      <c r="CJ25" s="25">
        <v>3.05</v>
      </c>
      <c r="CK25" s="25">
        <v>3.34</v>
      </c>
      <c r="CL25" s="25">
        <v>4.2569999999999997</v>
      </c>
      <c r="CM25" s="25">
        <v>2.5489999999999999</v>
      </c>
      <c r="CN25" s="26">
        <v>1.375</v>
      </c>
    </row>
    <row r="26" spans="2:92" x14ac:dyDescent="0.2">
      <c r="B26" s="119"/>
      <c r="C26" s="34">
        <v>1.901</v>
      </c>
      <c r="D26" s="25">
        <v>2.367</v>
      </c>
      <c r="E26" s="25">
        <v>1.6970000000000001</v>
      </c>
      <c r="F26" s="25">
        <v>2.3519999999999999</v>
      </c>
      <c r="G26" s="25">
        <v>4.1870000000000003</v>
      </c>
      <c r="H26" s="25">
        <v>4.5309999999999997</v>
      </c>
      <c r="I26" s="25">
        <v>3.1469999999999998</v>
      </c>
      <c r="J26" s="26">
        <v>1.5669999999999999</v>
      </c>
      <c r="K26" s="34">
        <v>1.486</v>
      </c>
      <c r="L26" s="25">
        <v>1.9239999999999999</v>
      </c>
      <c r="M26" s="25">
        <v>1.49</v>
      </c>
      <c r="N26" s="25">
        <v>1.276</v>
      </c>
      <c r="O26" s="25">
        <v>1.5269999999999999</v>
      </c>
      <c r="P26" s="25">
        <v>5.4530000000000003</v>
      </c>
      <c r="Q26" s="25">
        <v>2.911</v>
      </c>
      <c r="R26" s="26">
        <v>1.7470000000000001</v>
      </c>
      <c r="S26" s="34">
        <v>1.042</v>
      </c>
      <c r="T26" s="25">
        <v>1.3109999999999999</v>
      </c>
      <c r="U26" s="25">
        <v>1.036</v>
      </c>
      <c r="V26" s="25">
        <v>1.3260000000000001</v>
      </c>
      <c r="W26" s="25">
        <v>1.4370000000000001</v>
      </c>
      <c r="X26" s="25">
        <v>2.5459999999999998</v>
      </c>
      <c r="Y26" s="25">
        <v>2.9359999999999999</v>
      </c>
      <c r="Z26" s="26">
        <v>1.248</v>
      </c>
      <c r="AA26" s="34">
        <v>2.2320000000000002</v>
      </c>
      <c r="AB26" s="25">
        <v>1.966</v>
      </c>
      <c r="AC26" s="25">
        <v>2.1720000000000002</v>
      </c>
      <c r="AD26" s="25">
        <v>2.1549999999999998</v>
      </c>
      <c r="AE26" s="25">
        <v>2.234</v>
      </c>
      <c r="AF26" s="25">
        <v>2.0419999999999998</v>
      </c>
      <c r="AG26" s="25">
        <v>2.2160000000000002</v>
      </c>
      <c r="AH26" s="26">
        <v>1.9350000000000001</v>
      </c>
      <c r="AI26" s="34">
        <v>1.677</v>
      </c>
      <c r="AJ26" s="25">
        <v>1.2390000000000001</v>
      </c>
      <c r="AK26" s="25">
        <v>1.74</v>
      </c>
      <c r="AL26" s="25">
        <v>1.302</v>
      </c>
      <c r="AM26" s="25">
        <v>1.718</v>
      </c>
      <c r="AN26" s="25">
        <v>2.3849999999999998</v>
      </c>
      <c r="AO26" s="25">
        <v>2.31</v>
      </c>
      <c r="AP26" s="26">
        <v>0.60199999999999998</v>
      </c>
      <c r="AQ26" s="34">
        <v>1.621</v>
      </c>
      <c r="AR26" s="25">
        <v>1.65</v>
      </c>
      <c r="AS26" s="25">
        <v>1.4730000000000001</v>
      </c>
      <c r="AT26" s="25">
        <v>1.675</v>
      </c>
      <c r="AU26" s="25">
        <v>1.385</v>
      </c>
      <c r="AV26" s="25">
        <v>2.7930000000000001</v>
      </c>
      <c r="AW26" s="25">
        <v>3.5310000000000001</v>
      </c>
      <c r="AX26" s="26">
        <v>1.2270000000000001</v>
      </c>
      <c r="AZ26" s="119"/>
      <c r="BA26" s="34">
        <v>1.901</v>
      </c>
      <c r="BB26" s="25">
        <v>2.367</v>
      </c>
      <c r="BC26" s="25">
        <v>1.6970000000000001</v>
      </c>
      <c r="BD26" s="25">
        <v>2.3519999999999999</v>
      </c>
      <c r="BE26" s="25">
        <v>4.1870000000000003</v>
      </c>
      <c r="BF26" s="25">
        <v>4.5309999999999997</v>
      </c>
      <c r="BG26" s="25">
        <v>3.1469999999999998</v>
      </c>
      <c r="BH26" s="26">
        <v>1.5669999999999999</v>
      </c>
      <c r="BI26" s="34">
        <v>1.486</v>
      </c>
      <c r="BJ26" s="25">
        <v>1.9239999999999999</v>
      </c>
      <c r="BK26" s="25">
        <v>1.49</v>
      </c>
      <c r="BL26" s="25">
        <v>1.276</v>
      </c>
      <c r="BM26" s="25">
        <v>1.5269999999999999</v>
      </c>
      <c r="BN26" s="25">
        <v>5.4530000000000003</v>
      </c>
      <c r="BO26" s="25">
        <v>2.911</v>
      </c>
      <c r="BP26" s="26">
        <v>1.7470000000000001</v>
      </c>
      <c r="BQ26" s="34">
        <v>2.2320000000000002</v>
      </c>
      <c r="BR26" s="25">
        <v>1.966</v>
      </c>
      <c r="BS26" s="25">
        <v>2.1720000000000002</v>
      </c>
      <c r="BT26" s="25">
        <v>2.1549999999999998</v>
      </c>
      <c r="BU26" s="25">
        <v>2.234</v>
      </c>
      <c r="BV26" s="25">
        <v>2.0419999999999998</v>
      </c>
      <c r="BW26" s="25">
        <v>2.2160000000000002</v>
      </c>
      <c r="BX26" s="26">
        <v>1.9350000000000001</v>
      </c>
      <c r="BY26" s="34">
        <v>1.147</v>
      </c>
      <c r="BZ26" s="25">
        <v>1.4470000000000001</v>
      </c>
      <c r="CA26" s="25">
        <v>1.5669999999999999</v>
      </c>
      <c r="CB26" s="25">
        <v>1.429</v>
      </c>
      <c r="CC26" s="25">
        <v>1.474</v>
      </c>
      <c r="CD26" s="25">
        <v>2.0430000000000001</v>
      </c>
      <c r="CE26" s="25">
        <v>1.524</v>
      </c>
      <c r="CF26" s="26">
        <v>0.78600000000000003</v>
      </c>
      <c r="CG26" s="34">
        <v>1.579</v>
      </c>
      <c r="CH26" s="25">
        <v>1.7310000000000001</v>
      </c>
      <c r="CI26" s="25">
        <v>2.0739999999999998</v>
      </c>
      <c r="CJ26" s="25">
        <v>2.649</v>
      </c>
      <c r="CK26" s="25">
        <v>3.0219999999999998</v>
      </c>
      <c r="CL26" s="25">
        <v>4.077</v>
      </c>
      <c r="CM26" s="25">
        <v>2.4809999999999999</v>
      </c>
      <c r="CN26" s="26">
        <v>1.3640000000000001</v>
      </c>
    </row>
    <row r="27" spans="2:92" x14ac:dyDescent="0.2">
      <c r="B27" s="119"/>
      <c r="C27" s="34">
        <v>1.256</v>
      </c>
      <c r="D27" s="25">
        <v>1.681</v>
      </c>
      <c r="E27" s="25">
        <v>1.8049999999999999</v>
      </c>
      <c r="F27" s="25">
        <v>2.62</v>
      </c>
      <c r="G27" s="25">
        <v>3.0979999999999999</v>
      </c>
      <c r="H27" s="25">
        <v>4.7759999999999998</v>
      </c>
      <c r="I27" s="25">
        <v>2.79</v>
      </c>
      <c r="J27" s="26">
        <v>1.704</v>
      </c>
      <c r="K27" s="34">
        <v>1.4450000000000001</v>
      </c>
      <c r="L27" s="25">
        <v>1.7370000000000001</v>
      </c>
      <c r="M27" s="25">
        <v>1.2709999999999999</v>
      </c>
      <c r="N27" s="25">
        <v>1.0860000000000001</v>
      </c>
      <c r="O27" s="25">
        <v>1.8280000000000001</v>
      </c>
      <c r="P27" s="25">
        <v>5.8520000000000003</v>
      </c>
      <c r="Q27" s="25">
        <v>2.9929999999999999</v>
      </c>
      <c r="R27" s="26">
        <v>1.1879999999999999</v>
      </c>
      <c r="S27" s="34">
        <v>1.1479999999999999</v>
      </c>
      <c r="T27" s="25">
        <v>1.099</v>
      </c>
      <c r="U27" s="25">
        <v>1.169</v>
      </c>
      <c r="V27" s="25">
        <v>1.2529999999999999</v>
      </c>
      <c r="W27" s="25">
        <v>1.3620000000000001</v>
      </c>
      <c r="X27" s="25">
        <v>3.105</v>
      </c>
      <c r="Y27" s="25">
        <v>3.0030000000000001</v>
      </c>
      <c r="Z27" s="26">
        <v>1.3560000000000001</v>
      </c>
      <c r="AA27" s="34">
        <v>2.2349999999999999</v>
      </c>
      <c r="AB27" s="25">
        <v>2.2909999999999999</v>
      </c>
      <c r="AC27" s="25">
        <v>2.3239999999999998</v>
      </c>
      <c r="AD27" s="25">
        <v>2.5489999999999999</v>
      </c>
      <c r="AE27" s="25">
        <v>1.839</v>
      </c>
      <c r="AF27" s="25">
        <v>1.9910000000000001</v>
      </c>
      <c r="AG27" s="25">
        <v>2.1419999999999999</v>
      </c>
      <c r="AH27" s="26">
        <v>2.1139999999999999</v>
      </c>
      <c r="AI27" s="34">
        <v>1.41</v>
      </c>
      <c r="AJ27" s="25">
        <v>1.379</v>
      </c>
      <c r="AK27" s="25">
        <v>1.508</v>
      </c>
      <c r="AL27" s="25">
        <v>1.5649999999999999</v>
      </c>
      <c r="AM27" s="25">
        <v>1.716</v>
      </c>
      <c r="AN27" s="25">
        <v>1.9</v>
      </c>
      <c r="AO27" s="25">
        <v>2.31</v>
      </c>
      <c r="AP27" s="26">
        <v>0.70499999999999996</v>
      </c>
      <c r="AQ27" s="34">
        <v>1.5820000000000001</v>
      </c>
      <c r="AR27" s="25">
        <v>1.5069999999999999</v>
      </c>
      <c r="AS27" s="25">
        <v>1.6910000000000001</v>
      </c>
      <c r="AT27" s="25">
        <v>1.57</v>
      </c>
      <c r="AU27" s="25">
        <v>1.738</v>
      </c>
      <c r="AV27" s="25">
        <v>2.5049999999999999</v>
      </c>
      <c r="AW27" s="25">
        <v>3.327</v>
      </c>
      <c r="AX27" s="26">
        <v>0.92</v>
      </c>
      <c r="AZ27" s="119"/>
      <c r="BA27" s="34">
        <v>1.256</v>
      </c>
      <c r="BB27" s="25">
        <v>1.681</v>
      </c>
      <c r="BC27" s="25">
        <v>1.8049999999999999</v>
      </c>
      <c r="BD27" s="25">
        <v>2.62</v>
      </c>
      <c r="BE27" s="25">
        <v>3.0979999999999999</v>
      </c>
      <c r="BF27" s="25">
        <v>4.7759999999999998</v>
      </c>
      <c r="BG27" s="25">
        <v>2.79</v>
      </c>
      <c r="BH27" s="26">
        <v>1.704</v>
      </c>
      <c r="BI27" s="34">
        <v>1.4450000000000001</v>
      </c>
      <c r="BJ27" s="25">
        <v>1.7370000000000001</v>
      </c>
      <c r="BK27" s="25">
        <v>1.2709999999999999</v>
      </c>
      <c r="BL27" s="25">
        <v>1.0860000000000001</v>
      </c>
      <c r="BM27" s="25">
        <v>1.8280000000000001</v>
      </c>
      <c r="BN27" s="25">
        <v>5.8520000000000003</v>
      </c>
      <c r="BO27" s="25">
        <v>2.9929999999999999</v>
      </c>
      <c r="BP27" s="26">
        <v>1.1879999999999999</v>
      </c>
      <c r="BQ27" s="34">
        <v>2.2349999999999999</v>
      </c>
      <c r="BR27" s="25">
        <v>2.2909999999999999</v>
      </c>
      <c r="BS27" s="25">
        <v>2.3239999999999998</v>
      </c>
      <c r="BT27" s="25">
        <v>2.5489999999999999</v>
      </c>
      <c r="BU27" s="25">
        <v>1.839</v>
      </c>
      <c r="BV27" s="25">
        <v>1.9910000000000001</v>
      </c>
      <c r="BW27" s="25">
        <v>2.1419999999999999</v>
      </c>
      <c r="BX27" s="26">
        <v>2.1139999999999999</v>
      </c>
      <c r="BY27" s="34">
        <v>1.431</v>
      </c>
      <c r="BZ27" s="25">
        <v>1.5940000000000001</v>
      </c>
      <c r="CA27" s="25">
        <v>1.3759999999999999</v>
      </c>
      <c r="CB27" s="25">
        <v>1.212</v>
      </c>
      <c r="CC27" s="25">
        <v>1.6759999999999999</v>
      </c>
      <c r="CD27" s="25">
        <v>2.181</v>
      </c>
      <c r="CE27" s="25">
        <v>1.964</v>
      </c>
      <c r="CF27" s="26">
        <v>0.55400000000000005</v>
      </c>
      <c r="CG27" s="34">
        <v>1.64</v>
      </c>
      <c r="CH27" s="25">
        <v>1.431</v>
      </c>
      <c r="CI27" s="25">
        <v>1.885</v>
      </c>
      <c r="CJ27" s="25">
        <v>2.8730000000000002</v>
      </c>
      <c r="CK27" s="25">
        <v>3.7090000000000001</v>
      </c>
      <c r="CL27" s="25">
        <v>4.367</v>
      </c>
      <c r="CM27" s="25">
        <v>3.1110000000000002</v>
      </c>
      <c r="CN27" s="26">
        <v>1.3340000000000001</v>
      </c>
    </row>
    <row r="28" spans="2:92" x14ac:dyDescent="0.2">
      <c r="B28" s="119"/>
      <c r="C28" s="34">
        <v>1.9370000000000001</v>
      </c>
      <c r="D28" s="25">
        <v>1.9510000000000001</v>
      </c>
      <c r="E28" s="25">
        <v>1.68</v>
      </c>
      <c r="F28" s="25">
        <v>2.8959999999999999</v>
      </c>
      <c r="G28" s="25">
        <v>3.7069999999999999</v>
      </c>
      <c r="H28" s="25">
        <v>4.8970000000000002</v>
      </c>
      <c r="I28" s="25">
        <v>2.859</v>
      </c>
      <c r="J28" s="26">
        <v>1.9910000000000001</v>
      </c>
      <c r="K28" s="34">
        <v>1.339</v>
      </c>
      <c r="L28" s="25">
        <v>1.202</v>
      </c>
      <c r="M28" s="25">
        <v>1.159</v>
      </c>
      <c r="N28" s="25">
        <v>1.258</v>
      </c>
      <c r="O28" s="25">
        <v>2.4540000000000002</v>
      </c>
      <c r="P28" s="25">
        <v>5.6059999999999999</v>
      </c>
      <c r="Q28" s="25">
        <v>3.8679999999999999</v>
      </c>
      <c r="R28" s="26">
        <v>1.575</v>
      </c>
      <c r="S28" s="34">
        <v>0.89700000000000002</v>
      </c>
      <c r="T28" s="25">
        <v>1.139</v>
      </c>
      <c r="U28" s="25">
        <v>1.264</v>
      </c>
      <c r="V28" s="25">
        <v>1.181</v>
      </c>
      <c r="W28" s="25">
        <v>1.431</v>
      </c>
      <c r="X28" s="25">
        <v>3.0640000000000001</v>
      </c>
      <c r="Y28" s="25">
        <v>3.1720000000000002</v>
      </c>
      <c r="Z28" s="26">
        <v>1.577</v>
      </c>
      <c r="AA28" s="34">
        <v>1.7769999999999999</v>
      </c>
      <c r="AB28" s="25">
        <v>2.133</v>
      </c>
      <c r="AC28" s="25">
        <v>2.1139999999999999</v>
      </c>
      <c r="AD28" s="25">
        <v>2.2360000000000002</v>
      </c>
      <c r="AE28" s="25">
        <v>2.2370000000000001</v>
      </c>
      <c r="AF28" s="25">
        <v>1.853</v>
      </c>
      <c r="AG28" s="25">
        <v>1.9950000000000001</v>
      </c>
      <c r="AH28" s="26">
        <v>2.3140000000000001</v>
      </c>
      <c r="AI28" s="34">
        <v>1.706</v>
      </c>
      <c r="AJ28" s="25">
        <v>1.2609999999999999</v>
      </c>
      <c r="AK28" s="25">
        <v>1.286</v>
      </c>
      <c r="AL28" s="25">
        <v>1.56</v>
      </c>
      <c r="AM28" s="25">
        <v>1.51</v>
      </c>
      <c r="AN28" s="25">
        <v>1.9450000000000001</v>
      </c>
      <c r="AO28" s="25">
        <v>2.395</v>
      </c>
      <c r="AP28" s="26">
        <v>0.57199999999999995</v>
      </c>
      <c r="AQ28" s="34">
        <v>1.724</v>
      </c>
      <c r="AR28" s="25">
        <v>1.39</v>
      </c>
      <c r="AS28" s="25">
        <v>1.7330000000000001</v>
      </c>
      <c r="AT28" s="25">
        <v>1.756</v>
      </c>
      <c r="AU28" s="25">
        <v>1.401</v>
      </c>
      <c r="AV28" s="25">
        <v>2.7189999999999999</v>
      </c>
      <c r="AW28" s="25">
        <v>3.3079999999999998</v>
      </c>
      <c r="AX28" s="26">
        <v>1.03</v>
      </c>
      <c r="AZ28" s="119"/>
      <c r="BA28" s="34">
        <v>1.9370000000000001</v>
      </c>
      <c r="BB28" s="25">
        <v>1.9510000000000001</v>
      </c>
      <c r="BC28" s="25">
        <v>1.68</v>
      </c>
      <c r="BD28" s="25">
        <v>2.8959999999999999</v>
      </c>
      <c r="BE28" s="25">
        <v>3.7069999999999999</v>
      </c>
      <c r="BF28" s="25">
        <v>4.8970000000000002</v>
      </c>
      <c r="BG28" s="25">
        <v>2.859</v>
      </c>
      <c r="BH28" s="26">
        <v>1.9910000000000001</v>
      </c>
      <c r="BI28" s="34">
        <v>1.339</v>
      </c>
      <c r="BJ28" s="25">
        <v>1.202</v>
      </c>
      <c r="BK28" s="25">
        <v>1.159</v>
      </c>
      <c r="BL28" s="25">
        <v>1.258</v>
      </c>
      <c r="BM28" s="25">
        <v>2.4540000000000002</v>
      </c>
      <c r="BN28" s="25">
        <v>5.6059999999999999</v>
      </c>
      <c r="BO28" s="25">
        <v>3.8679999999999999</v>
      </c>
      <c r="BP28" s="26">
        <v>1.575</v>
      </c>
      <c r="BQ28" s="34">
        <v>1.7769999999999999</v>
      </c>
      <c r="BR28" s="25">
        <v>2.133</v>
      </c>
      <c r="BS28" s="25">
        <v>2.1139999999999999</v>
      </c>
      <c r="BT28" s="25">
        <v>2.2360000000000002</v>
      </c>
      <c r="BU28" s="25">
        <v>2.2370000000000001</v>
      </c>
      <c r="BV28" s="25">
        <v>1.853</v>
      </c>
      <c r="BW28" s="25">
        <v>1.9950000000000001</v>
      </c>
      <c r="BX28" s="26">
        <v>2.3140000000000001</v>
      </c>
      <c r="BY28" s="34">
        <v>1.3169999999999999</v>
      </c>
      <c r="BZ28" s="25">
        <v>1.387</v>
      </c>
      <c r="CA28" s="25">
        <v>1.256</v>
      </c>
      <c r="CB28" s="25">
        <v>1.931</v>
      </c>
      <c r="CC28" s="25">
        <v>1.329</v>
      </c>
      <c r="CD28" s="25">
        <v>2.4159999999999999</v>
      </c>
      <c r="CE28" s="25">
        <v>1.94</v>
      </c>
      <c r="CF28" s="26">
        <v>0.42799999999999999</v>
      </c>
      <c r="CG28" s="34">
        <v>1.645</v>
      </c>
      <c r="CH28" s="25">
        <v>1.706</v>
      </c>
      <c r="CI28" s="25">
        <v>1.4370000000000001</v>
      </c>
      <c r="CJ28" s="25">
        <v>2.9980000000000002</v>
      </c>
      <c r="CK28" s="25">
        <v>3.1179999999999999</v>
      </c>
      <c r="CL28" s="25">
        <v>4.3970000000000002</v>
      </c>
      <c r="CM28" s="25">
        <v>2.6840000000000002</v>
      </c>
      <c r="CN28" s="26">
        <v>1.2270000000000001</v>
      </c>
    </row>
    <row r="29" spans="2:92" x14ac:dyDescent="0.2">
      <c r="B29" s="119"/>
      <c r="C29" s="34">
        <v>1.244</v>
      </c>
      <c r="D29" s="25">
        <v>1.681</v>
      </c>
      <c r="E29" s="25">
        <v>1.3640000000000001</v>
      </c>
      <c r="F29" s="25">
        <v>2.4129999999999998</v>
      </c>
      <c r="G29" s="25">
        <v>3.4409999999999998</v>
      </c>
      <c r="H29" s="25">
        <v>4.5419999999999998</v>
      </c>
      <c r="I29" s="25">
        <v>3.3759999999999999</v>
      </c>
      <c r="J29" s="26">
        <v>1.905</v>
      </c>
      <c r="K29" s="34">
        <v>1.39</v>
      </c>
      <c r="L29" s="25">
        <v>1.8340000000000001</v>
      </c>
      <c r="M29" s="25">
        <v>1.151</v>
      </c>
      <c r="N29" s="25">
        <v>1.3640000000000001</v>
      </c>
      <c r="O29" s="25">
        <v>2.4649999999999999</v>
      </c>
      <c r="P29" s="25">
        <v>5.5869999999999997</v>
      </c>
      <c r="Q29" s="25">
        <v>3.919</v>
      </c>
      <c r="R29" s="26">
        <v>1.675</v>
      </c>
      <c r="S29" s="34">
        <v>1.2509999999999999</v>
      </c>
      <c r="T29" s="25">
        <v>1.202</v>
      </c>
      <c r="U29" s="25">
        <v>1.151</v>
      </c>
      <c r="V29" s="25">
        <v>1.1200000000000001</v>
      </c>
      <c r="W29" s="25">
        <v>1.4470000000000001</v>
      </c>
      <c r="X29" s="25">
        <v>2.4550000000000001</v>
      </c>
      <c r="Y29" s="25">
        <v>2.444</v>
      </c>
      <c r="Z29" s="26">
        <v>1.6040000000000001</v>
      </c>
      <c r="AA29" s="34">
        <v>2.6850000000000001</v>
      </c>
      <c r="AB29" s="25">
        <v>1.857</v>
      </c>
      <c r="AC29" s="25">
        <v>2.2749999999999999</v>
      </c>
      <c r="AD29" s="25">
        <v>2.1379999999999999</v>
      </c>
      <c r="AE29" s="25">
        <v>1.7829999999999999</v>
      </c>
      <c r="AF29" s="25">
        <v>2.468</v>
      </c>
      <c r="AG29" s="25">
        <v>2.3479999999999999</v>
      </c>
      <c r="AH29" s="26">
        <v>1.62</v>
      </c>
      <c r="AI29" s="34">
        <v>2.0470000000000002</v>
      </c>
      <c r="AJ29" s="25">
        <v>1.2190000000000001</v>
      </c>
      <c r="AK29" s="25">
        <v>1.389</v>
      </c>
      <c r="AL29" s="25">
        <v>1.421</v>
      </c>
      <c r="AM29" s="25">
        <v>1.2490000000000001</v>
      </c>
      <c r="AN29" s="25">
        <v>1.9850000000000001</v>
      </c>
      <c r="AO29" s="25">
        <v>2.052</v>
      </c>
      <c r="AP29" s="26">
        <v>0.72399999999999998</v>
      </c>
      <c r="AQ29" s="34">
        <v>1.7450000000000001</v>
      </c>
      <c r="AR29" s="25">
        <v>1.379</v>
      </c>
      <c r="AS29" s="25">
        <v>1.6990000000000001</v>
      </c>
      <c r="AT29" s="25">
        <v>1.88</v>
      </c>
      <c r="AU29" s="25">
        <v>1.492</v>
      </c>
      <c r="AV29" s="25">
        <v>2.5579999999999998</v>
      </c>
      <c r="AW29" s="25">
        <v>2.9590000000000001</v>
      </c>
      <c r="AX29" s="26">
        <v>1.0660000000000001</v>
      </c>
      <c r="AZ29" s="119"/>
      <c r="BA29" s="34">
        <v>1.244</v>
      </c>
      <c r="BB29" s="25">
        <v>1.681</v>
      </c>
      <c r="BC29" s="25">
        <v>1.3640000000000001</v>
      </c>
      <c r="BD29" s="25">
        <v>2.4129999999999998</v>
      </c>
      <c r="BE29" s="25">
        <v>3.4409999999999998</v>
      </c>
      <c r="BF29" s="25">
        <v>4.5419999999999998</v>
      </c>
      <c r="BG29" s="25">
        <v>3.3759999999999999</v>
      </c>
      <c r="BH29" s="26">
        <v>1.905</v>
      </c>
      <c r="BI29" s="34">
        <v>1.39</v>
      </c>
      <c r="BJ29" s="25">
        <v>1.8340000000000001</v>
      </c>
      <c r="BK29" s="25">
        <v>1.151</v>
      </c>
      <c r="BL29" s="25">
        <v>1.3640000000000001</v>
      </c>
      <c r="BM29" s="25">
        <v>2.4649999999999999</v>
      </c>
      <c r="BN29" s="25">
        <v>5.5869999999999997</v>
      </c>
      <c r="BO29" s="25">
        <v>3.919</v>
      </c>
      <c r="BP29" s="26">
        <v>1.675</v>
      </c>
      <c r="BQ29" s="34">
        <v>2.6850000000000001</v>
      </c>
      <c r="BR29" s="25">
        <v>1.857</v>
      </c>
      <c r="BS29" s="25">
        <v>2.2749999999999999</v>
      </c>
      <c r="BT29" s="25">
        <v>2.1379999999999999</v>
      </c>
      <c r="BU29" s="25">
        <v>1.7829999999999999</v>
      </c>
      <c r="BV29" s="25">
        <v>2.468</v>
      </c>
      <c r="BW29" s="25">
        <v>2.3479999999999999</v>
      </c>
      <c r="BX29" s="26">
        <v>1.62</v>
      </c>
      <c r="BY29" s="34">
        <v>1.41</v>
      </c>
      <c r="BZ29" s="25">
        <v>1.4339999999999999</v>
      </c>
      <c r="CA29" s="25">
        <v>1.607</v>
      </c>
      <c r="CB29" s="25">
        <v>1.649</v>
      </c>
      <c r="CC29" s="25">
        <v>1.4319999999999999</v>
      </c>
      <c r="CD29" s="25">
        <v>1.8280000000000001</v>
      </c>
      <c r="CE29" s="25">
        <v>1.597</v>
      </c>
      <c r="CF29" s="26">
        <v>0.42599999999999999</v>
      </c>
      <c r="CG29" s="34">
        <v>1.444</v>
      </c>
      <c r="CH29" s="25">
        <v>1.706</v>
      </c>
      <c r="CI29" s="25">
        <v>1.587</v>
      </c>
      <c r="CJ29" s="25">
        <v>2.7109999999999999</v>
      </c>
      <c r="CK29" s="25">
        <v>3.2759999999999998</v>
      </c>
      <c r="CL29" s="25">
        <v>4.8860000000000001</v>
      </c>
      <c r="CM29" s="25">
        <v>2.8170000000000002</v>
      </c>
      <c r="CN29" s="26">
        <v>1.3640000000000001</v>
      </c>
    </row>
    <row r="30" spans="2:92" x14ac:dyDescent="0.2">
      <c r="B30" s="119"/>
      <c r="C30" s="34">
        <v>1.508</v>
      </c>
      <c r="D30" s="25">
        <v>1.861</v>
      </c>
      <c r="E30" s="25">
        <v>1.5660000000000001</v>
      </c>
      <c r="F30" s="25">
        <v>2.335</v>
      </c>
      <c r="G30" s="25">
        <v>2.8279999999999998</v>
      </c>
      <c r="H30" s="25">
        <v>4.8470000000000004</v>
      </c>
      <c r="I30" s="25">
        <v>3.2320000000000002</v>
      </c>
      <c r="J30" s="26">
        <v>1.7529999999999999</v>
      </c>
      <c r="K30" s="34">
        <v>1.363</v>
      </c>
      <c r="L30" s="25">
        <v>1.5780000000000001</v>
      </c>
      <c r="M30" s="25">
        <v>1.411</v>
      </c>
      <c r="N30" s="25">
        <v>1.147</v>
      </c>
      <c r="O30" s="25">
        <v>1.6559999999999999</v>
      </c>
      <c r="P30" s="25">
        <v>5.8129999999999997</v>
      </c>
      <c r="Q30" s="25">
        <v>4.4260000000000002</v>
      </c>
      <c r="R30" s="26">
        <v>1.4490000000000001</v>
      </c>
      <c r="S30" s="34">
        <v>1.262</v>
      </c>
      <c r="T30" s="25">
        <v>1.214</v>
      </c>
      <c r="U30" s="25">
        <v>1.169</v>
      </c>
      <c r="V30" s="25">
        <v>1.238</v>
      </c>
      <c r="W30" s="25">
        <v>1.6559999999999999</v>
      </c>
      <c r="X30" s="25">
        <v>2.5430000000000001</v>
      </c>
      <c r="Y30" s="25">
        <v>2.0840000000000001</v>
      </c>
      <c r="Z30" s="26">
        <v>1.8080000000000001</v>
      </c>
      <c r="AA30" s="34">
        <v>2.1669999999999998</v>
      </c>
      <c r="AB30" s="25">
        <v>2.08</v>
      </c>
      <c r="AC30" s="25">
        <v>1.9730000000000001</v>
      </c>
      <c r="AD30" s="25">
        <v>2.367</v>
      </c>
      <c r="AE30" s="25">
        <v>2.6440000000000001</v>
      </c>
      <c r="AF30" s="25">
        <v>2.415</v>
      </c>
      <c r="AG30" s="25">
        <v>2.3460000000000001</v>
      </c>
      <c r="AH30" s="26">
        <v>2.31</v>
      </c>
      <c r="AI30" s="34">
        <v>1.4930000000000001</v>
      </c>
      <c r="AJ30" s="25">
        <v>1.452</v>
      </c>
      <c r="AK30" s="25">
        <v>1.4179999999999999</v>
      </c>
      <c r="AL30" s="25">
        <v>2.048</v>
      </c>
      <c r="AM30" s="25">
        <v>1.38</v>
      </c>
      <c r="AN30" s="25">
        <v>2.387</v>
      </c>
      <c r="AO30" s="25">
        <v>2.1720000000000002</v>
      </c>
      <c r="AP30" s="26">
        <v>0.51800000000000002</v>
      </c>
      <c r="AQ30" s="34">
        <v>1.552</v>
      </c>
      <c r="AR30" s="25">
        <v>1.4470000000000001</v>
      </c>
      <c r="AS30" s="25">
        <v>1.714</v>
      </c>
      <c r="AT30" s="25">
        <v>1.7509999999999999</v>
      </c>
      <c r="AU30" s="25">
        <v>1.6879999999999999</v>
      </c>
      <c r="AV30" s="25">
        <v>2.0699999999999998</v>
      </c>
      <c r="AW30" s="25">
        <v>3.1520000000000001</v>
      </c>
      <c r="AX30" s="26">
        <v>1.075</v>
      </c>
      <c r="AZ30" s="119"/>
      <c r="BA30" s="34">
        <v>1.508</v>
      </c>
      <c r="BB30" s="25">
        <v>1.861</v>
      </c>
      <c r="BC30" s="25">
        <v>1.5660000000000001</v>
      </c>
      <c r="BD30" s="25">
        <v>2.335</v>
      </c>
      <c r="BE30" s="25">
        <v>2.8279999999999998</v>
      </c>
      <c r="BF30" s="25">
        <v>4.8470000000000004</v>
      </c>
      <c r="BG30" s="25">
        <v>3.2320000000000002</v>
      </c>
      <c r="BH30" s="26">
        <v>1.7529999999999999</v>
      </c>
      <c r="BI30" s="34">
        <v>1.363</v>
      </c>
      <c r="BJ30" s="25">
        <v>1.5780000000000001</v>
      </c>
      <c r="BK30" s="25">
        <v>1.411</v>
      </c>
      <c r="BL30" s="25">
        <v>1.147</v>
      </c>
      <c r="BM30" s="25">
        <v>1.6559999999999999</v>
      </c>
      <c r="BN30" s="25">
        <v>5.8129999999999997</v>
      </c>
      <c r="BO30" s="25">
        <v>4.4260000000000002</v>
      </c>
      <c r="BP30" s="26">
        <v>1.4490000000000001</v>
      </c>
      <c r="BQ30" s="34">
        <v>2.1669999999999998</v>
      </c>
      <c r="BR30" s="25">
        <v>2.08</v>
      </c>
      <c r="BS30" s="25">
        <v>1.9730000000000001</v>
      </c>
      <c r="BT30" s="25">
        <v>2.367</v>
      </c>
      <c r="BU30" s="25">
        <v>2.6440000000000001</v>
      </c>
      <c r="BV30" s="25">
        <v>2.415</v>
      </c>
      <c r="BW30" s="25">
        <v>2.3460000000000001</v>
      </c>
      <c r="BX30" s="26">
        <v>2.31</v>
      </c>
      <c r="BY30" s="34">
        <v>1.3680000000000001</v>
      </c>
      <c r="BZ30" s="25">
        <v>1.6930000000000001</v>
      </c>
      <c r="CA30" s="25">
        <v>1.466</v>
      </c>
      <c r="CB30" s="25">
        <v>1.4810000000000001</v>
      </c>
      <c r="CC30" s="25">
        <v>1.5880000000000001</v>
      </c>
      <c r="CD30" s="25">
        <v>1.587</v>
      </c>
      <c r="CE30" s="25">
        <v>1.4970000000000001</v>
      </c>
      <c r="CF30" s="26">
        <v>0.68300000000000005</v>
      </c>
      <c r="CG30" s="34">
        <v>1.8089999999999999</v>
      </c>
      <c r="CH30" s="25">
        <v>1.829</v>
      </c>
      <c r="CI30" s="25">
        <v>2.0720000000000001</v>
      </c>
      <c r="CJ30" s="25">
        <v>2.4609999999999999</v>
      </c>
      <c r="CK30" s="25">
        <v>3.165</v>
      </c>
      <c r="CL30" s="25">
        <v>4.5069999999999997</v>
      </c>
      <c r="CM30" s="25">
        <v>2.8540000000000001</v>
      </c>
      <c r="CN30" s="26">
        <v>1.0680000000000001</v>
      </c>
    </row>
    <row r="31" spans="2:92" x14ac:dyDescent="0.2">
      <c r="B31" s="119"/>
      <c r="C31" s="34">
        <v>1.8</v>
      </c>
      <c r="D31" s="25">
        <v>1.6830000000000001</v>
      </c>
      <c r="E31" s="25">
        <v>2.48</v>
      </c>
      <c r="F31" s="25">
        <v>2.3620000000000001</v>
      </c>
      <c r="G31" s="25">
        <v>3.343</v>
      </c>
      <c r="H31" s="25">
        <v>4.79</v>
      </c>
      <c r="I31" s="25">
        <v>3.2160000000000002</v>
      </c>
      <c r="J31" s="26">
        <v>1.7290000000000001</v>
      </c>
      <c r="K31" s="34">
        <v>1.724</v>
      </c>
      <c r="L31" s="25">
        <v>1.7929999999999999</v>
      </c>
      <c r="M31" s="25">
        <v>1.3120000000000001</v>
      </c>
      <c r="N31" s="25">
        <v>1.9370000000000001</v>
      </c>
      <c r="O31" s="25">
        <v>1.9019999999999999</v>
      </c>
      <c r="P31" s="25">
        <v>5.5919999999999996</v>
      </c>
      <c r="Q31" s="25">
        <v>4.3920000000000003</v>
      </c>
      <c r="R31" s="26">
        <v>1.6060000000000001</v>
      </c>
      <c r="S31" s="34">
        <v>1.1859999999999999</v>
      </c>
      <c r="T31" s="25">
        <v>1.1830000000000001</v>
      </c>
      <c r="U31" s="25">
        <v>1.2290000000000001</v>
      </c>
      <c r="V31" s="25">
        <v>1.1060000000000001</v>
      </c>
      <c r="W31" s="25">
        <v>1.421</v>
      </c>
      <c r="X31" s="25">
        <v>2.5059999999999998</v>
      </c>
      <c r="Y31" s="25">
        <v>2.7410000000000001</v>
      </c>
      <c r="Z31" s="26">
        <v>1.466</v>
      </c>
      <c r="AA31" s="34">
        <v>1.93</v>
      </c>
      <c r="AB31" s="25">
        <v>1.996</v>
      </c>
      <c r="AC31" s="25">
        <v>2.2639999999999998</v>
      </c>
      <c r="AD31" s="25">
        <v>2.0489999999999999</v>
      </c>
      <c r="AE31" s="25">
        <v>2.4449999999999998</v>
      </c>
      <c r="AF31" s="25">
        <v>2.5499999999999998</v>
      </c>
      <c r="AG31" s="25">
        <v>2.5760000000000001</v>
      </c>
      <c r="AH31" s="26">
        <v>1.806</v>
      </c>
      <c r="AI31" s="34">
        <v>1.6020000000000001</v>
      </c>
      <c r="AJ31" s="25">
        <v>1.4850000000000001</v>
      </c>
      <c r="AK31" s="25">
        <v>1.4370000000000001</v>
      </c>
      <c r="AL31" s="25">
        <v>1.6970000000000001</v>
      </c>
      <c r="AM31" s="25">
        <v>1.5680000000000001</v>
      </c>
      <c r="AN31" s="25">
        <v>1.6919999999999999</v>
      </c>
      <c r="AO31" s="25">
        <v>1.802</v>
      </c>
      <c r="AP31" s="26">
        <v>0.47599999999999998</v>
      </c>
      <c r="AQ31" s="34">
        <v>1.8680000000000001</v>
      </c>
      <c r="AR31" s="25">
        <v>1.4950000000000001</v>
      </c>
      <c r="AS31" s="25">
        <v>1.706</v>
      </c>
      <c r="AT31" s="25">
        <v>1.766</v>
      </c>
      <c r="AU31" s="25">
        <v>1.722</v>
      </c>
      <c r="AV31" s="25">
        <v>1.988</v>
      </c>
      <c r="AW31" s="25">
        <v>2.4279999999999999</v>
      </c>
      <c r="AX31" s="26">
        <v>1.137</v>
      </c>
      <c r="AZ31" s="119"/>
      <c r="BA31" s="34">
        <v>1.8</v>
      </c>
      <c r="BB31" s="25">
        <v>1.6830000000000001</v>
      </c>
      <c r="BC31" s="25">
        <v>2.48</v>
      </c>
      <c r="BD31" s="25">
        <v>2.3620000000000001</v>
      </c>
      <c r="BE31" s="25">
        <v>3.343</v>
      </c>
      <c r="BF31" s="25">
        <v>4.79</v>
      </c>
      <c r="BG31" s="25">
        <v>3.2160000000000002</v>
      </c>
      <c r="BH31" s="26">
        <v>1.7290000000000001</v>
      </c>
      <c r="BI31" s="34">
        <v>1.724</v>
      </c>
      <c r="BJ31" s="25">
        <v>1.7929999999999999</v>
      </c>
      <c r="BK31" s="25">
        <v>1.3120000000000001</v>
      </c>
      <c r="BL31" s="25">
        <v>1.9370000000000001</v>
      </c>
      <c r="BM31" s="25">
        <v>1.9019999999999999</v>
      </c>
      <c r="BN31" s="25">
        <v>5.5919999999999996</v>
      </c>
      <c r="BO31" s="25">
        <v>4.3920000000000003</v>
      </c>
      <c r="BP31" s="26">
        <v>1.6060000000000001</v>
      </c>
      <c r="BQ31" s="34">
        <v>1.93</v>
      </c>
      <c r="BR31" s="25">
        <v>1.996</v>
      </c>
      <c r="BS31" s="25">
        <v>2.2639999999999998</v>
      </c>
      <c r="BT31" s="25">
        <v>2.0489999999999999</v>
      </c>
      <c r="BU31" s="25">
        <v>2.4449999999999998</v>
      </c>
      <c r="BV31" s="25">
        <v>2.5499999999999998</v>
      </c>
      <c r="BW31" s="25">
        <v>2.5760000000000001</v>
      </c>
      <c r="BX31" s="26">
        <v>1.806</v>
      </c>
      <c r="BY31" s="34">
        <v>1.216</v>
      </c>
      <c r="BZ31" s="25">
        <v>1.5289999999999999</v>
      </c>
      <c r="CA31" s="25">
        <v>1.599</v>
      </c>
      <c r="CB31" s="25">
        <v>1.427</v>
      </c>
      <c r="CC31" s="25">
        <v>1.5169999999999999</v>
      </c>
      <c r="CD31" s="25">
        <v>1.9419999999999999</v>
      </c>
      <c r="CE31" s="25">
        <v>1.98</v>
      </c>
      <c r="CF31" s="26">
        <v>0.57199999999999995</v>
      </c>
      <c r="CG31" s="34">
        <v>2.028</v>
      </c>
      <c r="CH31" s="25">
        <v>1.911</v>
      </c>
      <c r="CI31" s="25">
        <v>1.819</v>
      </c>
      <c r="CJ31" s="25">
        <v>3.3119999999999998</v>
      </c>
      <c r="CK31" s="25">
        <v>3.5680000000000001</v>
      </c>
      <c r="CL31" s="25">
        <v>5.0759999999999996</v>
      </c>
      <c r="CM31" s="25">
        <v>2.6040000000000001</v>
      </c>
      <c r="CN31" s="26">
        <v>1.3009999999999999</v>
      </c>
    </row>
    <row r="32" spans="2:92" x14ac:dyDescent="0.2">
      <c r="B32" s="119"/>
      <c r="C32" s="34">
        <v>1.889</v>
      </c>
      <c r="D32" s="25">
        <v>1.7350000000000001</v>
      </c>
      <c r="E32" s="25">
        <v>1.8859999999999999</v>
      </c>
      <c r="F32" s="25">
        <v>2.3279999999999998</v>
      </c>
      <c r="G32" s="25">
        <v>3.8969999999999998</v>
      </c>
      <c r="H32" s="25">
        <v>5.31</v>
      </c>
      <c r="I32" s="25">
        <v>3.2250000000000001</v>
      </c>
      <c r="J32" s="26">
        <v>1.3140000000000001</v>
      </c>
      <c r="K32" s="34">
        <v>1.625</v>
      </c>
      <c r="L32" s="25">
        <v>1.508</v>
      </c>
      <c r="M32" s="25">
        <v>1.115</v>
      </c>
      <c r="N32" s="25">
        <v>1.4159999999999999</v>
      </c>
      <c r="O32" s="25">
        <v>1.895</v>
      </c>
      <c r="P32" s="25">
        <v>5.1669999999999998</v>
      </c>
      <c r="Q32" s="25">
        <v>4.4779999999999998</v>
      </c>
      <c r="R32" s="26">
        <v>1.879</v>
      </c>
      <c r="S32" s="34">
        <v>1.2509999999999999</v>
      </c>
      <c r="T32" s="25">
        <v>1.177</v>
      </c>
      <c r="U32" s="25">
        <v>1.04</v>
      </c>
      <c r="V32" s="25">
        <v>1.4510000000000001</v>
      </c>
      <c r="W32" s="25">
        <v>1.4059999999999999</v>
      </c>
      <c r="X32" s="25">
        <v>2.6190000000000002</v>
      </c>
      <c r="Y32" s="25">
        <v>2.6869999999999998</v>
      </c>
      <c r="Z32" s="26">
        <v>1.5840000000000001</v>
      </c>
      <c r="AA32" s="34">
        <v>2.4119999999999999</v>
      </c>
      <c r="AB32" s="25">
        <v>2.2360000000000002</v>
      </c>
      <c r="AC32" s="25">
        <v>1.903</v>
      </c>
      <c r="AD32" s="25">
        <v>2.2360000000000002</v>
      </c>
      <c r="AE32" s="25">
        <v>2.4390000000000001</v>
      </c>
      <c r="AF32" s="25">
        <v>2.0419999999999998</v>
      </c>
      <c r="AG32" s="25">
        <v>1.9950000000000001</v>
      </c>
      <c r="AH32" s="26">
        <v>1.794</v>
      </c>
      <c r="AI32" s="34">
        <v>1.6080000000000001</v>
      </c>
      <c r="AJ32" s="25">
        <v>1.3620000000000001</v>
      </c>
      <c r="AK32" s="25">
        <v>1.639</v>
      </c>
      <c r="AL32" s="25">
        <v>1.74</v>
      </c>
      <c r="AM32" s="25">
        <v>1.575</v>
      </c>
      <c r="AN32" s="25">
        <v>2.1240000000000001</v>
      </c>
      <c r="AO32" s="25">
        <v>2.0049999999999999</v>
      </c>
      <c r="AP32" s="26">
        <v>0.42</v>
      </c>
      <c r="AQ32" s="34">
        <v>1.56</v>
      </c>
      <c r="AR32" s="25">
        <v>1.5329999999999999</v>
      </c>
      <c r="AS32" s="25">
        <v>1.7829999999999999</v>
      </c>
      <c r="AT32" s="25">
        <v>1.9850000000000001</v>
      </c>
      <c r="AU32" s="25">
        <v>1.494</v>
      </c>
      <c r="AV32" s="25">
        <v>2.181</v>
      </c>
      <c r="AW32" s="25">
        <v>3.069</v>
      </c>
      <c r="AX32" s="26">
        <v>1.1930000000000001</v>
      </c>
      <c r="AZ32" s="119"/>
      <c r="BA32" s="34">
        <v>1.889</v>
      </c>
      <c r="BB32" s="25">
        <v>1.7350000000000001</v>
      </c>
      <c r="BC32" s="25">
        <v>1.8859999999999999</v>
      </c>
      <c r="BD32" s="25">
        <v>2.3279999999999998</v>
      </c>
      <c r="BE32" s="25">
        <v>3.8969999999999998</v>
      </c>
      <c r="BF32" s="25">
        <v>5.31</v>
      </c>
      <c r="BG32" s="25">
        <v>3.2250000000000001</v>
      </c>
      <c r="BH32" s="26">
        <v>1.3140000000000001</v>
      </c>
      <c r="BI32" s="34">
        <v>1.625</v>
      </c>
      <c r="BJ32" s="25">
        <v>1.508</v>
      </c>
      <c r="BK32" s="25">
        <v>1.115</v>
      </c>
      <c r="BL32" s="25">
        <v>1.4159999999999999</v>
      </c>
      <c r="BM32" s="25">
        <v>1.895</v>
      </c>
      <c r="BN32" s="25">
        <v>5.1669999999999998</v>
      </c>
      <c r="BO32" s="25">
        <v>4.4779999999999998</v>
      </c>
      <c r="BP32" s="26">
        <v>1.879</v>
      </c>
      <c r="BQ32" s="34">
        <v>2.4119999999999999</v>
      </c>
      <c r="BR32" s="25">
        <v>2.2360000000000002</v>
      </c>
      <c r="BS32" s="25">
        <v>1.903</v>
      </c>
      <c r="BT32" s="25">
        <v>2.2360000000000002</v>
      </c>
      <c r="BU32" s="25">
        <v>2.4390000000000001</v>
      </c>
      <c r="BV32" s="25">
        <v>2.0419999999999998</v>
      </c>
      <c r="BW32" s="25">
        <v>1.9950000000000001</v>
      </c>
      <c r="BX32" s="26">
        <v>1.794</v>
      </c>
      <c r="BY32" s="34">
        <v>1.5609999999999999</v>
      </c>
      <c r="BZ32" s="25">
        <v>1.58</v>
      </c>
      <c r="CA32" s="25">
        <v>1.212</v>
      </c>
      <c r="CB32" s="25">
        <v>1.61</v>
      </c>
      <c r="CC32" s="25">
        <v>1.667</v>
      </c>
      <c r="CD32" s="25">
        <v>1.976</v>
      </c>
      <c r="CE32" s="25">
        <v>1.657</v>
      </c>
      <c r="CF32" s="26">
        <v>0.439</v>
      </c>
      <c r="CG32" s="34">
        <v>1.2130000000000001</v>
      </c>
      <c r="CH32" s="25">
        <v>1.869</v>
      </c>
      <c r="CI32" s="25">
        <v>1.7909999999999999</v>
      </c>
      <c r="CJ32" s="25">
        <v>2.7930000000000001</v>
      </c>
      <c r="CK32" s="25">
        <v>3.0859999999999999</v>
      </c>
      <c r="CL32" s="25">
        <v>4.3529999999999998</v>
      </c>
      <c r="CM32" s="25">
        <v>2.8660000000000001</v>
      </c>
      <c r="CN32" s="26">
        <v>1.407</v>
      </c>
    </row>
    <row r="33" spans="1:92" x14ac:dyDescent="0.2">
      <c r="B33" s="119"/>
      <c r="C33" s="34">
        <v>1.5660000000000001</v>
      </c>
      <c r="D33" s="25">
        <v>2.14</v>
      </c>
      <c r="E33" s="25">
        <v>1.738</v>
      </c>
      <c r="F33" s="25">
        <v>2.1949999999999998</v>
      </c>
      <c r="G33" s="25">
        <v>3.8250000000000002</v>
      </c>
      <c r="H33" s="25">
        <v>4.1539999999999999</v>
      </c>
      <c r="I33" s="25">
        <v>2.6429999999999998</v>
      </c>
      <c r="J33" s="26">
        <v>1.548</v>
      </c>
      <c r="K33" s="34">
        <v>1.2989999999999999</v>
      </c>
      <c r="L33" s="25">
        <v>1.38</v>
      </c>
      <c r="M33" s="25">
        <v>1.3640000000000001</v>
      </c>
      <c r="N33" s="25">
        <v>1.52</v>
      </c>
      <c r="O33" s="25">
        <v>2.157</v>
      </c>
      <c r="P33" s="25">
        <v>5.15</v>
      </c>
      <c r="Q33" s="25">
        <v>4.57</v>
      </c>
      <c r="R33" s="26">
        <v>1.4490000000000001</v>
      </c>
      <c r="S33" s="34">
        <v>1.0489999999999999</v>
      </c>
      <c r="T33" s="25">
        <v>1.099</v>
      </c>
      <c r="U33" s="25">
        <v>1.1339999999999999</v>
      </c>
      <c r="V33" s="25">
        <v>1.147</v>
      </c>
      <c r="W33" s="25">
        <v>1.1200000000000001</v>
      </c>
      <c r="X33" s="25">
        <v>2.9</v>
      </c>
      <c r="Y33" s="25">
        <v>2.6890000000000001</v>
      </c>
      <c r="Z33" s="26">
        <v>1.7410000000000001</v>
      </c>
      <c r="AA33" s="34">
        <v>2.0190000000000001</v>
      </c>
      <c r="AB33" s="25">
        <v>1.7589999999999999</v>
      </c>
      <c r="AC33" s="25">
        <v>2.1800000000000002</v>
      </c>
      <c r="AD33" s="25">
        <v>2.5110000000000001</v>
      </c>
      <c r="AE33" s="25">
        <v>2.2719999999999998</v>
      </c>
      <c r="AF33" s="25">
        <v>2.2719999999999998</v>
      </c>
      <c r="AG33" s="25">
        <v>2.4049999999999998</v>
      </c>
      <c r="AH33" s="26">
        <v>2.0190000000000001</v>
      </c>
      <c r="AI33" s="34">
        <v>1.6619999999999999</v>
      </c>
      <c r="AJ33" s="25">
        <v>1.302</v>
      </c>
      <c r="AK33" s="25">
        <v>1.5089999999999999</v>
      </c>
      <c r="AL33" s="25">
        <v>1.9910000000000001</v>
      </c>
      <c r="AM33" s="25">
        <v>1.74</v>
      </c>
      <c r="AN33" s="25">
        <v>2.0880000000000001</v>
      </c>
      <c r="AO33" s="25">
        <v>2.1960000000000002</v>
      </c>
      <c r="AP33" s="26">
        <v>0.65200000000000002</v>
      </c>
      <c r="AQ33" s="34">
        <v>1.8169999999999999</v>
      </c>
      <c r="AR33" s="25">
        <v>1.4530000000000001</v>
      </c>
      <c r="AS33" s="25">
        <v>1.5369999999999999</v>
      </c>
      <c r="AT33" s="25">
        <v>2.169</v>
      </c>
      <c r="AU33" s="25">
        <v>1.78</v>
      </c>
      <c r="AV33" s="25">
        <v>2.585</v>
      </c>
      <c r="AW33" s="25">
        <v>3.0779999999999998</v>
      </c>
      <c r="AX33" s="26">
        <v>1.0780000000000001</v>
      </c>
      <c r="AZ33" s="119"/>
      <c r="BA33" s="34">
        <v>1.5660000000000001</v>
      </c>
      <c r="BB33" s="25">
        <v>2.14</v>
      </c>
      <c r="BC33" s="25">
        <v>1.738</v>
      </c>
      <c r="BD33" s="25">
        <v>2.1949999999999998</v>
      </c>
      <c r="BE33" s="25">
        <v>3.8250000000000002</v>
      </c>
      <c r="BF33" s="25">
        <v>4.1539999999999999</v>
      </c>
      <c r="BG33" s="25">
        <v>2.6429999999999998</v>
      </c>
      <c r="BH33" s="26">
        <v>1.548</v>
      </c>
      <c r="BI33" s="34">
        <v>1.2989999999999999</v>
      </c>
      <c r="BJ33" s="25">
        <v>1.38</v>
      </c>
      <c r="BK33" s="25">
        <v>1.3640000000000001</v>
      </c>
      <c r="BL33" s="25">
        <v>1.52</v>
      </c>
      <c r="BM33" s="25">
        <v>2.157</v>
      </c>
      <c r="BN33" s="25">
        <v>5.15</v>
      </c>
      <c r="BO33" s="25">
        <v>4.57</v>
      </c>
      <c r="BP33" s="26">
        <v>1.4490000000000001</v>
      </c>
      <c r="BQ33" s="34">
        <v>2.0190000000000001</v>
      </c>
      <c r="BR33" s="25">
        <v>1.7589999999999999</v>
      </c>
      <c r="BS33" s="25">
        <v>2.1800000000000002</v>
      </c>
      <c r="BT33" s="25">
        <v>2.5110000000000001</v>
      </c>
      <c r="BU33" s="25">
        <v>2.2719999999999998</v>
      </c>
      <c r="BV33" s="25">
        <v>2.2719999999999998</v>
      </c>
      <c r="BW33" s="25">
        <v>2.4049999999999998</v>
      </c>
      <c r="BX33" s="26">
        <v>2.0190000000000001</v>
      </c>
      <c r="BY33" s="34">
        <v>1.403</v>
      </c>
      <c r="BZ33" s="25">
        <v>1.1819999999999999</v>
      </c>
      <c r="CA33" s="25">
        <v>1.2949999999999999</v>
      </c>
      <c r="CB33" s="25">
        <v>1.524</v>
      </c>
      <c r="CC33" s="25">
        <v>1.3740000000000001</v>
      </c>
      <c r="CD33" s="25">
        <v>1.976</v>
      </c>
      <c r="CE33" s="25">
        <v>2.089</v>
      </c>
      <c r="CF33" s="26">
        <v>0.55400000000000005</v>
      </c>
      <c r="CG33" s="34">
        <v>1.3069999999999999</v>
      </c>
      <c r="CH33" s="25">
        <v>1.77</v>
      </c>
      <c r="CI33" s="25">
        <v>1.9850000000000001</v>
      </c>
      <c r="CJ33" s="25">
        <v>3.6219999999999999</v>
      </c>
      <c r="CK33" s="25">
        <v>3.391</v>
      </c>
      <c r="CL33" s="25">
        <v>3.617</v>
      </c>
      <c r="CM33" s="25">
        <v>2.65</v>
      </c>
      <c r="CN33" s="26">
        <v>1.143</v>
      </c>
    </row>
    <row r="34" spans="1:92" x14ac:dyDescent="0.2">
      <c r="B34" s="119"/>
      <c r="C34" s="34">
        <v>1.581</v>
      </c>
      <c r="D34" s="25">
        <v>2.0030000000000001</v>
      </c>
      <c r="E34" s="25">
        <v>1.8320000000000001</v>
      </c>
      <c r="F34" s="25">
        <v>2.2229999999999999</v>
      </c>
      <c r="G34" s="25">
        <v>3.8530000000000002</v>
      </c>
      <c r="H34" s="25">
        <v>5.1980000000000004</v>
      </c>
      <c r="I34" s="25">
        <v>3.5169999999999999</v>
      </c>
      <c r="J34" s="26">
        <v>1.4710000000000001</v>
      </c>
      <c r="K34" s="34">
        <v>1.2509999999999999</v>
      </c>
      <c r="L34" s="25">
        <v>1.5569999999999999</v>
      </c>
      <c r="M34" s="25">
        <v>1.4690000000000001</v>
      </c>
      <c r="N34" s="25">
        <v>1.585</v>
      </c>
      <c r="O34" s="25">
        <v>1.9610000000000001</v>
      </c>
      <c r="P34" s="25">
        <v>5.8929999999999998</v>
      </c>
      <c r="Q34" s="25">
        <v>4.9320000000000004</v>
      </c>
      <c r="R34" s="26">
        <v>1.635</v>
      </c>
      <c r="S34" s="34">
        <v>1.081</v>
      </c>
      <c r="T34" s="25">
        <v>1.1599999999999999</v>
      </c>
      <c r="U34" s="25">
        <v>0.93500000000000005</v>
      </c>
      <c r="V34" s="25">
        <v>1.2470000000000001</v>
      </c>
      <c r="W34" s="25">
        <v>1.4650000000000001</v>
      </c>
      <c r="X34" s="25">
        <v>3.3109999999999999</v>
      </c>
      <c r="Y34" s="25">
        <v>2.4180000000000001</v>
      </c>
      <c r="Z34" s="26">
        <v>1.6870000000000001</v>
      </c>
      <c r="AA34" s="34">
        <v>1.76</v>
      </c>
      <c r="AB34" s="25">
        <v>2.5609999999999999</v>
      </c>
      <c r="AC34" s="25">
        <v>2.2349999999999999</v>
      </c>
      <c r="AD34" s="25">
        <v>2.5</v>
      </c>
      <c r="AE34" s="25">
        <v>2.411</v>
      </c>
      <c r="AF34" s="25">
        <v>2.6419999999999999</v>
      </c>
      <c r="AG34" s="25">
        <v>2.2469999999999999</v>
      </c>
      <c r="AH34" s="26">
        <v>2.444</v>
      </c>
      <c r="AI34" s="34">
        <v>1.6890000000000001</v>
      </c>
      <c r="AJ34" s="25">
        <v>1.579</v>
      </c>
      <c r="AK34" s="25">
        <v>1.2</v>
      </c>
      <c r="AL34" s="25">
        <v>1.607</v>
      </c>
      <c r="AM34" s="25">
        <v>1.75</v>
      </c>
      <c r="AN34" s="25">
        <v>2.0430000000000001</v>
      </c>
      <c r="AO34" s="25">
        <v>2.2839999999999998</v>
      </c>
      <c r="AP34" s="26">
        <v>0.34100000000000003</v>
      </c>
      <c r="AQ34" s="34">
        <v>1.7909999999999999</v>
      </c>
      <c r="AR34" s="25">
        <v>1.5169999999999999</v>
      </c>
      <c r="AS34" s="25">
        <v>1.5569999999999999</v>
      </c>
      <c r="AT34" s="25">
        <v>1.905</v>
      </c>
      <c r="AU34" s="25">
        <v>1.357</v>
      </c>
      <c r="AV34" s="25">
        <v>2.6680000000000001</v>
      </c>
      <c r="AW34" s="25">
        <v>2.69</v>
      </c>
      <c r="AX34" s="26">
        <v>1.143</v>
      </c>
      <c r="AZ34" s="119"/>
      <c r="BA34" s="34">
        <v>1.581</v>
      </c>
      <c r="BB34" s="25">
        <v>2.0030000000000001</v>
      </c>
      <c r="BC34" s="25">
        <v>1.8320000000000001</v>
      </c>
      <c r="BD34" s="25">
        <v>2.2229999999999999</v>
      </c>
      <c r="BE34" s="25">
        <v>3.8530000000000002</v>
      </c>
      <c r="BF34" s="25">
        <v>5.1980000000000004</v>
      </c>
      <c r="BG34" s="25">
        <v>3.5169999999999999</v>
      </c>
      <c r="BH34" s="26">
        <v>1.4710000000000001</v>
      </c>
      <c r="BI34" s="34">
        <v>1.2509999999999999</v>
      </c>
      <c r="BJ34" s="25">
        <v>1.5569999999999999</v>
      </c>
      <c r="BK34" s="25">
        <v>1.4690000000000001</v>
      </c>
      <c r="BL34" s="25">
        <v>1.585</v>
      </c>
      <c r="BM34" s="25">
        <v>1.9610000000000001</v>
      </c>
      <c r="BN34" s="25">
        <v>5.8929999999999998</v>
      </c>
      <c r="BO34" s="25">
        <v>4.9320000000000004</v>
      </c>
      <c r="BP34" s="26">
        <v>1.635</v>
      </c>
      <c r="BQ34" s="34">
        <v>1.76</v>
      </c>
      <c r="BR34" s="25">
        <v>2.5609999999999999</v>
      </c>
      <c r="BS34" s="25">
        <v>2.2349999999999999</v>
      </c>
      <c r="BT34" s="25">
        <v>2.5</v>
      </c>
      <c r="BU34" s="25">
        <v>2.411</v>
      </c>
      <c r="BV34" s="25">
        <v>2.6419999999999999</v>
      </c>
      <c r="BW34" s="25">
        <v>2.2469999999999999</v>
      </c>
      <c r="BX34" s="26">
        <v>2.444</v>
      </c>
      <c r="BY34" s="34">
        <v>1.278</v>
      </c>
      <c r="BZ34" s="25">
        <v>1.2949999999999999</v>
      </c>
      <c r="CA34" s="25">
        <v>1.516</v>
      </c>
      <c r="CB34" s="25">
        <v>1.6990000000000001</v>
      </c>
      <c r="CC34" s="25">
        <v>1.643</v>
      </c>
      <c r="CD34" s="25">
        <v>2.3370000000000002</v>
      </c>
      <c r="CE34" s="25">
        <v>1.591</v>
      </c>
      <c r="CF34" s="26">
        <v>0.65200000000000002</v>
      </c>
      <c r="CG34" s="34">
        <v>1.798</v>
      </c>
      <c r="CH34" s="25">
        <v>1.4650000000000001</v>
      </c>
      <c r="CI34" s="25">
        <v>2.1190000000000002</v>
      </c>
      <c r="CJ34" s="25">
        <v>3.4830000000000001</v>
      </c>
      <c r="CK34" s="25">
        <v>3.488</v>
      </c>
      <c r="CL34" s="25">
        <v>4.2380000000000004</v>
      </c>
      <c r="CM34" s="25">
        <v>2.7280000000000002</v>
      </c>
      <c r="CN34" s="26">
        <v>1.3120000000000001</v>
      </c>
    </row>
    <row r="35" spans="1:92" ht="17" thickBot="1" x14ac:dyDescent="0.25">
      <c r="B35" s="119"/>
      <c r="C35" s="119"/>
      <c r="D35" s="63"/>
      <c r="E35" s="63"/>
      <c r="F35" s="63"/>
      <c r="G35" s="63"/>
      <c r="H35" s="63"/>
      <c r="I35" s="63"/>
      <c r="J35" s="75"/>
      <c r="K35" s="119"/>
      <c r="L35" s="63"/>
      <c r="M35" s="63"/>
      <c r="N35" s="63"/>
      <c r="O35" s="63"/>
      <c r="P35" s="63"/>
      <c r="Q35" s="63"/>
      <c r="R35" s="75"/>
      <c r="S35" s="119"/>
      <c r="T35" s="63"/>
      <c r="U35" s="63"/>
      <c r="V35" s="63"/>
      <c r="W35" s="63"/>
      <c r="X35" s="63"/>
      <c r="Y35" s="63"/>
      <c r="Z35" s="75"/>
      <c r="AA35" s="119"/>
      <c r="AB35" s="63"/>
      <c r="AC35" s="63"/>
      <c r="AD35" s="63"/>
      <c r="AE35" s="63"/>
      <c r="AF35" s="63"/>
      <c r="AG35" s="63"/>
      <c r="AH35" s="75"/>
      <c r="AI35" s="119"/>
      <c r="AJ35" s="63"/>
      <c r="AK35" s="63"/>
      <c r="AL35" s="63"/>
      <c r="AM35" s="63"/>
      <c r="AN35" s="63"/>
      <c r="AO35" s="63"/>
      <c r="AP35" s="75"/>
      <c r="AQ35" s="119"/>
      <c r="AR35" s="63"/>
      <c r="AS35" s="63"/>
      <c r="AT35" s="63"/>
      <c r="AU35" s="63"/>
      <c r="AV35" s="63"/>
      <c r="AW35" s="63"/>
      <c r="AX35" s="75"/>
      <c r="AZ35" s="119"/>
      <c r="BA35" s="119"/>
      <c r="BB35" s="63"/>
      <c r="BC35" s="63"/>
      <c r="BD35" s="63"/>
      <c r="BE35" s="63"/>
      <c r="BF35" s="63"/>
      <c r="BG35" s="63"/>
      <c r="BH35" s="75"/>
      <c r="BI35" s="119"/>
      <c r="BJ35" s="63"/>
      <c r="BK35" s="63"/>
      <c r="BL35" s="63"/>
      <c r="BM35" s="63"/>
      <c r="BN35" s="63"/>
      <c r="BO35" s="63"/>
      <c r="BP35" s="75"/>
      <c r="BQ35" s="119"/>
      <c r="BR35" s="63"/>
      <c r="BS35" s="63"/>
      <c r="BT35" s="63"/>
      <c r="BU35" s="63"/>
      <c r="BV35" s="63"/>
      <c r="BW35" s="63"/>
      <c r="BX35" s="75"/>
      <c r="BY35" s="119"/>
      <c r="BZ35" s="63"/>
      <c r="CA35" s="63"/>
      <c r="CB35" s="63"/>
      <c r="CC35" s="63"/>
      <c r="CD35" s="63"/>
      <c r="CE35" s="63"/>
      <c r="CF35" s="75"/>
      <c r="CG35" s="119"/>
      <c r="CH35" s="63"/>
      <c r="CI35" s="63"/>
      <c r="CJ35" s="63"/>
      <c r="CK35" s="63"/>
      <c r="CL35" s="63"/>
      <c r="CM35" s="63"/>
      <c r="CN35" s="75"/>
    </row>
    <row r="36" spans="1:92" x14ac:dyDescent="0.2">
      <c r="B36" s="37" t="s">
        <v>180</v>
      </c>
      <c r="C36" s="118">
        <f>AVERAGE(C5:C34)</f>
        <v>1.6413666666666669</v>
      </c>
      <c r="D36" s="102">
        <f t="shared" ref="D36:O36" si="0">AVERAGE(D5:D34)</f>
        <v>1.9610666666666663</v>
      </c>
      <c r="E36" s="102">
        <f t="shared" si="0"/>
        <v>1.8793000000000002</v>
      </c>
      <c r="F36" s="102">
        <f t="shared" si="0"/>
        <v>2.5844333333333322</v>
      </c>
      <c r="G36" s="102">
        <f t="shared" si="0"/>
        <v>3.4700333333333337</v>
      </c>
      <c r="H36" s="102">
        <f t="shared" si="0"/>
        <v>4.7055666666666669</v>
      </c>
      <c r="I36" s="102">
        <f t="shared" si="0"/>
        <v>3.1792666666666674</v>
      </c>
      <c r="J36" s="103">
        <f t="shared" si="0"/>
        <v>1.6246666666666669</v>
      </c>
      <c r="K36" s="118">
        <f t="shared" si="0"/>
        <v>1.4452999999999998</v>
      </c>
      <c r="L36" s="102">
        <f t="shared" si="0"/>
        <v>1.6607666666666669</v>
      </c>
      <c r="M36" s="102">
        <f t="shared" si="0"/>
        <v>1.3819000000000001</v>
      </c>
      <c r="N36" s="102">
        <f t="shared" si="0"/>
        <v>1.4556333333333329</v>
      </c>
      <c r="O36" s="102">
        <f t="shared" si="0"/>
        <v>1.9184333333333332</v>
      </c>
      <c r="P36" s="102">
        <f>AVERAGE(P5:P34)</f>
        <v>5.3195999999999994</v>
      </c>
      <c r="Q36" s="102">
        <f t="shared" ref="Q36:AF36" si="1">AVERAGE(Q5:Q34)</f>
        <v>4.1930333333333332</v>
      </c>
      <c r="R36" s="103">
        <f t="shared" si="1"/>
        <v>1.5052999999999999</v>
      </c>
      <c r="S36" s="118">
        <f t="shared" si="1"/>
        <v>1.2031666666666667</v>
      </c>
      <c r="T36" s="102">
        <f t="shared" si="1"/>
        <v>1.2212333333333329</v>
      </c>
      <c r="U36" s="102">
        <f t="shared" si="1"/>
        <v>1.1919333333333335</v>
      </c>
      <c r="V36" s="102">
        <f t="shared" si="1"/>
        <v>1.1716000000000002</v>
      </c>
      <c r="W36" s="102">
        <f t="shared" si="1"/>
        <v>1.4801666666666666</v>
      </c>
      <c r="X36" s="102">
        <f t="shared" si="1"/>
        <v>2.6639333333333335</v>
      </c>
      <c r="Y36" s="102">
        <f t="shared" si="1"/>
        <v>2.6594666666666673</v>
      </c>
      <c r="Z36" s="103">
        <f t="shared" si="1"/>
        <v>1.4326666666666668</v>
      </c>
      <c r="AA36" s="118">
        <f t="shared" si="1"/>
        <v>2.1254</v>
      </c>
      <c r="AB36" s="102">
        <f t="shared" si="1"/>
        <v>2.1259999999999999</v>
      </c>
      <c r="AC36" s="102">
        <f t="shared" si="1"/>
        <v>2.2359666666666667</v>
      </c>
      <c r="AD36" s="102">
        <f t="shared" si="1"/>
        <v>2.2345333333333328</v>
      </c>
      <c r="AE36" s="102">
        <f t="shared" si="1"/>
        <v>2.2402333333333337</v>
      </c>
      <c r="AF36" s="102">
        <f t="shared" si="1"/>
        <v>2.1677999999999997</v>
      </c>
      <c r="AG36" s="102">
        <f>AVERAGE(AG5:AG34)</f>
        <v>2.3411333333333335</v>
      </c>
      <c r="AH36" s="103">
        <f t="shared" ref="AH36:AK36" si="2">AVERAGE(AH5:AH34)</f>
        <v>2.0322666666666667</v>
      </c>
      <c r="AI36" s="118">
        <f t="shared" si="2"/>
        <v>1.4409999999999996</v>
      </c>
      <c r="AJ36" s="102">
        <f t="shared" si="2"/>
        <v>1.3040333333333336</v>
      </c>
      <c r="AK36" s="102">
        <f t="shared" si="2"/>
        <v>1.3829666666666667</v>
      </c>
      <c r="AL36" s="102">
        <f>AVERAGE(AL5:AL34)</f>
        <v>1.4746333333333332</v>
      </c>
      <c r="AM36" s="102">
        <f t="shared" ref="AM36:AX36" si="3">AVERAGE(AM5:AM34)</f>
        <v>1.5559000000000001</v>
      </c>
      <c r="AN36" s="102">
        <f t="shared" si="3"/>
        <v>2.2346333333333339</v>
      </c>
      <c r="AO36" s="102">
        <f t="shared" si="3"/>
        <v>2.1274999999999999</v>
      </c>
      <c r="AP36" s="103">
        <f t="shared" si="3"/>
        <v>0.53936666666666677</v>
      </c>
      <c r="AQ36" s="118">
        <f t="shared" si="3"/>
        <v>1.5871333333333333</v>
      </c>
      <c r="AR36" s="102">
        <f t="shared" si="3"/>
        <v>1.4947000000000001</v>
      </c>
      <c r="AS36" s="102">
        <f t="shared" si="3"/>
        <v>1.6176333333333335</v>
      </c>
      <c r="AT36" s="102">
        <f t="shared" si="3"/>
        <v>1.7566999999999995</v>
      </c>
      <c r="AU36" s="102">
        <f t="shared" si="3"/>
        <v>1.6168666666666667</v>
      </c>
      <c r="AV36" s="102">
        <f t="shared" si="3"/>
        <v>2.6647999999999996</v>
      </c>
      <c r="AW36" s="102">
        <f t="shared" si="3"/>
        <v>3.0691000000000002</v>
      </c>
      <c r="AX36" s="103">
        <f t="shared" si="3"/>
        <v>1.0933333333333335</v>
      </c>
      <c r="AZ36" s="122" t="s">
        <v>180</v>
      </c>
      <c r="BA36" s="118">
        <f>AVERAGE(BA5:BA34)</f>
        <v>1.6413666666666669</v>
      </c>
      <c r="BB36" s="102">
        <f t="shared" ref="BB36:BL36" si="4">AVERAGE(BB5:BB34)</f>
        <v>1.9610666666666663</v>
      </c>
      <c r="BC36" s="102">
        <f t="shared" si="4"/>
        <v>1.8793000000000002</v>
      </c>
      <c r="BD36" s="102">
        <f t="shared" si="4"/>
        <v>2.5844333333333322</v>
      </c>
      <c r="BE36" s="102">
        <f t="shared" si="4"/>
        <v>3.4700333333333337</v>
      </c>
      <c r="BF36" s="102">
        <f t="shared" si="4"/>
        <v>4.7055666666666669</v>
      </c>
      <c r="BG36" s="102">
        <f t="shared" si="4"/>
        <v>3.1792666666666674</v>
      </c>
      <c r="BH36" s="103">
        <f t="shared" si="4"/>
        <v>1.6246666666666669</v>
      </c>
      <c r="BI36" s="118">
        <f t="shared" si="4"/>
        <v>1.4452999999999998</v>
      </c>
      <c r="BJ36" s="102">
        <f t="shared" si="4"/>
        <v>1.6607666666666669</v>
      </c>
      <c r="BK36" s="102">
        <f t="shared" si="4"/>
        <v>1.3819000000000001</v>
      </c>
      <c r="BL36" s="102">
        <f t="shared" si="4"/>
        <v>1.4556333333333329</v>
      </c>
      <c r="BM36" s="102">
        <f>AVERAGE(BM5:BM34)</f>
        <v>1.9184333333333332</v>
      </c>
      <c r="BN36" s="102">
        <f t="shared" ref="BN36:BV36" si="5">AVERAGE(BN5:BN34)</f>
        <v>5.3195999999999994</v>
      </c>
      <c r="BO36" s="102">
        <f t="shared" si="5"/>
        <v>4.1930333333333332</v>
      </c>
      <c r="BP36" s="103">
        <f t="shared" si="5"/>
        <v>1.5052999999999999</v>
      </c>
      <c r="BQ36" s="118">
        <f t="shared" si="5"/>
        <v>2.1254</v>
      </c>
      <c r="BR36" s="102">
        <f t="shared" si="5"/>
        <v>2.1259999999999999</v>
      </c>
      <c r="BS36" s="102">
        <f t="shared" si="5"/>
        <v>2.2359666666666667</v>
      </c>
      <c r="BT36" s="102">
        <f t="shared" si="5"/>
        <v>2.2345333333333328</v>
      </c>
      <c r="BU36" s="102">
        <f t="shared" si="5"/>
        <v>2.2402333333333337</v>
      </c>
      <c r="BV36" s="102">
        <f t="shared" si="5"/>
        <v>2.1677999999999997</v>
      </c>
      <c r="BW36" s="102">
        <f>AVERAGE(BW5:BW34)</f>
        <v>2.3411333333333335</v>
      </c>
      <c r="BX36" s="103">
        <f t="shared" ref="BX36:CF36" si="6">AVERAGE(BX5:BX34)</f>
        <v>2.0322666666666667</v>
      </c>
      <c r="BY36" s="118">
        <f t="shared" si="6"/>
        <v>1.3746999999999998</v>
      </c>
      <c r="BZ36" s="102">
        <f t="shared" si="6"/>
        <v>1.3698666666666668</v>
      </c>
      <c r="CA36" s="102">
        <f t="shared" si="6"/>
        <v>1.3595666666666668</v>
      </c>
      <c r="CB36" s="102">
        <f t="shared" si="6"/>
        <v>1.5081333333333333</v>
      </c>
      <c r="CC36" s="102">
        <f t="shared" si="6"/>
        <v>1.5376333333333336</v>
      </c>
      <c r="CD36" s="102">
        <f t="shared" si="6"/>
        <v>2.0423</v>
      </c>
      <c r="CE36" s="102">
        <f t="shared" si="6"/>
        <v>1.6964666666666666</v>
      </c>
      <c r="CF36" s="103">
        <f t="shared" si="6"/>
        <v>0.50063333333333337</v>
      </c>
      <c r="CG36" s="118">
        <f>AVERAGE(CG5:CG34)</f>
        <v>1.6892000000000003</v>
      </c>
      <c r="CH36" s="102">
        <f t="shared" ref="CH36:CN36" si="7">AVERAGE(CH5:CH34)</f>
        <v>1.8439333333333334</v>
      </c>
      <c r="CI36" s="102">
        <f t="shared" si="7"/>
        <v>1.9222333333333335</v>
      </c>
      <c r="CJ36" s="102">
        <f t="shared" si="7"/>
        <v>2.9112333333333336</v>
      </c>
      <c r="CK36" s="102">
        <f t="shared" si="7"/>
        <v>3.1796000000000002</v>
      </c>
      <c r="CL36" s="102">
        <f t="shared" si="7"/>
        <v>4.5961333333333325</v>
      </c>
      <c r="CM36" s="102">
        <f t="shared" si="7"/>
        <v>3.1335333333333333</v>
      </c>
      <c r="CN36" s="103">
        <f t="shared" si="7"/>
        <v>1.3475999999999999</v>
      </c>
    </row>
    <row r="37" spans="1:92" ht="17" thickBot="1" x14ac:dyDescent="0.25">
      <c r="B37" s="38" t="s">
        <v>179</v>
      </c>
      <c r="C37" s="121">
        <f>STDEV(C5:C34)</f>
        <v>0.25942210090271817</v>
      </c>
      <c r="D37" s="66">
        <f t="shared" ref="D37:O37" si="8">STDEV(D5:D34)</f>
        <v>0.27241233114696017</v>
      </c>
      <c r="E37" s="66">
        <f t="shared" si="8"/>
        <v>0.2399612253160337</v>
      </c>
      <c r="F37" s="66">
        <f t="shared" si="8"/>
        <v>0.3452861565210274</v>
      </c>
      <c r="G37" s="66">
        <f t="shared" si="8"/>
        <v>0.56788424532817816</v>
      </c>
      <c r="H37" s="66">
        <f t="shared" si="8"/>
        <v>0.4492392560711968</v>
      </c>
      <c r="I37" s="66">
        <f t="shared" si="8"/>
        <v>0.45651641458068642</v>
      </c>
      <c r="J37" s="104">
        <f t="shared" si="8"/>
        <v>0.18792612879814466</v>
      </c>
      <c r="K37" s="121">
        <f t="shared" si="8"/>
        <v>0.29943051119497499</v>
      </c>
      <c r="L37" s="66">
        <f t="shared" si="8"/>
        <v>0.24300854012711426</v>
      </c>
      <c r="M37" s="66">
        <f t="shared" si="8"/>
        <v>0.16390353554916773</v>
      </c>
      <c r="N37" s="66">
        <f t="shared" si="8"/>
        <v>0.23855982887741994</v>
      </c>
      <c r="O37" s="66">
        <f t="shared" si="8"/>
        <v>0.3105368747422963</v>
      </c>
      <c r="P37" s="66">
        <f>STDEV(P5:P34)</f>
        <v>0.46899677228504794</v>
      </c>
      <c r="Q37" s="66">
        <f t="shared" ref="Q37:AF37" si="9">STDEV(Q5:Q34)</f>
        <v>0.65171161822798873</v>
      </c>
      <c r="R37" s="104">
        <f t="shared" si="9"/>
        <v>0.20423282015285057</v>
      </c>
      <c r="S37" s="121">
        <f t="shared" si="9"/>
        <v>0.14666571969391121</v>
      </c>
      <c r="T37" s="66">
        <f t="shared" si="9"/>
        <v>0.13633166539181785</v>
      </c>
      <c r="U37" s="66">
        <f t="shared" si="9"/>
        <v>0.14061562510257691</v>
      </c>
      <c r="V37" s="66">
        <f t="shared" si="9"/>
        <v>0.12506290830810649</v>
      </c>
      <c r="W37" s="66">
        <f t="shared" si="9"/>
        <v>0.20727228191578009</v>
      </c>
      <c r="X37" s="66">
        <f t="shared" si="9"/>
        <v>0.27042277670514281</v>
      </c>
      <c r="Y37" s="66">
        <f t="shared" si="9"/>
        <v>0.35566273576126872</v>
      </c>
      <c r="Z37" s="104">
        <f t="shared" si="9"/>
        <v>0.15311193411297339</v>
      </c>
      <c r="AA37" s="121">
        <f t="shared" si="9"/>
        <v>0.25700564866997827</v>
      </c>
      <c r="AB37" s="66">
        <f t="shared" si="9"/>
        <v>0.28558143955917203</v>
      </c>
      <c r="AC37" s="66">
        <f t="shared" si="9"/>
        <v>0.24030016908934917</v>
      </c>
      <c r="AD37" s="66">
        <f t="shared" si="9"/>
        <v>0.24043261775009414</v>
      </c>
      <c r="AE37" s="66">
        <f t="shared" si="9"/>
        <v>0.24094894055384625</v>
      </c>
      <c r="AF37" s="66">
        <f t="shared" si="9"/>
        <v>0.27831877035341246</v>
      </c>
      <c r="AG37" s="66">
        <f>STDEV(AG5:AG34)</f>
        <v>0.21905608372307755</v>
      </c>
      <c r="AH37" s="104">
        <f t="shared" ref="AH37:AK37" si="10">STDEV(AH5:AH34)</f>
        <v>0.20394301660755268</v>
      </c>
      <c r="AI37" s="121">
        <f t="shared" si="10"/>
        <v>0.21940892384328897</v>
      </c>
      <c r="AJ37" s="66">
        <f t="shared" si="10"/>
        <v>0.16191493793481668</v>
      </c>
      <c r="AK37" s="66">
        <f t="shared" si="10"/>
        <v>0.18672540845026872</v>
      </c>
      <c r="AL37" s="66">
        <f>STDEV(AL5:AL34)</f>
        <v>0.23096596007343553</v>
      </c>
      <c r="AM37" s="66">
        <f t="shared" ref="AM37:AX37" si="11">STDEV(AM5:AM34)</f>
        <v>0.21584354966279234</v>
      </c>
      <c r="AN37" s="66">
        <f t="shared" si="11"/>
        <v>0.24458190692567588</v>
      </c>
      <c r="AO37" s="66">
        <f t="shared" si="11"/>
        <v>0.19871756946428537</v>
      </c>
      <c r="AP37" s="104">
        <f t="shared" si="11"/>
        <v>0.1602735771742482</v>
      </c>
      <c r="AQ37" s="121">
        <f t="shared" si="11"/>
        <v>0.18096994098531885</v>
      </c>
      <c r="AR37" s="66">
        <f t="shared" si="11"/>
        <v>0.16150182020966103</v>
      </c>
      <c r="AS37" s="66">
        <f t="shared" si="11"/>
        <v>0.15946537475930764</v>
      </c>
      <c r="AT37" s="66">
        <f t="shared" si="11"/>
        <v>0.16582877542399174</v>
      </c>
      <c r="AU37" s="66">
        <f t="shared" si="11"/>
        <v>0.17921952120683954</v>
      </c>
      <c r="AV37" s="66">
        <f t="shared" si="11"/>
        <v>0.28569279377295281</v>
      </c>
      <c r="AW37" s="66">
        <f t="shared" si="11"/>
        <v>0.36251405204630427</v>
      </c>
      <c r="AX37" s="104">
        <f t="shared" si="11"/>
        <v>0.14065617981283193</v>
      </c>
      <c r="AZ37" s="123" t="s">
        <v>179</v>
      </c>
      <c r="BA37" s="121">
        <f>STDEV(BA5:BA34)</f>
        <v>0.25942210090271817</v>
      </c>
      <c r="BB37" s="66">
        <f t="shared" ref="BB37:BL37" si="12">STDEV(BB5:BB34)</f>
        <v>0.27241233114696017</v>
      </c>
      <c r="BC37" s="66">
        <f t="shared" si="12"/>
        <v>0.2399612253160337</v>
      </c>
      <c r="BD37" s="66">
        <f t="shared" si="12"/>
        <v>0.3452861565210274</v>
      </c>
      <c r="BE37" s="66">
        <f t="shared" si="12"/>
        <v>0.56788424532817816</v>
      </c>
      <c r="BF37" s="66">
        <f t="shared" si="12"/>
        <v>0.4492392560711968</v>
      </c>
      <c r="BG37" s="66">
        <f t="shared" si="12"/>
        <v>0.45651641458068642</v>
      </c>
      <c r="BH37" s="104">
        <f t="shared" si="12"/>
        <v>0.18792612879814466</v>
      </c>
      <c r="BI37" s="121">
        <f t="shared" si="12"/>
        <v>0.29943051119497499</v>
      </c>
      <c r="BJ37" s="66">
        <f t="shared" si="12"/>
        <v>0.24300854012711426</v>
      </c>
      <c r="BK37" s="66">
        <f t="shared" si="12"/>
        <v>0.16390353554916773</v>
      </c>
      <c r="BL37" s="66">
        <f t="shared" si="12"/>
        <v>0.23855982887741994</v>
      </c>
      <c r="BM37" s="66">
        <f>STDEV(BM5:BM34)</f>
        <v>0.3105368747422963</v>
      </c>
      <c r="BN37" s="66">
        <f t="shared" ref="BN37:BV37" si="13">STDEV(BN5:BN34)</f>
        <v>0.46899677228504794</v>
      </c>
      <c r="BO37" s="66">
        <f t="shared" si="13"/>
        <v>0.65171161822798873</v>
      </c>
      <c r="BP37" s="104">
        <f t="shared" si="13"/>
        <v>0.20423282015285057</v>
      </c>
      <c r="BQ37" s="121">
        <f t="shared" si="13"/>
        <v>0.25700564866997827</v>
      </c>
      <c r="BR37" s="66">
        <f t="shared" si="13"/>
        <v>0.28558143955917203</v>
      </c>
      <c r="BS37" s="66">
        <f t="shared" si="13"/>
        <v>0.24030016908934917</v>
      </c>
      <c r="BT37" s="66">
        <f t="shared" si="13"/>
        <v>0.24043261775009414</v>
      </c>
      <c r="BU37" s="66">
        <f t="shared" si="13"/>
        <v>0.24094894055384625</v>
      </c>
      <c r="BV37" s="66">
        <f t="shared" si="13"/>
        <v>0.27831877035341246</v>
      </c>
      <c r="BW37" s="66">
        <f>STDEV(BW5:BW34)</f>
        <v>0.21905608372307755</v>
      </c>
      <c r="BX37" s="104">
        <f t="shared" ref="BX37:CF37" si="14">STDEV(BX5:BX34)</f>
        <v>0.20394301660755268</v>
      </c>
      <c r="BY37" s="121">
        <f t="shared" si="14"/>
        <v>0.15671831748230264</v>
      </c>
      <c r="BZ37" s="66">
        <f t="shared" si="14"/>
        <v>0.14811568948380863</v>
      </c>
      <c r="CA37" s="66">
        <f t="shared" si="14"/>
        <v>0.16152114910808027</v>
      </c>
      <c r="CB37" s="66">
        <f t="shared" si="14"/>
        <v>0.16725135602426172</v>
      </c>
      <c r="CC37" s="66">
        <f t="shared" si="14"/>
        <v>0.16147541359414894</v>
      </c>
      <c r="CD37" s="66">
        <f t="shared" si="14"/>
        <v>0.30770654963723915</v>
      </c>
      <c r="CE37" s="66">
        <f t="shared" si="14"/>
        <v>0.24263250675318362</v>
      </c>
      <c r="CF37" s="104">
        <f t="shared" si="14"/>
        <v>0.12766050974019516</v>
      </c>
      <c r="CG37" s="121">
        <f>STDEV(CG5:CG34)</f>
        <v>0.2523018717385147</v>
      </c>
      <c r="CH37" s="66">
        <f t="shared" ref="CH37:CN37" si="15">STDEV(CH5:CH34)</f>
        <v>0.22658893866743898</v>
      </c>
      <c r="CI37" s="66">
        <f t="shared" si="15"/>
        <v>0.23906292395349599</v>
      </c>
      <c r="CJ37" s="66">
        <f t="shared" si="15"/>
        <v>0.32427007510591288</v>
      </c>
      <c r="CK37" s="66">
        <f t="shared" si="15"/>
        <v>0.44134923227256451</v>
      </c>
      <c r="CL37" s="66">
        <f t="shared" si="15"/>
        <v>0.54401582972236262</v>
      </c>
      <c r="CM37" s="66">
        <f t="shared" si="15"/>
        <v>0.45256294919989315</v>
      </c>
      <c r="CN37" s="104">
        <f t="shared" si="15"/>
        <v>0.15003944309000664</v>
      </c>
    </row>
    <row r="38" spans="1:92" ht="17" thickBot="1" x14ac:dyDescent="0.25"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</row>
    <row r="39" spans="1:92" ht="17" thickBot="1" x14ac:dyDescent="0.25">
      <c r="B39" s="125" t="s">
        <v>206</v>
      </c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126"/>
      <c r="AZ39" s="8" t="s">
        <v>206</v>
      </c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85"/>
    </row>
    <row r="40" spans="1:92" x14ac:dyDescent="0.2">
      <c r="B40" s="127"/>
      <c r="C40" s="193" t="s">
        <v>5</v>
      </c>
      <c r="D40" s="193"/>
      <c r="E40" s="193"/>
      <c r="F40" s="193"/>
      <c r="G40" s="193"/>
      <c r="H40" s="193"/>
      <c r="I40" s="193"/>
      <c r="J40" s="193"/>
      <c r="K40" s="224" t="s">
        <v>203</v>
      </c>
      <c r="L40" s="225"/>
      <c r="M40" s="225"/>
      <c r="N40" s="225"/>
      <c r="O40" s="225"/>
      <c r="P40" s="225"/>
      <c r="Q40" s="225"/>
      <c r="R40" s="226"/>
      <c r="S40" s="224" t="s">
        <v>178</v>
      </c>
      <c r="T40" s="225"/>
      <c r="U40" s="225"/>
      <c r="V40" s="225"/>
      <c r="W40" s="225"/>
      <c r="X40" s="225"/>
      <c r="Y40" s="225"/>
      <c r="Z40" s="226"/>
      <c r="AA40" s="224" t="s">
        <v>114</v>
      </c>
      <c r="AB40" s="225"/>
      <c r="AC40" s="225"/>
      <c r="AD40" s="225"/>
      <c r="AE40" s="225"/>
      <c r="AF40" s="225"/>
      <c r="AG40" s="225"/>
      <c r="AH40" s="226"/>
      <c r="AI40" s="224" t="s">
        <v>103</v>
      </c>
      <c r="AJ40" s="225"/>
      <c r="AK40" s="225"/>
      <c r="AL40" s="225"/>
      <c r="AM40" s="225"/>
      <c r="AN40" s="225"/>
      <c r="AO40" s="225"/>
      <c r="AP40" s="226"/>
      <c r="AQ40" s="225" t="s">
        <v>104</v>
      </c>
      <c r="AR40" s="225"/>
      <c r="AS40" s="225"/>
      <c r="AT40" s="225"/>
      <c r="AU40" s="225"/>
      <c r="AV40" s="225"/>
      <c r="AW40" s="225"/>
      <c r="AX40" s="226"/>
      <c r="AZ40" s="129"/>
      <c r="BA40" s="223" t="s">
        <v>5</v>
      </c>
      <c r="BB40" s="193"/>
      <c r="BC40" s="193"/>
      <c r="BD40" s="193"/>
      <c r="BE40" s="193"/>
      <c r="BF40" s="193"/>
      <c r="BG40" s="193"/>
      <c r="BH40" s="194"/>
      <c r="BI40" s="224" t="s">
        <v>203</v>
      </c>
      <c r="BJ40" s="225"/>
      <c r="BK40" s="225"/>
      <c r="BL40" s="225"/>
      <c r="BM40" s="225"/>
      <c r="BN40" s="225"/>
      <c r="BO40" s="225"/>
      <c r="BP40" s="226"/>
      <c r="BQ40" s="224" t="s">
        <v>114</v>
      </c>
      <c r="BR40" s="225"/>
      <c r="BS40" s="225"/>
      <c r="BT40" s="225"/>
      <c r="BU40" s="225"/>
      <c r="BV40" s="225"/>
      <c r="BW40" s="225"/>
      <c r="BX40" s="226"/>
      <c r="BY40" s="224" t="s">
        <v>32</v>
      </c>
      <c r="BZ40" s="225"/>
      <c r="CA40" s="225"/>
      <c r="CB40" s="225"/>
      <c r="CC40" s="225"/>
      <c r="CD40" s="225"/>
      <c r="CE40" s="225"/>
      <c r="CF40" s="226"/>
      <c r="CG40" s="224" t="s">
        <v>36</v>
      </c>
      <c r="CH40" s="225"/>
      <c r="CI40" s="225"/>
      <c r="CJ40" s="225"/>
      <c r="CK40" s="225"/>
      <c r="CL40" s="225"/>
      <c r="CM40" s="225"/>
      <c r="CN40" s="226"/>
    </row>
    <row r="41" spans="1:92" x14ac:dyDescent="0.2">
      <c r="B41" s="120" t="s">
        <v>277</v>
      </c>
      <c r="C41" s="120" t="s">
        <v>278</v>
      </c>
      <c r="D41" s="71" t="s">
        <v>279</v>
      </c>
      <c r="E41" s="71" t="s">
        <v>280</v>
      </c>
      <c r="F41" s="71" t="s">
        <v>281</v>
      </c>
      <c r="G41" s="71" t="s">
        <v>282</v>
      </c>
      <c r="H41" s="71" t="s">
        <v>283</v>
      </c>
      <c r="I41" s="71" t="s">
        <v>284</v>
      </c>
      <c r="J41" s="72" t="s">
        <v>285</v>
      </c>
      <c r="K41" s="120" t="s">
        <v>278</v>
      </c>
      <c r="L41" s="71" t="s">
        <v>279</v>
      </c>
      <c r="M41" s="71" t="s">
        <v>280</v>
      </c>
      <c r="N41" s="71" t="s">
        <v>281</v>
      </c>
      <c r="O41" s="71" t="s">
        <v>282</v>
      </c>
      <c r="P41" s="71" t="s">
        <v>283</v>
      </c>
      <c r="Q41" s="71" t="s">
        <v>284</v>
      </c>
      <c r="R41" s="72" t="s">
        <v>285</v>
      </c>
      <c r="S41" s="120" t="s">
        <v>278</v>
      </c>
      <c r="T41" s="71" t="s">
        <v>279</v>
      </c>
      <c r="U41" s="71" t="s">
        <v>280</v>
      </c>
      <c r="V41" s="71" t="s">
        <v>281</v>
      </c>
      <c r="W41" s="71" t="s">
        <v>282</v>
      </c>
      <c r="X41" s="71" t="s">
        <v>283</v>
      </c>
      <c r="Y41" s="71" t="s">
        <v>284</v>
      </c>
      <c r="Z41" s="72" t="s">
        <v>285</v>
      </c>
      <c r="AA41" s="120" t="s">
        <v>278</v>
      </c>
      <c r="AB41" s="71" t="s">
        <v>279</v>
      </c>
      <c r="AC41" s="71" t="s">
        <v>280</v>
      </c>
      <c r="AD41" s="71" t="s">
        <v>281</v>
      </c>
      <c r="AE41" s="71" t="s">
        <v>282</v>
      </c>
      <c r="AF41" s="71" t="s">
        <v>283</v>
      </c>
      <c r="AG41" s="71" t="s">
        <v>284</v>
      </c>
      <c r="AH41" s="72" t="s">
        <v>285</v>
      </c>
      <c r="AI41" s="120" t="s">
        <v>278</v>
      </c>
      <c r="AJ41" s="71" t="s">
        <v>279</v>
      </c>
      <c r="AK41" s="71" t="s">
        <v>280</v>
      </c>
      <c r="AL41" s="71" t="s">
        <v>281</v>
      </c>
      <c r="AM41" s="71" t="s">
        <v>282</v>
      </c>
      <c r="AN41" s="71" t="s">
        <v>283</v>
      </c>
      <c r="AO41" s="71" t="s">
        <v>284</v>
      </c>
      <c r="AP41" s="72" t="s">
        <v>285</v>
      </c>
      <c r="AQ41" s="120" t="s">
        <v>278</v>
      </c>
      <c r="AR41" s="71" t="s">
        <v>279</v>
      </c>
      <c r="AS41" s="71" t="s">
        <v>280</v>
      </c>
      <c r="AT41" s="71" t="s">
        <v>281</v>
      </c>
      <c r="AU41" s="71" t="s">
        <v>282</v>
      </c>
      <c r="AV41" s="71" t="s">
        <v>283</v>
      </c>
      <c r="AW41" s="71" t="s">
        <v>284</v>
      </c>
      <c r="AX41" s="72" t="s">
        <v>285</v>
      </c>
      <c r="AZ41" s="120" t="s">
        <v>277</v>
      </c>
      <c r="BA41" s="120" t="s">
        <v>278</v>
      </c>
      <c r="BB41" s="71" t="s">
        <v>279</v>
      </c>
      <c r="BC41" s="71" t="s">
        <v>280</v>
      </c>
      <c r="BD41" s="71" t="s">
        <v>281</v>
      </c>
      <c r="BE41" s="71" t="s">
        <v>282</v>
      </c>
      <c r="BF41" s="71" t="s">
        <v>283</v>
      </c>
      <c r="BG41" s="71" t="s">
        <v>284</v>
      </c>
      <c r="BH41" s="72" t="s">
        <v>285</v>
      </c>
      <c r="BI41" s="120" t="s">
        <v>278</v>
      </c>
      <c r="BJ41" s="71" t="s">
        <v>279</v>
      </c>
      <c r="BK41" s="71" t="s">
        <v>280</v>
      </c>
      <c r="BL41" s="71" t="s">
        <v>281</v>
      </c>
      <c r="BM41" s="71" t="s">
        <v>282</v>
      </c>
      <c r="BN41" s="71" t="s">
        <v>283</v>
      </c>
      <c r="BO41" s="71" t="s">
        <v>284</v>
      </c>
      <c r="BP41" s="72" t="s">
        <v>285</v>
      </c>
      <c r="BQ41" s="120" t="s">
        <v>278</v>
      </c>
      <c r="BR41" s="71" t="s">
        <v>279</v>
      </c>
      <c r="BS41" s="71" t="s">
        <v>280</v>
      </c>
      <c r="BT41" s="71" t="s">
        <v>281</v>
      </c>
      <c r="BU41" s="71" t="s">
        <v>282</v>
      </c>
      <c r="BV41" s="71" t="s">
        <v>283</v>
      </c>
      <c r="BW41" s="71" t="s">
        <v>284</v>
      </c>
      <c r="BX41" s="72" t="s">
        <v>285</v>
      </c>
      <c r="BY41" s="120" t="s">
        <v>278</v>
      </c>
      <c r="BZ41" s="71" t="s">
        <v>279</v>
      </c>
      <c r="CA41" s="71" t="s">
        <v>280</v>
      </c>
      <c r="CB41" s="71" t="s">
        <v>281</v>
      </c>
      <c r="CC41" s="71" t="s">
        <v>282</v>
      </c>
      <c r="CD41" s="71" t="s">
        <v>283</v>
      </c>
      <c r="CE41" s="71" t="s">
        <v>284</v>
      </c>
      <c r="CF41" s="72" t="s">
        <v>285</v>
      </c>
      <c r="CG41" s="120" t="s">
        <v>278</v>
      </c>
      <c r="CH41" s="71" t="s">
        <v>279</v>
      </c>
      <c r="CI41" s="71" t="s">
        <v>280</v>
      </c>
      <c r="CJ41" s="71" t="s">
        <v>281</v>
      </c>
      <c r="CK41" s="71" t="s">
        <v>282</v>
      </c>
      <c r="CL41" s="71" t="s">
        <v>283</v>
      </c>
      <c r="CM41" s="71" t="s">
        <v>284</v>
      </c>
      <c r="CN41" s="72" t="s">
        <v>285</v>
      </c>
    </row>
    <row r="42" spans="1:92" x14ac:dyDescent="0.2">
      <c r="B42" s="122" t="s">
        <v>180</v>
      </c>
      <c r="C42" s="25">
        <v>1</v>
      </c>
      <c r="D42" s="25">
        <v>1.1943333333333335</v>
      </c>
      <c r="E42" s="25">
        <v>1.145</v>
      </c>
      <c r="F42" s="25">
        <v>1.575</v>
      </c>
      <c r="G42" s="25">
        <v>2.1143333333333332</v>
      </c>
      <c r="H42" s="25">
        <v>2.8673333333333333</v>
      </c>
      <c r="I42" s="25">
        <v>1.9376666666666669</v>
      </c>
      <c r="J42" s="25">
        <v>0.99033333333333329</v>
      </c>
      <c r="K42" s="34">
        <v>1.0003333333333333</v>
      </c>
      <c r="L42" s="25">
        <v>1.1486666666666665</v>
      </c>
      <c r="M42" s="25">
        <v>0.95666666666666667</v>
      </c>
      <c r="N42" s="25">
        <v>1.0066666666666668</v>
      </c>
      <c r="O42" s="25">
        <v>1.3276666666666668</v>
      </c>
      <c r="P42" s="25">
        <v>3.6813333333333333</v>
      </c>
      <c r="Q42" s="25">
        <v>2.9010000000000002</v>
      </c>
      <c r="R42" s="26">
        <v>1.0413333333333334</v>
      </c>
      <c r="S42" s="34">
        <v>1.0013333333333334</v>
      </c>
      <c r="T42" s="25">
        <v>1.0146666666666666</v>
      </c>
      <c r="U42" s="25">
        <v>0.99033333333333329</v>
      </c>
      <c r="V42" s="25">
        <v>0.97366666666666657</v>
      </c>
      <c r="W42" s="25">
        <v>1.23</v>
      </c>
      <c r="X42" s="25">
        <v>2.2146666666666666</v>
      </c>
      <c r="Y42" s="25">
        <v>2.2103333333333333</v>
      </c>
      <c r="Z42" s="26">
        <v>1.1906666666666665</v>
      </c>
      <c r="AA42" s="34">
        <v>1.0003333333333333</v>
      </c>
      <c r="AB42" s="25">
        <v>1.0009999999999999</v>
      </c>
      <c r="AC42" s="25">
        <v>1.0516666666666667</v>
      </c>
      <c r="AD42" s="25">
        <v>1.0509999999999999</v>
      </c>
      <c r="AE42" s="25">
        <v>1.0536666666666665</v>
      </c>
      <c r="AF42" s="25">
        <v>1.02</v>
      </c>
      <c r="AG42" s="25">
        <v>1.1013333333333335</v>
      </c>
      <c r="AH42" s="26">
        <v>0.95599999999999996</v>
      </c>
      <c r="AI42" s="34">
        <v>0.9996666666666667</v>
      </c>
      <c r="AJ42" s="25">
        <v>0.90633333333333344</v>
      </c>
      <c r="AK42" s="25">
        <v>0.95933333333333337</v>
      </c>
      <c r="AL42" s="25">
        <v>1.024</v>
      </c>
      <c r="AM42" s="25">
        <v>1.08</v>
      </c>
      <c r="AN42" s="25">
        <v>1.5516666666666665</v>
      </c>
      <c r="AO42" s="25">
        <v>1.476</v>
      </c>
      <c r="AP42" s="26">
        <v>0.3743333333333333</v>
      </c>
      <c r="AQ42" s="25">
        <v>0.99933333333333341</v>
      </c>
      <c r="AR42" s="25">
        <v>0.94233333333333336</v>
      </c>
      <c r="AS42" s="25">
        <v>1.0193333333333334</v>
      </c>
      <c r="AT42" s="25">
        <v>1.1076666666666666</v>
      </c>
      <c r="AU42" s="25">
        <v>1.0190000000000001</v>
      </c>
      <c r="AV42" s="25">
        <v>1.6783333333333335</v>
      </c>
      <c r="AW42" s="25">
        <v>1.9343333333333335</v>
      </c>
      <c r="AX42" s="26">
        <v>0.68933333333333335</v>
      </c>
      <c r="AZ42" s="122" t="s">
        <v>180</v>
      </c>
      <c r="BA42" s="48">
        <v>1</v>
      </c>
      <c r="BB42" s="5">
        <v>1.1943333333333335</v>
      </c>
      <c r="BC42" s="5">
        <v>1.145</v>
      </c>
      <c r="BD42" s="5">
        <v>1.575</v>
      </c>
      <c r="BE42" s="5">
        <v>2.1143333333333332</v>
      </c>
      <c r="BF42" s="5">
        <v>2.8673333333333333</v>
      </c>
      <c r="BG42" s="5">
        <v>1.9376666666666669</v>
      </c>
      <c r="BH42" s="99">
        <v>0.99033333333333329</v>
      </c>
      <c r="BI42" s="48">
        <v>1.0003333333333333</v>
      </c>
      <c r="BJ42" s="5">
        <v>1.1486666666666665</v>
      </c>
      <c r="BK42" s="5">
        <v>0.95666666666666667</v>
      </c>
      <c r="BL42" s="5">
        <v>1.0066666666666668</v>
      </c>
      <c r="BM42" s="5">
        <v>1.3276666666666668</v>
      </c>
      <c r="BN42" s="5">
        <v>3.6813333333333333</v>
      </c>
      <c r="BO42" s="5">
        <v>2.9010000000000002</v>
      </c>
      <c r="BP42" s="99">
        <v>1.0413333333333334</v>
      </c>
      <c r="BQ42" s="48">
        <v>1.0003333333333333</v>
      </c>
      <c r="BR42" s="5">
        <v>1.0009999999999999</v>
      </c>
      <c r="BS42" s="5">
        <v>1.0516666666666667</v>
      </c>
      <c r="BT42" s="5">
        <v>1.0509999999999999</v>
      </c>
      <c r="BU42" s="5">
        <v>1.0536666666666665</v>
      </c>
      <c r="BV42" s="5">
        <v>1.02</v>
      </c>
      <c r="BW42" s="5">
        <v>1.1013333333333335</v>
      </c>
      <c r="BX42" s="99">
        <v>0.95599999999999996</v>
      </c>
      <c r="BY42" s="48">
        <v>0.9996666666666667</v>
      </c>
      <c r="BZ42" s="5">
        <v>0.99533333333333329</v>
      </c>
      <c r="CA42" s="5">
        <v>0.98866666666666658</v>
      </c>
      <c r="CB42" s="5">
        <v>1.0973333333333333</v>
      </c>
      <c r="CC42" s="5">
        <v>1.119</v>
      </c>
      <c r="CD42" s="5">
        <v>1.4850000000000001</v>
      </c>
      <c r="CE42" s="5">
        <v>1.2346666666666666</v>
      </c>
      <c r="CF42" s="99">
        <v>0.36466666666666669</v>
      </c>
      <c r="CG42" s="48">
        <v>0.99900000000000011</v>
      </c>
      <c r="CH42" s="5">
        <v>1.0920000000000001</v>
      </c>
      <c r="CI42" s="5">
        <v>1.1379999999999999</v>
      </c>
      <c r="CJ42" s="5">
        <v>1.7226666666666668</v>
      </c>
      <c r="CK42" s="5">
        <v>1.8826666666666667</v>
      </c>
      <c r="CL42" s="5">
        <v>2.7213333333333334</v>
      </c>
      <c r="CM42" s="5">
        <v>1.8556666666666666</v>
      </c>
      <c r="CN42" s="99">
        <v>0.79833333333333334</v>
      </c>
    </row>
    <row r="43" spans="1:92" ht="17" thickBot="1" x14ac:dyDescent="0.25">
      <c r="B43" s="123" t="s">
        <v>179</v>
      </c>
      <c r="C43" s="29">
        <v>0.15776455613481055</v>
      </c>
      <c r="D43" s="29">
        <v>0.16564780530480555</v>
      </c>
      <c r="E43" s="29">
        <v>0.14715110694745748</v>
      </c>
      <c r="F43" s="29">
        <v>0.21059439688652687</v>
      </c>
      <c r="G43" s="29">
        <v>0.34610824829846221</v>
      </c>
      <c r="H43" s="29">
        <v>0.27364630246099558</v>
      </c>
      <c r="I43" s="29">
        <v>0.27923149873368081</v>
      </c>
      <c r="J43" s="29">
        <v>0.1141228416597912</v>
      </c>
      <c r="K43" s="124">
        <v>0.20768815039884192</v>
      </c>
      <c r="L43" s="29">
        <v>0.16904872452748004</v>
      </c>
      <c r="M43" s="29">
        <v>0.11381574139153958</v>
      </c>
      <c r="N43" s="29">
        <v>0.16541136460421924</v>
      </c>
      <c r="O43" s="29">
        <v>0.21458353141381351</v>
      </c>
      <c r="P43" s="29">
        <v>0.32501175929212295</v>
      </c>
      <c r="Q43" s="29">
        <v>0.4506267665803057</v>
      </c>
      <c r="R43" s="30">
        <v>0.14173149294336121</v>
      </c>
      <c r="S43" s="124">
        <v>0.12187425213445767</v>
      </c>
      <c r="T43" s="29">
        <v>0.11322036289781387</v>
      </c>
      <c r="U43" s="29">
        <v>0.11630765780621603</v>
      </c>
      <c r="V43" s="29">
        <v>0.10489677465648484</v>
      </c>
      <c r="W43" s="29">
        <v>0.17286630273332526</v>
      </c>
      <c r="X43" s="29">
        <v>0.22460284232753869</v>
      </c>
      <c r="Y43" s="29">
        <v>0.29515026369786485</v>
      </c>
      <c r="Z43" s="30">
        <v>0.12722321771766618</v>
      </c>
      <c r="AA43" s="124">
        <v>0.12044410159570053</v>
      </c>
      <c r="AB43" s="29">
        <v>0.13358066141267724</v>
      </c>
      <c r="AC43" s="29">
        <v>0.1124364443718698</v>
      </c>
      <c r="AD43" s="29">
        <v>0.11357361276828971</v>
      </c>
      <c r="AE43" s="29">
        <v>0.11257130562703241</v>
      </c>
      <c r="AF43" s="29">
        <v>0.13141143602153268</v>
      </c>
      <c r="AG43" s="29">
        <v>0.10264546728435205</v>
      </c>
      <c r="AH43" s="30">
        <v>9.6832596392629741E-2</v>
      </c>
      <c r="AI43" s="124">
        <v>0.15205451230609271</v>
      </c>
      <c r="AJ43" s="29">
        <v>0.11211088517495824</v>
      </c>
      <c r="AK43" s="29">
        <v>0.1304351690815527</v>
      </c>
      <c r="AL43" s="29">
        <v>0.16063666434234286</v>
      </c>
      <c r="AM43" s="29">
        <v>0.1490891887659751</v>
      </c>
      <c r="AN43" s="29">
        <v>0.17055858197422183</v>
      </c>
      <c r="AO43" s="29">
        <v>0.13707787869523735</v>
      </c>
      <c r="AP43" s="30">
        <v>0.11050615003429586</v>
      </c>
      <c r="AQ43" s="29">
        <v>0.11458871983159417</v>
      </c>
      <c r="AR43" s="29">
        <v>0.10169878897096478</v>
      </c>
      <c r="AS43" s="29">
        <v>0.10085610553153689</v>
      </c>
      <c r="AT43" s="29">
        <v>0.10387935088471573</v>
      </c>
      <c r="AU43" s="29">
        <v>0.11238327277669058</v>
      </c>
      <c r="AV43" s="29">
        <v>0.18078532388812207</v>
      </c>
      <c r="AW43" s="29">
        <v>0.22786389363606646</v>
      </c>
      <c r="AX43" s="30">
        <v>8.9092487137624687E-2</v>
      </c>
      <c r="AZ43" s="122" t="s">
        <v>179</v>
      </c>
      <c r="BA43" s="7">
        <v>0.15776455613481055</v>
      </c>
      <c r="BB43" s="6">
        <v>0.16564780530480555</v>
      </c>
      <c r="BC43" s="6">
        <v>0.14715110694745748</v>
      </c>
      <c r="BD43" s="6">
        <v>0.21059439688652687</v>
      </c>
      <c r="BE43" s="6">
        <v>0.34610824829846221</v>
      </c>
      <c r="BF43" s="6">
        <v>0.27364630246099558</v>
      </c>
      <c r="BG43" s="6">
        <v>0.27923149873368081</v>
      </c>
      <c r="BH43" s="56">
        <v>0.1141228416597912</v>
      </c>
      <c r="BI43" s="7">
        <v>0.20768815039884192</v>
      </c>
      <c r="BJ43" s="6">
        <v>0.16904872452748004</v>
      </c>
      <c r="BK43" s="6">
        <v>0.11381574139153958</v>
      </c>
      <c r="BL43" s="6">
        <v>0.16541136460421924</v>
      </c>
      <c r="BM43" s="6">
        <v>0.21458353141381351</v>
      </c>
      <c r="BN43" s="6">
        <v>0.32501175929212295</v>
      </c>
      <c r="BO43" s="6">
        <v>0.4506267665803057</v>
      </c>
      <c r="BP43" s="56">
        <v>0.14173149294336121</v>
      </c>
      <c r="BQ43" s="7">
        <v>0.12044410159570053</v>
      </c>
      <c r="BR43" s="6">
        <v>0.13358066141267724</v>
      </c>
      <c r="BS43" s="6">
        <v>0.1124364443718698</v>
      </c>
      <c r="BT43" s="6">
        <v>0.11357361276828971</v>
      </c>
      <c r="BU43" s="6">
        <v>0.11257130562703241</v>
      </c>
      <c r="BV43" s="6">
        <v>0.13141143602153268</v>
      </c>
      <c r="BW43" s="6">
        <v>0.10264546728435205</v>
      </c>
      <c r="BX43" s="56">
        <v>9.6832596392629741E-2</v>
      </c>
      <c r="BY43" s="7">
        <v>0.11472555958890997</v>
      </c>
      <c r="BZ43" s="6">
        <v>0.10823771199933323</v>
      </c>
      <c r="CA43" s="6">
        <v>0.11784657861793889</v>
      </c>
      <c r="CB43" s="6">
        <v>0.12165336094775583</v>
      </c>
      <c r="CC43" s="6">
        <v>0.11771824925174768</v>
      </c>
      <c r="CD43" s="6">
        <v>0.2242958329743448</v>
      </c>
      <c r="CE43" s="6">
        <v>0.17737031850075</v>
      </c>
      <c r="CF43" s="56">
        <v>9.2874900411450148E-2</v>
      </c>
      <c r="CG43" s="7">
        <v>0.15040978508154282</v>
      </c>
      <c r="CH43" s="6">
        <v>0.13402007055043952</v>
      </c>
      <c r="CI43" s="6">
        <v>0.14111379609476823</v>
      </c>
      <c r="CJ43" s="6">
        <v>0.19062390003451277</v>
      </c>
      <c r="CK43" s="6">
        <v>0.26155942600742466</v>
      </c>
      <c r="CL43" s="6">
        <v>0.3224446847331246</v>
      </c>
      <c r="CM43" s="6">
        <v>0.26859382658237146</v>
      </c>
      <c r="CN43" s="56">
        <v>8.8593738913721257E-2</v>
      </c>
    </row>
    <row r="44" spans="1:92" x14ac:dyDescent="0.2">
      <c r="B44" s="47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</row>
    <row r="45" spans="1:92" x14ac:dyDescent="0.2">
      <c r="B45" s="47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</row>
    <row r="46" spans="1:92" ht="17" thickBot="1" x14ac:dyDescent="0.25">
      <c r="A46" s="1" t="s">
        <v>207</v>
      </c>
      <c r="B46" s="47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</row>
    <row r="47" spans="1:92" ht="17" thickBot="1" x14ac:dyDescent="0.25">
      <c r="B47" s="21"/>
      <c r="C47" s="214" t="s">
        <v>5</v>
      </c>
      <c r="D47" s="215"/>
      <c r="E47" s="216" t="s">
        <v>115</v>
      </c>
      <c r="F47" s="216"/>
      <c r="G47" s="216" t="s">
        <v>114</v>
      </c>
      <c r="H47" s="216"/>
      <c r="I47" s="216" t="s">
        <v>178</v>
      </c>
      <c r="J47" s="216"/>
      <c r="K47" s="203" t="s">
        <v>103</v>
      </c>
      <c r="L47" s="203"/>
      <c r="M47" s="203" t="s">
        <v>104</v>
      </c>
      <c r="N47" s="203"/>
      <c r="O47" s="203" t="s">
        <v>32</v>
      </c>
      <c r="P47" s="203"/>
      <c r="Q47" s="203" t="s">
        <v>36</v>
      </c>
      <c r="R47" s="208"/>
      <c r="S47" s="25"/>
      <c r="T47" s="204" t="s">
        <v>255</v>
      </c>
      <c r="U47" s="205"/>
      <c r="V47" s="205"/>
      <c r="W47" s="205"/>
      <c r="X47" s="205"/>
      <c r="Y47" s="205"/>
      <c r="Z47" s="205"/>
      <c r="AA47" s="205"/>
      <c r="AB47" s="206"/>
      <c r="AC47" s="25"/>
      <c r="AD47" s="190" t="s">
        <v>265</v>
      </c>
      <c r="AE47" s="191"/>
      <c r="AF47" s="191"/>
      <c r="AG47" s="191"/>
      <c r="AH47" s="191"/>
      <c r="AI47" s="192"/>
      <c r="AJ47" s="25"/>
      <c r="AK47" s="190" t="s">
        <v>265</v>
      </c>
      <c r="AL47" s="191"/>
      <c r="AM47" s="191"/>
      <c r="AN47" s="191"/>
      <c r="AO47" s="191"/>
      <c r="AP47" s="192"/>
      <c r="AQ47" s="25"/>
      <c r="AR47" s="25"/>
      <c r="AS47" s="25"/>
      <c r="AT47" s="25"/>
      <c r="AU47" s="25"/>
      <c r="AV47" s="25"/>
      <c r="AW47" s="25"/>
      <c r="AX47" s="25"/>
    </row>
    <row r="48" spans="1:92" ht="17" thickBot="1" x14ac:dyDescent="0.25">
      <c r="B48" s="69"/>
      <c r="C48" s="70" t="s">
        <v>3</v>
      </c>
      <c r="D48" s="71" t="s">
        <v>116</v>
      </c>
      <c r="E48" s="70" t="s">
        <v>3</v>
      </c>
      <c r="F48" s="71" t="s">
        <v>116</v>
      </c>
      <c r="G48" s="70" t="s">
        <v>3</v>
      </c>
      <c r="H48" s="71" t="s">
        <v>116</v>
      </c>
      <c r="I48" s="70" t="s">
        <v>3</v>
      </c>
      <c r="J48" s="71" t="s">
        <v>116</v>
      </c>
      <c r="K48" s="70" t="s">
        <v>3</v>
      </c>
      <c r="L48" s="71" t="s">
        <v>116</v>
      </c>
      <c r="M48" s="70" t="s">
        <v>3</v>
      </c>
      <c r="N48" s="71" t="s">
        <v>116</v>
      </c>
      <c r="O48" s="70" t="s">
        <v>3</v>
      </c>
      <c r="P48" s="71" t="s">
        <v>116</v>
      </c>
      <c r="Q48" s="70" t="s">
        <v>3</v>
      </c>
      <c r="R48" s="72" t="s">
        <v>116</v>
      </c>
      <c r="S48" s="25"/>
      <c r="T48" s="59"/>
      <c r="U48" s="70" t="s">
        <v>3</v>
      </c>
      <c r="V48" s="71" t="s">
        <v>116</v>
      </c>
      <c r="W48" s="20" t="s">
        <v>34</v>
      </c>
      <c r="X48" s="61" t="s">
        <v>180</v>
      </c>
      <c r="Y48" s="20" t="s">
        <v>179</v>
      </c>
      <c r="Z48" s="20" t="s">
        <v>35</v>
      </c>
      <c r="AA48" s="61" t="s">
        <v>180</v>
      </c>
      <c r="AB48" s="20" t="s">
        <v>179</v>
      </c>
      <c r="AC48" s="25"/>
      <c r="AD48" s="190" t="s">
        <v>262</v>
      </c>
      <c r="AE48" s="191"/>
      <c r="AF48" s="191"/>
      <c r="AG48" s="191"/>
      <c r="AH48" s="191"/>
      <c r="AI48" s="192"/>
      <c r="AJ48" s="25"/>
      <c r="AK48" s="190" t="s">
        <v>262</v>
      </c>
      <c r="AL48" s="191"/>
      <c r="AM48" s="191"/>
      <c r="AN48" s="191"/>
      <c r="AO48" s="191"/>
      <c r="AP48" s="192"/>
      <c r="AQ48" s="25"/>
      <c r="AR48" s="25"/>
      <c r="AS48" s="25"/>
      <c r="AT48" s="25"/>
      <c r="AU48" s="25"/>
      <c r="AV48" s="25"/>
      <c r="AW48" s="25"/>
      <c r="AX48" s="25"/>
    </row>
    <row r="49" spans="2:50" x14ac:dyDescent="0.2">
      <c r="B49" s="69"/>
      <c r="C49" s="63">
        <v>1.464</v>
      </c>
      <c r="D49" s="63">
        <v>4.8789999999999996</v>
      </c>
      <c r="E49" s="63">
        <v>4.1630000000000003</v>
      </c>
      <c r="F49" s="63">
        <v>6.1710000000000003</v>
      </c>
      <c r="G49" s="63">
        <v>2.1190000000000002</v>
      </c>
      <c r="H49" s="63">
        <v>2.9580000000000002</v>
      </c>
      <c r="I49" s="63">
        <v>1.2549999999999999</v>
      </c>
      <c r="J49" s="63">
        <v>2.9569999999999999</v>
      </c>
      <c r="K49" s="63">
        <v>1.2010000000000001</v>
      </c>
      <c r="L49" s="63">
        <v>3.3420000000000001</v>
      </c>
      <c r="M49" s="63">
        <v>1.321</v>
      </c>
      <c r="N49" s="63">
        <v>2.9769999999999999</v>
      </c>
      <c r="O49" s="63">
        <v>1.319</v>
      </c>
      <c r="P49" s="63">
        <v>2.8490000000000002</v>
      </c>
      <c r="Q49" s="63">
        <v>1.466</v>
      </c>
      <c r="R49" s="75">
        <v>4.7969999999999997</v>
      </c>
      <c r="S49" s="25"/>
      <c r="T49" s="207" t="s">
        <v>5</v>
      </c>
      <c r="U49" s="5">
        <v>1.3782000000000001</v>
      </c>
      <c r="V49" s="5">
        <v>5.2498000000000005</v>
      </c>
      <c r="W49" s="64">
        <f>(V49-U49)/U49</f>
        <v>2.8091713829632856</v>
      </c>
      <c r="X49" s="197">
        <f>AVERAGE(W49:W51)</f>
        <v>2.7868689728815697</v>
      </c>
      <c r="Y49" s="199">
        <f>STDEV(W49:W51)</f>
        <v>2.0406750074369727E-2</v>
      </c>
      <c r="Z49" s="64">
        <f>W49/2.79</f>
        <v>1.006871463427701</v>
      </c>
      <c r="AA49" s="197">
        <f>AVERAGE(Z49:Z51)</f>
        <v>0.99887776805791029</v>
      </c>
      <c r="AB49" s="201">
        <f>STDEV(Z49:Z51)</f>
        <v>7.3142473384837665E-3</v>
      </c>
      <c r="AC49" s="25"/>
      <c r="AD49" s="31" t="s">
        <v>6</v>
      </c>
      <c r="AE49" s="32" t="s">
        <v>7</v>
      </c>
      <c r="AF49" s="32" t="s">
        <v>8</v>
      </c>
      <c r="AG49" s="32" t="s">
        <v>39</v>
      </c>
      <c r="AH49" s="32" t="s">
        <v>9</v>
      </c>
      <c r="AI49" s="33" t="s">
        <v>286</v>
      </c>
      <c r="AJ49" s="25"/>
      <c r="AK49" s="31" t="s">
        <v>328</v>
      </c>
      <c r="AL49" s="32" t="s">
        <v>7</v>
      </c>
      <c r="AM49" s="32" t="s">
        <v>8</v>
      </c>
      <c r="AN49" s="32" t="s">
        <v>39</v>
      </c>
      <c r="AO49" s="32" t="s">
        <v>9</v>
      </c>
      <c r="AP49" s="33" t="s">
        <v>398</v>
      </c>
      <c r="AQ49" s="25"/>
      <c r="AR49" s="25"/>
      <c r="AS49" s="25"/>
      <c r="AT49" s="25"/>
      <c r="AU49" s="25"/>
      <c r="AV49" s="25"/>
      <c r="AW49" s="25"/>
      <c r="AX49" s="25"/>
    </row>
    <row r="50" spans="2:50" x14ac:dyDescent="0.2">
      <c r="B50" s="69"/>
      <c r="C50" s="63">
        <v>1.409</v>
      </c>
      <c r="D50" s="63">
        <v>5.7469999999999999</v>
      </c>
      <c r="E50" s="63">
        <v>4.2919999999999998</v>
      </c>
      <c r="F50" s="63">
        <v>6.0060000000000002</v>
      </c>
      <c r="G50" s="63">
        <v>2.0089999999999999</v>
      </c>
      <c r="H50" s="63">
        <v>2.4409999999999998</v>
      </c>
      <c r="I50" s="63">
        <v>1.528</v>
      </c>
      <c r="J50" s="63">
        <v>3.58</v>
      </c>
      <c r="K50" s="63">
        <v>1.2549999999999999</v>
      </c>
      <c r="L50" s="63">
        <v>3.077</v>
      </c>
      <c r="M50" s="63">
        <v>1.544</v>
      </c>
      <c r="N50" s="63">
        <v>3.4369999999999998</v>
      </c>
      <c r="O50" s="63">
        <v>1.337</v>
      </c>
      <c r="P50" s="63">
        <v>2.7130000000000001</v>
      </c>
      <c r="Q50" s="63">
        <v>1.466</v>
      </c>
      <c r="R50" s="75">
        <v>4.585</v>
      </c>
      <c r="S50" s="25"/>
      <c r="T50" s="207"/>
      <c r="U50" s="5">
        <v>1.4015</v>
      </c>
      <c r="V50" s="5">
        <v>5.3009000000000004</v>
      </c>
      <c r="W50" s="64">
        <f t="shared" ref="W50:W72" si="16">(V50-U50)/U50</f>
        <v>2.7823046735640391</v>
      </c>
      <c r="X50" s="197"/>
      <c r="Y50" s="199"/>
      <c r="Z50" s="64">
        <f t="shared" ref="Z50:Z72" si="17">W50/2.79</f>
        <v>0.99724181848173443</v>
      </c>
      <c r="AA50" s="197"/>
      <c r="AB50" s="201"/>
      <c r="AC50" s="25"/>
      <c r="AD50" s="2" t="s">
        <v>117</v>
      </c>
      <c r="AE50" s="25">
        <v>92</v>
      </c>
      <c r="AF50" s="25" t="s">
        <v>118</v>
      </c>
      <c r="AG50" s="25" t="s">
        <v>10</v>
      </c>
      <c r="AH50" s="25" t="s">
        <v>19</v>
      </c>
      <c r="AI50" s="26" t="s">
        <v>23</v>
      </c>
      <c r="AJ50" s="25"/>
      <c r="AK50" s="2" t="s">
        <v>117</v>
      </c>
      <c r="AL50" s="25">
        <v>92</v>
      </c>
      <c r="AM50" s="25" t="s">
        <v>400</v>
      </c>
      <c r="AN50" s="25" t="s">
        <v>10</v>
      </c>
      <c r="AO50" s="25" t="s">
        <v>19</v>
      </c>
      <c r="AP50" s="26" t="s">
        <v>23</v>
      </c>
      <c r="AQ50" s="25"/>
      <c r="AR50" s="25"/>
      <c r="AS50" s="25"/>
      <c r="AT50" s="25"/>
      <c r="AU50" s="25"/>
      <c r="AV50" s="25"/>
      <c r="AW50" s="25"/>
      <c r="AX50" s="25"/>
    </row>
    <row r="51" spans="2:50" x14ac:dyDescent="0.2">
      <c r="B51" s="69"/>
      <c r="C51" s="63">
        <v>1.385</v>
      </c>
      <c r="D51" s="63">
        <v>5.8120000000000003</v>
      </c>
      <c r="E51" s="63">
        <v>4.556</v>
      </c>
      <c r="F51" s="63">
        <v>5.5220000000000002</v>
      </c>
      <c r="G51" s="63">
        <v>2.121</v>
      </c>
      <c r="H51" s="63">
        <v>2.6909999999999998</v>
      </c>
      <c r="I51" s="63">
        <v>1.347</v>
      </c>
      <c r="J51" s="63">
        <v>3.218</v>
      </c>
      <c r="K51" s="63">
        <v>1.276</v>
      </c>
      <c r="L51" s="63">
        <v>3.1179999999999999</v>
      </c>
      <c r="M51" s="63">
        <v>1.7509999999999999</v>
      </c>
      <c r="N51" s="63">
        <v>3.6680000000000001</v>
      </c>
      <c r="O51" s="63">
        <v>1.5089999999999999</v>
      </c>
      <c r="P51" s="63">
        <v>2.7160000000000002</v>
      </c>
      <c r="Q51" s="63">
        <v>1.347</v>
      </c>
      <c r="R51" s="75">
        <v>4.4569999999999999</v>
      </c>
      <c r="S51" s="25"/>
      <c r="T51" s="207"/>
      <c r="U51" s="5">
        <v>1.4243999999999999</v>
      </c>
      <c r="V51" s="5">
        <v>5.3687500000000004</v>
      </c>
      <c r="W51" s="64">
        <f t="shared" si="16"/>
        <v>2.7691308621173834</v>
      </c>
      <c r="X51" s="197"/>
      <c r="Y51" s="199"/>
      <c r="Z51" s="64">
        <f t="shared" si="17"/>
        <v>0.99252002226429514</v>
      </c>
      <c r="AA51" s="197"/>
      <c r="AB51" s="201"/>
      <c r="AC51" s="25"/>
      <c r="AD51" s="2" t="s">
        <v>119</v>
      </c>
      <c r="AE51" s="25">
        <v>94.67</v>
      </c>
      <c r="AF51" s="25" t="s">
        <v>120</v>
      </c>
      <c r="AG51" s="25" t="s">
        <v>10</v>
      </c>
      <c r="AH51" s="25" t="s">
        <v>19</v>
      </c>
      <c r="AI51" s="26" t="s">
        <v>23</v>
      </c>
      <c r="AJ51" s="25"/>
      <c r="AK51" s="2" t="s">
        <v>119</v>
      </c>
      <c r="AL51" s="25">
        <v>94.67</v>
      </c>
      <c r="AM51" s="25" t="s">
        <v>401</v>
      </c>
      <c r="AN51" s="25" t="s">
        <v>10</v>
      </c>
      <c r="AO51" s="25" t="s">
        <v>19</v>
      </c>
      <c r="AP51" s="26" t="s">
        <v>23</v>
      </c>
      <c r="AQ51" s="25"/>
      <c r="AR51" s="25"/>
      <c r="AS51" s="25"/>
      <c r="AT51" s="25"/>
      <c r="AU51" s="25"/>
      <c r="AV51" s="25"/>
      <c r="AW51" s="25"/>
      <c r="AX51" s="25"/>
    </row>
    <row r="52" spans="2:50" x14ac:dyDescent="0.2">
      <c r="B52" s="69"/>
      <c r="C52" s="63">
        <v>1.581</v>
      </c>
      <c r="D52" s="63">
        <v>5.2939999999999996</v>
      </c>
      <c r="E52" s="63">
        <v>4.9210000000000003</v>
      </c>
      <c r="F52" s="63">
        <v>5.9790000000000001</v>
      </c>
      <c r="G52" s="63">
        <v>2.3380000000000001</v>
      </c>
      <c r="H52" s="63">
        <v>2.6139999999999999</v>
      </c>
      <c r="I52" s="63">
        <v>1.369</v>
      </c>
      <c r="J52" s="63">
        <v>3.0289999999999999</v>
      </c>
      <c r="K52" s="63">
        <v>1.379</v>
      </c>
      <c r="L52" s="63">
        <v>3.37</v>
      </c>
      <c r="M52" s="63">
        <v>1.4650000000000001</v>
      </c>
      <c r="N52" s="63">
        <v>3.4950000000000001</v>
      </c>
      <c r="O52" s="63">
        <v>1.597</v>
      </c>
      <c r="P52" s="63">
        <v>2.4820000000000002</v>
      </c>
      <c r="Q52" s="63">
        <v>1.208</v>
      </c>
      <c r="R52" s="75">
        <v>5.4980000000000002</v>
      </c>
      <c r="S52" s="25"/>
      <c r="T52" s="195" t="s">
        <v>115</v>
      </c>
      <c r="U52" s="5">
        <v>4.418099999999999</v>
      </c>
      <c r="V52" s="5">
        <v>5.5762999999999989</v>
      </c>
      <c r="W52" s="64">
        <f t="shared" si="16"/>
        <v>0.26214888753083909</v>
      </c>
      <c r="X52" s="197">
        <f t="shared" ref="X52" si="18">AVERAGE(W52:W54)</f>
        <v>0.22945373789238618</v>
      </c>
      <c r="Y52" s="199">
        <f t="shared" ref="Y52" si="19">STDEV(W52:W54)</f>
        <v>2.881345292662852E-2</v>
      </c>
      <c r="Z52" s="64">
        <f t="shared" si="17"/>
        <v>9.3960174742236238E-2</v>
      </c>
      <c r="AA52" s="197">
        <f t="shared" ref="AA52" si="20">AVERAGE(Z52:Z54)</f>
        <v>8.2241483115550601E-2</v>
      </c>
      <c r="AB52" s="201">
        <f t="shared" ref="AB52" si="21">STDEV(Z52:Z54)</f>
        <v>1.0327402482662409E-2</v>
      </c>
      <c r="AC52" s="25"/>
      <c r="AD52" s="2" t="s">
        <v>121</v>
      </c>
      <c r="AE52" s="25">
        <v>44.67</v>
      </c>
      <c r="AF52" s="25" t="s">
        <v>122</v>
      </c>
      <c r="AG52" s="25" t="s">
        <v>10</v>
      </c>
      <c r="AH52" s="25" t="s">
        <v>19</v>
      </c>
      <c r="AI52" s="26" t="s">
        <v>23</v>
      </c>
      <c r="AJ52" s="25"/>
      <c r="AK52" s="2" t="s">
        <v>121</v>
      </c>
      <c r="AL52" s="25">
        <v>44.67</v>
      </c>
      <c r="AM52" s="25" t="s">
        <v>402</v>
      </c>
      <c r="AN52" s="25" t="s">
        <v>10</v>
      </c>
      <c r="AO52" s="25" t="s">
        <v>19</v>
      </c>
      <c r="AP52" s="26" t="s">
        <v>23</v>
      </c>
      <c r="AQ52" s="25"/>
      <c r="AR52" s="25"/>
      <c r="AS52" s="25"/>
      <c r="AT52" s="25"/>
      <c r="AU52" s="25"/>
      <c r="AV52" s="25"/>
      <c r="AW52" s="25"/>
      <c r="AX52" s="25"/>
    </row>
    <row r="53" spans="2:50" x14ac:dyDescent="0.2">
      <c r="B53" s="69"/>
      <c r="C53" s="63">
        <v>1.361</v>
      </c>
      <c r="D53" s="63">
        <v>5.2530000000000001</v>
      </c>
      <c r="E53" s="63">
        <v>4.0190000000000001</v>
      </c>
      <c r="F53" s="63">
        <v>5.38</v>
      </c>
      <c r="G53" s="63">
        <v>2.7829999999999999</v>
      </c>
      <c r="H53" s="63">
        <v>2.5430000000000001</v>
      </c>
      <c r="I53" s="63">
        <v>1.198</v>
      </c>
      <c r="J53" s="63">
        <v>3.5649999999999999</v>
      </c>
      <c r="K53" s="63">
        <v>1.3280000000000001</v>
      </c>
      <c r="L53" s="63">
        <v>3.3039999999999998</v>
      </c>
      <c r="M53" s="63">
        <v>1.605</v>
      </c>
      <c r="N53" s="63">
        <v>3.3610000000000002</v>
      </c>
      <c r="O53" s="63">
        <v>1.339</v>
      </c>
      <c r="P53" s="63">
        <v>2.3839999999999999</v>
      </c>
      <c r="Q53" s="63">
        <v>1.466</v>
      </c>
      <c r="R53" s="75">
        <v>5.218</v>
      </c>
      <c r="S53" s="25"/>
      <c r="T53" s="195"/>
      <c r="U53" s="5">
        <v>4.865499999999999</v>
      </c>
      <c r="V53" s="5">
        <v>5.8764000000000003</v>
      </c>
      <c r="W53" s="64">
        <f t="shared" si="16"/>
        <v>0.20776898571575408</v>
      </c>
      <c r="X53" s="197"/>
      <c r="Y53" s="199"/>
      <c r="Z53" s="64">
        <f t="shared" si="17"/>
        <v>7.4469170507438745E-2</v>
      </c>
      <c r="AA53" s="197"/>
      <c r="AB53" s="201"/>
      <c r="AC53" s="25"/>
      <c r="AD53" s="2" t="s">
        <v>105</v>
      </c>
      <c r="AE53" s="25">
        <v>48.67</v>
      </c>
      <c r="AF53" s="25" t="s">
        <v>123</v>
      </c>
      <c r="AG53" s="25" t="s">
        <v>10</v>
      </c>
      <c r="AH53" s="25" t="s">
        <v>19</v>
      </c>
      <c r="AI53" s="26" t="s">
        <v>23</v>
      </c>
      <c r="AJ53" s="25"/>
      <c r="AK53" s="2" t="s">
        <v>105</v>
      </c>
      <c r="AL53" s="25">
        <v>48.67</v>
      </c>
      <c r="AM53" s="25" t="s">
        <v>403</v>
      </c>
      <c r="AN53" s="25" t="s">
        <v>10</v>
      </c>
      <c r="AO53" s="25" t="s">
        <v>19</v>
      </c>
      <c r="AP53" s="26" t="s">
        <v>23</v>
      </c>
      <c r="AQ53" s="25"/>
      <c r="AR53" s="25"/>
      <c r="AS53" s="25"/>
      <c r="AT53" s="25"/>
      <c r="AU53" s="25"/>
      <c r="AV53" s="25"/>
      <c r="AW53" s="25"/>
      <c r="AX53" s="25"/>
    </row>
    <row r="54" spans="2:50" x14ac:dyDescent="0.2">
      <c r="B54" s="69"/>
      <c r="C54" s="63">
        <v>1.4730000000000001</v>
      </c>
      <c r="D54" s="63">
        <v>4.8090000000000002</v>
      </c>
      <c r="E54" s="63">
        <v>4.2130000000000001</v>
      </c>
      <c r="F54" s="63">
        <v>5.4260000000000002</v>
      </c>
      <c r="G54" s="63">
        <v>2.3460000000000001</v>
      </c>
      <c r="H54" s="63">
        <v>2.6419999999999999</v>
      </c>
      <c r="I54" s="63">
        <v>1.214</v>
      </c>
      <c r="J54" s="63">
        <v>2.4689999999999999</v>
      </c>
      <c r="K54" s="63">
        <v>1.5429999999999999</v>
      </c>
      <c r="L54" s="63">
        <v>3.5750000000000002</v>
      </c>
      <c r="M54" s="63">
        <v>1.4279999999999999</v>
      </c>
      <c r="N54" s="63">
        <v>3.8039999999999998</v>
      </c>
      <c r="O54" s="63">
        <v>1.1859999999999999</v>
      </c>
      <c r="P54" s="63">
        <v>2.919</v>
      </c>
      <c r="Q54" s="63">
        <v>1.337</v>
      </c>
      <c r="R54" s="75">
        <v>4.5229999999999997</v>
      </c>
      <c r="S54" s="25"/>
      <c r="T54" s="195"/>
      <c r="U54" s="5">
        <v>5.2837499999999995</v>
      </c>
      <c r="V54" s="5">
        <v>6.437949999999999</v>
      </c>
      <c r="W54" s="64">
        <f t="shared" si="16"/>
        <v>0.21844334043056532</v>
      </c>
      <c r="X54" s="197"/>
      <c r="Y54" s="199"/>
      <c r="Z54" s="64">
        <f t="shared" si="17"/>
        <v>7.829510409697682E-2</v>
      </c>
      <c r="AA54" s="197"/>
      <c r="AB54" s="201"/>
      <c r="AC54" s="25"/>
      <c r="AD54" s="2" t="s">
        <v>107</v>
      </c>
      <c r="AE54" s="25">
        <v>48.67</v>
      </c>
      <c r="AF54" s="25" t="s">
        <v>123</v>
      </c>
      <c r="AG54" s="25" t="s">
        <v>10</v>
      </c>
      <c r="AH54" s="25" t="s">
        <v>19</v>
      </c>
      <c r="AI54" s="26" t="s">
        <v>23</v>
      </c>
      <c r="AJ54" s="25"/>
      <c r="AK54" s="2" t="s">
        <v>107</v>
      </c>
      <c r="AL54" s="25">
        <v>48.67</v>
      </c>
      <c r="AM54" s="25" t="s">
        <v>403</v>
      </c>
      <c r="AN54" s="25" t="s">
        <v>10</v>
      </c>
      <c r="AO54" s="25" t="s">
        <v>19</v>
      </c>
      <c r="AP54" s="26" t="s">
        <v>23</v>
      </c>
      <c r="AQ54" s="25"/>
      <c r="AR54" s="25"/>
      <c r="AS54" s="25"/>
      <c r="AT54" s="25"/>
      <c r="AU54" s="25"/>
      <c r="AV54" s="25"/>
      <c r="AW54" s="25"/>
      <c r="AX54" s="25"/>
    </row>
    <row r="55" spans="2:50" x14ac:dyDescent="0.2">
      <c r="B55" s="69"/>
      <c r="C55" s="63">
        <v>1.294</v>
      </c>
      <c r="D55" s="63">
        <v>5.0010000000000003</v>
      </c>
      <c r="E55" s="63">
        <v>4.3630000000000004</v>
      </c>
      <c r="F55" s="63">
        <v>5.548</v>
      </c>
      <c r="G55" s="63">
        <v>2.76</v>
      </c>
      <c r="H55" s="63">
        <v>2.6179999999999999</v>
      </c>
      <c r="I55" s="63">
        <v>1.101</v>
      </c>
      <c r="J55" s="63">
        <v>3.4369999999999998</v>
      </c>
      <c r="K55" s="63">
        <v>1.105</v>
      </c>
      <c r="L55" s="63">
        <v>3.4590000000000001</v>
      </c>
      <c r="M55" s="63">
        <v>1.4570000000000001</v>
      </c>
      <c r="N55" s="63">
        <v>3.6760000000000002</v>
      </c>
      <c r="O55" s="63">
        <v>1.4139999999999999</v>
      </c>
      <c r="P55" s="63">
        <v>2.9990000000000001</v>
      </c>
      <c r="Q55" s="63">
        <v>1.391</v>
      </c>
      <c r="R55" s="75">
        <v>5.1219999999999999</v>
      </c>
      <c r="S55" s="25"/>
      <c r="T55" s="195" t="s">
        <v>114</v>
      </c>
      <c r="U55" s="5">
        <v>2.3128000000000002</v>
      </c>
      <c r="V55" s="5">
        <v>2.6007000000000002</v>
      </c>
      <c r="W55" s="64">
        <f t="shared" si="16"/>
        <v>0.12448114839156002</v>
      </c>
      <c r="X55" s="197">
        <f t="shared" ref="X55" si="22">AVERAGE(W55:W57)</f>
        <v>0.14829637366530413</v>
      </c>
      <c r="Y55" s="199">
        <f t="shared" ref="Y55" si="23">STDEV(W55:W57)</f>
        <v>3.1241647968134563E-2</v>
      </c>
      <c r="Z55" s="64">
        <f t="shared" si="17"/>
        <v>4.4616899065075273E-2</v>
      </c>
      <c r="AA55" s="197">
        <f t="shared" ref="AA55" si="24">AVERAGE(Z55:Z57)</f>
        <v>5.3152822102259543E-2</v>
      </c>
      <c r="AB55" s="201">
        <f t="shared" ref="AB55" si="25">STDEV(Z55:Z57)</f>
        <v>1.1197723286069709E-2</v>
      </c>
      <c r="AC55" s="25"/>
      <c r="AD55" s="2" t="s">
        <v>49</v>
      </c>
      <c r="AE55" s="25">
        <v>59.33</v>
      </c>
      <c r="AF55" s="25" t="s">
        <v>124</v>
      </c>
      <c r="AG55" s="25" t="s">
        <v>10</v>
      </c>
      <c r="AH55" s="25" t="s">
        <v>19</v>
      </c>
      <c r="AI55" s="26" t="s">
        <v>23</v>
      </c>
      <c r="AJ55" s="25"/>
      <c r="AK55" s="2" t="s">
        <v>49</v>
      </c>
      <c r="AL55" s="25">
        <v>59.33</v>
      </c>
      <c r="AM55" s="25" t="s">
        <v>404</v>
      </c>
      <c r="AN55" s="25" t="s">
        <v>10</v>
      </c>
      <c r="AO55" s="25" t="s">
        <v>19</v>
      </c>
      <c r="AP55" s="26" t="s">
        <v>23</v>
      </c>
      <c r="AQ55" s="25"/>
      <c r="AR55" s="25"/>
      <c r="AS55" s="25"/>
      <c r="AT55" s="25"/>
      <c r="AU55" s="25"/>
      <c r="AV55" s="25"/>
      <c r="AW55" s="25"/>
      <c r="AX55" s="25"/>
    </row>
    <row r="56" spans="2:50" x14ac:dyDescent="0.2">
      <c r="B56" s="69"/>
      <c r="C56" s="63">
        <v>1.3129999999999999</v>
      </c>
      <c r="D56" s="63">
        <v>4.7930000000000001</v>
      </c>
      <c r="E56" s="63">
        <v>4.5259999999999998</v>
      </c>
      <c r="F56" s="63">
        <v>5.56</v>
      </c>
      <c r="G56" s="63">
        <v>2.2050000000000001</v>
      </c>
      <c r="H56" s="63">
        <v>2.601</v>
      </c>
      <c r="I56" s="63">
        <v>1.3420000000000001</v>
      </c>
      <c r="J56" s="63">
        <v>3.2370000000000001</v>
      </c>
      <c r="K56" s="63">
        <v>1.1240000000000001</v>
      </c>
      <c r="L56" s="63">
        <v>3.3580000000000001</v>
      </c>
      <c r="M56" s="63">
        <v>1.4910000000000001</v>
      </c>
      <c r="N56" s="63">
        <v>3.2570000000000001</v>
      </c>
      <c r="O56" s="63">
        <v>1.2569999999999999</v>
      </c>
      <c r="P56" s="63">
        <v>2.92</v>
      </c>
      <c r="Q56" s="63">
        <v>1.214</v>
      </c>
      <c r="R56" s="75">
        <v>5.1479999999999997</v>
      </c>
      <c r="S56" s="25"/>
      <c r="T56" s="195"/>
      <c r="U56" s="5">
        <v>2.2784500000000003</v>
      </c>
      <c r="V56" s="5">
        <v>2.59</v>
      </c>
      <c r="W56" s="64">
        <f t="shared" si="16"/>
        <v>0.13673769448528583</v>
      </c>
      <c r="X56" s="197"/>
      <c r="Y56" s="199"/>
      <c r="Z56" s="64">
        <f t="shared" si="17"/>
        <v>4.9009926338812126E-2</v>
      </c>
      <c r="AA56" s="197"/>
      <c r="AB56" s="201"/>
      <c r="AC56" s="25"/>
      <c r="AD56" s="2" t="s">
        <v>125</v>
      </c>
      <c r="AE56" s="25">
        <v>17.670000000000002</v>
      </c>
      <c r="AF56" s="25" t="s">
        <v>126</v>
      </c>
      <c r="AG56" s="25" t="s">
        <v>10</v>
      </c>
      <c r="AH56" s="25" t="s">
        <v>22</v>
      </c>
      <c r="AI56" s="26">
        <v>1.6000000000000001E-3</v>
      </c>
      <c r="AJ56" s="25"/>
      <c r="AK56" s="2" t="s">
        <v>125</v>
      </c>
      <c r="AL56" s="25">
        <v>17.670000000000002</v>
      </c>
      <c r="AM56" s="25" t="s">
        <v>405</v>
      </c>
      <c r="AN56" s="25" t="s">
        <v>10</v>
      </c>
      <c r="AO56" s="25" t="s">
        <v>19</v>
      </c>
      <c r="AP56" s="26" t="s">
        <v>23</v>
      </c>
      <c r="AQ56" s="25"/>
      <c r="AR56" s="25"/>
      <c r="AS56" s="25"/>
      <c r="AT56" s="25"/>
      <c r="AU56" s="25"/>
      <c r="AV56" s="25"/>
      <c r="AW56" s="25"/>
      <c r="AX56" s="25"/>
    </row>
    <row r="57" spans="2:50" x14ac:dyDescent="0.2">
      <c r="B57" s="69"/>
      <c r="C57" s="63">
        <v>1.1859999999999999</v>
      </c>
      <c r="D57" s="63">
        <v>5.1379999999999999</v>
      </c>
      <c r="E57" s="63">
        <v>3.681</v>
      </c>
      <c r="F57" s="63">
        <v>5.641</v>
      </c>
      <c r="G57" s="63">
        <v>2.3170000000000002</v>
      </c>
      <c r="H57" s="63">
        <v>2.8210000000000002</v>
      </c>
      <c r="I57" s="63">
        <v>1.171</v>
      </c>
      <c r="J57" s="63">
        <v>2.6219999999999999</v>
      </c>
      <c r="K57" s="63">
        <v>1.294</v>
      </c>
      <c r="L57" s="63">
        <v>2.89</v>
      </c>
      <c r="M57" s="63">
        <v>1.347</v>
      </c>
      <c r="N57" s="63">
        <v>3.492</v>
      </c>
      <c r="O57" s="63">
        <v>1.363</v>
      </c>
      <c r="P57" s="63">
        <v>2.5449999999999999</v>
      </c>
      <c r="Q57" s="63">
        <v>1.131</v>
      </c>
      <c r="R57" s="75">
        <v>4.8739999999999997</v>
      </c>
      <c r="S57" s="25"/>
      <c r="T57" s="195"/>
      <c r="U57" s="5">
        <v>2.2382499999999999</v>
      </c>
      <c r="V57" s="5">
        <v>2.6493500000000005</v>
      </c>
      <c r="W57" s="64">
        <f t="shared" si="16"/>
        <v>0.18367027811906655</v>
      </c>
      <c r="X57" s="197"/>
      <c r="Y57" s="199"/>
      <c r="Z57" s="64">
        <f t="shared" si="17"/>
        <v>6.5831640902891231E-2</v>
      </c>
      <c r="AA57" s="197"/>
      <c r="AB57" s="201"/>
      <c r="AC57" s="25"/>
      <c r="AD57" s="27" t="s">
        <v>127</v>
      </c>
      <c r="AE57" s="25">
        <v>2.6669999999999998</v>
      </c>
      <c r="AF57" s="25" t="s">
        <v>128</v>
      </c>
      <c r="AG57" s="25" t="s">
        <v>11</v>
      </c>
      <c r="AH57" s="25" t="s">
        <v>12</v>
      </c>
      <c r="AI57" s="26">
        <v>0.99119999999999997</v>
      </c>
      <c r="AJ57" s="25"/>
      <c r="AK57" s="27" t="s">
        <v>127</v>
      </c>
      <c r="AL57" s="25">
        <v>2.6669999999999998</v>
      </c>
      <c r="AM57" s="25" t="s">
        <v>406</v>
      </c>
      <c r="AN57" s="25" t="s">
        <v>11</v>
      </c>
      <c r="AO57" s="25" t="s">
        <v>253</v>
      </c>
      <c r="AP57" s="26">
        <v>0.43990000000000001</v>
      </c>
      <c r="AQ57" s="25"/>
      <c r="AR57" s="25"/>
      <c r="AS57" s="25"/>
      <c r="AT57" s="25"/>
      <c r="AU57" s="25"/>
      <c r="AV57" s="25"/>
      <c r="AW57" s="25"/>
      <c r="AX57" s="25"/>
    </row>
    <row r="58" spans="2:50" x14ac:dyDescent="0.2">
      <c r="B58" s="69"/>
      <c r="C58" s="63">
        <v>1.3220000000000001</v>
      </c>
      <c r="D58" s="63">
        <v>5.4649999999999999</v>
      </c>
      <c r="E58" s="63">
        <v>4.6890000000000001</v>
      </c>
      <c r="F58" s="63">
        <v>5.7450000000000001</v>
      </c>
      <c r="G58" s="63">
        <v>2.3290000000000002</v>
      </c>
      <c r="H58" s="63">
        <v>3.0209999999999999</v>
      </c>
      <c r="I58" s="63">
        <v>1.0780000000000001</v>
      </c>
      <c r="J58" s="63">
        <v>3.3650000000000002</v>
      </c>
      <c r="K58" s="63">
        <v>1.893</v>
      </c>
      <c r="L58" s="63">
        <v>3.6419999999999999</v>
      </c>
      <c r="M58" s="63">
        <v>1.5389999999999999</v>
      </c>
      <c r="N58" s="63">
        <v>2.9409999999999998</v>
      </c>
      <c r="O58" s="63">
        <v>1.508</v>
      </c>
      <c r="P58" s="63">
        <v>2.508</v>
      </c>
      <c r="Q58" s="63">
        <v>1.677</v>
      </c>
      <c r="R58" s="75">
        <v>4.718</v>
      </c>
      <c r="S58" s="25"/>
      <c r="T58" s="195" t="s">
        <v>178</v>
      </c>
      <c r="U58" s="5">
        <v>1.2675000000000001</v>
      </c>
      <c r="V58" s="5">
        <v>3.2362000000000002</v>
      </c>
      <c r="W58" s="64">
        <f t="shared" si="16"/>
        <v>1.553214990138067</v>
      </c>
      <c r="X58" s="197">
        <f t="shared" ref="X58" si="26">AVERAGE(W58:W60)</f>
        <v>1.5372239771799696</v>
      </c>
      <c r="Y58" s="199">
        <f t="shared" ref="Y58" si="27">STDEV(W58:W60)</f>
        <v>0.11215219052347304</v>
      </c>
      <c r="Z58" s="64">
        <f t="shared" si="17"/>
        <v>0.55670788176991648</v>
      </c>
      <c r="AA58" s="197">
        <f t="shared" ref="AA58" si="28">AVERAGE(Z58:Z60)</f>
        <v>0.55097633590679918</v>
      </c>
      <c r="AB58" s="201">
        <f t="shared" ref="AB58" si="29">STDEV(Z58:Z60)</f>
        <v>4.0197917750348748E-2</v>
      </c>
      <c r="AC58" s="25"/>
      <c r="AD58" s="27" t="s">
        <v>129</v>
      </c>
      <c r="AE58" s="25">
        <v>-47.33</v>
      </c>
      <c r="AF58" s="25" t="s">
        <v>130</v>
      </c>
      <c r="AG58" s="25" t="s">
        <v>10</v>
      </c>
      <c r="AH58" s="25" t="s">
        <v>19</v>
      </c>
      <c r="AI58" s="26" t="s">
        <v>23</v>
      </c>
      <c r="AJ58" s="25"/>
      <c r="AK58" s="27" t="s">
        <v>129</v>
      </c>
      <c r="AL58" s="25">
        <v>-47.33</v>
      </c>
      <c r="AM58" s="25" t="s">
        <v>407</v>
      </c>
      <c r="AN58" s="25" t="s">
        <v>10</v>
      </c>
      <c r="AO58" s="25" t="s">
        <v>19</v>
      </c>
      <c r="AP58" s="26" t="s">
        <v>23</v>
      </c>
      <c r="AQ58" s="25"/>
      <c r="AR58" s="25"/>
      <c r="AS58" s="25"/>
      <c r="AT58" s="25"/>
      <c r="AU58" s="25"/>
      <c r="AV58" s="25"/>
      <c r="AW58" s="25"/>
      <c r="AX58" s="25"/>
    </row>
    <row r="59" spans="2:50" x14ac:dyDescent="0.2">
      <c r="B59" s="69"/>
      <c r="C59" s="63">
        <v>1.268</v>
      </c>
      <c r="D59" s="63">
        <v>5.3570000000000002</v>
      </c>
      <c r="E59" s="63">
        <v>4.3570000000000002</v>
      </c>
      <c r="F59" s="63">
        <v>5.6230000000000002</v>
      </c>
      <c r="G59" s="63">
        <v>2.4900000000000002</v>
      </c>
      <c r="H59" s="63">
        <v>2.5640000000000001</v>
      </c>
      <c r="I59" s="63">
        <v>1.294</v>
      </c>
      <c r="J59" s="63">
        <v>3.25</v>
      </c>
      <c r="K59" s="63">
        <v>1.1950000000000001</v>
      </c>
      <c r="L59" s="63">
        <v>3.5710000000000002</v>
      </c>
      <c r="M59" s="63">
        <v>1.2969999999999999</v>
      </c>
      <c r="N59" s="63">
        <v>3.109</v>
      </c>
      <c r="O59" s="63">
        <v>1.474</v>
      </c>
      <c r="P59" s="63">
        <v>2.4820000000000002</v>
      </c>
      <c r="Q59" s="63">
        <v>1.1839999999999999</v>
      </c>
      <c r="R59" s="75">
        <v>4.9240000000000004</v>
      </c>
      <c r="S59" s="25"/>
      <c r="T59" s="195"/>
      <c r="U59" s="5">
        <v>1.2635000000000001</v>
      </c>
      <c r="V59" s="5">
        <v>3.3363</v>
      </c>
      <c r="W59" s="64">
        <f t="shared" si="16"/>
        <v>1.6405223585278985</v>
      </c>
      <c r="X59" s="197"/>
      <c r="Y59" s="199"/>
      <c r="Z59" s="64">
        <f t="shared" si="17"/>
        <v>0.58800084535050123</v>
      </c>
      <c r="AA59" s="197"/>
      <c r="AB59" s="201"/>
      <c r="AC59" s="25"/>
      <c r="AD59" s="27" t="s">
        <v>131</v>
      </c>
      <c r="AE59" s="25">
        <v>-43.33</v>
      </c>
      <c r="AF59" s="25" t="s">
        <v>132</v>
      </c>
      <c r="AG59" s="25" t="s">
        <v>10</v>
      </c>
      <c r="AH59" s="25" t="s">
        <v>19</v>
      </c>
      <c r="AI59" s="26" t="s">
        <v>23</v>
      </c>
      <c r="AJ59" s="25"/>
      <c r="AK59" s="27" t="s">
        <v>131</v>
      </c>
      <c r="AL59" s="25">
        <v>-43.33</v>
      </c>
      <c r="AM59" s="25" t="s">
        <v>408</v>
      </c>
      <c r="AN59" s="25" t="s">
        <v>10</v>
      </c>
      <c r="AO59" s="25" t="s">
        <v>19</v>
      </c>
      <c r="AP59" s="26" t="s">
        <v>23</v>
      </c>
      <c r="AQ59" s="25"/>
      <c r="AR59" s="25"/>
      <c r="AS59" s="25"/>
      <c r="AT59" s="25"/>
      <c r="AU59" s="25"/>
      <c r="AV59" s="25"/>
      <c r="AW59" s="25"/>
      <c r="AX59" s="25"/>
    </row>
    <row r="60" spans="2:50" x14ac:dyDescent="0.2">
      <c r="B60" s="69"/>
      <c r="C60" s="63">
        <v>1.464</v>
      </c>
      <c r="D60" s="63">
        <v>5.8730000000000002</v>
      </c>
      <c r="E60" s="63">
        <v>4.375</v>
      </c>
      <c r="F60" s="63">
        <v>5.2069999999999999</v>
      </c>
      <c r="G60" s="63">
        <v>1.788</v>
      </c>
      <c r="H60" s="63">
        <v>2.6469999999999998</v>
      </c>
      <c r="I60" s="63">
        <v>1.2929999999999999</v>
      </c>
      <c r="J60" s="63">
        <v>3.4809999999999999</v>
      </c>
      <c r="K60" s="63">
        <v>1.171</v>
      </c>
      <c r="L60" s="63">
        <v>3.6840000000000002</v>
      </c>
      <c r="M60" s="63">
        <v>1.369</v>
      </c>
      <c r="N60" s="63">
        <v>3.319</v>
      </c>
      <c r="O60" s="63">
        <v>1.3280000000000001</v>
      </c>
      <c r="P60" s="63">
        <v>2.7669999999999999</v>
      </c>
      <c r="Q60" s="63">
        <v>1.375</v>
      </c>
      <c r="R60" s="75">
        <v>4.9050000000000002</v>
      </c>
      <c r="S60" s="25"/>
      <c r="T60" s="195"/>
      <c r="U60" s="5">
        <v>1.3605</v>
      </c>
      <c r="V60" s="5">
        <v>3.2896000000000001</v>
      </c>
      <c r="W60" s="64">
        <f t="shared" si="16"/>
        <v>1.4179345828739434</v>
      </c>
      <c r="X60" s="197"/>
      <c r="Y60" s="199"/>
      <c r="Z60" s="64">
        <f t="shared" si="17"/>
        <v>0.5082202805999797</v>
      </c>
      <c r="AA60" s="197"/>
      <c r="AB60" s="201"/>
      <c r="AC60" s="25"/>
      <c r="AD60" s="27" t="s">
        <v>133</v>
      </c>
      <c r="AE60" s="25">
        <v>-43.33</v>
      </c>
      <c r="AF60" s="25" t="s">
        <v>132</v>
      </c>
      <c r="AG60" s="25" t="s">
        <v>10</v>
      </c>
      <c r="AH60" s="25" t="s">
        <v>19</v>
      </c>
      <c r="AI60" s="26" t="s">
        <v>23</v>
      </c>
      <c r="AJ60" s="25"/>
      <c r="AK60" s="27" t="s">
        <v>133</v>
      </c>
      <c r="AL60" s="25">
        <v>-43.33</v>
      </c>
      <c r="AM60" s="25" t="s">
        <v>408</v>
      </c>
      <c r="AN60" s="25" t="s">
        <v>10</v>
      </c>
      <c r="AO60" s="25" t="s">
        <v>19</v>
      </c>
      <c r="AP60" s="26" t="s">
        <v>23</v>
      </c>
      <c r="AQ60" s="25"/>
      <c r="AR60" s="25"/>
      <c r="AS60" s="25"/>
      <c r="AT60" s="25"/>
      <c r="AU60" s="25"/>
      <c r="AV60" s="25"/>
      <c r="AW60" s="25"/>
      <c r="AX60" s="25"/>
    </row>
    <row r="61" spans="2:50" x14ac:dyDescent="0.2">
      <c r="B61" s="69"/>
      <c r="C61" s="63">
        <v>1.518</v>
      </c>
      <c r="D61" s="63">
        <v>5.3840000000000003</v>
      </c>
      <c r="E61" s="63">
        <v>4.4290000000000003</v>
      </c>
      <c r="F61" s="63">
        <v>4.7549999999999999</v>
      </c>
      <c r="G61" s="63">
        <v>2.089</v>
      </c>
      <c r="H61" s="63">
        <v>2.4569999999999999</v>
      </c>
      <c r="I61" s="63">
        <v>1.552</v>
      </c>
      <c r="J61" s="63">
        <v>3.492</v>
      </c>
      <c r="K61" s="63">
        <v>1.5089999999999999</v>
      </c>
      <c r="L61" s="63">
        <v>3.5630000000000002</v>
      </c>
      <c r="M61" s="63">
        <v>1.2110000000000001</v>
      </c>
      <c r="N61" s="63">
        <v>3.5350000000000001</v>
      </c>
      <c r="O61" s="63">
        <v>1.4330000000000001</v>
      </c>
      <c r="P61" s="63">
        <v>2.5430000000000001</v>
      </c>
      <c r="Q61" s="63">
        <v>1.4830000000000001</v>
      </c>
      <c r="R61" s="75">
        <v>4.8860000000000001</v>
      </c>
      <c r="S61" s="25"/>
      <c r="T61" s="195" t="s">
        <v>103</v>
      </c>
      <c r="U61" s="5">
        <v>1.2803500000000001</v>
      </c>
      <c r="V61" s="5">
        <v>3.22885</v>
      </c>
      <c r="W61" s="64">
        <f t="shared" si="16"/>
        <v>1.5218494942789078</v>
      </c>
      <c r="X61" s="197">
        <f t="shared" ref="X61" si="30">AVERAGE(W61:W63)</f>
        <v>1.4230545226443263</v>
      </c>
      <c r="Y61" s="199">
        <f t="shared" ref="Y61" si="31">STDEV(W61:W63)</f>
        <v>8.5957808980915471E-2</v>
      </c>
      <c r="Z61" s="64">
        <f t="shared" si="17"/>
        <v>0.54546576855874829</v>
      </c>
      <c r="AA61" s="197">
        <f t="shared" ref="AA61" si="32">AVERAGE(Z61:Z63)</f>
        <v>0.51005538446033194</v>
      </c>
      <c r="AB61" s="201">
        <f t="shared" ref="AB61" si="33">STDEV(Z61:Z63)</f>
        <v>3.0809250530794051E-2</v>
      </c>
      <c r="AC61" s="25"/>
      <c r="AD61" s="27" t="s">
        <v>134</v>
      </c>
      <c r="AE61" s="25">
        <v>-32.67</v>
      </c>
      <c r="AF61" s="25" t="s">
        <v>135</v>
      </c>
      <c r="AG61" s="25" t="s">
        <v>10</v>
      </c>
      <c r="AH61" s="25" t="s">
        <v>19</v>
      </c>
      <c r="AI61" s="26" t="s">
        <v>23</v>
      </c>
      <c r="AJ61" s="25"/>
      <c r="AK61" s="27" t="s">
        <v>134</v>
      </c>
      <c r="AL61" s="25">
        <v>-32.67</v>
      </c>
      <c r="AM61" s="25" t="s">
        <v>409</v>
      </c>
      <c r="AN61" s="25" t="s">
        <v>10</v>
      </c>
      <c r="AO61" s="25" t="s">
        <v>19</v>
      </c>
      <c r="AP61" s="26" t="s">
        <v>23</v>
      </c>
      <c r="AQ61" s="25"/>
      <c r="AR61" s="25"/>
      <c r="AS61" s="25"/>
      <c r="AT61" s="25"/>
      <c r="AU61" s="25"/>
      <c r="AV61" s="25"/>
      <c r="AW61" s="25"/>
      <c r="AX61" s="25"/>
    </row>
    <row r="62" spans="2:50" x14ac:dyDescent="0.2">
      <c r="B62" s="69"/>
      <c r="C62" s="63">
        <v>1.4279999999999999</v>
      </c>
      <c r="D62" s="63">
        <v>4.6989999999999998</v>
      </c>
      <c r="E62" s="63">
        <v>4.5490000000000004</v>
      </c>
      <c r="F62" s="63">
        <v>5.2949999999999999</v>
      </c>
      <c r="G62" s="63">
        <v>2.06</v>
      </c>
      <c r="H62" s="63">
        <v>2.8279999999999998</v>
      </c>
      <c r="I62" s="63">
        <v>1.294</v>
      </c>
      <c r="J62" s="63">
        <v>3.2989999999999999</v>
      </c>
      <c r="K62" s="63">
        <v>1.3280000000000001</v>
      </c>
      <c r="L62" s="63">
        <v>3.028</v>
      </c>
      <c r="M62" s="63">
        <v>1.3580000000000001</v>
      </c>
      <c r="N62" s="63">
        <v>3.2469999999999999</v>
      </c>
      <c r="O62" s="63">
        <v>1.3129999999999999</v>
      </c>
      <c r="P62" s="63">
        <v>2.1760000000000002</v>
      </c>
      <c r="Q62" s="63">
        <v>1.294</v>
      </c>
      <c r="R62" s="75">
        <v>4.585</v>
      </c>
      <c r="S62" s="25"/>
      <c r="T62" s="195"/>
      <c r="U62" s="5">
        <v>1.3153000000000001</v>
      </c>
      <c r="V62" s="5">
        <v>3.1329500000000001</v>
      </c>
      <c r="W62" s="64">
        <f t="shared" si="16"/>
        <v>1.3819280772447349</v>
      </c>
      <c r="X62" s="197"/>
      <c r="Y62" s="199"/>
      <c r="Z62" s="64">
        <f t="shared" si="17"/>
        <v>0.4953147230267867</v>
      </c>
      <c r="AA62" s="197"/>
      <c r="AB62" s="201"/>
      <c r="AC62" s="25"/>
      <c r="AD62" s="27" t="s">
        <v>136</v>
      </c>
      <c r="AE62" s="25">
        <v>-74.33</v>
      </c>
      <c r="AF62" s="25" t="s">
        <v>137</v>
      </c>
      <c r="AG62" s="25" t="s">
        <v>10</v>
      </c>
      <c r="AH62" s="25" t="s">
        <v>19</v>
      </c>
      <c r="AI62" s="26" t="s">
        <v>23</v>
      </c>
      <c r="AJ62" s="25"/>
      <c r="AK62" s="27" t="s">
        <v>136</v>
      </c>
      <c r="AL62" s="25">
        <v>-74.33</v>
      </c>
      <c r="AM62" s="25" t="s">
        <v>410</v>
      </c>
      <c r="AN62" s="25" t="s">
        <v>10</v>
      </c>
      <c r="AO62" s="25" t="s">
        <v>19</v>
      </c>
      <c r="AP62" s="26" t="s">
        <v>23</v>
      </c>
      <c r="AQ62" s="25"/>
      <c r="AR62" s="25"/>
      <c r="AS62" s="25"/>
      <c r="AT62" s="25"/>
      <c r="AU62" s="25"/>
      <c r="AV62" s="25"/>
      <c r="AW62" s="25"/>
      <c r="AX62" s="25"/>
    </row>
    <row r="63" spans="2:50" x14ac:dyDescent="0.2">
      <c r="B63" s="69"/>
      <c r="C63" s="63">
        <v>1.198</v>
      </c>
      <c r="D63" s="63">
        <v>4.5979999999999999</v>
      </c>
      <c r="E63" s="63">
        <v>4.6180000000000003</v>
      </c>
      <c r="F63" s="63">
        <v>5.3239999999999998</v>
      </c>
      <c r="G63" s="63">
        <v>2.2250000000000001</v>
      </c>
      <c r="H63" s="63">
        <v>2.4169999999999998</v>
      </c>
      <c r="I63" s="63">
        <v>1.0660000000000001</v>
      </c>
      <c r="J63" s="63">
        <v>3.3530000000000002</v>
      </c>
      <c r="K63" s="63">
        <v>0.873</v>
      </c>
      <c r="L63" s="63">
        <v>3.173</v>
      </c>
      <c r="M63" s="63">
        <v>1.411</v>
      </c>
      <c r="N63" s="63">
        <v>3.4540000000000002</v>
      </c>
      <c r="O63" s="63">
        <v>1.1950000000000001</v>
      </c>
      <c r="P63" s="63">
        <v>2.621</v>
      </c>
      <c r="Q63" s="63">
        <v>1.39</v>
      </c>
      <c r="R63" s="75">
        <v>5.21</v>
      </c>
      <c r="S63" s="25"/>
      <c r="T63" s="195"/>
      <c r="U63" s="5">
        <v>1.3924999999999998</v>
      </c>
      <c r="V63" s="5">
        <v>3.2938000000000001</v>
      </c>
      <c r="W63" s="64">
        <f t="shared" si="16"/>
        <v>1.365385996409336</v>
      </c>
      <c r="X63" s="197"/>
      <c r="Y63" s="199"/>
      <c r="Z63" s="64">
        <f t="shared" si="17"/>
        <v>0.48938566179546095</v>
      </c>
      <c r="AA63" s="197"/>
      <c r="AB63" s="201"/>
      <c r="AC63" s="25"/>
      <c r="AD63" s="27" t="s">
        <v>138</v>
      </c>
      <c r="AE63" s="25">
        <v>-50</v>
      </c>
      <c r="AF63" s="25" t="s">
        <v>139</v>
      </c>
      <c r="AG63" s="25" t="s">
        <v>10</v>
      </c>
      <c r="AH63" s="25" t="s">
        <v>19</v>
      </c>
      <c r="AI63" s="26" t="s">
        <v>23</v>
      </c>
      <c r="AJ63" s="25"/>
      <c r="AK63" s="27" t="s">
        <v>138</v>
      </c>
      <c r="AL63" s="25">
        <v>-50</v>
      </c>
      <c r="AM63" s="25" t="s">
        <v>411</v>
      </c>
      <c r="AN63" s="25" t="s">
        <v>10</v>
      </c>
      <c r="AO63" s="25" t="s">
        <v>19</v>
      </c>
      <c r="AP63" s="26" t="s">
        <v>23</v>
      </c>
      <c r="AQ63" s="25"/>
      <c r="AR63" s="25"/>
      <c r="AS63" s="25"/>
      <c r="AT63" s="25"/>
      <c r="AU63" s="25"/>
      <c r="AV63" s="25"/>
      <c r="AW63" s="25"/>
      <c r="AX63" s="25"/>
    </row>
    <row r="64" spans="2:50" x14ac:dyDescent="0.2">
      <c r="B64" s="69"/>
      <c r="C64" s="63">
        <v>1.3109999999999999</v>
      </c>
      <c r="D64" s="63">
        <v>4.851</v>
      </c>
      <c r="E64" s="63">
        <v>4.7130000000000001</v>
      </c>
      <c r="F64" s="63">
        <v>5.843</v>
      </c>
      <c r="G64" s="63">
        <v>2.57</v>
      </c>
      <c r="H64" s="63">
        <v>2.488</v>
      </c>
      <c r="I64" s="63">
        <v>1.1040000000000001</v>
      </c>
      <c r="J64" s="63">
        <v>3.3639999999999999</v>
      </c>
      <c r="K64" s="63">
        <v>1.349</v>
      </c>
      <c r="L64" s="63">
        <v>2.7029999999999998</v>
      </c>
      <c r="M64" s="63">
        <v>1.284</v>
      </c>
      <c r="N64" s="63">
        <v>3.2839999999999998</v>
      </c>
      <c r="O64" s="63">
        <v>1.294</v>
      </c>
      <c r="P64" s="63">
        <v>2.5059999999999998</v>
      </c>
      <c r="Q64" s="63">
        <v>1.2330000000000001</v>
      </c>
      <c r="R64" s="75">
        <v>5.1029999999999998</v>
      </c>
      <c r="S64" s="25"/>
      <c r="T64" s="195" t="s">
        <v>104</v>
      </c>
      <c r="U64" s="5">
        <v>1.4365500000000002</v>
      </c>
      <c r="V64" s="5">
        <v>3.3672000000000004</v>
      </c>
      <c r="W64" s="64">
        <f t="shared" si="16"/>
        <v>1.3439490445859872</v>
      </c>
      <c r="X64" s="197">
        <f t="shared" ref="X64" si="34">AVERAGE(W64:W66)</f>
        <v>1.4294286362330817</v>
      </c>
      <c r="Y64" s="199">
        <f t="shared" ref="Y64" si="35">STDEV(W64:W66)</f>
        <v>7.4115737974755277E-2</v>
      </c>
      <c r="Z64" s="64">
        <f t="shared" si="17"/>
        <v>0.48170216651827497</v>
      </c>
      <c r="AA64" s="197">
        <f t="shared" ref="AA64" si="36">AVERAGE(Z64:Z66)</f>
        <v>0.51234001298676757</v>
      </c>
      <c r="AB64" s="201">
        <f t="shared" ref="AB64" si="37">STDEV(Z64:Z66)</f>
        <v>2.6564780636113013E-2</v>
      </c>
      <c r="AC64" s="25"/>
      <c r="AD64" s="27" t="s">
        <v>140</v>
      </c>
      <c r="AE64" s="25">
        <v>-46</v>
      </c>
      <c r="AF64" s="25" t="s">
        <v>141</v>
      </c>
      <c r="AG64" s="25" t="s">
        <v>10</v>
      </c>
      <c r="AH64" s="25" t="s">
        <v>19</v>
      </c>
      <c r="AI64" s="26" t="s">
        <v>23</v>
      </c>
      <c r="AJ64" s="25"/>
      <c r="AK64" s="27" t="s">
        <v>140</v>
      </c>
      <c r="AL64" s="25">
        <v>-46</v>
      </c>
      <c r="AM64" s="25" t="s">
        <v>412</v>
      </c>
      <c r="AN64" s="25" t="s">
        <v>10</v>
      </c>
      <c r="AO64" s="25" t="s">
        <v>19</v>
      </c>
      <c r="AP64" s="26" t="s">
        <v>23</v>
      </c>
      <c r="AQ64" s="25"/>
      <c r="AR64" s="25"/>
      <c r="AS64" s="25"/>
      <c r="AT64" s="25"/>
      <c r="AU64" s="25"/>
      <c r="AV64" s="25"/>
      <c r="AW64" s="25"/>
      <c r="AX64" s="25"/>
    </row>
    <row r="65" spans="2:50" x14ac:dyDescent="0.2">
      <c r="B65" s="69"/>
      <c r="C65" s="63">
        <v>1.456</v>
      </c>
      <c r="D65" s="63">
        <v>5.3449999999999998</v>
      </c>
      <c r="E65" s="63">
        <v>4.5590000000000002</v>
      </c>
      <c r="F65" s="63">
        <v>5.5620000000000003</v>
      </c>
      <c r="G65" s="63">
        <v>2.5329999999999999</v>
      </c>
      <c r="H65" s="63">
        <v>2.5</v>
      </c>
      <c r="I65" s="63">
        <v>1.385</v>
      </c>
      <c r="J65" s="63">
        <v>3.2469999999999999</v>
      </c>
      <c r="K65" s="63">
        <v>0.96399999999999997</v>
      </c>
      <c r="L65" s="63">
        <v>3.1739999999999999</v>
      </c>
      <c r="M65" s="63">
        <v>1.405</v>
      </c>
      <c r="N65" s="63">
        <v>3.069</v>
      </c>
      <c r="O65" s="63">
        <v>1.339</v>
      </c>
      <c r="P65" s="63">
        <v>2.6040000000000001</v>
      </c>
      <c r="Q65" s="63">
        <v>1.339</v>
      </c>
      <c r="R65" s="75">
        <v>4.8609999999999998</v>
      </c>
      <c r="S65" s="25"/>
      <c r="T65" s="195"/>
      <c r="U65" s="5">
        <v>1.4174500000000001</v>
      </c>
      <c r="V65" s="5">
        <v>3.5093000000000005</v>
      </c>
      <c r="W65" s="64">
        <f t="shared" si="16"/>
        <v>1.4757839782708386</v>
      </c>
      <c r="X65" s="197"/>
      <c r="Y65" s="199"/>
      <c r="Z65" s="64">
        <f t="shared" si="17"/>
        <v>0.52895483092144757</v>
      </c>
      <c r="AA65" s="197"/>
      <c r="AB65" s="201"/>
      <c r="AC65" s="25"/>
      <c r="AD65" s="27" t="s">
        <v>142</v>
      </c>
      <c r="AE65" s="25">
        <v>-46</v>
      </c>
      <c r="AF65" s="25" t="s">
        <v>141</v>
      </c>
      <c r="AG65" s="25" t="s">
        <v>10</v>
      </c>
      <c r="AH65" s="25" t="s">
        <v>19</v>
      </c>
      <c r="AI65" s="26" t="s">
        <v>23</v>
      </c>
      <c r="AJ65" s="25"/>
      <c r="AK65" s="27" t="s">
        <v>142</v>
      </c>
      <c r="AL65" s="25">
        <v>-46</v>
      </c>
      <c r="AM65" s="25" t="s">
        <v>412</v>
      </c>
      <c r="AN65" s="25" t="s">
        <v>10</v>
      </c>
      <c r="AO65" s="25" t="s">
        <v>19</v>
      </c>
      <c r="AP65" s="26" t="s">
        <v>23</v>
      </c>
      <c r="AQ65" s="25"/>
      <c r="AR65" s="25"/>
      <c r="AS65" s="25"/>
      <c r="AT65" s="25"/>
      <c r="AU65" s="25"/>
      <c r="AV65" s="25"/>
      <c r="AW65" s="25"/>
      <c r="AX65" s="25"/>
    </row>
    <row r="66" spans="2:50" x14ac:dyDescent="0.2">
      <c r="B66" s="69"/>
      <c r="C66" s="63">
        <v>1.4330000000000001</v>
      </c>
      <c r="D66" s="63">
        <v>5.49</v>
      </c>
      <c r="E66" s="63">
        <v>4.4470000000000001</v>
      </c>
      <c r="F66" s="63">
        <v>5.7939999999999996</v>
      </c>
      <c r="G66" s="63">
        <v>2.7639999999999998</v>
      </c>
      <c r="H66" s="63">
        <v>2.375</v>
      </c>
      <c r="I66" s="63">
        <v>1.2969999999999999</v>
      </c>
      <c r="J66" s="63">
        <v>3.1989999999999998</v>
      </c>
      <c r="K66" s="63">
        <v>1.167</v>
      </c>
      <c r="L66" s="63">
        <v>3.073</v>
      </c>
      <c r="M66" s="63">
        <v>1.353</v>
      </c>
      <c r="N66" s="63">
        <v>3.391</v>
      </c>
      <c r="O66" s="63">
        <v>1.5669999999999999</v>
      </c>
      <c r="P66" s="63">
        <v>2.6890000000000001</v>
      </c>
      <c r="Q66" s="63">
        <v>1.4219999999999999</v>
      </c>
      <c r="R66" s="75">
        <v>4.9400000000000004</v>
      </c>
      <c r="S66" s="25"/>
      <c r="T66" s="195"/>
      <c r="U66" s="5">
        <v>1.3713499999999998</v>
      </c>
      <c r="V66" s="5">
        <v>3.3852500000000001</v>
      </c>
      <c r="W66" s="64">
        <f t="shared" si="16"/>
        <v>1.4685528858424186</v>
      </c>
      <c r="X66" s="197"/>
      <c r="Y66" s="199"/>
      <c r="Z66" s="64">
        <f t="shared" si="17"/>
        <v>0.52636304152058011</v>
      </c>
      <c r="AA66" s="197"/>
      <c r="AB66" s="201"/>
      <c r="AC66" s="25"/>
      <c r="AD66" s="27" t="s">
        <v>143</v>
      </c>
      <c r="AE66" s="25">
        <v>-35.33</v>
      </c>
      <c r="AF66" s="25" t="s">
        <v>144</v>
      </c>
      <c r="AG66" s="25" t="s">
        <v>10</v>
      </c>
      <c r="AH66" s="25" t="s">
        <v>19</v>
      </c>
      <c r="AI66" s="26" t="s">
        <v>23</v>
      </c>
      <c r="AJ66" s="25"/>
      <c r="AK66" s="27" t="s">
        <v>143</v>
      </c>
      <c r="AL66" s="25">
        <v>-35.33</v>
      </c>
      <c r="AM66" s="25" t="s">
        <v>413</v>
      </c>
      <c r="AN66" s="25" t="s">
        <v>10</v>
      </c>
      <c r="AO66" s="25" t="s">
        <v>19</v>
      </c>
      <c r="AP66" s="26" t="s">
        <v>23</v>
      </c>
      <c r="AQ66" s="25"/>
      <c r="AR66" s="25"/>
      <c r="AS66" s="25"/>
      <c r="AT66" s="25"/>
      <c r="AU66" s="25"/>
      <c r="AV66" s="25"/>
      <c r="AW66" s="25"/>
      <c r="AX66" s="25"/>
    </row>
    <row r="67" spans="2:50" x14ac:dyDescent="0.2">
      <c r="B67" s="69"/>
      <c r="C67" s="63">
        <v>1.4490000000000001</v>
      </c>
      <c r="D67" s="63">
        <v>5.82</v>
      </c>
      <c r="E67" s="63">
        <v>4.0910000000000002</v>
      </c>
      <c r="F67" s="63">
        <v>5.4420000000000002</v>
      </c>
      <c r="G67" s="63">
        <v>2.1389999999999998</v>
      </c>
      <c r="H67" s="63">
        <v>2.5</v>
      </c>
      <c r="I67" s="63">
        <v>1.286</v>
      </c>
      <c r="J67" s="63">
        <v>3.0190000000000001</v>
      </c>
      <c r="K67" s="63">
        <v>1.4390000000000001</v>
      </c>
      <c r="L67" s="63">
        <v>3.056</v>
      </c>
      <c r="M67" s="63">
        <v>1.5329999999999999</v>
      </c>
      <c r="N67" s="63">
        <v>3.3580000000000001</v>
      </c>
      <c r="O67" s="63">
        <v>1.552</v>
      </c>
      <c r="P67" s="63">
        <v>2.85</v>
      </c>
      <c r="Q67" s="63">
        <v>1.234</v>
      </c>
      <c r="R67" s="75">
        <v>4.8120000000000003</v>
      </c>
      <c r="S67" s="25"/>
      <c r="T67" s="195" t="s">
        <v>32</v>
      </c>
      <c r="U67" s="5">
        <v>1.3927499999999997</v>
      </c>
      <c r="V67" s="5">
        <v>2.6633000000000004</v>
      </c>
      <c r="W67" s="64">
        <f t="shared" si="16"/>
        <v>0.9122599174295466</v>
      </c>
      <c r="X67" s="197">
        <f t="shared" ref="X67" si="38">AVERAGE(W67:W69)</f>
        <v>1.1323318384249186</v>
      </c>
      <c r="Y67" s="199">
        <f t="shared" ref="Y67" si="39">STDEV(W67:W69)</f>
        <v>0.19440645235655873</v>
      </c>
      <c r="Z67" s="64">
        <f t="shared" si="17"/>
        <v>0.32697488079912063</v>
      </c>
      <c r="AA67" s="197">
        <f t="shared" ref="AA67" si="40">AVERAGE(Z67:Z69)</f>
        <v>0.40585370552864464</v>
      </c>
      <c r="AB67" s="201">
        <f t="shared" ref="AB67" si="41">STDEV(Z67:Z69)</f>
        <v>6.9679732027440308E-2</v>
      </c>
      <c r="AC67" s="25"/>
      <c r="AD67" s="27" t="s">
        <v>145</v>
      </c>
      <c r="AE67" s="25">
        <v>-77</v>
      </c>
      <c r="AF67" s="25" t="s">
        <v>146</v>
      </c>
      <c r="AG67" s="25" t="s">
        <v>10</v>
      </c>
      <c r="AH67" s="25" t="s">
        <v>19</v>
      </c>
      <c r="AI67" s="26" t="s">
        <v>23</v>
      </c>
      <c r="AJ67" s="25"/>
      <c r="AK67" s="27" t="s">
        <v>145</v>
      </c>
      <c r="AL67" s="25">
        <v>-77</v>
      </c>
      <c r="AM67" s="25" t="s">
        <v>414</v>
      </c>
      <c r="AN67" s="25" t="s">
        <v>10</v>
      </c>
      <c r="AO67" s="25" t="s">
        <v>19</v>
      </c>
      <c r="AP67" s="26" t="s">
        <v>23</v>
      </c>
      <c r="AQ67" s="25"/>
      <c r="AR67" s="25"/>
      <c r="AS67" s="25"/>
      <c r="AT67" s="25"/>
      <c r="AU67" s="25"/>
      <c r="AV67" s="25"/>
      <c r="AW67" s="25"/>
      <c r="AX67" s="25"/>
    </row>
    <row r="68" spans="2:50" x14ac:dyDescent="0.2">
      <c r="B68" s="69"/>
      <c r="C68" s="63">
        <v>1.2509999999999999</v>
      </c>
      <c r="D68" s="63">
        <v>5.3879999999999999</v>
      </c>
      <c r="E68" s="63">
        <v>4.8010000000000002</v>
      </c>
      <c r="F68" s="63">
        <v>5.7030000000000003</v>
      </c>
      <c r="G68" s="63">
        <v>2.2709999999999999</v>
      </c>
      <c r="H68" s="63">
        <v>2.2879999999999998</v>
      </c>
      <c r="I68" s="63">
        <v>1.1759999999999999</v>
      </c>
      <c r="J68" s="63">
        <v>3.5409999999999999</v>
      </c>
      <c r="K68" s="63">
        <v>1.214</v>
      </c>
      <c r="L68" s="63">
        <v>2.4169999999999998</v>
      </c>
      <c r="M68" s="63">
        <v>1.5620000000000001</v>
      </c>
      <c r="N68" s="63">
        <v>3.47</v>
      </c>
      <c r="O68" s="63">
        <v>1.5309999999999999</v>
      </c>
      <c r="P68" s="63">
        <v>2.9929999999999999</v>
      </c>
      <c r="Q68" s="63">
        <v>1.5289999999999999</v>
      </c>
      <c r="R68" s="75">
        <v>4.5739999999999998</v>
      </c>
      <c r="S68" s="25"/>
      <c r="T68" s="195"/>
      <c r="U68" s="5">
        <v>1.30915</v>
      </c>
      <c r="V68" s="5">
        <v>2.8854000000000002</v>
      </c>
      <c r="W68" s="64">
        <f t="shared" si="16"/>
        <v>1.2040255127372723</v>
      </c>
      <c r="X68" s="197"/>
      <c r="Y68" s="199"/>
      <c r="Z68" s="64">
        <f t="shared" si="17"/>
        <v>0.43155036298826965</v>
      </c>
      <c r="AA68" s="197"/>
      <c r="AB68" s="201"/>
      <c r="AC68" s="25"/>
      <c r="AD68" s="27" t="s">
        <v>147</v>
      </c>
      <c r="AE68" s="25">
        <v>4</v>
      </c>
      <c r="AF68" s="25" t="s">
        <v>148</v>
      </c>
      <c r="AG68" s="25" t="s">
        <v>11</v>
      </c>
      <c r="AH68" s="25" t="s">
        <v>12</v>
      </c>
      <c r="AI68" s="26">
        <v>0.92410000000000003</v>
      </c>
      <c r="AJ68" s="25"/>
      <c r="AK68" s="27" t="s">
        <v>147</v>
      </c>
      <c r="AL68" s="25">
        <v>4</v>
      </c>
      <c r="AM68" s="25" t="s">
        <v>415</v>
      </c>
      <c r="AN68" s="25" t="s">
        <v>11</v>
      </c>
      <c r="AO68" s="25" t="s">
        <v>253</v>
      </c>
      <c r="AP68" s="26">
        <v>0.25209999999999999</v>
      </c>
      <c r="AQ68" s="25"/>
      <c r="AR68" s="25"/>
      <c r="AS68" s="25"/>
      <c r="AT68" s="25"/>
      <c r="AU68" s="25"/>
      <c r="AV68" s="25"/>
      <c r="AW68" s="25"/>
      <c r="AX68" s="25"/>
    </row>
    <row r="69" spans="2:50" x14ac:dyDescent="0.2">
      <c r="B69" s="69"/>
      <c r="C69" s="63">
        <v>1.3360000000000001</v>
      </c>
      <c r="D69" s="63">
        <v>5.5449999999999999</v>
      </c>
      <c r="E69" s="63">
        <v>4.5389999999999997</v>
      </c>
      <c r="F69" s="63">
        <v>5.6289999999999996</v>
      </c>
      <c r="G69" s="63">
        <v>2.306</v>
      </c>
      <c r="H69" s="63">
        <v>2.823</v>
      </c>
      <c r="I69" s="63">
        <v>1.3959999999999999</v>
      </c>
      <c r="J69" s="63">
        <v>2.911</v>
      </c>
      <c r="K69" s="63">
        <v>1.1240000000000001</v>
      </c>
      <c r="L69" s="63">
        <v>2.7949999999999999</v>
      </c>
      <c r="M69" s="63">
        <v>1.3</v>
      </c>
      <c r="N69" s="63">
        <v>3.399</v>
      </c>
      <c r="O69" s="63">
        <v>1.3879999999999999</v>
      </c>
      <c r="P69" s="63">
        <v>2.7240000000000002</v>
      </c>
      <c r="Q69" s="63">
        <v>1.407</v>
      </c>
      <c r="R69" s="75">
        <v>4.9809999999999999</v>
      </c>
      <c r="S69" s="25"/>
      <c r="T69" s="195"/>
      <c r="U69" s="5">
        <v>1.3688500000000001</v>
      </c>
      <c r="V69" s="5">
        <v>3.1219499999999996</v>
      </c>
      <c r="W69" s="64">
        <f t="shared" si="16"/>
        <v>1.2807100851079367</v>
      </c>
      <c r="X69" s="197"/>
      <c r="Y69" s="199"/>
      <c r="Z69" s="64">
        <f t="shared" si="17"/>
        <v>0.45903587279854363</v>
      </c>
      <c r="AA69" s="197"/>
      <c r="AB69" s="201"/>
      <c r="AC69" s="25"/>
      <c r="AD69" s="27" t="s">
        <v>149</v>
      </c>
      <c r="AE69" s="25">
        <v>4</v>
      </c>
      <c r="AF69" s="25" t="s">
        <v>148</v>
      </c>
      <c r="AG69" s="25" t="s">
        <v>11</v>
      </c>
      <c r="AH69" s="25" t="s">
        <v>12</v>
      </c>
      <c r="AI69" s="26">
        <v>0.92410000000000003</v>
      </c>
      <c r="AJ69" s="25"/>
      <c r="AK69" s="27" t="s">
        <v>149</v>
      </c>
      <c r="AL69" s="25">
        <v>4</v>
      </c>
      <c r="AM69" s="25" t="s">
        <v>415</v>
      </c>
      <c r="AN69" s="25" t="s">
        <v>11</v>
      </c>
      <c r="AO69" s="25" t="s">
        <v>253</v>
      </c>
      <c r="AP69" s="26">
        <v>0.25209999999999999</v>
      </c>
      <c r="AQ69" s="25"/>
      <c r="AR69" s="25"/>
      <c r="AS69" s="25"/>
      <c r="AT69" s="25"/>
      <c r="AU69" s="25"/>
      <c r="AV69" s="25"/>
      <c r="AW69" s="25"/>
      <c r="AX69" s="25"/>
    </row>
    <row r="70" spans="2:50" x14ac:dyDescent="0.2">
      <c r="B70" s="69"/>
      <c r="C70" s="63">
        <v>1.2270000000000001</v>
      </c>
      <c r="D70" s="63">
        <v>5.077</v>
      </c>
      <c r="E70" s="63">
        <v>5.1449999999999996</v>
      </c>
      <c r="F70" s="63">
        <v>4.9269999999999996</v>
      </c>
      <c r="G70" s="63">
        <v>2.202</v>
      </c>
      <c r="H70" s="63">
        <v>2.3860000000000001</v>
      </c>
      <c r="I70" s="63">
        <v>1.1890000000000001</v>
      </c>
      <c r="J70" s="63">
        <v>2.74</v>
      </c>
      <c r="K70" s="63">
        <v>1.37</v>
      </c>
      <c r="L70" s="63">
        <v>2.9670000000000001</v>
      </c>
      <c r="M70" s="63">
        <v>1.4179999999999999</v>
      </c>
      <c r="N70" s="63">
        <v>3.339</v>
      </c>
      <c r="O70" s="63">
        <v>1.353</v>
      </c>
      <c r="P70" s="63">
        <v>2.524</v>
      </c>
      <c r="Q70" s="63">
        <v>1.177</v>
      </c>
      <c r="R70" s="75">
        <v>4.7969999999999997</v>
      </c>
      <c r="S70" s="25"/>
      <c r="T70" s="195" t="s">
        <v>36</v>
      </c>
      <c r="U70" s="5">
        <v>1.3593000000000002</v>
      </c>
      <c r="V70" s="5">
        <v>4.7537999999999991</v>
      </c>
      <c r="W70" s="64">
        <f t="shared" si="16"/>
        <v>2.497241227102184</v>
      </c>
      <c r="X70" s="197">
        <f t="shared" ref="X70" si="42">AVERAGE(W70:W72)</f>
        <v>2.2916909221441806</v>
      </c>
      <c r="Y70" s="199">
        <f t="shared" ref="Y70" si="43">STDEV(W70:W72)</f>
        <v>0.1894169923808203</v>
      </c>
      <c r="Z70" s="64">
        <f t="shared" si="17"/>
        <v>0.89506854017999427</v>
      </c>
      <c r="AA70" s="197">
        <f t="shared" ref="AA70" si="44">AVERAGE(Z70:Z72)</f>
        <v>0.82139459575060236</v>
      </c>
      <c r="AB70" s="201">
        <f t="shared" ref="AB70" si="45">STDEV(Z70:Z72)</f>
        <v>6.7891395118573616E-2</v>
      </c>
      <c r="AC70" s="25"/>
      <c r="AD70" s="27" t="s">
        <v>150</v>
      </c>
      <c r="AE70" s="25">
        <v>14.67</v>
      </c>
      <c r="AF70" s="25" t="s">
        <v>151</v>
      </c>
      <c r="AG70" s="25" t="s">
        <v>10</v>
      </c>
      <c r="AH70" s="25" t="s">
        <v>22</v>
      </c>
      <c r="AI70" s="26">
        <v>8.8999999999999999E-3</v>
      </c>
      <c r="AJ70" s="25"/>
      <c r="AK70" s="27" t="s">
        <v>150</v>
      </c>
      <c r="AL70" s="25">
        <v>14.67</v>
      </c>
      <c r="AM70" s="25" t="s">
        <v>416</v>
      </c>
      <c r="AN70" s="25" t="s">
        <v>10</v>
      </c>
      <c r="AO70" s="25" t="s">
        <v>240</v>
      </c>
      <c r="AP70" s="26">
        <v>5.0000000000000001E-4</v>
      </c>
      <c r="AQ70" s="25"/>
      <c r="AR70" s="25"/>
      <c r="AS70" s="25"/>
      <c r="AT70" s="25"/>
      <c r="AU70" s="25"/>
      <c r="AV70" s="25"/>
      <c r="AW70" s="25"/>
      <c r="AX70" s="25"/>
    </row>
    <row r="71" spans="2:50" x14ac:dyDescent="0.2">
      <c r="B71" s="69"/>
      <c r="C71" s="63">
        <v>1.4119999999999999</v>
      </c>
      <c r="D71" s="63">
        <v>5.2389999999999999</v>
      </c>
      <c r="E71" s="63">
        <v>4.5670000000000002</v>
      </c>
      <c r="F71" s="63">
        <v>5.4969999999999999</v>
      </c>
      <c r="G71" s="63">
        <v>2.8809999999999998</v>
      </c>
      <c r="H71" s="63">
        <v>2.7210000000000001</v>
      </c>
      <c r="I71" s="63">
        <v>1.042</v>
      </c>
      <c r="J71" s="63">
        <v>3.4980000000000002</v>
      </c>
      <c r="K71" s="63">
        <v>1.498</v>
      </c>
      <c r="L71" s="63">
        <v>3.262</v>
      </c>
      <c r="M71" s="63">
        <v>1.4570000000000001</v>
      </c>
      <c r="N71" s="63">
        <v>3.242</v>
      </c>
      <c r="O71" s="63">
        <v>1.528</v>
      </c>
      <c r="P71" s="63">
        <v>2.5859999999999999</v>
      </c>
      <c r="Q71" s="63">
        <v>1.484</v>
      </c>
      <c r="R71" s="75">
        <v>5.0110000000000001</v>
      </c>
      <c r="S71" s="25"/>
      <c r="T71" s="195"/>
      <c r="U71" s="5">
        <v>1.4791999999999998</v>
      </c>
      <c r="V71" s="5">
        <v>4.8128000000000011</v>
      </c>
      <c r="W71" s="64">
        <f t="shared" si="16"/>
        <v>2.2536506219578163</v>
      </c>
      <c r="X71" s="197"/>
      <c r="Y71" s="199"/>
      <c r="Z71" s="64">
        <f t="shared" si="17"/>
        <v>0.8077600795547728</v>
      </c>
      <c r="AA71" s="197"/>
      <c r="AB71" s="201"/>
      <c r="AC71" s="25"/>
      <c r="AD71" s="27" t="s">
        <v>152</v>
      </c>
      <c r="AE71" s="25">
        <v>-27</v>
      </c>
      <c r="AF71" s="25" t="s">
        <v>153</v>
      </c>
      <c r="AG71" s="25" t="s">
        <v>10</v>
      </c>
      <c r="AH71" s="25" t="s">
        <v>19</v>
      </c>
      <c r="AI71" s="26" t="s">
        <v>23</v>
      </c>
      <c r="AJ71" s="25"/>
      <c r="AK71" s="27" t="s">
        <v>152</v>
      </c>
      <c r="AL71" s="25">
        <v>-27</v>
      </c>
      <c r="AM71" s="25" t="s">
        <v>417</v>
      </c>
      <c r="AN71" s="25" t="s">
        <v>10</v>
      </c>
      <c r="AO71" s="25" t="s">
        <v>19</v>
      </c>
      <c r="AP71" s="26" t="s">
        <v>23</v>
      </c>
      <c r="AQ71" s="25"/>
      <c r="AR71" s="25"/>
      <c r="AS71" s="25"/>
      <c r="AT71" s="25"/>
      <c r="AU71" s="25"/>
      <c r="AV71" s="25"/>
      <c r="AW71" s="25"/>
      <c r="AX71" s="25"/>
    </row>
    <row r="72" spans="2:50" ht="17" thickBot="1" x14ac:dyDescent="0.25">
      <c r="B72" s="69"/>
      <c r="C72" s="63">
        <v>1.208</v>
      </c>
      <c r="D72" s="63">
        <v>5.0979999999999999</v>
      </c>
      <c r="E72" s="63">
        <v>4.0259999999999998</v>
      </c>
      <c r="F72" s="63">
        <v>6.0830000000000002</v>
      </c>
      <c r="G72" s="63">
        <v>2.5019999999999998</v>
      </c>
      <c r="H72" s="63">
        <v>2.3079999999999998</v>
      </c>
      <c r="I72" s="63">
        <v>1.4450000000000001</v>
      </c>
      <c r="J72" s="63">
        <v>3.544</v>
      </c>
      <c r="K72" s="63">
        <v>1.403</v>
      </c>
      <c r="L72" s="63">
        <v>3.528</v>
      </c>
      <c r="M72" s="63">
        <v>1.52</v>
      </c>
      <c r="N72" s="63">
        <v>3.43</v>
      </c>
      <c r="O72" s="63">
        <v>1.0780000000000001</v>
      </c>
      <c r="P72" s="63">
        <v>2.3450000000000002</v>
      </c>
      <c r="Q72" s="63">
        <v>1.337</v>
      </c>
      <c r="R72" s="75">
        <v>4.968</v>
      </c>
      <c r="S72" s="47"/>
      <c r="T72" s="196"/>
      <c r="U72" s="6">
        <v>1.5642500000000001</v>
      </c>
      <c r="V72" s="6">
        <v>4.8869999999999987</v>
      </c>
      <c r="W72" s="67">
        <f t="shared" si="16"/>
        <v>2.1241809173725414</v>
      </c>
      <c r="X72" s="198"/>
      <c r="Y72" s="200"/>
      <c r="Z72" s="67">
        <f t="shared" si="17"/>
        <v>0.76135516751703991</v>
      </c>
      <c r="AA72" s="198"/>
      <c r="AB72" s="202"/>
      <c r="AC72" s="63"/>
      <c r="AD72" s="27" t="s">
        <v>109</v>
      </c>
      <c r="AE72" s="25">
        <v>0</v>
      </c>
      <c r="AF72" s="25" t="s">
        <v>154</v>
      </c>
      <c r="AG72" s="25" t="s">
        <v>11</v>
      </c>
      <c r="AH72" s="25" t="s">
        <v>12</v>
      </c>
      <c r="AI72" s="26" t="s">
        <v>100</v>
      </c>
      <c r="AJ72" s="47"/>
      <c r="AK72" s="27" t="s">
        <v>109</v>
      </c>
      <c r="AL72" s="25">
        <v>0</v>
      </c>
      <c r="AM72" s="25" t="s">
        <v>418</v>
      </c>
      <c r="AN72" s="25" t="s">
        <v>11</v>
      </c>
      <c r="AO72" s="25" t="s">
        <v>253</v>
      </c>
      <c r="AP72" s="26" t="s">
        <v>100</v>
      </c>
      <c r="AQ72" s="47"/>
      <c r="AR72" s="47"/>
      <c r="AS72" s="47"/>
      <c r="AT72" s="47"/>
      <c r="AU72" s="47"/>
      <c r="AV72" s="47"/>
      <c r="AW72" s="47"/>
      <c r="AX72" s="47"/>
    </row>
    <row r="73" spans="2:50" x14ac:dyDescent="0.2">
      <c r="B73" s="69"/>
      <c r="C73" s="63">
        <v>1.38</v>
      </c>
      <c r="D73" s="63">
        <v>5.4530000000000003</v>
      </c>
      <c r="E73" s="63">
        <v>4.4409999999999998</v>
      </c>
      <c r="F73" s="63">
        <v>5.6609999999999996</v>
      </c>
      <c r="G73" s="63">
        <v>2.39</v>
      </c>
      <c r="H73" s="63">
        <v>2.391</v>
      </c>
      <c r="I73" s="63">
        <v>1.2070000000000001</v>
      </c>
      <c r="J73" s="63">
        <v>3.097</v>
      </c>
      <c r="K73" s="63">
        <v>1.21</v>
      </c>
      <c r="L73" s="63">
        <v>2.637</v>
      </c>
      <c r="M73" s="63">
        <v>1.3759999999999999</v>
      </c>
      <c r="N73" s="63">
        <v>3.1819999999999999</v>
      </c>
      <c r="O73" s="63">
        <v>1.294</v>
      </c>
      <c r="P73" s="63">
        <v>2.76</v>
      </c>
      <c r="Q73" s="63">
        <v>1.5089999999999999</v>
      </c>
      <c r="R73" s="75">
        <v>4.9370000000000003</v>
      </c>
      <c r="S73" s="47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27" t="s">
        <v>155</v>
      </c>
      <c r="AE73" s="25">
        <v>10.67</v>
      </c>
      <c r="AF73" s="25" t="s">
        <v>156</v>
      </c>
      <c r="AG73" s="25" t="s">
        <v>11</v>
      </c>
      <c r="AH73" s="25" t="s">
        <v>12</v>
      </c>
      <c r="AI73" s="26">
        <v>8.5800000000000001E-2</v>
      </c>
      <c r="AJ73" s="47"/>
      <c r="AK73" s="27" t="s">
        <v>155</v>
      </c>
      <c r="AL73" s="25">
        <v>10.67</v>
      </c>
      <c r="AM73" s="25" t="s">
        <v>419</v>
      </c>
      <c r="AN73" s="25" t="s">
        <v>10</v>
      </c>
      <c r="AO73" s="25" t="s">
        <v>22</v>
      </c>
      <c r="AP73" s="26">
        <v>6.0000000000000001E-3</v>
      </c>
      <c r="AQ73" s="47"/>
      <c r="AR73" s="47"/>
      <c r="AS73" s="47"/>
      <c r="AT73" s="47"/>
      <c r="AU73" s="47"/>
      <c r="AV73" s="47"/>
      <c r="AW73" s="47"/>
      <c r="AX73" s="47"/>
    </row>
    <row r="74" spans="2:50" x14ac:dyDescent="0.2">
      <c r="B74" s="69"/>
      <c r="C74" s="63">
        <v>1.268</v>
      </c>
      <c r="D74" s="63">
        <v>4.9269999999999996</v>
      </c>
      <c r="E74" s="63">
        <v>4.343</v>
      </c>
      <c r="F74" s="63">
        <v>5.8140000000000001</v>
      </c>
      <c r="G74" s="63">
        <v>2.5870000000000002</v>
      </c>
      <c r="H74" s="63">
        <v>2.13</v>
      </c>
      <c r="I74" s="63">
        <v>1.276</v>
      </c>
      <c r="J74" s="63">
        <v>3.476</v>
      </c>
      <c r="K74" s="63">
        <v>1.331</v>
      </c>
      <c r="L74" s="63">
        <v>3.3820000000000001</v>
      </c>
      <c r="M74" s="63">
        <v>1.3560000000000001</v>
      </c>
      <c r="N74" s="63">
        <v>3.5049999999999999</v>
      </c>
      <c r="O74" s="63">
        <v>1.052</v>
      </c>
      <c r="P74" s="63">
        <v>2.718</v>
      </c>
      <c r="Q74" s="63">
        <v>1.4490000000000001</v>
      </c>
      <c r="R74" s="75">
        <v>4.2489999999999997</v>
      </c>
      <c r="S74" s="47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27" t="s">
        <v>157</v>
      </c>
      <c r="AE74" s="25">
        <v>-31</v>
      </c>
      <c r="AF74" s="25" t="s">
        <v>158</v>
      </c>
      <c r="AG74" s="25" t="s">
        <v>10</v>
      </c>
      <c r="AH74" s="25" t="s">
        <v>19</v>
      </c>
      <c r="AI74" s="26" t="s">
        <v>23</v>
      </c>
      <c r="AJ74" s="47"/>
      <c r="AK74" s="27" t="s">
        <v>157</v>
      </c>
      <c r="AL74" s="25">
        <v>-31</v>
      </c>
      <c r="AM74" s="25" t="s">
        <v>420</v>
      </c>
      <c r="AN74" s="25" t="s">
        <v>10</v>
      </c>
      <c r="AO74" s="25" t="s">
        <v>19</v>
      </c>
      <c r="AP74" s="26" t="s">
        <v>23</v>
      </c>
      <c r="AQ74" s="47"/>
      <c r="AR74" s="47"/>
      <c r="AS74" s="47"/>
      <c r="AT74" s="47"/>
      <c r="AU74" s="47"/>
      <c r="AV74" s="47"/>
      <c r="AW74" s="47"/>
      <c r="AX74" s="47"/>
    </row>
    <row r="75" spans="2:50" x14ac:dyDescent="0.2">
      <c r="B75" s="69"/>
      <c r="C75" s="63">
        <v>1.474</v>
      </c>
      <c r="D75" s="63">
        <v>4.835</v>
      </c>
      <c r="E75" s="63">
        <v>4.7530000000000001</v>
      </c>
      <c r="F75" s="63">
        <v>5.8449999999999998</v>
      </c>
      <c r="G75" s="63">
        <v>2.08</v>
      </c>
      <c r="H75" s="63">
        <v>2.3199999999999998</v>
      </c>
      <c r="I75" s="63">
        <v>1.052</v>
      </c>
      <c r="J75" s="63">
        <v>2.875</v>
      </c>
      <c r="K75" s="63">
        <v>1.6379999999999999</v>
      </c>
      <c r="L75" s="63">
        <v>2.8820000000000001</v>
      </c>
      <c r="M75" s="63">
        <v>1.306</v>
      </c>
      <c r="N75" s="63">
        <v>3.39</v>
      </c>
      <c r="O75" s="63">
        <v>1.2509999999999999</v>
      </c>
      <c r="P75" s="63">
        <v>2.9569999999999999</v>
      </c>
      <c r="Q75" s="63">
        <v>1.3819999999999999</v>
      </c>
      <c r="R75" s="75">
        <v>4.6239999999999997</v>
      </c>
      <c r="T75" s="5"/>
      <c r="U75" s="5"/>
      <c r="V75" s="5"/>
      <c r="W75" s="5"/>
      <c r="X75" s="5"/>
      <c r="Y75" s="5"/>
      <c r="Z75" s="5"/>
      <c r="AA75" s="5"/>
      <c r="AB75" s="5"/>
      <c r="AC75" s="5"/>
      <c r="AD75" s="27" t="s">
        <v>159</v>
      </c>
      <c r="AE75" s="25">
        <v>10.67</v>
      </c>
      <c r="AF75" s="25" t="s">
        <v>156</v>
      </c>
      <c r="AG75" s="25" t="s">
        <v>11</v>
      </c>
      <c r="AH75" s="25" t="s">
        <v>12</v>
      </c>
      <c r="AI75" s="26">
        <v>8.5800000000000001E-2</v>
      </c>
      <c r="AK75" s="27" t="s">
        <v>159</v>
      </c>
      <c r="AL75" s="25">
        <v>10.67</v>
      </c>
      <c r="AM75" s="25" t="s">
        <v>419</v>
      </c>
      <c r="AN75" s="25" t="s">
        <v>10</v>
      </c>
      <c r="AO75" s="25" t="s">
        <v>22</v>
      </c>
      <c r="AP75" s="26">
        <v>6.0000000000000001E-3</v>
      </c>
    </row>
    <row r="76" spans="2:50" x14ac:dyDescent="0.2">
      <c r="B76" s="69"/>
      <c r="C76" s="63">
        <v>1.393</v>
      </c>
      <c r="D76" s="63">
        <v>4.6429999999999998</v>
      </c>
      <c r="E76" s="63">
        <v>5.1369999999999996</v>
      </c>
      <c r="F76" s="63">
        <v>6.1630000000000003</v>
      </c>
      <c r="G76" s="63">
        <v>2.4049999999999998</v>
      </c>
      <c r="H76" s="63">
        <v>2.4780000000000002</v>
      </c>
      <c r="I76" s="63">
        <v>1.0429999999999999</v>
      </c>
      <c r="J76" s="63">
        <v>3.1110000000000002</v>
      </c>
      <c r="K76" s="63">
        <v>1.39</v>
      </c>
      <c r="L76" s="63">
        <v>3.12</v>
      </c>
      <c r="M76" s="63">
        <v>1.1990000000000001</v>
      </c>
      <c r="N76" s="63">
        <v>2.9969999999999999</v>
      </c>
      <c r="O76" s="63">
        <v>1.268</v>
      </c>
      <c r="P76" s="63">
        <v>2.7970000000000002</v>
      </c>
      <c r="Q76" s="63">
        <v>1.425</v>
      </c>
      <c r="R76" s="75">
        <v>4.9109999999999996</v>
      </c>
      <c r="T76" s="5"/>
      <c r="U76" s="5"/>
      <c r="V76" s="5"/>
      <c r="W76" s="5"/>
      <c r="X76" s="5"/>
      <c r="Y76" s="5"/>
      <c r="Z76" s="5"/>
      <c r="AA76" s="5"/>
      <c r="AB76" s="5"/>
      <c r="AC76" s="5"/>
      <c r="AD76" s="27" t="s">
        <v>160</v>
      </c>
      <c r="AE76" s="25">
        <v>-31</v>
      </c>
      <c r="AF76" s="25" t="s">
        <v>158</v>
      </c>
      <c r="AG76" s="25" t="s">
        <v>10</v>
      </c>
      <c r="AH76" s="25" t="s">
        <v>19</v>
      </c>
      <c r="AI76" s="26" t="s">
        <v>23</v>
      </c>
      <c r="AK76" s="27" t="s">
        <v>160</v>
      </c>
      <c r="AL76" s="25">
        <v>-31</v>
      </c>
      <c r="AM76" s="25" t="s">
        <v>420</v>
      </c>
      <c r="AN76" s="25" t="s">
        <v>10</v>
      </c>
      <c r="AO76" s="25" t="s">
        <v>19</v>
      </c>
      <c r="AP76" s="26" t="s">
        <v>23</v>
      </c>
    </row>
    <row r="77" spans="2:50" ht="17" thickBot="1" x14ac:dyDescent="0.25">
      <c r="B77" s="69"/>
      <c r="C77" s="63">
        <v>1.448</v>
      </c>
      <c r="D77" s="63">
        <v>5.3079999999999998</v>
      </c>
      <c r="E77" s="63">
        <v>4.665</v>
      </c>
      <c r="F77" s="63">
        <v>5.23</v>
      </c>
      <c r="G77" s="63">
        <v>2.1890000000000001</v>
      </c>
      <c r="H77" s="63">
        <v>2.2909999999999999</v>
      </c>
      <c r="I77" s="63">
        <v>1.2010000000000001</v>
      </c>
      <c r="J77" s="63">
        <v>3.2410000000000001</v>
      </c>
      <c r="K77" s="63">
        <v>1.2909999999999999</v>
      </c>
      <c r="L77" s="63">
        <v>2.9380000000000002</v>
      </c>
      <c r="M77" s="63">
        <v>1.266</v>
      </c>
      <c r="N77" s="63">
        <v>3.2650000000000001</v>
      </c>
      <c r="O77" s="63">
        <v>1.1040000000000001</v>
      </c>
      <c r="P77" s="63">
        <v>2.4630000000000001</v>
      </c>
      <c r="Q77" s="63">
        <v>1.121</v>
      </c>
      <c r="R77" s="75">
        <v>4.6420000000000003</v>
      </c>
      <c r="T77" s="5"/>
      <c r="U77" s="5"/>
      <c r="V77" s="5"/>
      <c r="W77" s="5"/>
      <c r="X77" s="5"/>
      <c r="Y77" s="5"/>
      <c r="Z77" s="5"/>
      <c r="AA77" s="5"/>
      <c r="AB77" s="5"/>
      <c r="AC77" s="5"/>
      <c r="AD77" s="28" t="s">
        <v>161</v>
      </c>
      <c r="AE77" s="29">
        <v>-41.67</v>
      </c>
      <c r="AF77" s="29" t="s">
        <v>162</v>
      </c>
      <c r="AG77" s="29" t="s">
        <v>10</v>
      </c>
      <c r="AH77" s="29" t="s">
        <v>19</v>
      </c>
      <c r="AI77" s="30" t="s">
        <v>23</v>
      </c>
      <c r="AK77" s="28" t="s">
        <v>161</v>
      </c>
      <c r="AL77" s="29">
        <v>-41.67</v>
      </c>
      <c r="AM77" s="29" t="s">
        <v>421</v>
      </c>
      <c r="AN77" s="29" t="s">
        <v>10</v>
      </c>
      <c r="AO77" s="29" t="s">
        <v>19</v>
      </c>
      <c r="AP77" s="30" t="s">
        <v>23</v>
      </c>
    </row>
    <row r="78" spans="2:50" x14ac:dyDescent="0.2">
      <c r="B78" s="69"/>
      <c r="C78" s="63">
        <v>1.2729999999999999</v>
      </c>
      <c r="D78" s="63">
        <v>5.2160000000000002</v>
      </c>
      <c r="E78" s="63">
        <v>4.4379999999999997</v>
      </c>
      <c r="F78" s="63">
        <v>5.1989999999999998</v>
      </c>
      <c r="G78" s="63">
        <v>2.3340000000000001</v>
      </c>
      <c r="H78" s="63">
        <v>2.9769999999999999</v>
      </c>
      <c r="I78" s="63">
        <v>1.2549999999999999</v>
      </c>
      <c r="J78" s="63">
        <v>3.512</v>
      </c>
      <c r="K78" s="63">
        <v>1.3089999999999999</v>
      </c>
      <c r="L78" s="63">
        <v>2.8420000000000001</v>
      </c>
      <c r="M78" s="63">
        <v>1.4279999999999999</v>
      </c>
      <c r="N78" s="63">
        <v>3.3969999999999998</v>
      </c>
      <c r="O78" s="63">
        <v>1.1379999999999999</v>
      </c>
      <c r="P78" s="63">
        <v>2.5859999999999999</v>
      </c>
      <c r="Q78" s="63">
        <v>1.4179999999999999</v>
      </c>
      <c r="R78" s="75">
        <v>4.8579999999999997</v>
      </c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</row>
    <row r="79" spans="2:50" x14ac:dyDescent="0.2">
      <c r="B79" s="69"/>
      <c r="C79" s="63">
        <v>1.2669999999999999</v>
      </c>
      <c r="D79" s="63">
        <v>5.4859999999999998</v>
      </c>
      <c r="E79" s="63">
        <v>4.3179999999999996</v>
      </c>
      <c r="F79" s="63">
        <v>5.9210000000000003</v>
      </c>
      <c r="G79" s="63">
        <v>1.62</v>
      </c>
      <c r="H79" s="63">
        <v>2.758</v>
      </c>
      <c r="I79" s="63">
        <v>1.119</v>
      </c>
      <c r="J79" s="63">
        <v>3.5529999999999999</v>
      </c>
      <c r="K79" s="63">
        <v>1.2130000000000001</v>
      </c>
      <c r="L79" s="63">
        <v>3.1640000000000001</v>
      </c>
      <c r="M79" s="63">
        <v>1.615</v>
      </c>
      <c r="N79" s="63">
        <v>3.6659999999999999</v>
      </c>
      <c r="O79" s="63">
        <v>1.395</v>
      </c>
      <c r="P79" s="63">
        <v>2.677</v>
      </c>
      <c r="Q79" s="63">
        <v>1.865</v>
      </c>
      <c r="R79" s="75">
        <v>4.6479999999999997</v>
      </c>
    </row>
    <row r="80" spans="2:50" x14ac:dyDescent="0.2">
      <c r="B80" s="69"/>
      <c r="C80" s="63">
        <v>1.728</v>
      </c>
      <c r="D80" s="63">
        <v>5.4279999999999999</v>
      </c>
      <c r="E80" s="63">
        <v>4.5860000000000003</v>
      </c>
      <c r="F80" s="63">
        <v>5.9509999999999996</v>
      </c>
      <c r="G80" s="63">
        <v>2.149</v>
      </c>
      <c r="H80" s="63">
        <v>2.6709999999999998</v>
      </c>
      <c r="I80" s="63">
        <v>1.4810000000000001</v>
      </c>
      <c r="J80" s="63">
        <v>3.4510000000000001</v>
      </c>
      <c r="K80" s="63">
        <v>1.0640000000000001</v>
      </c>
      <c r="L80" s="63">
        <v>3.1760000000000002</v>
      </c>
      <c r="M80" s="63">
        <v>1.5229999999999999</v>
      </c>
      <c r="N80" s="63">
        <v>3.3140000000000001</v>
      </c>
      <c r="O80" s="63">
        <v>1.228</v>
      </c>
      <c r="P80" s="63">
        <v>3.0790000000000002</v>
      </c>
      <c r="Q80" s="63">
        <v>1.736</v>
      </c>
      <c r="R80" s="75">
        <v>5.28</v>
      </c>
    </row>
    <row r="81" spans="2:50" x14ac:dyDescent="0.2">
      <c r="B81" s="69"/>
      <c r="C81" s="63">
        <v>1.4059999999999999</v>
      </c>
      <c r="D81" s="63">
        <v>5.968</v>
      </c>
      <c r="E81" s="63">
        <v>6.0250000000000004</v>
      </c>
      <c r="F81" s="63">
        <v>5.774</v>
      </c>
      <c r="G81" s="63">
        <v>2.2330000000000001</v>
      </c>
      <c r="H81" s="63">
        <v>2.5470000000000002</v>
      </c>
      <c r="I81" s="63">
        <v>1.5329999999999999</v>
      </c>
      <c r="J81" s="63">
        <v>3.51</v>
      </c>
      <c r="K81" s="63">
        <v>1.5649999999999999</v>
      </c>
      <c r="L81" s="63">
        <v>2.887</v>
      </c>
      <c r="M81" s="63">
        <v>1.4179999999999999</v>
      </c>
      <c r="N81" s="63">
        <v>3.637</v>
      </c>
      <c r="O81" s="63">
        <v>1.1439999999999999</v>
      </c>
      <c r="P81" s="63">
        <v>3.1720000000000002</v>
      </c>
      <c r="Q81" s="63">
        <v>1.6040000000000001</v>
      </c>
      <c r="R81" s="75">
        <v>4.8380000000000001</v>
      </c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</row>
    <row r="82" spans="2:50" x14ac:dyDescent="0.2">
      <c r="B82" s="69"/>
      <c r="C82" s="63">
        <v>1.359</v>
      </c>
      <c r="D82" s="63">
        <v>4.7649999999999997</v>
      </c>
      <c r="E82" s="63">
        <v>6.0839999999999996</v>
      </c>
      <c r="F82" s="63">
        <v>5.12</v>
      </c>
      <c r="G82" s="63">
        <v>2.0670000000000002</v>
      </c>
      <c r="H82" s="63">
        <v>2.7069999999999999</v>
      </c>
      <c r="I82" s="63">
        <v>1.149</v>
      </c>
      <c r="J82" s="63">
        <v>3.0619999999999998</v>
      </c>
      <c r="K82" s="63">
        <v>1.4730000000000001</v>
      </c>
      <c r="L82" s="63">
        <v>3.4529999999999998</v>
      </c>
      <c r="M82" s="63">
        <v>1.36</v>
      </c>
      <c r="N82" s="63">
        <v>4.0670000000000002</v>
      </c>
      <c r="O82" s="63">
        <v>1.71</v>
      </c>
      <c r="P82" s="63">
        <v>3.0870000000000002</v>
      </c>
      <c r="Q82" s="63">
        <v>1.855</v>
      </c>
      <c r="R82" s="75">
        <v>4.641</v>
      </c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</row>
    <row r="83" spans="2:50" x14ac:dyDescent="0.2">
      <c r="B83" s="69"/>
      <c r="C83" s="63">
        <v>1.3480000000000001</v>
      </c>
      <c r="D83" s="63">
        <v>5.484</v>
      </c>
      <c r="E83" s="63">
        <v>5.4530000000000003</v>
      </c>
      <c r="F83" s="63">
        <v>6.077</v>
      </c>
      <c r="G83" s="63">
        <v>2.1789999999999998</v>
      </c>
      <c r="H83" s="63">
        <v>2.73</v>
      </c>
      <c r="I83" s="63">
        <v>1.079</v>
      </c>
      <c r="J83" s="63">
        <v>3.1840000000000002</v>
      </c>
      <c r="K83" s="63">
        <v>1.5309999999999999</v>
      </c>
      <c r="L83" s="63">
        <v>3.1659999999999999</v>
      </c>
      <c r="M83" s="63">
        <v>1.5409999999999999</v>
      </c>
      <c r="N83" s="63">
        <v>3.4550000000000001</v>
      </c>
      <c r="O83" s="63">
        <v>1.7589999999999999</v>
      </c>
      <c r="P83" s="63">
        <v>2.8109999999999999</v>
      </c>
      <c r="Q83" s="63">
        <v>1.2729999999999999</v>
      </c>
      <c r="R83" s="75">
        <v>4.9930000000000003</v>
      </c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</row>
    <row r="84" spans="2:50" x14ac:dyDescent="0.2">
      <c r="B84" s="69"/>
      <c r="C84" s="63">
        <v>1.454</v>
      </c>
      <c r="D84" s="63">
        <v>4.8239999999999998</v>
      </c>
      <c r="E84" s="63">
        <v>4.6280000000000001</v>
      </c>
      <c r="F84" s="63">
        <v>5.734</v>
      </c>
      <c r="G84" s="63">
        <v>2.883</v>
      </c>
      <c r="H84" s="63">
        <v>2.7349999999999999</v>
      </c>
      <c r="I84" s="63">
        <v>1.2729999999999999</v>
      </c>
      <c r="J84" s="63">
        <v>3.45</v>
      </c>
      <c r="K84" s="63">
        <v>1.4159999999999999</v>
      </c>
      <c r="L84" s="63">
        <v>3.351</v>
      </c>
      <c r="M84" s="63">
        <v>1.36</v>
      </c>
      <c r="N84" s="63">
        <v>3.88</v>
      </c>
      <c r="O84" s="63">
        <v>1.3220000000000001</v>
      </c>
      <c r="P84" s="63">
        <v>2.8929999999999998</v>
      </c>
      <c r="Q84" s="63">
        <v>1.4390000000000001</v>
      </c>
      <c r="R84" s="75">
        <v>4.8040000000000003</v>
      </c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</row>
    <row r="85" spans="2:50" x14ac:dyDescent="0.2">
      <c r="B85" s="69"/>
      <c r="C85" s="63">
        <v>1.5169999999999999</v>
      </c>
      <c r="D85" s="63">
        <v>6.1529999999999996</v>
      </c>
      <c r="E85" s="63">
        <v>5.3630000000000004</v>
      </c>
      <c r="F85" s="63">
        <v>6.6029999999999998</v>
      </c>
      <c r="G85" s="63">
        <v>2.2040000000000002</v>
      </c>
      <c r="H85" s="63">
        <v>2.625</v>
      </c>
      <c r="I85" s="63">
        <v>1.379</v>
      </c>
      <c r="J85" s="63">
        <v>3.2210000000000001</v>
      </c>
      <c r="K85" s="63">
        <v>1.121</v>
      </c>
      <c r="L85" s="63">
        <v>3.12</v>
      </c>
      <c r="M85" s="63">
        <v>1.365</v>
      </c>
      <c r="N85" s="63">
        <v>3.8109999999999999</v>
      </c>
      <c r="O85" s="63">
        <v>1.306</v>
      </c>
      <c r="P85" s="63">
        <v>3.371</v>
      </c>
      <c r="Q85" s="63">
        <v>1.6040000000000001</v>
      </c>
      <c r="R85" s="75">
        <v>5.0389999999999997</v>
      </c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</row>
    <row r="86" spans="2:50" x14ac:dyDescent="0.2">
      <c r="B86" s="69"/>
      <c r="C86" s="63">
        <v>1.5580000000000001</v>
      </c>
      <c r="D86" s="63">
        <v>6.1609999999999996</v>
      </c>
      <c r="E86" s="63">
        <v>4.5049999999999999</v>
      </c>
      <c r="F86" s="63">
        <v>6.2270000000000003</v>
      </c>
      <c r="G86" s="63">
        <v>2.262</v>
      </c>
      <c r="H86" s="63">
        <v>2.677</v>
      </c>
      <c r="I86" s="63">
        <v>1.548</v>
      </c>
      <c r="J86" s="63">
        <v>3.3839999999999999</v>
      </c>
      <c r="K86" s="63">
        <v>1.3080000000000001</v>
      </c>
      <c r="L86" s="63">
        <v>3.4609999999999999</v>
      </c>
      <c r="M86" s="63">
        <v>1.498</v>
      </c>
      <c r="N86" s="63">
        <v>3.7280000000000002</v>
      </c>
      <c r="O86" s="63">
        <v>1.2330000000000001</v>
      </c>
      <c r="P86" s="63">
        <v>3.5830000000000002</v>
      </c>
      <c r="Q86" s="63">
        <v>1.4890000000000001</v>
      </c>
      <c r="R86" s="75">
        <v>4.7960000000000003</v>
      </c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</row>
    <row r="87" spans="2:50" x14ac:dyDescent="0.2">
      <c r="B87" s="69"/>
      <c r="C87" s="63">
        <v>1.3160000000000001</v>
      </c>
      <c r="D87" s="63">
        <v>5.173</v>
      </c>
      <c r="E87" s="63">
        <v>4.7119999999999997</v>
      </c>
      <c r="F87" s="63">
        <v>7.0780000000000003</v>
      </c>
      <c r="G87" s="63">
        <v>2.1160000000000001</v>
      </c>
      <c r="H87" s="63">
        <v>2.87</v>
      </c>
      <c r="I87" s="63">
        <v>1.224</v>
      </c>
      <c r="J87" s="63">
        <v>3.9590000000000001</v>
      </c>
      <c r="K87" s="63">
        <v>1.0529999999999999</v>
      </c>
      <c r="L87" s="63">
        <v>2.8580000000000001</v>
      </c>
      <c r="M87" s="63">
        <v>1.671</v>
      </c>
      <c r="N87" s="63">
        <v>3.6539999999999999</v>
      </c>
      <c r="O87" s="63">
        <v>1.3320000000000001</v>
      </c>
      <c r="P87" s="63">
        <v>3.21</v>
      </c>
      <c r="Q87" s="63">
        <v>1.4059999999999999</v>
      </c>
      <c r="R87" s="75">
        <v>5.3849999999999998</v>
      </c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</row>
    <row r="88" spans="2:50" x14ac:dyDescent="0.2">
      <c r="B88" s="69"/>
      <c r="C88" s="63">
        <v>1.6579999999999999</v>
      </c>
      <c r="D88" s="63">
        <v>5.2350000000000003</v>
      </c>
      <c r="E88" s="63">
        <v>5.5819999999999999</v>
      </c>
      <c r="F88" s="63">
        <v>6.9950000000000001</v>
      </c>
      <c r="G88" s="63">
        <v>1.98</v>
      </c>
      <c r="H88" s="63">
        <v>2.6549999999999998</v>
      </c>
      <c r="I88" s="63">
        <v>1.379</v>
      </c>
      <c r="J88" s="63">
        <v>3.9470000000000001</v>
      </c>
      <c r="K88" s="63">
        <v>0.998</v>
      </c>
      <c r="L88" s="63">
        <v>3.67</v>
      </c>
      <c r="M88" s="63">
        <v>1.3720000000000001</v>
      </c>
      <c r="N88" s="63">
        <v>3.8279999999999998</v>
      </c>
      <c r="O88" s="63">
        <v>1.3</v>
      </c>
      <c r="P88" s="63">
        <v>3.3650000000000002</v>
      </c>
      <c r="Q88" s="63">
        <v>1.6040000000000001</v>
      </c>
      <c r="R88" s="75">
        <v>3.8540000000000001</v>
      </c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</row>
    <row r="89" spans="2:50" x14ac:dyDescent="0.2">
      <c r="B89" s="69"/>
      <c r="C89" s="63">
        <v>1.264</v>
      </c>
      <c r="D89" s="63">
        <v>6.4050000000000002</v>
      </c>
      <c r="E89" s="63">
        <v>4.5229999999999997</v>
      </c>
      <c r="F89" s="63">
        <v>6.3520000000000003</v>
      </c>
      <c r="G89" s="63">
        <v>2.36</v>
      </c>
      <c r="H89" s="63">
        <v>2.7669999999999999</v>
      </c>
      <c r="I89" s="63">
        <v>1.5860000000000001</v>
      </c>
      <c r="J89" s="63">
        <v>3.6219999999999999</v>
      </c>
      <c r="K89" s="63">
        <v>1.395</v>
      </c>
      <c r="L89" s="63">
        <v>3.3279999999999998</v>
      </c>
      <c r="M89" s="63">
        <v>1.159</v>
      </c>
      <c r="N89" s="63">
        <v>3.1859999999999999</v>
      </c>
      <c r="O89" s="63">
        <v>1.4179999999999999</v>
      </c>
      <c r="P89" s="63">
        <v>3.5030000000000001</v>
      </c>
      <c r="Q89" s="63">
        <v>1.4319999999999999</v>
      </c>
      <c r="R89" s="75">
        <v>4.9169999999999998</v>
      </c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</row>
    <row r="90" spans="2:50" x14ac:dyDescent="0.2">
      <c r="B90" s="69"/>
      <c r="C90" s="63">
        <v>1.6020000000000001</v>
      </c>
      <c r="D90" s="63">
        <v>4.7850000000000001</v>
      </c>
      <c r="E90" s="63">
        <v>5.2969999999999997</v>
      </c>
      <c r="F90" s="63">
        <v>6.5919999999999996</v>
      </c>
      <c r="G90" s="63">
        <v>2.3180000000000001</v>
      </c>
      <c r="H90" s="63">
        <v>2.6949999999999998</v>
      </c>
      <c r="I90" s="63">
        <v>1.35</v>
      </c>
      <c r="J90" s="63">
        <v>3.5169999999999999</v>
      </c>
      <c r="K90" s="63">
        <v>1.256</v>
      </c>
      <c r="L90" s="63">
        <v>2.766</v>
      </c>
      <c r="M90" s="63">
        <v>1.48</v>
      </c>
      <c r="N90" s="63">
        <v>3.879</v>
      </c>
      <c r="O90" s="63">
        <v>1.2669999999999999</v>
      </c>
      <c r="P90" s="63">
        <v>3.0070000000000001</v>
      </c>
      <c r="Q90" s="63">
        <v>1.3380000000000001</v>
      </c>
      <c r="R90" s="75">
        <v>3.8130000000000002</v>
      </c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</row>
    <row r="91" spans="2:50" x14ac:dyDescent="0.2">
      <c r="B91" s="69"/>
      <c r="C91" s="63">
        <v>1.1890000000000001</v>
      </c>
      <c r="D91" s="63">
        <v>5.5229999999999997</v>
      </c>
      <c r="E91" s="63">
        <v>5.2130000000000001</v>
      </c>
      <c r="F91" s="63">
        <v>5.7460000000000004</v>
      </c>
      <c r="G91" s="63">
        <v>2.3730000000000002</v>
      </c>
      <c r="H91" s="63">
        <v>3.2269999999999999</v>
      </c>
      <c r="I91" s="63">
        <v>1.2210000000000001</v>
      </c>
      <c r="J91" s="63">
        <v>2.8980000000000001</v>
      </c>
      <c r="K91" s="63">
        <v>1.4339999999999999</v>
      </c>
      <c r="L91" s="63">
        <v>3.3919999999999999</v>
      </c>
      <c r="M91" s="63">
        <v>1.1559999999999999</v>
      </c>
      <c r="N91" s="63">
        <v>3.5649999999999999</v>
      </c>
      <c r="O91" s="63">
        <v>1.2070000000000001</v>
      </c>
      <c r="P91" s="63">
        <v>3.4169999999999998</v>
      </c>
      <c r="Q91" s="63">
        <v>1.647</v>
      </c>
      <c r="R91" s="75">
        <v>5.2229999999999999</v>
      </c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</row>
    <row r="92" spans="2:50" x14ac:dyDescent="0.2">
      <c r="B92" s="69"/>
      <c r="C92" s="63">
        <v>1.093</v>
      </c>
      <c r="D92" s="63">
        <v>4.8949999999999996</v>
      </c>
      <c r="E92" s="63">
        <v>5.4630000000000001</v>
      </c>
      <c r="F92" s="63">
        <v>6.6070000000000002</v>
      </c>
      <c r="G92" s="63">
        <v>2.1059999999999999</v>
      </c>
      <c r="H92" s="63">
        <v>3.165</v>
      </c>
      <c r="I92" s="63">
        <v>1.3380000000000001</v>
      </c>
      <c r="J92" s="63">
        <v>3.028</v>
      </c>
      <c r="K92" s="63">
        <v>1.3640000000000001</v>
      </c>
      <c r="L92" s="63">
        <v>3.0089999999999999</v>
      </c>
      <c r="M92" s="63">
        <v>1.464</v>
      </c>
      <c r="N92" s="63">
        <v>3.7330000000000001</v>
      </c>
      <c r="O92" s="63">
        <v>1.3939999999999999</v>
      </c>
      <c r="P92" s="63">
        <v>2.9279999999999999</v>
      </c>
      <c r="Q92" s="63">
        <v>1.3460000000000001</v>
      </c>
      <c r="R92" s="75">
        <v>4.22</v>
      </c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</row>
    <row r="93" spans="2:50" x14ac:dyDescent="0.2">
      <c r="B93" s="69"/>
      <c r="C93" s="63">
        <v>1.3720000000000001</v>
      </c>
      <c r="D93" s="63">
        <v>4.851</v>
      </c>
      <c r="E93" s="63">
        <v>4.9589999999999996</v>
      </c>
      <c r="F93" s="63">
        <v>6.7889999999999997</v>
      </c>
      <c r="G93" s="63">
        <v>1.847</v>
      </c>
      <c r="H93" s="63">
        <v>2.5230000000000001</v>
      </c>
      <c r="I93" s="63">
        <v>1.357</v>
      </c>
      <c r="J93" s="63">
        <v>3.1669999999999998</v>
      </c>
      <c r="K93" s="63">
        <v>1.64</v>
      </c>
      <c r="L93" s="63">
        <v>2.6890000000000001</v>
      </c>
      <c r="M93" s="63">
        <v>1.2889999999999999</v>
      </c>
      <c r="N93" s="63">
        <v>3.7440000000000002</v>
      </c>
      <c r="O93" s="63">
        <v>1.3069999999999999</v>
      </c>
      <c r="P93" s="63">
        <v>3.4119999999999999</v>
      </c>
      <c r="Q93" s="63">
        <v>1.6020000000000001</v>
      </c>
      <c r="R93" s="75">
        <v>4.5519999999999996</v>
      </c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</row>
    <row r="94" spans="2:50" x14ac:dyDescent="0.2">
      <c r="B94" s="69"/>
      <c r="C94" s="63">
        <v>1.51</v>
      </c>
      <c r="D94" s="63">
        <v>5.117</v>
      </c>
      <c r="E94" s="63">
        <v>6.3159999999999998</v>
      </c>
      <c r="F94" s="63">
        <v>6.15</v>
      </c>
      <c r="G94" s="63">
        <v>2.57</v>
      </c>
      <c r="H94" s="63">
        <v>2.5569999999999999</v>
      </c>
      <c r="I94" s="63">
        <v>1.306</v>
      </c>
      <c r="J94" s="63">
        <v>3.7149999999999999</v>
      </c>
      <c r="K94" s="63">
        <v>1.2969999999999999</v>
      </c>
      <c r="L94" s="63">
        <v>3.3740000000000001</v>
      </c>
      <c r="M94" s="63">
        <v>1.486</v>
      </c>
      <c r="N94" s="63">
        <v>3.375</v>
      </c>
      <c r="O94" s="63">
        <v>1.2330000000000001</v>
      </c>
      <c r="P94" s="63">
        <v>3.4780000000000002</v>
      </c>
      <c r="Q94" s="63">
        <v>2.157</v>
      </c>
      <c r="R94" s="75">
        <v>4.5590000000000002</v>
      </c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</row>
    <row r="95" spans="2:50" x14ac:dyDescent="0.2">
      <c r="B95" s="69"/>
      <c r="C95" s="63">
        <v>1.5649999999999999</v>
      </c>
      <c r="D95" s="63">
        <v>5.1369999999999996</v>
      </c>
      <c r="E95" s="63">
        <v>5.9029999999999996</v>
      </c>
      <c r="F95" s="63">
        <v>6.415</v>
      </c>
      <c r="G95" s="63">
        <v>2.1280000000000001</v>
      </c>
      <c r="H95" s="63">
        <v>2.9129999999999998</v>
      </c>
      <c r="I95" s="63">
        <v>1.4159999999999999</v>
      </c>
      <c r="J95" s="63">
        <v>3.3410000000000002</v>
      </c>
      <c r="K95" s="63">
        <v>1.5449999999999999</v>
      </c>
      <c r="L95" s="63">
        <v>3.1280000000000001</v>
      </c>
      <c r="M95" s="63">
        <v>1.603</v>
      </c>
      <c r="N95" s="63">
        <v>3.9279999999999999</v>
      </c>
      <c r="O95" s="63">
        <v>1.292</v>
      </c>
      <c r="P95" s="63">
        <v>3.2589999999999999</v>
      </c>
      <c r="Q95" s="63">
        <v>1.3560000000000001</v>
      </c>
      <c r="R95" s="75">
        <v>4.3760000000000003</v>
      </c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</row>
    <row r="96" spans="2:50" x14ac:dyDescent="0.2">
      <c r="B96" s="69"/>
      <c r="C96" s="63">
        <v>1.7589999999999999</v>
      </c>
      <c r="D96" s="63">
        <v>4.7089999999999996</v>
      </c>
      <c r="E96" s="63">
        <v>5.2809999999999997</v>
      </c>
      <c r="F96" s="63">
        <v>6.2969999999999997</v>
      </c>
      <c r="G96" s="63">
        <v>2.3879999999999999</v>
      </c>
      <c r="H96" s="63">
        <v>2.2330000000000001</v>
      </c>
      <c r="I96" s="63">
        <v>1.6659999999999999</v>
      </c>
      <c r="J96" s="63">
        <v>3.2810000000000001</v>
      </c>
      <c r="K96" s="63">
        <v>1.3069999999999999</v>
      </c>
      <c r="L96" s="63">
        <v>2.2639999999999998</v>
      </c>
      <c r="M96" s="63">
        <v>1.5960000000000001</v>
      </c>
      <c r="N96" s="63">
        <v>3.3109999999999999</v>
      </c>
      <c r="O96" s="63">
        <v>1.1919999999999999</v>
      </c>
      <c r="P96" s="63">
        <v>3.2789999999999999</v>
      </c>
      <c r="Q96" s="63">
        <v>1.546</v>
      </c>
      <c r="R96" s="75">
        <v>4.8559999999999999</v>
      </c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</row>
    <row r="97" spans="2:50" x14ac:dyDescent="0.2">
      <c r="B97" s="69"/>
      <c r="C97" s="63">
        <v>1.379</v>
      </c>
      <c r="D97" s="63">
        <v>5.8959999999999999</v>
      </c>
      <c r="E97" s="63">
        <v>5.0259999999999998</v>
      </c>
      <c r="F97" s="63">
        <v>5.484</v>
      </c>
      <c r="G97" s="63">
        <v>2.444</v>
      </c>
      <c r="H97" s="63">
        <v>2.67</v>
      </c>
      <c r="I97" s="63">
        <v>1.1859999999999999</v>
      </c>
      <c r="J97" s="63">
        <v>3.0329999999999999</v>
      </c>
      <c r="K97" s="63">
        <v>1.272</v>
      </c>
      <c r="L97" s="63">
        <v>2.9540000000000002</v>
      </c>
      <c r="M97" s="63">
        <v>1.337</v>
      </c>
      <c r="N97" s="63">
        <v>3.5459999999999998</v>
      </c>
      <c r="O97" s="63">
        <v>1.3160000000000001</v>
      </c>
      <c r="P97" s="63">
        <v>3.5369999999999999</v>
      </c>
      <c r="Q97" s="63">
        <v>1.361</v>
      </c>
      <c r="R97" s="75">
        <v>4.4420000000000002</v>
      </c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</row>
    <row r="98" spans="2:50" x14ac:dyDescent="0.2">
      <c r="B98" s="69"/>
      <c r="C98" s="63">
        <v>1.5649999999999999</v>
      </c>
      <c r="D98" s="63">
        <v>6.1790000000000003</v>
      </c>
      <c r="E98" s="63">
        <v>5.2549999999999999</v>
      </c>
      <c r="F98" s="63">
        <v>6.742</v>
      </c>
      <c r="G98" s="63">
        <v>2.36</v>
      </c>
      <c r="H98" s="63">
        <v>2.4500000000000002</v>
      </c>
      <c r="I98" s="63">
        <v>1.1679999999999999</v>
      </c>
      <c r="J98" s="63">
        <v>3.077</v>
      </c>
      <c r="K98" s="63">
        <v>1.1499999999999999</v>
      </c>
      <c r="L98" s="63">
        <v>3.8540000000000001</v>
      </c>
      <c r="M98" s="63">
        <v>1.585</v>
      </c>
      <c r="N98" s="63">
        <v>3.5329999999999999</v>
      </c>
      <c r="O98" s="63">
        <v>1.095</v>
      </c>
      <c r="P98" s="63">
        <v>3.4129999999999998</v>
      </c>
      <c r="Q98" s="63">
        <v>1.5780000000000001</v>
      </c>
      <c r="R98" s="75">
        <v>4.8600000000000003</v>
      </c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</row>
    <row r="99" spans="2:50" x14ac:dyDescent="0.2">
      <c r="B99" s="69"/>
      <c r="C99" s="63">
        <v>1.4890000000000001</v>
      </c>
      <c r="D99" s="63">
        <v>5.9779999999999998</v>
      </c>
      <c r="E99" s="63">
        <v>6.2060000000000004</v>
      </c>
      <c r="F99" s="63">
        <v>6.2190000000000003</v>
      </c>
      <c r="G99" s="63">
        <v>2.274</v>
      </c>
      <c r="H99" s="63">
        <v>2.6619999999999999</v>
      </c>
      <c r="I99" s="63">
        <v>1.2809999999999999</v>
      </c>
      <c r="J99" s="63">
        <v>3.7290000000000001</v>
      </c>
      <c r="K99" s="63">
        <v>1.5149999999999999</v>
      </c>
      <c r="L99" s="63">
        <v>3.806</v>
      </c>
      <c r="M99" s="63">
        <v>1.2609999999999999</v>
      </c>
      <c r="N99" s="63">
        <v>3.32</v>
      </c>
      <c r="O99" s="63">
        <v>1.621</v>
      </c>
      <c r="P99" s="63">
        <v>2.7850000000000001</v>
      </c>
      <c r="Q99" s="63">
        <v>1.518</v>
      </c>
      <c r="R99" s="75">
        <v>5.19</v>
      </c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</row>
    <row r="100" spans="2:50" x14ac:dyDescent="0.2">
      <c r="B100" s="69"/>
      <c r="C100" s="63">
        <v>1.609</v>
      </c>
      <c r="D100" s="63">
        <v>5.2149999999999999</v>
      </c>
      <c r="E100" s="63">
        <v>4.9889999999999999</v>
      </c>
      <c r="F100" s="63">
        <v>6.75</v>
      </c>
      <c r="G100" s="63">
        <v>2.1459999999999999</v>
      </c>
      <c r="H100" s="63">
        <v>2.7669999999999999</v>
      </c>
      <c r="I100" s="63">
        <v>1.5760000000000001</v>
      </c>
      <c r="J100" s="63">
        <v>4.2190000000000003</v>
      </c>
      <c r="K100" s="63">
        <v>1.232</v>
      </c>
      <c r="L100" s="63">
        <v>3.641</v>
      </c>
      <c r="M100" s="63">
        <v>1.607</v>
      </c>
      <c r="N100" s="63">
        <v>2.8759999999999999</v>
      </c>
      <c r="O100" s="63">
        <v>1.3320000000000001</v>
      </c>
      <c r="P100" s="63">
        <v>3.028</v>
      </c>
      <c r="Q100" s="63">
        <v>1.518</v>
      </c>
      <c r="R100" s="75">
        <v>4.1369999999999996</v>
      </c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</row>
    <row r="101" spans="2:50" x14ac:dyDescent="0.2">
      <c r="B101" s="69"/>
      <c r="C101" s="63">
        <v>1.359</v>
      </c>
      <c r="D101" s="63">
        <v>5.8680000000000003</v>
      </c>
      <c r="E101" s="63">
        <v>5.516</v>
      </c>
      <c r="F101" s="63">
        <v>6.2210000000000001</v>
      </c>
      <c r="G101" s="63">
        <v>2.2679999999999998</v>
      </c>
      <c r="H101" s="63">
        <v>2.5659999999999998</v>
      </c>
      <c r="I101" s="63">
        <v>1.635</v>
      </c>
      <c r="J101" s="63">
        <v>2.8940000000000001</v>
      </c>
      <c r="K101" s="63">
        <v>1.228</v>
      </c>
      <c r="L101" s="63">
        <v>3.3479999999999999</v>
      </c>
      <c r="M101" s="63">
        <v>1.2030000000000001</v>
      </c>
      <c r="N101" s="63">
        <v>3.3519999999999999</v>
      </c>
      <c r="O101" s="63">
        <v>1.256</v>
      </c>
      <c r="P101" s="63">
        <v>3.0270000000000001</v>
      </c>
      <c r="Q101" s="63">
        <v>1.5940000000000001</v>
      </c>
      <c r="R101" s="75">
        <v>5.202</v>
      </c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</row>
    <row r="102" spans="2:50" x14ac:dyDescent="0.2">
      <c r="B102" s="69"/>
      <c r="C102" s="63">
        <v>1.337</v>
      </c>
      <c r="D102" s="63">
        <v>5.3769999999999998</v>
      </c>
      <c r="E102" s="63">
        <v>4.931</v>
      </c>
      <c r="F102" s="63">
        <v>6.9329999999999998</v>
      </c>
      <c r="G102" s="63">
        <v>1.8640000000000001</v>
      </c>
      <c r="H102" s="63">
        <v>2.1309999999999998</v>
      </c>
      <c r="I102" s="63">
        <v>1.3069999999999999</v>
      </c>
      <c r="J102" s="63">
        <v>3.06</v>
      </c>
      <c r="K102" s="63">
        <v>1.6040000000000001</v>
      </c>
      <c r="L102" s="63">
        <v>3.4350000000000001</v>
      </c>
      <c r="M102" s="63">
        <v>1.196</v>
      </c>
      <c r="N102" s="63">
        <v>3.2389999999999999</v>
      </c>
      <c r="O102" s="63">
        <v>1.371</v>
      </c>
      <c r="P102" s="63">
        <v>2.7429999999999999</v>
      </c>
      <c r="Q102" s="63">
        <v>1.754</v>
      </c>
      <c r="R102" s="75">
        <v>4.3869999999999996</v>
      </c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</row>
    <row r="103" spans="2:50" x14ac:dyDescent="0.2">
      <c r="B103" s="69"/>
      <c r="C103" s="63">
        <v>1.5169999999999999</v>
      </c>
      <c r="D103" s="63">
        <v>5.2030000000000003</v>
      </c>
      <c r="E103" s="63">
        <v>3.8540000000000001</v>
      </c>
      <c r="F103" s="63">
        <v>6.3959999999999999</v>
      </c>
      <c r="G103" s="63">
        <v>2.3820000000000001</v>
      </c>
      <c r="H103" s="63">
        <v>2.1160000000000001</v>
      </c>
      <c r="I103" s="63">
        <v>1.4370000000000001</v>
      </c>
      <c r="J103" s="63">
        <v>2.9910000000000001</v>
      </c>
      <c r="K103" s="63">
        <v>1.361</v>
      </c>
      <c r="L103" s="63">
        <v>3.9660000000000002</v>
      </c>
      <c r="M103" s="63">
        <v>1.0569999999999999</v>
      </c>
      <c r="N103" s="63">
        <v>3.1789999999999998</v>
      </c>
      <c r="O103" s="63">
        <v>1.45</v>
      </c>
      <c r="P103" s="63">
        <v>3.2759999999999998</v>
      </c>
      <c r="Q103" s="63">
        <v>1.5940000000000001</v>
      </c>
      <c r="R103" s="75">
        <v>4.3860000000000001</v>
      </c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</row>
    <row r="104" spans="2:50" x14ac:dyDescent="0.2">
      <c r="B104" s="69"/>
      <c r="C104" s="63">
        <v>1.2749999999999999</v>
      </c>
      <c r="D104" s="63">
        <v>5.5339999999999998</v>
      </c>
      <c r="E104" s="63">
        <v>5.3440000000000003</v>
      </c>
      <c r="F104" s="63">
        <v>6.3440000000000003</v>
      </c>
      <c r="G104" s="63">
        <v>2.165</v>
      </c>
      <c r="H104" s="63">
        <v>2.35</v>
      </c>
      <c r="I104" s="63">
        <v>1.2070000000000001</v>
      </c>
      <c r="J104" s="63">
        <v>3.4060000000000001</v>
      </c>
      <c r="K104" s="63">
        <v>1.6359999999999999</v>
      </c>
      <c r="L104" s="63">
        <v>3.3759999999999999</v>
      </c>
      <c r="M104" s="63">
        <v>1.7749999999999999</v>
      </c>
      <c r="N104" s="63">
        <v>2.819</v>
      </c>
      <c r="O104" s="63">
        <v>1.7070000000000001</v>
      </c>
      <c r="P104" s="63">
        <v>3.1659999999999999</v>
      </c>
      <c r="Q104" s="63">
        <v>1.7450000000000001</v>
      </c>
      <c r="R104" s="75">
        <v>5.3380000000000001</v>
      </c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</row>
    <row r="105" spans="2:50" x14ac:dyDescent="0.2">
      <c r="B105" s="69"/>
      <c r="C105" s="63">
        <v>1.3759999999999999</v>
      </c>
      <c r="D105" s="63">
        <v>4.7300000000000004</v>
      </c>
      <c r="E105" s="63">
        <v>5.2450000000000001</v>
      </c>
      <c r="F105" s="63">
        <v>7.0970000000000004</v>
      </c>
      <c r="G105" s="63">
        <v>2.1070000000000002</v>
      </c>
      <c r="H105" s="63">
        <v>2.77</v>
      </c>
      <c r="I105" s="63">
        <v>1.4</v>
      </c>
      <c r="J105" s="63">
        <v>3.222</v>
      </c>
      <c r="K105" s="63">
        <v>1.333</v>
      </c>
      <c r="L105" s="63">
        <v>3.2519999999999998</v>
      </c>
      <c r="M105" s="63">
        <v>1.2609999999999999</v>
      </c>
      <c r="N105" s="63">
        <v>3.234</v>
      </c>
      <c r="O105" s="63">
        <v>1.421</v>
      </c>
      <c r="P105" s="63">
        <v>2.9279999999999999</v>
      </c>
      <c r="Q105" s="63">
        <v>1.4790000000000001</v>
      </c>
      <c r="R105" s="75">
        <v>5.43</v>
      </c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</row>
    <row r="106" spans="2:50" x14ac:dyDescent="0.2">
      <c r="B106" s="69"/>
      <c r="C106" s="63">
        <v>1.359</v>
      </c>
      <c r="D106" s="63">
        <v>5.28</v>
      </c>
      <c r="E106" s="63">
        <v>4.8899999999999997</v>
      </c>
      <c r="F106" s="63">
        <v>6.98</v>
      </c>
      <c r="G106" s="63">
        <v>2.2349999999999999</v>
      </c>
      <c r="H106" s="63">
        <v>3.1040000000000001</v>
      </c>
      <c r="I106" s="63">
        <v>1.3080000000000001</v>
      </c>
      <c r="J106" s="63">
        <v>3.4049999999999998</v>
      </c>
      <c r="K106" s="63">
        <v>1.23</v>
      </c>
      <c r="L106" s="63">
        <v>3.4820000000000002</v>
      </c>
      <c r="M106" s="63">
        <v>1.2829999999999999</v>
      </c>
      <c r="N106" s="63">
        <v>3.2090000000000001</v>
      </c>
      <c r="O106" s="63">
        <v>1.5669999999999999</v>
      </c>
      <c r="P106" s="63">
        <v>3.02</v>
      </c>
      <c r="Q106" s="63">
        <v>1.6739999999999999</v>
      </c>
      <c r="R106" s="75">
        <v>5.2990000000000004</v>
      </c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</row>
    <row r="107" spans="2:50" x14ac:dyDescent="0.2">
      <c r="B107" s="69"/>
      <c r="C107" s="63">
        <v>1.7190000000000001</v>
      </c>
      <c r="D107" s="63">
        <v>4.8460000000000001</v>
      </c>
      <c r="E107" s="63">
        <v>5.8339999999999996</v>
      </c>
      <c r="F107" s="63">
        <v>5.875</v>
      </c>
      <c r="G107" s="63">
        <v>2.1459999999999999</v>
      </c>
      <c r="H107" s="63">
        <v>2.8010000000000002</v>
      </c>
      <c r="I107" s="63">
        <v>1.3160000000000001</v>
      </c>
      <c r="J107" s="63">
        <v>3.0409999999999999</v>
      </c>
      <c r="K107" s="63">
        <v>1.52</v>
      </c>
      <c r="L107" s="63">
        <v>3.4119999999999999</v>
      </c>
      <c r="M107" s="63">
        <v>1.325</v>
      </c>
      <c r="N107" s="63">
        <v>3.323</v>
      </c>
      <c r="O107" s="63">
        <v>1.4470000000000001</v>
      </c>
      <c r="P107" s="63">
        <v>2.823</v>
      </c>
      <c r="Q107" s="63">
        <v>1.5720000000000001</v>
      </c>
      <c r="R107" s="75">
        <v>4.8179999999999996</v>
      </c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</row>
    <row r="108" spans="2:50" x14ac:dyDescent="0.2">
      <c r="B108" s="69"/>
      <c r="C108" s="63">
        <v>1.1499999999999999</v>
      </c>
      <c r="D108" s="63">
        <v>5.8470000000000004</v>
      </c>
      <c r="E108" s="63">
        <v>5.63</v>
      </c>
      <c r="F108" s="63">
        <v>6.77</v>
      </c>
      <c r="G108" s="63">
        <v>2.2839999999999998</v>
      </c>
      <c r="H108" s="63">
        <v>2.52</v>
      </c>
      <c r="I108" s="63">
        <v>1.149</v>
      </c>
      <c r="J108" s="63">
        <v>3.1459999999999999</v>
      </c>
      <c r="K108" s="63">
        <v>1.5309999999999999</v>
      </c>
      <c r="L108" s="63">
        <v>3.4</v>
      </c>
      <c r="M108" s="63">
        <v>1.304</v>
      </c>
      <c r="N108" s="63">
        <v>3.3540000000000001</v>
      </c>
      <c r="O108" s="63">
        <v>1.484</v>
      </c>
      <c r="P108" s="63">
        <v>2.41</v>
      </c>
      <c r="Q108" s="63">
        <v>1.474</v>
      </c>
      <c r="R108" s="75">
        <v>5.0709999999999997</v>
      </c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</row>
    <row r="109" spans="2:50" ht="17" thickBot="1" x14ac:dyDescent="0.25">
      <c r="B109" s="69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75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</row>
    <row r="110" spans="2:50" ht="17" thickBot="1" x14ac:dyDescent="0.25">
      <c r="B110" s="19"/>
      <c r="C110" s="209" t="s">
        <v>5</v>
      </c>
      <c r="D110" s="210"/>
      <c r="E110" s="211" t="s">
        <v>28</v>
      </c>
      <c r="F110" s="211"/>
      <c r="G110" s="211" t="s">
        <v>178</v>
      </c>
      <c r="H110" s="211"/>
      <c r="I110" s="211" t="s">
        <v>29</v>
      </c>
      <c r="J110" s="211"/>
      <c r="K110" s="212" t="s">
        <v>30</v>
      </c>
      <c r="L110" s="212"/>
      <c r="M110" s="212" t="s">
        <v>31</v>
      </c>
      <c r="N110" s="212"/>
      <c r="O110" s="212" t="s">
        <v>32</v>
      </c>
      <c r="P110" s="212"/>
      <c r="Q110" s="212" t="s">
        <v>33</v>
      </c>
      <c r="R110" s="213"/>
    </row>
    <row r="111" spans="2:50" x14ac:dyDescent="0.2">
      <c r="B111" s="76"/>
      <c r="C111" s="77" t="s">
        <v>37</v>
      </c>
      <c r="D111" s="77" t="s">
        <v>38</v>
      </c>
      <c r="E111" s="77" t="s">
        <v>37</v>
      </c>
      <c r="F111" s="77" t="s">
        <v>38</v>
      </c>
      <c r="G111" s="77" t="s">
        <v>37</v>
      </c>
      <c r="H111" s="77" t="s">
        <v>38</v>
      </c>
      <c r="I111" s="77" t="s">
        <v>37</v>
      </c>
      <c r="J111" s="77" t="s">
        <v>38</v>
      </c>
      <c r="K111" s="77" t="s">
        <v>37</v>
      </c>
      <c r="L111" s="77" t="s">
        <v>38</v>
      </c>
      <c r="M111" s="77" t="s">
        <v>37</v>
      </c>
      <c r="N111" s="77" t="s">
        <v>38</v>
      </c>
      <c r="O111" s="77" t="s">
        <v>37</v>
      </c>
      <c r="P111" s="77" t="s">
        <v>38</v>
      </c>
      <c r="Q111" s="77" t="s">
        <v>37</v>
      </c>
      <c r="R111" s="78" t="s">
        <v>38</v>
      </c>
    </row>
    <row r="112" spans="2:50" x14ac:dyDescent="0.2">
      <c r="B112" s="49" t="s">
        <v>180</v>
      </c>
      <c r="C112" s="79">
        <f>AVERAGE(C49:C108)</f>
        <v>1.4013666666666671</v>
      </c>
      <c r="D112" s="79">
        <f t="shared" ref="D112:R112" si="46">AVERAGE(D49:D108)</f>
        <v>5.3064833333333317</v>
      </c>
      <c r="E112" s="79">
        <f t="shared" si="46"/>
        <v>4.8557833333333322</v>
      </c>
      <c r="F112" s="79">
        <f t="shared" si="46"/>
        <v>5.9635500000000006</v>
      </c>
      <c r="G112" s="79">
        <f t="shared" si="46"/>
        <v>2.2765000000000004</v>
      </c>
      <c r="H112" s="79">
        <f t="shared" si="46"/>
        <v>2.6133500000000001</v>
      </c>
      <c r="I112" s="79">
        <f t="shared" si="46"/>
        <v>1.297166666666667</v>
      </c>
      <c r="J112" s="79">
        <f t="shared" si="46"/>
        <v>3.2873666666666668</v>
      </c>
      <c r="K112" s="79">
        <f t="shared" si="46"/>
        <v>1.3293833333333331</v>
      </c>
      <c r="L112" s="79">
        <f t="shared" si="46"/>
        <v>3.2185333333333341</v>
      </c>
      <c r="M112" s="79">
        <f t="shared" si="46"/>
        <v>1.4084499999999998</v>
      </c>
      <c r="N112" s="79">
        <f t="shared" si="46"/>
        <v>3.420583333333334</v>
      </c>
      <c r="O112" s="79">
        <f t="shared" si="46"/>
        <v>1.3569166666666661</v>
      </c>
      <c r="P112" s="79">
        <f t="shared" si="46"/>
        <v>2.8902166666666664</v>
      </c>
      <c r="Q112" s="79">
        <f t="shared" si="46"/>
        <v>1.4675833333333337</v>
      </c>
      <c r="R112" s="80">
        <f t="shared" si="46"/>
        <v>4.8178666666666654</v>
      </c>
    </row>
    <row r="113" spans="2:18" ht="17" thickBot="1" x14ac:dyDescent="0.25">
      <c r="B113" s="17" t="s">
        <v>179</v>
      </c>
      <c r="C113" s="81">
        <f>STDEV(C49:C108)</f>
        <v>0.1446136837029037</v>
      </c>
      <c r="D113" s="81">
        <f t="shared" ref="D113:R113" si="47">STDEV(D49:D108)</f>
        <v>0.443874218390089</v>
      </c>
      <c r="E113" s="81">
        <f t="shared" si="47"/>
        <v>0.60156260059066136</v>
      </c>
      <c r="F113" s="81">
        <f t="shared" si="47"/>
        <v>0.56876453753072753</v>
      </c>
      <c r="G113" s="81">
        <f t="shared" si="47"/>
        <v>0.24836956471750823</v>
      </c>
      <c r="H113" s="81">
        <f t="shared" si="47"/>
        <v>0.24431806339625181</v>
      </c>
      <c r="I113" s="81">
        <f t="shared" si="47"/>
        <v>0.15499110599596214</v>
      </c>
      <c r="J113" s="81">
        <f t="shared" si="47"/>
        <v>0.31618659834305335</v>
      </c>
      <c r="K113" s="81">
        <f t="shared" si="47"/>
        <v>0.1885775560154728</v>
      </c>
      <c r="L113" s="81">
        <f t="shared" si="47"/>
        <v>0.34356009844411844</v>
      </c>
      <c r="M113" s="81">
        <f t="shared" si="47"/>
        <v>0.14946406234343967</v>
      </c>
      <c r="N113" s="81">
        <f t="shared" si="47"/>
        <v>0.26722721187850912</v>
      </c>
      <c r="O113" s="81">
        <f t="shared" si="47"/>
        <v>0.15741204610794138</v>
      </c>
      <c r="P113" s="81">
        <f t="shared" si="47"/>
        <v>0.34139132532279182</v>
      </c>
      <c r="Q113" s="81">
        <f t="shared" si="47"/>
        <v>0.19098161165070299</v>
      </c>
      <c r="R113" s="82">
        <f t="shared" si="47"/>
        <v>0.360976193715567</v>
      </c>
    </row>
  </sheetData>
  <mergeCells count="83">
    <mergeCell ref="AK47:AP47"/>
    <mergeCell ref="AK48:AP48"/>
    <mergeCell ref="AQ40:AX40"/>
    <mergeCell ref="C3:J3"/>
    <mergeCell ref="K3:R3"/>
    <mergeCell ref="S3:Z3"/>
    <mergeCell ref="AA3:AH3"/>
    <mergeCell ref="AI3:AP3"/>
    <mergeCell ref="AQ3:AX3"/>
    <mergeCell ref="C40:J40"/>
    <mergeCell ref="K40:R40"/>
    <mergeCell ref="S40:Z40"/>
    <mergeCell ref="AA40:AH40"/>
    <mergeCell ref="AI40:AP40"/>
    <mergeCell ref="O47:P47"/>
    <mergeCell ref="Q47:R47"/>
    <mergeCell ref="BA40:BH40"/>
    <mergeCell ref="BI40:BP40"/>
    <mergeCell ref="BQ40:BX40"/>
    <mergeCell ref="BY40:CF40"/>
    <mergeCell ref="CG40:CN40"/>
    <mergeCell ref="BA3:BH3"/>
    <mergeCell ref="BI3:BP3"/>
    <mergeCell ref="BQ3:BX3"/>
    <mergeCell ref="BY3:CF3"/>
    <mergeCell ref="CG3:CN3"/>
    <mergeCell ref="M110:N110"/>
    <mergeCell ref="O110:P110"/>
    <mergeCell ref="Q110:R110"/>
    <mergeCell ref="C47:D47"/>
    <mergeCell ref="E47:F47"/>
    <mergeCell ref="G47:H47"/>
    <mergeCell ref="I47:J47"/>
    <mergeCell ref="K47:L47"/>
    <mergeCell ref="M47:N47"/>
    <mergeCell ref="C110:D110"/>
    <mergeCell ref="E110:F110"/>
    <mergeCell ref="G110:H110"/>
    <mergeCell ref="I110:J110"/>
    <mergeCell ref="K110:L110"/>
    <mergeCell ref="T47:AB47"/>
    <mergeCell ref="T49:T51"/>
    <mergeCell ref="X49:X51"/>
    <mergeCell ref="Y49:Y51"/>
    <mergeCell ref="AA49:AA51"/>
    <mergeCell ref="AB49:AB51"/>
    <mergeCell ref="AB61:AB63"/>
    <mergeCell ref="T52:T54"/>
    <mergeCell ref="X52:X54"/>
    <mergeCell ref="Y52:Y54"/>
    <mergeCell ref="AA52:AA54"/>
    <mergeCell ref="AB52:AB54"/>
    <mergeCell ref="T55:T57"/>
    <mergeCell ref="X55:X57"/>
    <mergeCell ref="Y55:Y57"/>
    <mergeCell ref="AA55:AA57"/>
    <mergeCell ref="AB55:AB57"/>
    <mergeCell ref="T67:T69"/>
    <mergeCell ref="X67:X69"/>
    <mergeCell ref="Y67:Y69"/>
    <mergeCell ref="AA67:AA69"/>
    <mergeCell ref="AB67:AB69"/>
    <mergeCell ref="AD47:AI47"/>
    <mergeCell ref="AD48:AI48"/>
    <mergeCell ref="T64:T66"/>
    <mergeCell ref="X64:X66"/>
    <mergeCell ref="Y64:Y66"/>
    <mergeCell ref="AA64:AA66"/>
    <mergeCell ref="AB64:AB66"/>
    <mergeCell ref="T58:T60"/>
    <mergeCell ref="X58:X60"/>
    <mergeCell ref="Y58:Y60"/>
    <mergeCell ref="AA58:AA60"/>
    <mergeCell ref="AB58:AB60"/>
    <mergeCell ref="T61:T63"/>
    <mergeCell ref="X61:X63"/>
    <mergeCell ref="Y61:Y63"/>
    <mergeCell ref="AA61:AA63"/>
    <mergeCell ref="T70:T72"/>
    <mergeCell ref="X70:X72"/>
    <mergeCell ref="Y70:Y72"/>
    <mergeCell ref="AA70:AA72"/>
    <mergeCell ref="AB70:AB72"/>
  </mergeCells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2EC9F-92D9-4754-8BC4-7AAFCF6BF0E5}">
  <dimension ref="A1:CL220"/>
  <sheetViews>
    <sheetView topLeftCell="AQ1" zoomScaleNormal="100" workbookViewId="0">
      <selection activeCell="BJ29" sqref="BJ29"/>
    </sheetView>
  </sheetViews>
  <sheetFormatPr baseColWidth="10" defaultColWidth="8.83203125" defaultRowHeight="16" x14ac:dyDescent="0.2"/>
  <cols>
    <col min="1" max="1" width="8.83203125" style="153"/>
    <col min="2" max="2" width="8.83203125" style="130"/>
    <col min="3" max="44" width="10.83203125" style="130" bestFit="1" customWidth="1"/>
    <col min="45" max="45" width="8.83203125" style="130"/>
    <col min="46" max="46" width="10.83203125" style="130" bestFit="1" customWidth="1"/>
    <col min="47" max="55" width="8.83203125" style="130"/>
    <col min="56" max="56" width="16.1640625" style="130" bestFit="1" customWidth="1"/>
    <col min="57" max="57" width="8.6640625" style="130" bestFit="1" customWidth="1"/>
    <col min="58" max="58" width="14.1640625" style="130" bestFit="1" customWidth="1"/>
    <col min="59" max="59" width="14.83203125" style="130" bestFit="1" customWidth="1"/>
    <col min="60" max="60" width="8.33203125" style="130" bestFit="1" customWidth="1"/>
    <col min="61" max="61" width="14.33203125" style="130" bestFit="1" customWidth="1"/>
    <col min="62" max="16384" width="8.83203125" style="130"/>
  </cols>
  <sheetData>
    <row r="1" spans="1:59" ht="20" x14ac:dyDescent="0.2">
      <c r="A1" s="151" t="s">
        <v>247</v>
      </c>
    </row>
    <row r="2" spans="1:59" ht="17" thickBot="1" x14ac:dyDescent="0.25">
      <c r="A2" s="152" t="s">
        <v>248</v>
      </c>
    </row>
    <row r="3" spans="1:59" ht="17" thickBot="1" x14ac:dyDescent="0.25">
      <c r="B3" s="131"/>
      <c r="C3" s="214" t="s">
        <v>5</v>
      </c>
      <c r="D3" s="215"/>
      <c r="E3" s="216" t="s">
        <v>208</v>
      </c>
      <c r="F3" s="216"/>
      <c r="G3" s="216" t="s">
        <v>218</v>
      </c>
      <c r="H3" s="216"/>
      <c r="I3" s="216" t="s">
        <v>209</v>
      </c>
      <c r="J3" s="216"/>
      <c r="K3" s="216" t="s">
        <v>219</v>
      </c>
      <c r="L3" s="216"/>
      <c r="M3" s="234" t="s">
        <v>210</v>
      </c>
      <c r="N3" s="235"/>
      <c r="O3" s="216" t="s">
        <v>220</v>
      </c>
      <c r="P3" s="216"/>
      <c r="Q3" s="216" t="s">
        <v>211</v>
      </c>
      <c r="R3" s="216"/>
      <c r="S3" s="216" t="s">
        <v>221</v>
      </c>
      <c r="T3" s="216"/>
      <c r="U3" s="234" t="s">
        <v>212</v>
      </c>
      <c r="V3" s="235"/>
      <c r="W3" s="234" t="s">
        <v>222</v>
      </c>
      <c r="X3" s="235"/>
      <c r="Y3" s="234" t="s">
        <v>213</v>
      </c>
      <c r="Z3" s="235"/>
      <c r="AA3" s="234" t="s">
        <v>104</v>
      </c>
      <c r="AB3" s="235"/>
      <c r="AC3" s="234" t="s">
        <v>214</v>
      </c>
      <c r="AD3" s="235"/>
      <c r="AE3" s="234" t="s">
        <v>223</v>
      </c>
      <c r="AF3" s="235"/>
      <c r="AG3" s="234" t="s">
        <v>215</v>
      </c>
      <c r="AH3" s="235"/>
      <c r="AI3" s="234" t="s">
        <v>224</v>
      </c>
      <c r="AJ3" s="235"/>
      <c r="AK3" s="234" t="s">
        <v>216</v>
      </c>
      <c r="AL3" s="235"/>
      <c r="AM3" s="234" t="s">
        <v>225</v>
      </c>
      <c r="AN3" s="235"/>
      <c r="AO3" s="234" t="s">
        <v>217</v>
      </c>
      <c r="AP3" s="235"/>
      <c r="AQ3" s="216" t="s">
        <v>226</v>
      </c>
      <c r="AR3" s="218"/>
      <c r="AT3" s="236" t="s">
        <v>255</v>
      </c>
      <c r="AU3" s="237"/>
      <c r="AV3" s="237"/>
      <c r="AW3" s="237"/>
      <c r="AX3" s="237"/>
      <c r="AY3" s="237"/>
      <c r="AZ3" s="237"/>
      <c r="BA3" s="237"/>
      <c r="BB3" s="238"/>
      <c r="BD3" s="227" t="s">
        <v>249</v>
      </c>
      <c r="BE3" s="228"/>
      <c r="BF3" s="229"/>
      <c r="BG3" s="230"/>
    </row>
    <row r="4" spans="1:59" ht="17" thickBot="1" x14ac:dyDescent="0.25">
      <c r="B4" s="132"/>
      <c r="C4" s="133" t="s">
        <v>37</v>
      </c>
      <c r="D4" s="134" t="s">
        <v>38</v>
      </c>
      <c r="E4" s="134" t="s">
        <v>37</v>
      </c>
      <c r="F4" s="134" t="s">
        <v>38</v>
      </c>
      <c r="G4" s="134" t="s">
        <v>37</v>
      </c>
      <c r="H4" s="134" t="s">
        <v>38</v>
      </c>
      <c r="I4" s="134" t="s">
        <v>37</v>
      </c>
      <c r="J4" s="134" t="s">
        <v>38</v>
      </c>
      <c r="K4" s="134" t="s">
        <v>37</v>
      </c>
      <c r="L4" s="134" t="s">
        <v>38</v>
      </c>
      <c r="M4" s="134" t="s">
        <v>37</v>
      </c>
      <c r="N4" s="134" t="s">
        <v>38</v>
      </c>
      <c r="O4" s="134" t="s">
        <v>37</v>
      </c>
      <c r="P4" s="134" t="s">
        <v>38</v>
      </c>
      <c r="Q4" s="134" t="s">
        <v>37</v>
      </c>
      <c r="R4" s="134" t="s">
        <v>38</v>
      </c>
      <c r="S4" s="134" t="s">
        <v>37</v>
      </c>
      <c r="T4" s="134" t="s">
        <v>38</v>
      </c>
      <c r="U4" s="134" t="s">
        <v>37</v>
      </c>
      <c r="V4" s="134" t="s">
        <v>38</v>
      </c>
      <c r="W4" s="134" t="s">
        <v>37</v>
      </c>
      <c r="X4" s="135" t="s">
        <v>38</v>
      </c>
      <c r="Y4" s="134" t="s">
        <v>37</v>
      </c>
      <c r="Z4" s="134" t="s">
        <v>38</v>
      </c>
      <c r="AA4" s="134" t="s">
        <v>37</v>
      </c>
      <c r="AB4" s="134" t="s">
        <v>38</v>
      </c>
      <c r="AC4" s="134" t="s">
        <v>37</v>
      </c>
      <c r="AD4" s="134" t="s">
        <v>38</v>
      </c>
      <c r="AE4" s="134" t="s">
        <v>37</v>
      </c>
      <c r="AF4" s="134" t="s">
        <v>38</v>
      </c>
      <c r="AG4" s="134" t="s">
        <v>37</v>
      </c>
      <c r="AH4" s="134" t="s">
        <v>38</v>
      </c>
      <c r="AI4" s="134" t="s">
        <v>37</v>
      </c>
      <c r="AJ4" s="134" t="s">
        <v>38</v>
      </c>
      <c r="AK4" s="134" t="s">
        <v>37</v>
      </c>
      <c r="AL4" s="134" t="s">
        <v>38</v>
      </c>
      <c r="AM4" s="134" t="s">
        <v>37</v>
      </c>
      <c r="AN4" s="134" t="s">
        <v>38</v>
      </c>
      <c r="AO4" s="134" t="s">
        <v>37</v>
      </c>
      <c r="AP4" s="134" t="s">
        <v>38</v>
      </c>
      <c r="AQ4" s="134" t="s">
        <v>37</v>
      </c>
      <c r="AR4" s="135" t="s">
        <v>38</v>
      </c>
      <c r="AT4" s="59"/>
      <c r="AU4" s="46" t="s">
        <v>37</v>
      </c>
      <c r="AV4" s="20" t="s">
        <v>38</v>
      </c>
      <c r="AW4" s="20" t="s">
        <v>34</v>
      </c>
      <c r="AX4" s="20" t="s">
        <v>180</v>
      </c>
      <c r="AY4" s="20" t="s">
        <v>179</v>
      </c>
      <c r="AZ4" s="20" t="s">
        <v>35</v>
      </c>
      <c r="BA4" s="20" t="s">
        <v>180</v>
      </c>
      <c r="BB4" s="100" t="s">
        <v>179</v>
      </c>
      <c r="BD4" s="227" t="s">
        <v>250</v>
      </c>
      <c r="BE4" s="228"/>
      <c r="BF4" s="229"/>
      <c r="BG4" s="230"/>
    </row>
    <row r="5" spans="1:59" x14ac:dyDescent="0.2">
      <c r="B5" s="132"/>
      <c r="C5" s="158">
        <v>1.4297</v>
      </c>
      <c r="D5" s="136">
        <v>4.5103999999999997</v>
      </c>
      <c r="E5" s="158">
        <v>1.8030690537084397</v>
      </c>
      <c r="F5" s="137">
        <v>5.5498721227621477</v>
      </c>
      <c r="G5" s="158">
        <v>1.7468030690537084</v>
      </c>
      <c r="H5" s="137">
        <v>4.5447570332480813</v>
      </c>
      <c r="I5" s="158">
        <v>1.7595907928388745</v>
      </c>
      <c r="J5" s="137">
        <v>5.6930946291560103</v>
      </c>
      <c r="K5" s="158">
        <v>1.8823529411764706</v>
      </c>
      <c r="L5" s="137">
        <v>5.9923273657289</v>
      </c>
      <c r="M5" s="158">
        <v>1.8567774936061381</v>
      </c>
      <c r="N5" s="137">
        <v>5.0076726342710991</v>
      </c>
      <c r="O5" s="158">
        <v>1.4168797953964192</v>
      </c>
      <c r="P5" s="137">
        <v>4.9360613810741691</v>
      </c>
      <c r="Q5" s="158">
        <v>1.7416879795396418</v>
      </c>
      <c r="R5" s="137">
        <v>5.296675191815857</v>
      </c>
      <c r="S5" s="158">
        <v>1.7570332480818411</v>
      </c>
      <c r="T5" s="137">
        <v>6.9028132992327356</v>
      </c>
      <c r="U5" s="158">
        <v>1.7416879795396418</v>
      </c>
      <c r="V5" s="137">
        <v>6.9565217391304346</v>
      </c>
      <c r="W5" s="158">
        <v>1.7212276214833759</v>
      </c>
      <c r="X5" s="138">
        <v>6.953964194373401</v>
      </c>
      <c r="Y5" s="158">
        <v>1.6828644501278769</v>
      </c>
      <c r="Z5" s="137">
        <v>6.3427109974424551</v>
      </c>
      <c r="AA5" s="158">
        <v>1.506393861892583</v>
      </c>
      <c r="AB5" s="137">
        <v>3.1508951406649617</v>
      </c>
      <c r="AC5" s="158">
        <v>1.7800511508951404</v>
      </c>
      <c r="AD5" s="158">
        <v>6.6470588235294121</v>
      </c>
      <c r="AE5" s="158">
        <v>1.7621483375959079</v>
      </c>
      <c r="AF5" s="158">
        <v>5.8030690537084402</v>
      </c>
      <c r="AG5" s="158">
        <v>1.5805626598465472</v>
      </c>
      <c r="AH5" s="137">
        <v>6.1355498721227617</v>
      </c>
      <c r="AI5" s="158">
        <v>2.0511508951406645</v>
      </c>
      <c r="AJ5" s="137">
        <v>7.3273657289002552</v>
      </c>
      <c r="AK5" s="158">
        <v>2.0076726342710995</v>
      </c>
      <c r="AL5" s="137">
        <v>7.9744245524296682</v>
      </c>
      <c r="AM5" s="158">
        <v>1.5319693094629154</v>
      </c>
      <c r="AN5" s="137">
        <v>5.2046035805626589</v>
      </c>
      <c r="AO5" s="158">
        <v>1.7314578005115087</v>
      </c>
      <c r="AP5" s="137">
        <v>6.6419437340153449</v>
      </c>
      <c r="AQ5" s="158">
        <v>1.3099000000000001</v>
      </c>
      <c r="AR5" s="139">
        <v>5.8484999999999996</v>
      </c>
      <c r="AT5" s="231" t="s">
        <v>5</v>
      </c>
      <c r="AU5" s="137">
        <v>1.6981750000000002</v>
      </c>
      <c r="AV5" s="137">
        <v>4.9908458333333341</v>
      </c>
      <c r="AW5" s="65">
        <f>(AV5-AU5)/AU5</f>
        <v>1.9389467124020396</v>
      </c>
      <c r="AX5" s="197">
        <f>AVERAGE(AW5:AW7)</f>
        <v>2.0212772673721502</v>
      </c>
      <c r="AY5" s="199">
        <f>STDEV(AW5:AW7)</f>
        <v>8.2576550995678427E-2</v>
      </c>
      <c r="AZ5" s="65">
        <f>AW5/AX$5</f>
        <v>0.9592680547596778</v>
      </c>
      <c r="BA5" s="197">
        <f>AVERAGE(AZ5:AZ7)</f>
        <v>0.99999999999999989</v>
      </c>
      <c r="BB5" s="201">
        <f>STDEV(AZ5:AZ7)</f>
        <v>4.085364849674266E-2</v>
      </c>
      <c r="BD5" s="140" t="s">
        <v>251</v>
      </c>
      <c r="BE5" s="141" t="s">
        <v>9</v>
      </c>
      <c r="BF5" s="141" t="s">
        <v>252</v>
      </c>
      <c r="BG5" s="142"/>
    </row>
    <row r="6" spans="1:59" x14ac:dyDescent="0.2">
      <c r="B6" s="132"/>
      <c r="C6" s="158">
        <v>1.6906000000000001</v>
      </c>
      <c r="D6" s="158">
        <v>3.5642</v>
      </c>
      <c r="E6" s="158">
        <v>1.670076726342711</v>
      </c>
      <c r="F6" s="137">
        <v>5.0537084398976981</v>
      </c>
      <c r="G6" s="158">
        <v>1.6214833759590792</v>
      </c>
      <c r="H6" s="137">
        <v>5.0511508951406654</v>
      </c>
      <c r="I6" s="158">
        <v>1.9565217391304348</v>
      </c>
      <c r="J6" s="137">
        <v>5.0358056265984645</v>
      </c>
      <c r="K6" s="158">
        <v>1.9232736572890026</v>
      </c>
      <c r="L6" s="137">
        <v>5.9104859335038356</v>
      </c>
      <c r="M6" s="158">
        <v>1.9360613810741687</v>
      </c>
      <c r="N6" s="137">
        <v>4.6828644501278776</v>
      </c>
      <c r="O6" s="158">
        <v>1.7135549872122762</v>
      </c>
      <c r="P6" s="137">
        <v>4.8567774936061383</v>
      </c>
      <c r="Q6" s="158">
        <v>2.0383631713554986</v>
      </c>
      <c r="R6" s="137">
        <v>6.1432225063938617</v>
      </c>
      <c r="S6" s="158">
        <v>2.0281329923273654</v>
      </c>
      <c r="T6" s="137">
        <v>5.6342710997442449</v>
      </c>
      <c r="U6" s="158">
        <v>1.7774936061381075</v>
      </c>
      <c r="V6" s="137">
        <v>5.2864450127877243</v>
      </c>
      <c r="W6" s="158">
        <v>1.7186700767263425</v>
      </c>
      <c r="X6" s="158">
        <v>7.1381074168797962</v>
      </c>
      <c r="Y6" s="158">
        <v>2.0409207161125318</v>
      </c>
      <c r="Z6" s="137">
        <v>5.9820971867007673</v>
      </c>
      <c r="AA6" s="158">
        <v>1.6828644501278769</v>
      </c>
      <c r="AB6" s="137">
        <v>2.414322250639386</v>
      </c>
      <c r="AC6" s="158">
        <v>1.785166240409207</v>
      </c>
      <c r="AD6" s="158">
        <v>5.3069053708439888</v>
      </c>
      <c r="AE6" s="158">
        <v>1.874680306905371</v>
      </c>
      <c r="AF6" s="158">
        <v>6.3145780051150897</v>
      </c>
      <c r="AG6" s="158">
        <v>1.9693094629156009</v>
      </c>
      <c r="AH6" s="137">
        <v>7.0920716112531963</v>
      </c>
      <c r="AI6" s="158">
        <v>2.1790281329923271</v>
      </c>
      <c r="AJ6" s="137">
        <v>6.7928388746803074</v>
      </c>
      <c r="AK6" s="158">
        <v>1.6445012787723785</v>
      </c>
      <c r="AL6" s="137">
        <v>6.9590792838874682</v>
      </c>
      <c r="AM6" s="158">
        <v>1.5012787723785166</v>
      </c>
      <c r="AN6" s="137">
        <v>5.3452685421994879</v>
      </c>
      <c r="AO6" s="158">
        <v>1.588235294117647</v>
      </c>
      <c r="AP6" s="137">
        <v>5.6854219948849103</v>
      </c>
      <c r="AQ6" s="158">
        <v>1.5062</v>
      </c>
      <c r="AR6" s="139">
        <v>6.0793999999999997</v>
      </c>
      <c r="AT6" s="232"/>
      <c r="AU6" s="137">
        <v>1.6404125000000001</v>
      </c>
      <c r="AV6" s="137">
        <v>4.9553374999999997</v>
      </c>
      <c r="AW6" s="65">
        <f t="shared" ref="AW6:AW67" si="0">(AV6-AU6)/AU6</f>
        <v>2.0207874543750428</v>
      </c>
      <c r="AX6" s="197"/>
      <c r="AY6" s="199"/>
      <c r="AZ6" s="65">
        <f t="shared" ref="AZ6:AZ67" si="1">AW6/AX$5</f>
        <v>0.99975767154510964</v>
      </c>
      <c r="BA6" s="197"/>
      <c r="BB6" s="201"/>
      <c r="BD6" s="180" t="s">
        <v>239</v>
      </c>
      <c r="BE6" s="25" t="s">
        <v>21</v>
      </c>
      <c r="BF6" s="25">
        <v>1.5299999999999999E-2</v>
      </c>
      <c r="BG6" s="143"/>
    </row>
    <row r="7" spans="1:59" x14ac:dyDescent="0.2">
      <c r="B7" s="132"/>
      <c r="C7" s="158">
        <v>1.6029</v>
      </c>
      <c r="D7" s="136">
        <v>4.9142999999999999</v>
      </c>
      <c r="E7" s="158">
        <v>1.3222506393861893</v>
      </c>
      <c r="F7" s="137">
        <v>6.3350383631713552</v>
      </c>
      <c r="G7" s="158">
        <v>1.5345268542199488</v>
      </c>
      <c r="H7" s="137">
        <v>5.5038363171355504</v>
      </c>
      <c r="I7" s="158">
        <v>1.7391304347826086</v>
      </c>
      <c r="J7" s="137">
        <v>5.421994884910486</v>
      </c>
      <c r="K7" s="158">
        <v>1.918158567774936</v>
      </c>
      <c r="L7" s="137">
        <v>6.4194373401534515</v>
      </c>
      <c r="M7" s="158">
        <v>1.8209718670076724</v>
      </c>
      <c r="N7" s="137">
        <v>5.1355498721227617</v>
      </c>
      <c r="O7" s="158">
        <v>1.9897698209718666</v>
      </c>
      <c r="P7" s="137">
        <v>5.6189258312020458</v>
      </c>
      <c r="Q7" s="158">
        <v>1.9744245524296675</v>
      </c>
      <c r="R7" s="137">
        <v>5.1764705882352944</v>
      </c>
      <c r="S7" s="158">
        <v>2.0716112531969308</v>
      </c>
      <c r="T7" s="137">
        <v>7.6291560102301794</v>
      </c>
      <c r="U7" s="158">
        <v>1.925831202046036</v>
      </c>
      <c r="V7" s="137">
        <v>6.0767263427109972</v>
      </c>
      <c r="W7" s="158">
        <v>1.7289002557544755</v>
      </c>
      <c r="X7" s="138">
        <v>5.6342710997442449</v>
      </c>
      <c r="Y7" s="158">
        <v>2.0716112531969308</v>
      </c>
      <c r="Z7" s="137">
        <v>5.8874680306905374</v>
      </c>
      <c r="AA7" s="158">
        <v>1.7647058823529413</v>
      </c>
      <c r="AB7" s="137">
        <v>3.1483375959079285</v>
      </c>
      <c r="AC7" s="158">
        <v>1.7647058823529413</v>
      </c>
      <c r="AD7" s="158">
        <v>6.3861892583120197</v>
      </c>
      <c r="AE7" s="158">
        <v>1.5728900255754474</v>
      </c>
      <c r="AF7" s="158">
        <v>6.9514066496163682</v>
      </c>
      <c r="AG7" s="158">
        <v>2.6240409207161126</v>
      </c>
      <c r="AH7" s="137">
        <v>6.3913043478260869</v>
      </c>
      <c r="AI7" s="158">
        <v>1.5115089514066495</v>
      </c>
      <c r="AJ7" s="137">
        <v>6.820971867007672</v>
      </c>
      <c r="AK7" s="158">
        <v>1.8030690537084397</v>
      </c>
      <c r="AL7" s="137">
        <v>6.3682864450127878</v>
      </c>
      <c r="AM7" s="158">
        <v>1.7237851662404093</v>
      </c>
      <c r="AN7" s="137">
        <v>5.2071611253196926</v>
      </c>
      <c r="AO7" s="158">
        <v>1.959079283887468</v>
      </c>
      <c r="AP7" s="137">
        <v>5.1355498721227617</v>
      </c>
      <c r="AQ7" s="158">
        <v>1.8298000000000001</v>
      </c>
      <c r="AR7" s="139">
        <v>5.3465999999999996</v>
      </c>
      <c r="AT7" s="233"/>
      <c r="AU7" s="137">
        <v>1.630557142857143</v>
      </c>
      <c r="AV7" s="137">
        <v>5.0614085714285721</v>
      </c>
      <c r="AW7" s="65">
        <f t="shared" si="0"/>
        <v>2.1040976353393672</v>
      </c>
      <c r="AX7" s="197"/>
      <c r="AY7" s="199"/>
      <c r="AZ7" s="65">
        <f t="shared" si="1"/>
        <v>1.0409742736952121</v>
      </c>
      <c r="BA7" s="197"/>
      <c r="BB7" s="201"/>
      <c r="BD7" s="180" t="s">
        <v>238</v>
      </c>
      <c r="BE7" s="25" t="s">
        <v>21</v>
      </c>
      <c r="BF7" s="25">
        <v>1.34E-2</v>
      </c>
      <c r="BG7" s="143"/>
    </row>
    <row r="8" spans="1:59" x14ac:dyDescent="0.2">
      <c r="B8" s="132"/>
      <c r="C8" s="158">
        <v>1.7719</v>
      </c>
      <c r="D8" s="136">
        <v>5.1257999999999999</v>
      </c>
      <c r="E8" s="158">
        <v>1.6112531969309463</v>
      </c>
      <c r="F8" s="137">
        <v>5.0434782608695654</v>
      </c>
      <c r="G8" s="158">
        <v>2.0767263427109972</v>
      </c>
      <c r="H8" s="137">
        <v>5.1023017902813299</v>
      </c>
      <c r="I8" s="158">
        <v>2.132992327365729</v>
      </c>
      <c r="J8" s="137">
        <v>5.3964194373401533</v>
      </c>
      <c r="K8" s="158">
        <v>2.1432225063938617</v>
      </c>
      <c r="L8" s="137">
        <v>5.5115089514066486</v>
      </c>
      <c r="M8" s="158">
        <v>1.8491048593350385</v>
      </c>
      <c r="N8" s="137">
        <v>4.9360613810741691</v>
      </c>
      <c r="O8" s="158">
        <v>1.7263427109974425</v>
      </c>
      <c r="P8" s="137">
        <v>4.8849104859335037</v>
      </c>
      <c r="Q8" s="158">
        <v>1.8107416879795395</v>
      </c>
      <c r="R8" s="137">
        <v>5.6572890025575449</v>
      </c>
      <c r="S8" s="158">
        <v>1.8976982097186701</v>
      </c>
      <c r="T8" s="137">
        <v>4.9514066496163682</v>
      </c>
      <c r="U8" s="158">
        <v>1.5959079283887467</v>
      </c>
      <c r="V8" s="137">
        <v>5.7570332480818411</v>
      </c>
      <c r="W8" s="158">
        <v>1.8542199488491047</v>
      </c>
      <c r="X8" s="138">
        <v>6.3913043478260869</v>
      </c>
      <c r="Y8" s="158">
        <v>1.6214833759590792</v>
      </c>
      <c r="Z8" s="137">
        <v>5.9667519181585682</v>
      </c>
      <c r="AA8" s="158">
        <v>1.867007672634271</v>
      </c>
      <c r="AB8" s="137">
        <v>3.4040920716112528</v>
      </c>
      <c r="AC8" s="158">
        <v>1.959079283887468</v>
      </c>
      <c r="AD8" s="158">
        <v>6.0895140664961644</v>
      </c>
      <c r="AE8" s="158">
        <v>1.8158567774936061</v>
      </c>
      <c r="AF8" s="158">
        <v>5.8235294117647056</v>
      </c>
      <c r="AG8" s="158">
        <v>1.7161125319693096</v>
      </c>
      <c r="AH8" s="137">
        <v>6.570332480818414</v>
      </c>
      <c r="AI8" s="158">
        <v>1.7672634271099743</v>
      </c>
      <c r="AJ8" s="137">
        <v>7.4040920716112515</v>
      </c>
      <c r="AK8" s="158">
        <v>1.9232736572890026</v>
      </c>
      <c r="AL8" s="137">
        <v>7.3120204603580561</v>
      </c>
      <c r="AM8" s="158">
        <v>1.6265984654731458</v>
      </c>
      <c r="AN8" s="137">
        <v>5.8260869565217392</v>
      </c>
      <c r="AO8" s="158">
        <v>2.0076726342710995</v>
      </c>
      <c r="AP8" s="137">
        <v>5.7212276214833757</v>
      </c>
      <c r="AQ8" s="158">
        <v>1.7189000000000001</v>
      </c>
      <c r="AR8" s="139">
        <v>5.7317999999999998</v>
      </c>
      <c r="AT8" s="239" t="s">
        <v>208</v>
      </c>
      <c r="AU8" s="137">
        <v>1.8260869565217392</v>
      </c>
      <c r="AV8" s="137">
        <v>5.6355498721227626</v>
      </c>
      <c r="AW8" s="65">
        <f t="shared" si="0"/>
        <v>2.0861344537815127</v>
      </c>
      <c r="AX8" s="197">
        <f t="shared" ref="AX8" si="2">AVERAGE(AW8:AW10)</f>
        <v>1.9907221292439765</v>
      </c>
      <c r="AY8" s="199">
        <f t="shared" ref="AY8" si="3">STDEV(AW8:AW10)</f>
        <v>8.4679567469690589E-2</v>
      </c>
      <c r="AZ8" s="65">
        <f t="shared" si="1"/>
        <v>1.0320872289300929</v>
      </c>
      <c r="BA8" s="197">
        <f t="shared" ref="BA8" si="4">AVERAGE(AZ8:AZ10)</f>
        <v>0.98488325247535291</v>
      </c>
      <c r="BB8" s="201">
        <f t="shared" ref="BB8" si="5">STDEV(AZ8:AZ10)</f>
        <v>4.1894087880274843E-2</v>
      </c>
      <c r="BD8" s="180" t="s">
        <v>237</v>
      </c>
      <c r="BE8" s="25" t="s">
        <v>253</v>
      </c>
      <c r="BF8" s="25">
        <v>0.28110000000000002</v>
      </c>
      <c r="BG8" s="143"/>
    </row>
    <row r="9" spans="1:59" x14ac:dyDescent="0.2">
      <c r="B9" s="132"/>
      <c r="C9" s="158">
        <v>1.4829000000000001</v>
      </c>
      <c r="D9" s="136">
        <v>4.2165999999999997</v>
      </c>
      <c r="E9" s="158">
        <v>1.6086956521739131</v>
      </c>
      <c r="F9" s="137">
        <v>5.2225063938618916</v>
      </c>
      <c r="G9" s="158">
        <v>1.9693094629156009</v>
      </c>
      <c r="H9" s="137">
        <v>4.9156010230179028</v>
      </c>
      <c r="I9" s="158">
        <v>1.8414322250639386</v>
      </c>
      <c r="J9" s="137">
        <v>5.0332480818414318</v>
      </c>
      <c r="K9" s="158">
        <v>1.7340153452685421</v>
      </c>
      <c r="L9" s="137">
        <v>5.867007672634271</v>
      </c>
      <c r="M9" s="158">
        <v>2.0588235294117649</v>
      </c>
      <c r="N9" s="137">
        <v>6.7237851662404102</v>
      </c>
      <c r="O9" s="158">
        <v>1.2710997442455243</v>
      </c>
      <c r="P9" s="137">
        <v>6.4475703324808178</v>
      </c>
      <c r="Q9" s="158">
        <v>1.7033248081841432</v>
      </c>
      <c r="R9" s="137">
        <v>5.6956521739130439</v>
      </c>
      <c r="S9" s="158">
        <v>1.7416879795396418</v>
      </c>
      <c r="T9" s="137">
        <v>5.0434782608695654</v>
      </c>
      <c r="U9" s="158">
        <v>1.6982097186700769</v>
      </c>
      <c r="V9" s="137">
        <v>6.1687979539641944</v>
      </c>
      <c r="W9" s="158">
        <v>2.0306905370843991</v>
      </c>
      <c r="X9" s="138">
        <v>7.0204603580562663</v>
      </c>
      <c r="Y9" s="158">
        <v>1.537084398976982</v>
      </c>
      <c r="Z9" s="137">
        <v>5.7647058823529411</v>
      </c>
      <c r="AA9" s="158">
        <v>1.5191815856777493</v>
      </c>
      <c r="AB9" s="137">
        <v>2.4347826086956523</v>
      </c>
      <c r="AC9" s="158">
        <v>1.8644501278772381</v>
      </c>
      <c r="AD9" s="158">
        <v>6.9258312020460346</v>
      </c>
      <c r="AE9" s="158">
        <v>1.4731457800511507</v>
      </c>
      <c r="AF9" s="158">
        <v>5.4705882352941178</v>
      </c>
      <c r="AG9" s="158">
        <v>1.8516624040920717</v>
      </c>
      <c r="AH9" s="137">
        <v>5.8337595907928392</v>
      </c>
      <c r="AI9" s="158">
        <v>1.8976982097186701</v>
      </c>
      <c r="AJ9" s="137">
        <v>7.2659846547314579</v>
      </c>
      <c r="AK9" s="158">
        <v>1.9667519181585675</v>
      </c>
      <c r="AL9" s="137">
        <v>6.6828644501278758</v>
      </c>
      <c r="AM9" s="158">
        <v>1.659846547314578</v>
      </c>
      <c r="AN9" s="137">
        <v>6.2327365728900253</v>
      </c>
      <c r="AO9" s="158">
        <v>1.9437340153452685</v>
      </c>
      <c r="AP9" s="137">
        <v>5.8312020460358056</v>
      </c>
      <c r="AQ9" s="158">
        <v>1.7276</v>
      </c>
      <c r="AR9" s="139">
        <v>5.5305999999999997</v>
      </c>
      <c r="AT9" s="240"/>
      <c r="AU9" s="137">
        <v>1.9815643648763848</v>
      </c>
      <c r="AV9" s="137">
        <v>5.7950767263427103</v>
      </c>
      <c r="AW9" s="65">
        <f t="shared" si="0"/>
        <v>1.9244958322129611</v>
      </c>
      <c r="AX9" s="197"/>
      <c r="AY9" s="199"/>
      <c r="AZ9" s="65">
        <f t="shared" si="1"/>
        <v>0.95211867430487951</v>
      </c>
      <c r="BA9" s="197"/>
      <c r="BB9" s="201"/>
      <c r="BD9" s="180" t="s">
        <v>236</v>
      </c>
      <c r="BE9" s="25" t="s">
        <v>253</v>
      </c>
      <c r="BF9" s="25">
        <v>6.0699999999999997E-2</v>
      </c>
      <c r="BG9" s="143"/>
    </row>
    <row r="10" spans="1:59" x14ac:dyDescent="0.2">
      <c r="B10" s="132"/>
      <c r="C10" s="158">
        <v>1.6494</v>
      </c>
      <c r="D10" s="136">
        <v>4.9046000000000003</v>
      </c>
      <c r="E10" s="158">
        <v>1.70076726342711</v>
      </c>
      <c r="F10" s="137">
        <v>5.3631713554987206</v>
      </c>
      <c r="G10" s="158">
        <v>1.7826086956521738</v>
      </c>
      <c r="H10" s="137">
        <v>5.1687979539641944</v>
      </c>
      <c r="I10" s="158">
        <v>1.578005115089514</v>
      </c>
      <c r="J10" s="137">
        <v>4.9488491048593346</v>
      </c>
      <c r="K10" s="158">
        <v>1.8107416879795395</v>
      </c>
      <c r="L10" s="137">
        <v>4.6598465473145776</v>
      </c>
      <c r="M10" s="158">
        <v>2.2097186700767266</v>
      </c>
      <c r="N10" s="137">
        <v>4.6496163682864449</v>
      </c>
      <c r="O10" s="158">
        <v>1.5191815856777493</v>
      </c>
      <c r="P10" s="137">
        <v>5.9846547314578009</v>
      </c>
      <c r="Q10" s="158">
        <v>2.1227621483375958</v>
      </c>
      <c r="R10" s="137">
        <v>6.4424552429667523</v>
      </c>
      <c r="S10" s="158">
        <v>2.2634271099744243</v>
      </c>
      <c r="T10" s="137">
        <v>6.9335038363171364</v>
      </c>
      <c r="U10" s="158">
        <v>1.9309462915601023</v>
      </c>
      <c r="V10" s="137">
        <v>5.9744245524296673</v>
      </c>
      <c r="W10" s="158">
        <v>1.8976982097186701</v>
      </c>
      <c r="X10" s="138">
        <v>5.4987212276214832</v>
      </c>
      <c r="Y10" s="158">
        <v>2.0153452685421991</v>
      </c>
      <c r="Z10" s="137">
        <v>5.6982097186700758</v>
      </c>
      <c r="AA10" s="158">
        <v>1.2864450127877238</v>
      </c>
      <c r="AB10" s="137">
        <v>3.0485933503836313</v>
      </c>
      <c r="AC10" s="158">
        <v>1.8491048593350385</v>
      </c>
      <c r="AD10" s="158">
        <v>6.3478260869565224</v>
      </c>
      <c r="AE10" s="158">
        <v>1.6086956521739131</v>
      </c>
      <c r="AF10" s="158">
        <v>6.0741687979539636</v>
      </c>
      <c r="AG10" s="158">
        <v>2.2225063938618925</v>
      </c>
      <c r="AH10" s="137">
        <v>6.6982097186700766</v>
      </c>
      <c r="AI10" s="158">
        <v>1.8542199488491047</v>
      </c>
      <c r="AJ10" s="137">
        <v>7.1892583120204598</v>
      </c>
      <c r="AK10" s="158">
        <v>2.0997442455242967</v>
      </c>
      <c r="AL10" s="137">
        <v>6.4424552429667523</v>
      </c>
      <c r="AM10" s="158">
        <v>1.7365728900255755</v>
      </c>
      <c r="AN10" s="137">
        <v>5.038363171355499</v>
      </c>
      <c r="AO10" s="158">
        <v>1.9846547314578005</v>
      </c>
      <c r="AP10" s="137">
        <v>4.8618925831202038</v>
      </c>
      <c r="AQ10" s="158">
        <v>1.9129</v>
      </c>
      <c r="AR10" s="139">
        <v>5.3647999999999998</v>
      </c>
      <c r="AT10" s="241"/>
      <c r="AU10" s="137">
        <v>1.9511889862327911</v>
      </c>
      <c r="AV10" s="137">
        <v>5.77851662404092</v>
      </c>
      <c r="AW10" s="65">
        <f t="shared" si="0"/>
        <v>1.9615361017374566</v>
      </c>
      <c r="AX10" s="197"/>
      <c r="AY10" s="199"/>
      <c r="AZ10" s="65">
        <f t="shared" si="1"/>
        <v>0.97044385419108647</v>
      </c>
      <c r="BA10" s="197"/>
      <c r="BB10" s="201"/>
      <c r="BD10" s="180" t="s">
        <v>235</v>
      </c>
      <c r="BE10" s="25" t="s">
        <v>253</v>
      </c>
      <c r="BF10" s="25">
        <v>0.31990000000000002</v>
      </c>
      <c r="BG10" s="143"/>
    </row>
    <row r="11" spans="1:59" x14ac:dyDescent="0.2">
      <c r="B11" s="132"/>
      <c r="C11" s="158">
        <v>1.5630999999999999</v>
      </c>
      <c r="D11" s="136">
        <v>5.4508000000000001</v>
      </c>
      <c r="E11" s="158">
        <v>1.4168797953964192</v>
      </c>
      <c r="F11" s="137">
        <v>5.9437340153452682</v>
      </c>
      <c r="G11" s="158">
        <v>1.8388746803069056</v>
      </c>
      <c r="H11" s="137">
        <v>4.5447570332480813</v>
      </c>
      <c r="I11" s="158">
        <v>2.1790281329923271</v>
      </c>
      <c r="J11" s="137">
        <v>5.9565217391304337</v>
      </c>
      <c r="K11" s="158">
        <v>1.9104859335038362</v>
      </c>
      <c r="L11" s="137">
        <v>4.9565217391304346</v>
      </c>
      <c r="M11" s="158">
        <v>1.5319693094629154</v>
      </c>
      <c r="N11" s="137">
        <v>5.687979539641943</v>
      </c>
      <c r="O11" s="158">
        <v>1.5831202046035804</v>
      </c>
      <c r="P11" s="137">
        <v>5.6982097186700758</v>
      </c>
      <c r="Q11" s="158">
        <v>1.8388746803069056</v>
      </c>
      <c r="R11" s="137">
        <v>4.9002557544757028</v>
      </c>
      <c r="S11" s="158">
        <v>2.0843989769820972</v>
      </c>
      <c r="T11" s="137">
        <v>6.9590792838874682</v>
      </c>
      <c r="U11" s="158">
        <v>1.7621483375959079</v>
      </c>
      <c r="V11" s="137">
        <v>5.9488491048593346</v>
      </c>
      <c r="W11" s="158">
        <v>1.8030690537084397</v>
      </c>
      <c r="X11" s="138">
        <v>6.1790281329923271</v>
      </c>
      <c r="Y11" s="158">
        <v>1.9130434782608694</v>
      </c>
      <c r="Z11" s="137">
        <v>5.421994884910486</v>
      </c>
      <c r="AA11" s="158">
        <v>1.7595907928388745</v>
      </c>
      <c r="AB11" s="137">
        <v>3.5856777493606136</v>
      </c>
      <c r="AC11" s="158">
        <v>1.7212276214833759</v>
      </c>
      <c r="AD11" s="158">
        <v>6.0179028132992327</v>
      </c>
      <c r="AE11" s="158">
        <v>1.6982097186700769</v>
      </c>
      <c r="AF11" s="158">
        <v>6.4757033248081841</v>
      </c>
      <c r="AG11" s="158">
        <v>1.959079283887468</v>
      </c>
      <c r="AH11" s="137">
        <v>6.1048593350383626</v>
      </c>
      <c r="AI11" s="158">
        <v>2.1713554987212276</v>
      </c>
      <c r="AJ11" s="137">
        <v>6.8823529411764701</v>
      </c>
      <c r="AK11" s="158">
        <v>1.9974424552429668</v>
      </c>
      <c r="AL11" s="137">
        <v>6.9156010230179019</v>
      </c>
      <c r="AM11" s="158">
        <v>1.7877237851662404</v>
      </c>
      <c r="AN11" s="137">
        <v>4.9002557544757028</v>
      </c>
      <c r="AO11" s="158">
        <v>2.0562659846547313</v>
      </c>
      <c r="AP11" s="137">
        <v>5.6445012787723776</v>
      </c>
      <c r="AQ11" s="158">
        <v>1.7242</v>
      </c>
      <c r="AR11" s="139">
        <v>7.0232000000000001</v>
      </c>
      <c r="AT11" s="239" t="s">
        <v>218</v>
      </c>
      <c r="AU11" s="137">
        <v>1.7392369991474845</v>
      </c>
      <c r="AV11" s="137">
        <v>4.8900255754475701</v>
      </c>
      <c r="AW11" s="65">
        <f t="shared" si="0"/>
        <v>1.8115924269346246</v>
      </c>
      <c r="AX11" s="197">
        <f t="shared" ref="AX11" si="6">AVERAGE(AW11:AW13)</f>
        <v>1.725956245965685</v>
      </c>
      <c r="AY11" s="199">
        <f t="shared" ref="AY11" si="7">STDEV(AW11:AW13)</f>
        <v>7.4539639859438372E-2</v>
      </c>
      <c r="AZ11" s="65">
        <f t="shared" si="1"/>
        <v>0.89626121867479591</v>
      </c>
      <c r="BA11" s="197">
        <f t="shared" ref="BA11" si="8">AVERAGE(AZ11:AZ13)</f>
        <v>0.85389385901004555</v>
      </c>
      <c r="BB11" s="201">
        <f t="shared" ref="BB11" si="9">STDEV(AZ11:AZ13)</f>
        <v>3.6877493782110797E-2</v>
      </c>
      <c r="BD11" s="180" t="s">
        <v>234</v>
      </c>
      <c r="BE11" s="25" t="s">
        <v>240</v>
      </c>
      <c r="BF11" s="25">
        <v>1E-4</v>
      </c>
      <c r="BG11" s="143"/>
    </row>
    <row r="12" spans="1:59" x14ac:dyDescent="0.2">
      <c r="B12" s="132"/>
      <c r="C12" s="158">
        <v>1.9314</v>
      </c>
      <c r="D12" s="136">
        <v>4.5968</v>
      </c>
      <c r="E12" s="158">
        <v>1.874680306905371</v>
      </c>
      <c r="F12" s="137">
        <v>5.3887468030690542</v>
      </c>
      <c r="G12" s="158">
        <v>1.5933503836317136</v>
      </c>
      <c r="H12" s="137">
        <v>4.6803069053708439</v>
      </c>
      <c r="I12" s="158">
        <v>2.2301790281329921</v>
      </c>
      <c r="J12" s="137">
        <v>5.7058823529411757</v>
      </c>
      <c r="K12" s="158">
        <v>2.3759590792838874</v>
      </c>
      <c r="L12" s="137">
        <v>6.5038363171355504</v>
      </c>
      <c r="M12" s="158">
        <v>1.744245524296675</v>
      </c>
      <c r="N12" s="137">
        <v>5.8516624040920719</v>
      </c>
      <c r="O12" s="158">
        <v>1.5805626598465472</v>
      </c>
      <c r="P12" s="137">
        <v>5.3043478260869561</v>
      </c>
      <c r="Q12" s="158">
        <v>2.0716112531969308</v>
      </c>
      <c r="R12" s="137">
        <v>5.5242966751918159</v>
      </c>
      <c r="S12" s="158">
        <v>1.7979539641943736</v>
      </c>
      <c r="T12" s="137">
        <v>6.585677749360614</v>
      </c>
      <c r="U12" s="158">
        <v>1.9718670076726343</v>
      </c>
      <c r="V12" s="137">
        <v>6.1611253196930935</v>
      </c>
      <c r="W12" s="158">
        <v>2.1662404092071608</v>
      </c>
      <c r="X12" s="138">
        <v>5.6956521739130439</v>
      </c>
      <c r="Y12" s="158">
        <v>1.9207161125319692</v>
      </c>
      <c r="Z12" s="137">
        <v>6.3734015345268542</v>
      </c>
      <c r="AA12" s="158">
        <v>1.7723785166240411</v>
      </c>
      <c r="AB12" s="137">
        <v>2.7391304347826084</v>
      </c>
      <c r="AC12" s="158">
        <v>2.0025575447570332</v>
      </c>
      <c r="AD12" s="158">
        <v>6.8132992327365729</v>
      </c>
      <c r="AE12" s="158">
        <v>1.5703324808184143</v>
      </c>
      <c r="AF12" s="158">
        <v>7.0102301790281327</v>
      </c>
      <c r="AG12" s="158">
        <v>2.0281329923273654</v>
      </c>
      <c r="AH12" s="137">
        <v>7.8107416879795402</v>
      </c>
      <c r="AI12" s="158">
        <v>1.9411764705882351</v>
      </c>
      <c r="AJ12" s="137">
        <v>7.5856777493606131</v>
      </c>
      <c r="AK12" s="158">
        <v>1.8286445012787722</v>
      </c>
      <c r="AL12" s="137">
        <v>6.7774936061381084</v>
      </c>
      <c r="AM12" s="158">
        <v>1.5396419437340152</v>
      </c>
      <c r="AN12" s="137">
        <v>5.7621483375959084</v>
      </c>
      <c r="AO12" s="158">
        <v>2.370843989769821</v>
      </c>
      <c r="AP12" s="137">
        <v>6.235294117647058</v>
      </c>
      <c r="AQ12" s="158">
        <v>1.5610999999999999</v>
      </c>
      <c r="AR12" s="139">
        <v>5.1574999999999998</v>
      </c>
      <c r="AT12" s="240"/>
      <c r="AU12" s="137">
        <v>1.7008738277919859</v>
      </c>
      <c r="AV12" s="137">
        <v>4.5764066496163682</v>
      </c>
      <c r="AW12" s="65">
        <f t="shared" si="0"/>
        <v>1.6906208884155136</v>
      </c>
      <c r="AX12" s="197"/>
      <c r="AY12" s="199"/>
      <c r="AZ12" s="65">
        <f t="shared" si="1"/>
        <v>0.8364121616098118</v>
      </c>
      <c r="BA12" s="197"/>
      <c r="BB12" s="201"/>
      <c r="BD12" s="180" t="s">
        <v>233</v>
      </c>
      <c r="BE12" s="25" t="s">
        <v>21</v>
      </c>
      <c r="BF12" s="25">
        <v>2.46E-2</v>
      </c>
      <c r="BG12" s="143"/>
    </row>
    <row r="13" spans="1:59" x14ac:dyDescent="0.2">
      <c r="B13" s="132"/>
      <c r="C13" s="158">
        <v>1.9390000000000001</v>
      </c>
      <c r="D13" s="136">
        <v>4.4993999999999996</v>
      </c>
      <c r="E13" s="158">
        <v>1.5268542199488491</v>
      </c>
      <c r="F13" s="137">
        <v>5.6598465473145776</v>
      </c>
      <c r="G13" s="158">
        <v>1.6419437340153449</v>
      </c>
      <c r="H13" s="137">
        <v>5.2864450127877243</v>
      </c>
      <c r="I13" s="158">
        <v>2.0869565217391304</v>
      </c>
      <c r="J13" s="137">
        <v>5.5242966751918159</v>
      </c>
      <c r="K13" s="158">
        <v>2.132992327365729</v>
      </c>
      <c r="L13" s="137">
        <v>5.0767263427109972</v>
      </c>
      <c r="M13" s="158">
        <v>1.5549872122762147</v>
      </c>
      <c r="N13" s="137">
        <v>5.8081841432225056</v>
      </c>
      <c r="O13" s="158">
        <v>1.8260869565217392</v>
      </c>
      <c r="P13" s="137">
        <v>4.9386189258312019</v>
      </c>
      <c r="Q13" s="158">
        <v>2.2327365728900257</v>
      </c>
      <c r="R13" s="137">
        <v>5.2097186700767262</v>
      </c>
      <c r="S13" s="158">
        <v>2.2173913043478262</v>
      </c>
      <c r="T13" s="137">
        <v>6.5268542199488477</v>
      </c>
      <c r="U13" s="158">
        <v>1.7672634271099743</v>
      </c>
      <c r="V13" s="137">
        <v>6.2327365728900253</v>
      </c>
      <c r="W13" s="158">
        <v>2.1636828644501276</v>
      </c>
      <c r="X13" s="138">
        <v>5.6777493606138112</v>
      </c>
      <c r="Y13" s="158">
        <v>1.6086956521739131</v>
      </c>
      <c r="Z13" s="137">
        <v>6.1074168797953963</v>
      </c>
      <c r="AA13" s="158">
        <v>1.5831202046035804</v>
      </c>
      <c r="AB13" s="137">
        <v>2.9462915601023014</v>
      </c>
      <c r="AC13" s="158">
        <v>1.5012787723785166</v>
      </c>
      <c r="AD13" s="158">
        <v>6.3196930946291561</v>
      </c>
      <c r="AE13" s="158">
        <v>1.7826086956521738</v>
      </c>
      <c r="AF13" s="158">
        <v>5.2148337595907934</v>
      </c>
      <c r="AG13" s="158">
        <v>2.1406649616368285</v>
      </c>
      <c r="AH13" s="137">
        <v>5.8618925831202038</v>
      </c>
      <c r="AI13" s="158">
        <v>2.1202046035805626</v>
      </c>
      <c r="AJ13" s="137">
        <v>6.3120204603580561</v>
      </c>
      <c r="AK13" s="158">
        <v>1.6010230179028133</v>
      </c>
      <c r="AL13" s="137">
        <v>5.703324808184143</v>
      </c>
      <c r="AM13" s="158">
        <v>1.5012787723785166</v>
      </c>
      <c r="AN13" s="137">
        <v>5.4552429667519178</v>
      </c>
      <c r="AO13" s="158">
        <v>2.0997442455242967</v>
      </c>
      <c r="AP13" s="137">
        <v>5.3938618925831197</v>
      </c>
      <c r="AQ13" s="158">
        <v>1.7989999999999999</v>
      </c>
      <c r="AR13" s="139">
        <v>4.9203999999999999</v>
      </c>
      <c r="AT13" s="241"/>
      <c r="AU13" s="137">
        <v>1.7189745463402752</v>
      </c>
      <c r="AV13" s="137">
        <v>4.5993835661354838</v>
      </c>
      <c r="AW13" s="65">
        <f t="shared" si="0"/>
        <v>1.6756554225469167</v>
      </c>
      <c r="AX13" s="197"/>
      <c r="AY13" s="199"/>
      <c r="AZ13" s="65">
        <f t="shared" si="1"/>
        <v>0.82900819674552895</v>
      </c>
      <c r="BA13" s="197"/>
      <c r="BB13" s="201"/>
      <c r="BD13" s="181" t="s">
        <v>232</v>
      </c>
      <c r="BE13" s="25" t="s">
        <v>240</v>
      </c>
      <c r="BF13" s="25">
        <v>6.9999999999999999E-4</v>
      </c>
      <c r="BG13" s="143"/>
    </row>
    <row r="14" spans="1:59" x14ac:dyDescent="0.2">
      <c r="B14" s="132"/>
      <c r="C14" s="158">
        <v>2.0257000000000001</v>
      </c>
      <c r="D14" s="136">
        <v>5.1470000000000002</v>
      </c>
      <c r="E14" s="158">
        <v>2.0690537084398977</v>
      </c>
      <c r="F14" s="137">
        <v>5.4040920716112533</v>
      </c>
      <c r="G14" s="158">
        <v>1.7877237851662404</v>
      </c>
      <c r="H14" s="137">
        <v>4.6572890025575449</v>
      </c>
      <c r="I14" s="158">
        <v>2.043478260869565</v>
      </c>
      <c r="J14" s="137">
        <v>5.6393861892583121</v>
      </c>
      <c r="K14" s="158">
        <v>2.2122762148337594</v>
      </c>
      <c r="L14" s="137">
        <v>6.0946291560102299</v>
      </c>
      <c r="M14" s="158">
        <v>1.785166240409207</v>
      </c>
      <c r="N14" s="137">
        <v>4.9693094629156009</v>
      </c>
      <c r="O14" s="158">
        <v>1.8005115089514068</v>
      </c>
      <c r="P14" s="137">
        <v>5.7749360613810738</v>
      </c>
      <c r="Q14" s="158">
        <v>1.6956521739130435</v>
      </c>
      <c r="R14" s="137">
        <v>6.1713554987212271</v>
      </c>
      <c r="S14" s="158">
        <v>1.7928388746803068</v>
      </c>
      <c r="T14" s="137">
        <v>6.5191815856777504</v>
      </c>
      <c r="U14" s="158">
        <v>1.7289002557544755</v>
      </c>
      <c r="V14" s="137">
        <v>6.1687979539641944</v>
      </c>
      <c r="W14" s="158">
        <v>1.7595907928388745</v>
      </c>
      <c r="X14" s="138">
        <v>7.0843989769820981</v>
      </c>
      <c r="Y14" s="158">
        <v>1.8797953964194372</v>
      </c>
      <c r="Z14" s="137">
        <v>6.6828644501278758</v>
      </c>
      <c r="AA14" s="158">
        <v>1.7186700767263425</v>
      </c>
      <c r="AB14" s="137">
        <v>3.4066496163682864</v>
      </c>
      <c r="AC14" s="158">
        <v>1.9207161125319692</v>
      </c>
      <c r="AD14" s="158">
        <v>5.867007672634271</v>
      </c>
      <c r="AE14" s="158">
        <v>1.4705882352941178</v>
      </c>
      <c r="AF14" s="158">
        <v>6.4987212276214832</v>
      </c>
      <c r="AG14" s="158">
        <v>1.7774936061381075</v>
      </c>
      <c r="AH14" s="137">
        <v>6.6854219948849112</v>
      </c>
      <c r="AI14" s="158">
        <v>1.7084398976982094</v>
      </c>
      <c r="AJ14" s="137">
        <v>6.9974424552429673</v>
      </c>
      <c r="AK14" s="158">
        <v>1.9232736572890026</v>
      </c>
      <c r="AL14" s="137">
        <v>7.0485933503836318</v>
      </c>
      <c r="AM14" s="158">
        <v>1.7058823529411762</v>
      </c>
      <c r="AN14" s="137">
        <v>5.1713554987212271</v>
      </c>
      <c r="AO14" s="158">
        <v>1.9283887468030689</v>
      </c>
      <c r="AP14" s="137">
        <v>7.0281329923273645</v>
      </c>
      <c r="AQ14" s="158">
        <v>1.7327999999999999</v>
      </c>
      <c r="AR14" s="139">
        <v>5.0438000000000001</v>
      </c>
      <c r="AT14" s="239" t="s">
        <v>209</v>
      </c>
      <c r="AU14" s="137">
        <v>1.9195439045183287</v>
      </c>
      <c r="AV14" s="137">
        <v>5.2528772378516626</v>
      </c>
      <c r="AW14" s="65">
        <f t="shared" si="0"/>
        <v>1.7365236218286799</v>
      </c>
      <c r="AX14" s="197">
        <f t="shared" ref="AX14" si="10">AVERAGE(AW14:AW16)</f>
        <v>1.7309084028941939</v>
      </c>
      <c r="AY14" s="199">
        <f t="shared" ref="AY14" si="11">STDEV(AW14:AW16)</f>
        <v>1.3224633303482955E-2</v>
      </c>
      <c r="AZ14" s="65">
        <f t="shared" si="1"/>
        <v>0.85912192743666649</v>
      </c>
      <c r="BA14" s="197">
        <f t="shared" ref="BA14" si="12">AVERAGE(AZ14:AZ16)</f>
        <v>0.85634387267637813</v>
      </c>
      <c r="BB14" s="201">
        <f t="shared" ref="BB14" si="13">STDEV(AZ14:AZ16)</f>
        <v>6.5427111445606999E-3</v>
      </c>
      <c r="BD14" s="181" t="s">
        <v>231</v>
      </c>
      <c r="BE14" s="25" t="s">
        <v>253</v>
      </c>
      <c r="BF14" s="25">
        <v>0.378</v>
      </c>
      <c r="BG14" s="143"/>
    </row>
    <row r="15" spans="1:59" ht="17" thickBot="1" x14ac:dyDescent="0.25">
      <c r="B15" s="132"/>
      <c r="C15" s="158">
        <v>1.859</v>
      </c>
      <c r="D15" s="136">
        <v>5.7324000000000002</v>
      </c>
      <c r="E15" s="158">
        <v>2.3145780051150897</v>
      </c>
      <c r="F15" s="137">
        <v>5.2020460358056262</v>
      </c>
      <c r="G15" s="158">
        <v>1.2327365728900255</v>
      </c>
      <c r="H15" s="137">
        <v>4.8337595907928392</v>
      </c>
      <c r="I15" s="158">
        <v>1.5959079283887467</v>
      </c>
      <c r="J15" s="137">
        <v>5.179028132992328</v>
      </c>
      <c r="K15" s="158">
        <v>2.0076726342710995</v>
      </c>
      <c r="L15" s="137">
        <v>6.1713554987212271</v>
      </c>
      <c r="M15" s="158">
        <v>2.3222506393861893</v>
      </c>
      <c r="N15" s="137">
        <v>6.2455242966751916</v>
      </c>
      <c r="O15" s="158">
        <v>1.874680306905371</v>
      </c>
      <c r="P15" s="137">
        <v>6.2787723785166243</v>
      </c>
      <c r="Q15" s="158">
        <v>1.9872122762148337</v>
      </c>
      <c r="R15" s="137">
        <v>6.0639386189258309</v>
      </c>
      <c r="S15" s="158">
        <v>1.7979539641943736</v>
      </c>
      <c r="T15" s="137">
        <v>5.8900255754475701</v>
      </c>
      <c r="U15" s="158">
        <v>1.9411764705882351</v>
      </c>
      <c r="V15" s="137">
        <v>5.4987212276214832</v>
      </c>
      <c r="W15" s="158">
        <v>1.9411764705882351</v>
      </c>
      <c r="X15" s="138">
        <v>6.0153452685421991</v>
      </c>
      <c r="Y15" s="158">
        <v>1.7877237851662404</v>
      </c>
      <c r="Z15" s="137">
        <v>5.4092071611253187</v>
      </c>
      <c r="AA15" s="158">
        <v>1.6445012787723785</v>
      </c>
      <c r="AB15" s="137">
        <v>2.7647058823529411</v>
      </c>
      <c r="AC15" s="158">
        <v>1.7340153452685421</v>
      </c>
      <c r="AD15" s="158">
        <v>6.8695652173913038</v>
      </c>
      <c r="AE15" s="158">
        <v>1.8030690537084397</v>
      </c>
      <c r="AF15" s="158">
        <v>6.4040920716112533</v>
      </c>
      <c r="AG15" s="158">
        <v>1.7595907928388745</v>
      </c>
      <c r="AH15" s="137">
        <v>6.1687979539641944</v>
      </c>
      <c r="AI15" s="158">
        <v>1.9335038363171355</v>
      </c>
      <c r="AJ15" s="137">
        <v>6.4680306905370841</v>
      </c>
      <c r="AK15" s="158">
        <v>2.0639386189258309</v>
      </c>
      <c r="AL15" s="137">
        <v>6.3375959079283879</v>
      </c>
      <c r="AM15" s="158">
        <v>1.5652173913043477</v>
      </c>
      <c r="AN15" s="137">
        <v>5.7851662404092066</v>
      </c>
      <c r="AO15" s="158">
        <v>2.156010230179028</v>
      </c>
      <c r="AP15" s="137">
        <v>6.1278772378516617</v>
      </c>
      <c r="AQ15" s="158">
        <v>1.8161</v>
      </c>
      <c r="AR15" s="139">
        <v>5.5872999999999999</v>
      </c>
      <c r="AT15" s="240"/>
      <c r="AU15" s="137">
        <v>1.9395780051150888</v>
      </c>
      <c r="AV15" s="137">
        <v>5.3152173913043477</v>
      </c>
      <c r="AW15" s="65">
        <f t="shared" si="0"/>
        <v>1.7403988791824634</v>
      </c>
      <c r="AX15" s="197"/>
      <c r="AY15" s="199"/>
      <c r="AZ15" s="65">
        <f t="shared" si="1"/>
        <v>0.86103915938516684</v>
      </c>
      <c r="BA15" s="197"/>
      <c r="BB15" s="201"/>
      <c r="BD15" s="182" t="s">
        <v>230</v>
      </c>
      <c r="BE15" s="29" t="s">
        <v>22</v>
      </c>
      <c r="BF15" s="29">
        <v>2.8E-3</v>
      </c>
      <c r="BG15" s="172"/>
    </row>
    <row r="16" spans="1:59" ht="17" thickBot="1" x14ac:dyDescent="0.25">
      <c r="B16" s="132"/>
      <c r="C16" s="158">
        <v>1.7741</v>
      </c>
      <c r="D16" s="136">
        <v>4.5594999999999999</v>
      </c>
      <c r="E16" s="158">
        <v>1.9002557544757035</v>
      </c>
      <c r="F16" s="137">
        <v>6.0460358056265981</v>
      </c>
      <c r="G16" s="158">
        <v>1.9769820971867005</v>
      </c>
      <c r="H16" s="137">
        <v>4.0971867007672635</v>
      </c>
      <c r="I16" s="158">
        <v>2.0869565217391304</v>
      </c>
      <c r="J16" s="137">
        <v>4.7135549872122757</v>
      </c>
      <c r="K16" s="158">
        <v>2.1815856777493603</v>
      </c>
      <c r="L16" s="137">
        <v>5.539641943734015</v>
      </c>
      <c r="M16" s="158">
        <v>2.1892583120204603</v>
      </c>
      <c r="N16" s="137">
        <v>5.3248081841432215</v>
      </c>
      <c r="O16" s="158">
        <v>1.9693094629156009</v>
      </c>
      <c r="P16" s="137">
        <v>5.3759590792838869</v>
      </c>
      <c r="Q16" s="158">
        <v>2.0613810741687981</v>
      </c>
      <c r="R16" s="137">
        <v>5.289002557544757</v>
      </c>
      <c r="S16" s="158">
        <v>1.7186700767263425</v>
      </c>
      <c r="T16" s="137">
        <v>6.1125319693094617</v>
      </c>
      <c r="U16" s="158">
        <v>1.8107416879795395</v>
      </c>
      <c r="V16" s="137">
        <v>6.8542199488491047</v>
      </c>
      <c r="W16" s="158">
        <v>1.9283887468030689</v>
      </c>
      <c r="X16" s="138">
        <v>5.8158567774936056</v>
      </c>
      <c r="Y16" s="158">
        <v>1.8081841432225063</v>
      </c>
      <c r="Z16" s="137">
        <v>5.0690537084398972</v>
      </c>
      <c r="AA16" s="158">
        <v>1.6393861892583119</v>
      </c>
      <c r="AB16" s="137">
        <v>3.051150895140665</v>
      </c>
      <c r="AC16" s="158">
        <v>2.0767263427109972</v>
      </c>
      <c r="AD16" s="158">
        <v>5.7340153452685421</v>
      </c>
      <c r="AE16" s="158">
        <v>1.6879795396419437</v>
      </c>
      <c r="AF16" s="158">
        <v>7.1687979539641944</v>
      </c>
      <c r="AG16" s="158">
        <v>1.925831202046036</v>
      </c>
      <c r="AH16" s="137">
        <v>5.9565217391304337</v>
      </c>
      <c r="AI16" s="158">
        <v>1.8030690537084397</v>
      </c>
      <c r="AJ16" s="137">
        <v>7.7468030690537075</v>
      </c>
      <c r="AK16" s="158">
        <v>1.6035805626598465</v>
      </c>
      <c r="AL16" s="137">
        <v>6.9181585677749364</v>
      </c>
      <c r="AM16" s="158">
        <v>1.6879795396419437</v>
      </c>
      <c r="AN16" s="137">
        <v>5.3248081841432215</v>
      </c>
      <c r="AO16" s="158">
        <v>2.1585677749360617</v>
      </c>
      <c r="AP16" s="137">
        <v>6.452685421994885</v>
      </c>
      <c r="AQ16" s="158">
        <v>1.6080000000000001</v>
      </c>
      <c r="AR16" s="139">
        <v>5.3391999999999999</v>
      </c>
      <c r="AT16" s="241"/>
      <c r="AU16" s="137">
        <v>1.9363378723992533</v>
      </c>
      <c r="AV16" s="137">
        <v>5.2587116368286448</v>
      </c>
      <c r="AW16" s="65">
        <f t="shared" si="0"/>
        <v>1.7158027076714388</v>
      </c>
      <c r="AX16" s="197"/>
      <c r="AY16" s="199"/>
      <c r="AZ16" s="65">
        <f t="shared" si="1"/>
        <v>0.84887053120730094</v>
      </c>
      <c r="BA16" s="197"/>
      <c r="BB16" s="201"/>
    </row>
    <row r="17" spans="2:61" ht="17" thickBot="1" x14ac:dyDescent="0.25">
      <c r="B17" s="132"/>
      <c r="C17" s="158">
        <v>1.6173</v>
      </c>
      <c r="D17" s="136">
        <v>4.5297000000000001</v>
      </c>
      <c r="E17" s="158">
        <v>1.7135549872122762</v>
      </c>
      <c r="F17" s="137">
        <v>5.9897698209718673</v>
      </c>
      <c r="G17" s="158">
        <v>1.6572890025575444</v>
      </c>
      <c r="H17" s="137">
        <v>5.4194373401534532</v>
      </c>
      <c r="I17" s="158">
        <v>1.7186700767263425</v>
      </c>
      <c r="J17" s="137">
        <v>4.5268542199488486</v>
      </c>
      <c r="K17" s="158">
        <v>1.5038363171355498</v>
      </c>
      <c r="L17" s="137">
        <v>4.7212276214833757</v>
      </c>
      <c r="M17" s="158">
        <v>2.2378516624040921</v>
      </c>
      <c r="N17" s="137">
        <v>6.4833759590792841</v>
      </c>
      <c r="O17" s="158">
        <v>1.6675191815856774</v>
      </c>
      <c r="P17" s="137">
        <v>4.7877237851662402</v>
      </c>
      <c r="Q17" s="158">
        <v>1.9539641943734014</v>
      </c>
      <c r="R17" s="137">
        <v>5.7800511508951411</v>
      </c>
      <c r="S17" s="158">
        <v>1.925831202046036</v>
      </c>
      <c r="T17" s="137">
        <v>5.2992327365728897</v>
      </c>
      <c r="U17" s="158">
        <v>1.9769820971867005</v>
      </c>
      <c r="V17" s="137">
        <v>6.0767263427109972</v>
      </c>
      <c r="W17" s="158">
        <v>1.8849104859335037</v>
      </c>
      <c r="X17" s="138">
        <v>5.3069053708439888</v>
      </c>
      <c r="Y17" s="158">
        <v>2.2762148337595907</v>
      </c>
      <c r="Z17" s="137">
        <v>5.7826086956521738</v>
      </c>
      <c r="AA17" s="158">
        <v>1.5652173913043477</v>
      </c>
      <c r="AB17" s="137">
        <v>2.9667519181585682</v>
      </c>
      <c r="AC17" s="158">
        <v>2.1304347826086953</v>
      </c>
      <c r="AD17" s="158">
        <v>6.8849104859335037</v>
      </c>
      <c r="AE17" s="158">
        <v>1.7468030690537084</v>
      </c>
      <c r="AF17" s="158">
        <v>5.1662404092071608</v>
      </c>
      <c r="AG17" s="158">
        <v>2.1815856777493603</v>
      </c>
      <c r="AH17" s="137">
        <v>5.4015345268542196</v>
      </c>
      <c r="AI17" s="158">
        <v>1.8721227621483374</v>
      </c>
      <c r="AJ17" s="137">
        <v>6.9002557544757028</v>
      </c>
      <c r="AK17" s="158">
        <v>1.8567774936061381</v>
      </c>
      <c r="AL17" s="137">
        <v>5.8567774936061383</v>
      </c>
      <c r="AM17" s="158">
        <v>1.79539641943734</v>
      </c>
      <c r="AN17" s="137">
        <v>6.8235294117647047</v>
      </c>
      <c r="AO17" s="158">
        <v>1.8286445012787722</v>
      </c>
      <c r="AP17" s="137">
        <v>5.1969309462915598</v>
      </c>
      <c r="AQ17" s="158">
        <v>1.7182999999999999</v>
      </c>
      <c r="AR17" s="139">
        <v>5.0509000000000004</v>
      </c>
      <c r="AT17" s="239" t="s">
        <v>219</v>
      </c>
      <c r="AU17" s="137">
        <v>2.0721440750213125</v>
      </c>
      <c r="AV17" s="137">
        <v>5.4708013640238704</v>
      </c>
      <c r="AW17" s="65">
        <f t="shared" si="0"/>
        <v>1.6401645667266656</v>
      </c>
      <c r="AX17" s="197">
        <f t="shared" ref="AX17" si="14">AVERAGE(AW17:AW19)</f>
        <v>1.620035615668783</v>
      </c>
      <c r="AY17" s="199">
        <f t="shared" ref="AY17" si="15">STDEV(AW17:AW19)</f>
        <v>4.3502836780887823E-2</v>
      </c>
      <c r="AZ17" s="65">
        <f t="shared" si="1"/>
        <v>0.81144956864776552</v>
      </c>
      <c r="BA17" s="197">
        <f t="shared" ref="BA17" si="16">AVERAGE(AZ17:AZ19)</f>
        <v>0.80149103827550638</v>
      </c>
      <c r="BB17" s="201">
        <f t="shared" ref="BB17" si="17">STDEV(AZ17:AZ19)</f>
        <v>2.152244894014245E-2</v>
      </c>
      <c r="BD17" s="190" t="s">
        <v>265</v>
      </c>
      <c r="BE17" s="191"/>
      <c r="BF17" s="191"/>
      <c r="BG17" s="191"/>
      <c r="BH17" s="191"/>
      <c r="BI17" s="192"/>
    </row>
    <row r="18" spans="2:61" ht="17" thickBot="1" x14ac:dyDescent="0.25">
      <c r="B18" s="132"/>
      <c r="C18" s="158">
        <v>1.8139000000000001</v>
      </c>
      <c r="D18" s="136">
        <v>5.7229000000000001</v>
      </c>
      <c r="E18" s="158">
        <v>2.125319693094629</v>
      </c>
      <c r="F18" s="137">
        <v>6.0153452685421991</v>
      </c>
      <c r="G18" s="158">
        <v>1.6265984654731458</v>
      </c>
      <c r="H18" s="137">
        <v>4.7826086956521738</v>
      </c>
      <c r="I18" s="158">
        <v>1.9744245524296675</v>
      </c>
      <c r="J18" s="137">
        <v>4.1611253196930953</v>
      </c>
      <c r="K18" s="158">
        <v>2.3069053708439897</v>
      </c>
      <c r="L18" s="137">
        <v>5.0869565217391299</v>
      </c>
      <c r="M18" s="158">
        <v>1.6470588235294117</v>
      </c>
      <c r="N18" s="137">
        <v>4.9437340153452682</v>
      </c>
      <c r="O18" s="158">
        <v>1.7391304347826086</v>
      </c>
      <c r="P18" s="137">
        <v>5.0690537084398972</v>
      </c>
      <c r="Q18" s="158">
        <v>1.8849104859335037</v>
      </c>
      <c r="R18" s="137">
        <v>5.4757033248081841</v>
      </c>
      <c r="S18" s="158">
        <v>2.4322250639386191</v>
      </c>
      <c r="T18" s="137">
        <v>5.4808184143222496</v>
      </c>
      <c r="U18" s="158">
        <v>1.907928388746803</v>
      </c>
      <c r="V18" s="137">
        <v>5.3708439897698206</v>
      </c>
      <c r="W18" s="158">
        <v>1.9514066496163684</v>
      </c>
      <c r="X18" s="138">
        <v>4.8516624040920711</v>
      </c>
      <c r="Y18" s="158">
        <v>2.1202046035805626</v>
      </c>
      <c r="Z18" s="137">
        <v>4.7212276214833757</v>
      </c>
      <c r="AA18" s="158">
        <v>1.4731457800511507</v>
      </c>
      <c r="AB18" s="137">
        <v>2.3120204603580561</v>
      </c>
      <c r="AC18" s="158">
        <v>2.0358056265984654</v>
      </c>
      <c r="AD18" s="158">
        <v>6.7672634271099739</v>
      </c>
      <c r="AE18" s="158">
        <v>1.8491048593350385</v>
      </c>
      <c r="AF18" s="158">
        <v>5.1508951406649608</v>
      </c>
      <c r="AG18" s="158">
        <v>1.9411764705882351</v>
      </c>
      <c r="AH18" s="137">
        <v>5.9514066496163682</v>
      </c>
      <c r="AI18" s="158">
        <v>1.8439897698209717</v>
      </c>
      <c r="AJ18" s="137">
        <v>7.5242966751918159</v>
      </c>
      <c r="AK18" s="158">
        <v>1.7212276214833759</v>
      </c>
      <c r="AL18" s="137">
        <v>6.3913043478260869</v>
      </c>
      <c r="AM18" s="158">
        <v>1.5549872122762147</v>
      </c>
      <c r="AN18" s="137">
        <v>4.8158567774936056</v>
      </c>
      <c r="AO18" s="158">
        <v>1.9156010230179024</v>
      </c>
      <c r="AP18" s="137">
        <v>5.6700767263427112</v>
      </c>
      <c r="AQ18" s="158">
        <v>1.6376999999999999</v>
      </c>
      <c r="AR18" s="139">
        <v>4.7163000000000004</v>
      </c>
      <c r="AT18" s="240"/>
      <c r="AU18" s="137">
        <v>1.9893435635123617</v>
      </c>
      <c r="AV18" s="137">
        <v>5.2714194373401542</v>
      </c>
      <c r="AW18" s="65">
        <f t="shared" si="0"/>
        <v>1.6498285836725948</v>
      </c>
      <c r="AX18" s="197"/>
      <c r="AY18" s="199"/>
      <c r="AZ18" s="65">
        <f t="shared" si="1"/>
        <v>0.81623071228497335</v>
      </c>
      <c r="BA18" s="197"/>
      <c r="BB18" s="201"/>
      <c r="BD18" s="190" t="s">
        <v>287</v>
      </c>
      <c r="BE18" s="191"/>
      <c r="BF18" s="191"/>
      <c r="BG18" s="191"/>
      <c r="BH18" s="191"/>
      <c r="BI18" s="192"/>
    </row>
    <row r="19" spans="2:61" x14ac:dyDescent="0.2">
      <c r="B19" s="132"/>
      <c r="C19" s="158">
        <v>1.4365000000000001</v>
      </c>
      <c r="D19" s="136">
        <v>5.0667</v>
      </c>
      <c r="E19" s="158">
        <v>1.9795396419437341</v>
      </c>
      <c r="F19" s="137">
        <v>5.0946291560102299</v>
      </c>
      <c r="G19" s="158">
        <v>1.5677749360613811</v>
      </c>
      <c r="H19" s="137">
        <v>4.5063938618925832</v>
      </c>
      <c r="I19" s="158">
        <v>1.2225063938618925</v>
      </c>
      <c r="J19" s="137">
        <v>5.1815856777493599</v>
      </c>
      <c r="K19" s="158">
        <v>2.3682864450127878</v>
      </c>
      <c r="L19" s="137">
        <v>5.7161125319693094</v>
      </c>
      <c r="M19" s="158">
        <v>2.1074168797953967</v>
      </c>
      <c r="N19" s="137">
        <v>6.4859335038363168</v>
      </c>
      <c r="O19" s="158">
        <v>1.70076726342711</v>
      </c>
      <c r="P19" s="137">
        <v>5.5191815856777486</v>
      </c>
      <c r="Q19" s="158">
        <v>1.8797953964194372</v>
      </c>
      <c r="R19" s="137">
        <v>5.4782608695652169</v>
      </c>
      <c r="S19" s="158">
        <v>1.79539641943734</v>
      </c>
      <c r="T19" s="137">
        <v>5.6726342710997439</v>
      </c>
      <c r="U19" s="158">
        <v>1.547314578005115</v>
      </c>
      <c r="V19" s="137">
        <v>5.2531969309462907</v>
      </c>
      <c r="W19" s="158">
        <v>2.3503836317135547</v>
      </c>
      <c r="X19" s="138">
        <v>5.5524296675191813</v>
      </c>
      <c r="Y19" s="158">
        <v>1.6828644501278769</v>
      </c>
      <c r="Z19" s="137">
        <v>5.562659846547314</v>
      </c>
      <c r="AA19" s="158">
        <v>1.6496163682864451</v>
      </c>
      <c r="AB19" s="137">
        <v>3.2378516624040921</v>
      </c>
      <c r="AC19" s="158">
        <v>1.8235294117647061</v>
      </c>
      <c r="AD19" s="158">
        <v>6.1483375959079281</v>
      </c>
      <c r="AE19" s="158">
        <v>1.5805626598465472</v>
      </c>
      <c r="AF19" s="158">
        <v>5.4578005115089505</v>
      </c>
      <c r="AG19" s="158">
        <v>1.8312020460358054</v>
      </c>
      <c r="AH19" s="137">
        <v>5.4296675191815851</v>
      </c>
      <c r="AI19" s="158">
        <v>1.8235294117647061</v>
      </c>
      <c r="AJ19" s="137">
        <v>7.4705882352941178</v>
      </c>
      <c r="AK19" s="158">
        <v>2.0025575447570332</v>
      </c>
      <c r="AL19" s="137">
        <v>5.7007672634271103</v>
      </c>
      <c r="AM19" s="158">
        <v>1.8235294117647061</v>
      </c>
      <c r="AN19" s="137">
        <v>4.9283887468030692</v>
      </c>
      <c r="AO19" s="158">
        <v>2.2199488491048593</v>
      </c>
      <c r="AP19" s="137">
        <v>5.4296675191815851</v>
      </c>
      <c r="AQ19" s="158">
        <v>1.9391</v>
      </c>
      <c r="AR19" s="139">
        <v>5.2895000000000003</v>
      </c>
      <c r="AT19" s="241"/>
      <c r="AU19" s="137">
        <v>1.9297040555352574</v>
      </c>
      <c r="AV19" s="137">
        <v>4.9595588235294112</v>
      </c>
      <c r="AW19" s="65">
        <f t="shared" si="0"/>
        <v>1.5701136966070888</v>
      </c>
      <c r="AX19" s="197"/>
      <c r="AY19" s="199"/>
      <c r="AZ19" s="65">
        <f t="shared" si="1"/>
        <v>0.77679283389378029</v>
      </c>
      <c r="BA19" s="197"/>
      <c r="BB19" s="201"/>
      <c r="BD19" s="31" t="s">
        <v>6</v>
      </c>
      <c r="BE19" s="32" t="s">
        <v>7</v>
      </c>
      <c r="BF19" s="32" t="s">
        <v>8</v>
      </c>
      <c r="BG19" s="32" t="s">
        <v>39</v>
      </c>
      <c r="BH19" s="32" t="s">
        <v>9</v>
      </c>
      <c r="BI19" s="33" t="s">
        <v>286</v>
      </c>
    </row>
    <row r="20" spans="2:61" x14ac:dyDescent="0.2">
      <c r="B20" s="132"/>
      <c r="C20" s="158">
        <v>1.744</v>
      </c>
      <c r="D20" s="136">
        <v>4.5022000000000002</v>
      </c>
      <c r="E20" s="158">
        <v>2.0306905370843991</v>
      </c>
      <c r="F20" s="137">
        <v>6.0537084398976981</v>
      </c>
      <c r="G20" s="158">
        <v>1.6624040920716112</v>
      </c>
      <c r="H20" s="137">
        <v>5.2071611253196926</v>
      </c>
      <c r="I20" s="158">
        <v>2</v>
      </c>
      <c r="J20" s="137">
        <v>6.8618925831202038</v>
      </c>
      <c r="K20" s="158">
        <v>2.6879795396419435</v>
      </c>
      <c r="L20" s="137">
        <v>5.6342710997442449</v>
      </c>
      <c r="M20" s="158">
        <v>1.9232736572890026</v>
      </c>
      <c r="N20" s="137">
        <v>5.9411764705882346</v>
      </c>
      <c r="O20" s="158">
        <v>1.9744245524296675</v>
      </c>
      <c r="P20" s="137">
        <v>5.8005115089514057</v>
      </c>
      <c r="Q20" s="158">
        <v>2.0971867007672635</v>
      </c>
      <c r="R20" s="137">
        <v>4.8491048593350383</v>
      </c>
      <c r="S20" s="158">
        <v>2.2097186700767266</v>
      </c>
      <c r="T20" s="137">
        <v>5.0204603580562663</v>
      </c>
      <c r="U20" s="158">
        <v>2.421994884910486</v>
      </c>
      <c r="V20" s="137">
        <v>7.0741687979539636</v>
      </c>
      <c r="W20" s="158">
        <v>1.9437340153452685</v>
      </c>
      <c r="X20" s="138">
        <v>6.4936061381074168</v>
      </c>
      <c r="Y20" s="158">
        <v>1.8874680306905369</v>
      </c>
      <c r="Z20" s="137">
        <v>5.8644501278772383</v>
      </c>
      <c r="AA20" s="158">
        <v>1.547314578005115</v>
      </c>
      <c r="AB20" s="137">
        <v>3.117647058823529</v>
      </c>
      <c r="AC20" s="158">
        <v>2</v>
      </c>
      <c r="AD20" s="158">
        <v>5.9744245524296673</v>
      </c>
      <c r="AE20" s="158">
        <v>1.8618925831202044</v>
      </c>
      <c r="AF20" s="158">
        <v>6.3171355498721216</v>
      </c>
      <c r="AG20" s="158">
        <v>1.918158567774936</v>
      </c>
      <c r="AH20" s="137">
        <v>6.9462915601023019</v>
      </c>
      <c r="AI20" s="158">
        <v>2.3145780051150897</v>
      </c>
      <c r="AJ20" s="137">
        <v>7.7595907928388739</v>
      </c>
      <c r="AK20" s="158">
        <v>2.0895140664961636</v>
      </c>
      <c r="AL20" s="137">
        <v>6.4961636828644496</v>
      </c>
      <c r="AM20" s="158">
        <v>1.6317135549872119</v>
      </c>
      <c r="AN20" s="137">
        <v>4.6726342710997439</v>
      </c>
      <c r="AO20" s="158">
        <v>2.0716112531969308</v>
      </c>
      <c r="AP20" s="137">
        <v>4.9974424552429664</v>
      </c>
      <c r="AQ20" s="158">
        <v>1.7218</v>
      </c>
      <c r="AR20" s="139">
        <v>5.0556999999999999</v>
      </c>
      <c r="AT20" s="239" t="s">
        <v>210</v>
      </c>
      <c r="AU20" s="137">
        <v>1.914428815004263</v>
      </c>
      <c r="AV20" s="137">
        <v>5.6661338448422844</v>
      </c>
      <c r="AW20" s="65">
        <f t="shared" si="0"/>
        <v>1.9596994155301968</v>
      </c>
      <c r="AX20" s="197">
        <f t="shared" ref="AX20" si="18">AVERAGE(AW20:AW22)</f>
        <v>1.9016070539401673</v>
      </c>
      <c r="AY20" s="199">
        <f t="shared" ref="AY20" si="19">STDEV(AW20:AW22)</f>
        <v>5.8272193500142629E-2</v>
      </c>
      <c r="AZ20" s="65">
        <f t="shared" si="1"/>
        <v>0.96953517815890222</v>
      </c>
      <c r="BA20" s="197">
        <f t="shared" ref="BA20" si="20">AVERAGE(AZ20:AZ22)</f>
        <v>0.94079475618524844</v>
      </c>
      <c r="BB20" s="201">
        <f t="shared" ref="BB20" si="21">STDEV(AZ20:AZ22)</f>
        <v>2.8829391415410247E-2</v>
      </c>
      <c r="BD20" s="2" t="s">
        <v>308</v>
      </c>
      <c r="BE20" s="176">
        <v>1.5169999999999999</v>
      </c>
      <c r="BF20" s="176" t="s">
        <v>288</v>
      </c>
      <c r="BG20" s="176" t="s">
        <v>11</v>
      </c>
      <c r="BH20" s="176" t="s">
        <v>12</v>
      </c>
      <c r="BI20" s="177" t="s">
        <v>100</v>
      </c>
    </row>
    <row r="21" spans="2:61" x14ac:dyDescent="0.2">
      <c r="B21" s="132"/>
      <c r="C21" s="158">
        <v>1.5956999999999999</v>
      </c>
      <c r="D21" s="136">
        <v>6.7690999999999999</v>
      </c>
      <c r="E21" s="158">
        <v>1.8132992327365731</v>
      </c>
      <c r="F21" s="137">
        <v>6.117647058823529</v>
      </c>
      <c r="G21" s="158">
        <v>1.8030690537084397</v>
      </c>
      <c r="H21" s="137">
        <v>5.1867007672634271</v>
      </c>
      <c r="I21" s="158">
        <v>1.9923273657289</v>
      </c>
      <c r="J21" s="137">
        <v>4.2890025575447561</v>
      </c>
      <c r="K21" s="158">
        <v>2.1585677749360617</v>
      </c>
      <c r="L21" s="137">
        <v>4.6419437340153449</v>
      </c>
      <c r="M21" s="158">
        <v>1.6393861892583119</v>
      </c>
      <c r="N21" s="137">
        <v>6.710997442455243</v>
      </c>
      <c r="O21" s="158">
        <v>1.948849104859335</v>
      </c>
      <c r="P21" s="137">
        <v>5.0767263427109972</v>
      </c>
      <c r="Q21" s="158">
        <v>1.9795396419437341</v>
      </c>
      <c r="R21" s="137">
        <v>5.2046035805626589</v>
      </c>
      <c r="S21" s="158">
        <v>2.1227621483375958</v>
      </c>
      <c r="T21" s="137">
        <v>5.7621483375959084</v>
      </c>
      <c r="U21" s="158">
        <v>1.959079283887468</v>
      </c>
      <c r="V21" s="137">
        <v>6.6930946291560103</v>
      </c>
      <c r="W21" s="158">
        <v>1.8721227621483374</v>
      </c>
      <c r="X21" s="138">
        <v>5.3094629156010233</v>
      </c>
      <c r="Y21" s="158">
        <v>1.7672634271099743</v>
      </c>
      <c r="Z21" s="137">
        <v>4.6777493606138112</v>
      </c>
      <c r="AA21" s="158">
        <v>1.6061381074168795</v>
      </c>
      <c r="AB21" s="137">
        <v>3.0767263427109977</v>
      </c>
      <c r="AC21" s="158">
        <v>2.1150895140664958</v>
      </c>
      <c r="AD21" s="158">
        <v>5.664961636828644</v>
      </c>
      <c r="AE21" s="158">
        <v>1.6342710997442456</v>
      </c>
      <c r="AF21" s="158">
        <v>5.9514066496163682</v>
      </c>
      <c r="AG21" s="158">
        <v>1.9693094629156009</v>
      </c>
      <c r="AH21" s="137">
        <v>6.1790281329923271</v>
      </c>
      <c r="AI21" s="158">
        <v>2.1815856777493603</v>
      </c>
      <c r="AJ21" s="137">
        <v>7.7877237851662402</v>
      </c>
      <c r="AK21" s="158">
        <v>2.1048593350383631</v>
      </c>
      <c r="AL21" s="137">
        <v>7.4757033248081841</v>
      </c>
      <c r="AM21" s="158">
        <v>1.5549872122762147</v>
      </c>
      <c r="AN21" s="137">
        <v>6.0460358056265981</v>
      </c>
      <c r="AO21" s="158">
        <v>1.867007672634271</v>
      </c>
      <c r="AP21" s="137">
        <v>6.0281329923273645</v>
      </c>
      <c r="AQ21" s="158">
        <v>1.5995999999999999</v>
      </c>
      <c r="AR21" s="139">
        <v>5.1040999999999999</v>
      </c>
      <c r="AT21" s="240"/>
      <c r="AU21" s="137">
        <v>1.9363810741687979</v>
      </c>
      <c r="AV21" s="137">
        <v>5.5054347826086953</v>
      </c>
      <c r="AW21" s="65">
        <f t="shared" si="0"/>
        <v>1.8431566782235429</v>
      </c>
      <c r="AX21" s="197"/>
      <c r="AY21" s="199"/>
      <c r="AZ21" s="65">
        <f t="shared" si="1"/>
        <v>0.91187721149202816</v>
      </c>
      <c r="BA21" s="197"/>
      <c r="BB21" s="201"/>
      <c r="BD21" s="2" t="s">
        <v>309</v>
      </c>
      <c r="BE21" s="176">
        <v>14.61</v>
      </c>
      <c r="BF21" s="176" t="s">
        <v>289</v>
      </c>
      <c r="BG21" s="176" t="s">
        <v>11</v>
      </c>
      <c r="BH21" s="176" t="s">
        <v>12</v>
      </c>
      <c r="BI21" s="177">
        <v>0.122</v>
      </c>
    </row>
    <row r="22" spans="2:61" x14ac:dyDescent="0.2">
      <c r="B22" s="132"/>
      <c r="C22" s="158">
        <v>1.4790000000000001</v>
      </c>
      <c r="D22" s="136">
        <v>5.4589999999999996</v>
      </c>
      <c r="E22" s="158">
        <v>2.2685421994884911</v>
      </c>
      <c r="F22" s="137">
        <v>6.1304347826086953</v>
      </c>
      <c r="G22" s="158">
        <v>1.8491048593350385</v>
      </c>
      <c r="H22" s="137">
        <v>5.3120204603580561</v>
      </c>
      <c r="I22" s="158">
        <v>1.785166240409207</v>
      </c>
      <c r="J22" s="137">
        <v>5.5805626598465468</v>
      </c>
      <c r="K22" s="158">
        <v>2.2199488491048593</v>
      </c>
      <c r="L22" s="137">
        <v>5.3299232736572888</v>
      </c>
      <c r="M22" s="158">
        <v>1.6751918158567776</v>
      </c>
      <c r="N22" s="137">
        <v>5.8414322250639383</v>
      </c>
      <c r="O22" s="158">
        <v>1.6854219948849105</v>
      </c>
      <c r="P22" s="137">
        <v>4.8797953964194374</v>
      </c>
      <c r="Q22" s="158">
        <v>1.6675191815856774</v>
      </c>
      <c r="R22" s="137">
        <v>5.9667519181585682</v>
      </c>
      <c r="S22" s="158">
        <v>1.8337595907928388</v>
      </c>
      <c r="T22" s="137">
        <v>5.4015345268542196</v>
      </c>
      <c r="U22" s="158">
        <v>1.925831202046036</v>
      </c>
      <c r="V22" s="137">
        <v>6.1611253196930935</v>
      </c>
      <c r="W22" s="158">
        <v>1.70076726342711</v>
      </c>
      <c r="X22" s="138">
        <v>6.132992327365729</v>
      </c>
      <c r="Y22" s="158">
        <v>1.8976982097186701</v>
      </c>
      <c r="Z22" s="137">
        <v>5.9360613810741691</v>
      </c>
      <c r="AA22" s="158">
        <v>1.6572890025575444</v>
      </c>
      <c r="AB22" s="137">
        <v>2.6572890025575449</v>
      </c>
      <c r="AC22" s="158">
        <v>2.1023017902813299</v>
      </c>
      <c r="AD22" s="158">
        <v>5.8491048593350383</v>
      </c>
      <c r="AE22" s="158">
        <v>1.6930946291560101</v>
      </c>
      <c r="AF22" s="158">
        <v>4.7595907928388739</v>
      </c>
      <c r="AG22" s="158">
        <v>2.1943734015345266</v>
      </c>
      <c r="AH22" s="137">
        <v>6.1150895140664963</v>
      </c>
      <c r="AI22" s="158">
        <v>2.1969309462915598</v>
      </c>
      <c r="AJ22" s="137">
        <v>7.7749360613810738</v>
      </c>
      <c r="AK22" s="158">
        <v>2.0562659846547313</v>
      </c>
      <c r="AL22" s="137">
        <v>5.4731457800511514</v>
      </c>
      <c r="AM22" s="158">
        <v>1.5012787723785166</v>
      </c>
      <c r="AN22" s="137">
        <v>5.140664961636829</v>
      </c>
      <c r="AO22" s="158">
        <v>2.0562659846547313</v>
      </c>
      <c r="AP22" s="137">
        <v>5.6598465473145776</v>
      </c>
      <c r="AQ22" s="158">
        <v>1.7783</v>
      </c>
      <c r="AR22" s="139">
        <v>5.0125000000000002</v>
      </c>
      <c r="AT22" s="241"/>
      <c r="AU22" s="137">
        <v>1.9100148068380671</v>
      </c>
      <c r="AV22" s="137">
        <v>5.542796248934355</v>
      </c>
      <c r="AW22" s="65">
        <f t="shared" si="0"/>
        <v>1.9019650680667621</v>
      </c>
      <c r="AX22" s="197"/>
      <c r="AY22" s="199"/>
      <c r="AZ22" s="65">
        <f t="shared" si="1"/>
        <v>0.94097187890481493</v>
      </c>
      <c r="BA22" s="197"/>
      <c r="BB22" s="201"/>
      <c r="BD22" s="2" t="s">
        <v>310</v>
      </c>
      <c r="BE22" s="176">
        <v>14.37</v>
      </c>
      <c r="BF22" s="176" t="s">
        <v>290</v>
      </c>
      <c r="BG22" s="176" t="s">
        <v>11</v>
      </c>
      <c r="BH22" s="176" t="s">
        <v>12</v>
      </c>
      <c r="BI22" s="177">
        <v>0.13850000000000001</v>
      </c>
    </row>
    <row r="23" spans="2:61" x14ac:dyDescent="0.2">
      <c r="B23" s="132"/>
      <c r="C23" s="158">
        <v>1.819</v>
      </c>
      <c r="D23" s="136">
        <v>4.3445999999999998</v>
      </c>
      <c r="E23" s="158">
        <v>1.874680306905371</v>
      </c>
      <c r="F23" s="137">
        <v>5.8081841432225056</v>
      </c>
      <c r="G23" s="158">
        <v>1.7391304347826086</v>
      </c>
      <c r="H23" s="137">
        <v>4.5984654731457795</v>
      </c>
      <c r="I23" s="158">
        <v>2.0383631713554986</v>
      </c>
      <c r="J23" s="137">
        <v>5.0332480818414318</v>
      </c>
      <c r="K23" s="158">
        <v>2.2531969309462916</v>
      </c>
      <c r="L23" s="137">
        <v>5.242966751918158</v>
      </c>
      <c r="M23" s="158">
        <v>1.8337595907928388</v>
      </c>
      <c r="N23" s="137">
        <v>5.9104859335038356</v>
      </c>
      <c r="O23" s="158">
        <v>1.79539641943734</v>
      </c>
      <c r="P23" s="137">
        <v>5.3324808184143215</v>
      </c>
      <c r="Q23" s="158">
        <v>1.5115089514066495</v>
      </c>
      <c r="R23" s="137">
        <v>6.6214833759590803</v>
      </c>
      <c r="S23" s="158">
        <v>1.5831202046035804</v>
      </c>
      <c r="T23" s="137">
        <v>5.8030690537084402</v>
      </c>
      <c r="U23" s="158">
        <v>1.7468030690537084</v>
      </c>
      <c r="V23" s="137">
        <v>5.5191815856777486</v>
      </c>
      <c r="W23" s="158">
        <v>1.925831202046036</v>
      </c>
      <c r="X23" s="138">
        <v>6.4833759590792841</v>
      </c>
      <c r="Y23" s="158">
        <v>1.9207161125319692</v>
      </c>
      <c r="Z23" s="137">
        <v>5.2710997442455243</v>
      </c>
      <c r="AA23" s="158">
        <v>1.404092071611253</v>
      </c>
      <c r="AB23" s="137">
        <v>2.9360613810741683</v>
      </c>
      <c r="AC23" s="158">
        <v>1.6726342710997442</v>
      </c>
      <c r="AD23" s="158">
        <v>6.2762148337595907</v>
      </c>
      <c r="AE23" s="158">
        <v>1.5933503836317136</v>
      </c>
      <c r="AF23" s="158">
        <v>5.2531969309462907</v>
      </c>
      <c r="AG23" s="158">
        <v>1.9641943734015341</v>
      </c>
      <c r="AH23" s="137">
        <v>6.9360613810741683</v>
      </c>
      <c r="AI23" s="158">
        <v>2.1815856777493603</v>
      </c>
      <c r="AJ23" s="137">
        <v>6.578005115089514</v>
      </c>
      <c r="AK23" s="158">
        <v>1.867007672634271</v>
      </c>
      <c r="AL23" s="137">
        <v>6.3913043478260869</v>
      </c>
      <c r="AM23" s="158">
        <v>1.836317135549872</v>
      </c>
      <c r="AN23" s="137">
        <v>5.2787723785166243</v>
      </c>
      <c r="AO23" s="158">
        <v>1.9207161125319692</v>
      </c>
      <c r="AP23" s="137">
        <v>5.9565217391304337</v>
      </c>
      <c r="AQ23" s="158">
        <v>1.6737</v>
      </c>
      <c r="AR23" s="139">
        <v>4.4089</v>
      </c>
      <c r="AT23" s="239" t="s">
        <v>220</v>
      </c>
      <c r="AU23" s="137">
        <v>1.7401960784313732</v>
      </c>
      <c r="AV23" s="137">
        <v>5.3892796248934358</v>
      </c>
      <c r="AW23" s="65">
        <f t="shared" si="0"/>
        <v>2.0969381506429872</v>
      </c>
      <c r="AX23" s="197">
        <f t="shared" ref="AX23" si="22">AVERAGE(AW23:AW25)</f>
        <v>2.0187084402132367</v>
      </c>
      <c r="AY23" s="199">
        <f t="shared" ref="AY23" si="23">STDEV(AW23:AW25)</f>
        <v>0.15201921751027886</v>
      </c>
      <c r="AZ23" s="65">
        <f t="shared" si="1"/>
        <v>1.0374322140223757</v>
      </c>
      <c r="BA23" s="197">
        <f t="shared" ref="BA23" si="24">AVERAGE(AZ23:AZ25)</f>
        <v>0.99872910698577577</v>
      </c>
      <c r="BB23" s="201">
        <f t="shared" ref="BB23" si="25">STDEV(AZ23:AZ25)</f>
        <v>7.5209482619827836E-2</v>
      </c>
      <c r="BD23" s="2" t="s">
        <v>311</v>
      </c>
      <c r="BE23" s="176">
        <v>19.86</v>
      </c>
      <c r="BF23" s="176" t="s">
        <v>291</v>
      </c>
      <c r="BG23" s="176" t="s">
        <v>10</v>
      </c>
      <c r="BH23" s="176" t="s">
        <v>22</v>
      </c>
      <c r="BI23" s="177">
        <v>4.5999999999999999E-3</v>
      </c>
    </row>
    <row r="24" spans="2:61" x14ac:dyDescent="0.2">
      <c r="B24" s="132"/>
      <c r="C24" s="158">
        <v>2.1162999999999998</v>
      </c>
      <c r="D24" s="136">
        <v>5.1528</v>
      </c>
      <c r="E24" s="158">
        <v>1.70076726342711</v>
      </c>
      <c r="F24" s="137">
        <v>6.1278772378516617</v>
      </c>
      <c r="G24" s="158">
        <v>1.7340153452685421</v>
      </c>
      <c r="H24" s="137">
        <v>5.0153452685421991</v>
      </c>
      <c r="I24" s="158">
        <v>2.3350383631713556</v>
      </c>
      <c r="J24" s="137">
        <v>4.7647058823529411</v>
      </c>
      <c r="K24" s="158">
        <v>2.2531969309462916</v>
      </c>
      <c r="L24" s="137">
        <v>5.4271099744245523</v>
      </c>
      <c r="M24" s="158">
        <v>2.1867007672634271</v>
      </c>
      <c r="N24" s="137">
        <v>6.3810741687979542</v>
      </c>
      <c r="O24" s="158">
        <v>1.867007672634271</v>
      </c>
      <c r="P24" s="137">
        <v>4.7212276214833757</v>
      </c>
      <c r="Q24" s="158">
        <v>1.8823529411764706</v>
      </c>
      <c r="R24" s="137">
        <v>6.5370843989769822</v>
      </c>
      <c r="S24" s="158">
        <v>1.5396419437340152</v>
      </c>
      <c r="T24" s="137">
        <v>6.0716112531969308</v>
      </c>
      <c r="U24" s="158">
        <v>1.7621483375959079</v>
      </c>
      <c r="V24" s="137">
        <v>5.7212276214833757</v>
      </c>
      <c r="W24" s="158">
        <v>1.9769820971867005</v>
      </c>
      <c r="X24" s="138">
        <v>5.3196930946291561</v>
      </c>
      <c r="Y24" s="158">
        <v>2.1278772378516622</v>
      </c>
      <c r="Z24" s="137">
        <v>7.117647058823529</v>
      </c>
      <c r="AA24" s="158">
        <v>1.6982097186700769</v>
      </c>
      <c r="AB24" s="137">
        <v>2.7953964194373402</v>
      </c>
      <c r="AC24" s="158">
        <v>2.0102301790281332</v>
      </c>
      <c r="AD24" s="158">
        <v>6.7340153452685421</v>
      </c>
      <c r="AE24" s="158">
        <v>1.6240409207161124</v>
      </c>
      <c r="AF24" s="158">
        <v>5.9974424552429655</v>
      </c>
      <c r="AG24" s="158">
        <v>1.9028132992327365</v>
      </c>
      <c r="AH24" s="137">
        <v>4.6496163682864449</v>
      </c>
      <c r="AI24" s="158">
        <v>1.6930946291560101</v>
      </c>
      <c r="AJ24" s="137">
        <v>6.0741687979539636</v>
      </c>
      <c r="AK24" s="158">
        <v>1.918158567774936</v>
      </c>
      <c r="AL24" s="137">
        <v>8.3248081841432224</v>
      </c>
      <c r="AM24" s="158">
        <v>1.9872122762148337</v>
      </c>
      <c r="AN24" s="137">
        <v>5.4347826086956523</v>
      </c>
      <c r="AO24" s="158">
        <v>1.9948849104859334</v>
      </c>
      <c r="AP24" s="137">
        <v>5.6751918158567767</v>
      </c>
      <c r="AQ24" s="158">
        <v>1.8313999999999999</v>
      </c>
      <c r="AR24" s="139">
        <v>5.7643000000000004</v>
      </c>
      <c r="AT24" s="240"/>
      <c r="AU24" s="137">
        <v>1.9624893435635118</v>
      </c>
      <c r="AV24" s="137">
        <v>5.5803495311167941</v>
      </c>
      <c r="AW24" s="65">
        <f t="shared" si="0"/>
        <v>1.8435056472632501</v>
      </c>
      <c r="AX24" s="197"/>
      <c r="AY24" s="199"/>
      <c r="AZ24" s="65">
        <f t="shared" si="1"/>
        <v>0.9120498592753582</v>
      </c>
      <c r="BA24" s="197"/>
      <c r="BB24" s="201"/>
      <c r="BD24" s="2" t="s">
        <v>312</v>
      </c>
      <c r="BE24" s="176">
        <v>5.923</v>
      </c>
      <c r="BF24" s="176" t="s">
        <v>292</v>
      </c>
      <c r="BG24" s="176" t="s">
        <v>11</v>
      </c>
      <c r="BH24" s="176" t="s">
        <v>12</v>
      </c>
      <c r="BI24" s="177">
        <v>0.99729999999999996</v>
      </c>
    </row>
    <row r="25" spans="2:61" x14ac:dyDescent="0.2">
      <c r="B25" s="132"/>
      <c r="C25" s="158">
        <v>1.5837000000000001</v>
      </c>
      <c r="D25" s="136">
        <v>5.8468</v>
      </c>
      <c r="E25" s="158">
        <v>2.0460358056265986</v>
      </c>
      <c r="F25" s="137">
        <v>5.4552429667519178</v>
      </c>
      <c r="G25" s="158">
        <v>2.0792838874680304</v>
      </c>
      <c r="H25" s="137">
        <v>3.9820971867007668</v>
      </c>
      <c r="I25" s="158">
        <v>1.5907928388746801</v>
      </c>
      <c r="J25" s="137">
        <v>5.4552429667519178</v>
      </c>
      <c r="K25" s="158">
        <v>1.4833759590792841</v>
      </c>
      <c r="L25" s="137">
        <v>4.4271099744245523</v>
      </c>
      <c r="M25" s="158">
        <v>1.8516624040920717</v>
      </c>
      <c r="N25" s="137">
        <v>5.3938618925831197</v>
      </c>
      <c r="O25" s="158">
        <v>1.8388746803069056</v>
      </c>
      <c r="P25" s="137">
        <v>6.117647058823529</v>
      </c>
      <c r="Q25" s="158">
        <v>1.9616368286445012</v>
      </c>
      <c r="R25" s="137">
        <v>5.8081841432225056</v>
      </c>
      <c r="S25" s="158">
        <v>1.7033248081841432</v>
      </c>
      <c r="T25" s="137">
        <v>5.2404092071611252</v>
      </c>
      <c r="U25" s="158">
        <v>1.659846547314578</v>
      </c>
      <c r="V25" s="137">
        <v>5.6368286445012794</v>
      </c>
      <c r="W25" s="158">
        <v>1.9897698209718666</v>
      </c>
      <c r="X25" s="138">
        <v>5.7391304347826075</v>
      </c>
      <c r="Y25" s="158">
        <v>1.6751918158567776</v>
      </c>
      <c r="Z25" s="137">
        <v>5.7084398976982103</v>
      </c>
      <c r="AA25" s="158">
        <v>2.0127877237851663</v>
      </c>
      <c r="AB25" s="137">
        <v>2.4475703324808182</v>
      </c>
      <c r="AC25" s="158">
        <v>2.0690537084398977</v>
      </c>
      <c r="AD25" s="158">
        <v>5.4910485933503841</v>
      </c>
      <c r="AE25" s="158">
        <v>2.0869565217391304</v>
      </c>
      <c r="AF25" s="158">
        <v>7.2992327365728897</v>
      </c>
      <c r="AG25" s="158">
        <v>1.8056265984654729</v>
      </c>
      <c r="AH25" s="137">
        <v>5.3503836317135551</v>
      </c>
      <c r="AI25" s="158">
        <v>2.2122762148337594</v>
      </c>
      <c r="AJ25" s="137">
        <v>7.4398976982097178</v>
      </c>
      <c r="AK25" s="158">
        <v>1.7493606138107418</v>
      </c>
      <c r="AL25" s="137">
        <v>6.2020460358056262</v>
      </c>
      <c r="AM25" s="158">
        <v>1.4398976982097187</v>
      </c>
      <c r="AN25" s="137">
        <v>6.3938618925831197</v>
      </c>
      <c r="AO25" s="158">
        <v>1.8695652173913042</v>
      </c>
      <c r="AP25" s="137">
        <v>5.8618925831202038</v>
      </c>
      <c r="AQ25" s="158">
        <v>1.5647</v>
      </c>
      <c r="AR25" s="139">
        <v>4.8274999999999997</v>
      </c>
      <c r="AT25" s="241"/>
      <c r="AU25" s="137">
        <v>1.7938993200673696</v>
      </c>
      <c r="AV25" s="137">
        <v>5.5892189651780431</v>
      </c>
      <c r="AW25" s="65">
        <f t="shared" si="0"/>
        <v>2.1156815227334724</v>
      </c>
      <c r="AX25" s="197"/>
      <c r="AY25" s="199"/>
      <c r="AZ25" s="65">
        <f t="shared" si="1"/>
        <v>1.0467052476595933</v>
      </c>
      <c r="BA25" s="197"/>
      <c r="BB25" s="201"/>
      <c r="BD25" s="2" t="s">
        <v>313</v>
      </c>
      <c r="BE25" s="176">
        <v>0.1333</v>
      </c>
      <c r="BF25" s="176" t="s">
        <v>293</v>
      </c>
      <c r="BG25" s="176" t="s">
        <v>11</v>
      </c>
      <c r="BH25" s="176" t="s">
        <v>12</v>
      </c>
      <c r="BI25" s="177" t="s">
        <v>100</v>
      </c>
    </row>
    <row r="26" spans="2:61" x14ac:dyDescent="0.2">
      <c r="B26" s="132"/>
      <c r="C26" s="158">
        <v>1.5615000000000001</v>
      </c>
      <c r="D26" s="136">
        <v>4.5476999999999999</v>
      </c>
      <c r="E26" s="158">
        <v>1.6342710997442456</v>
      </c>
      <c r="F26" s="137">
        <v>5.7468030690537075</v>
      </c>
      <c r="G26" s="158">
        <v>1.7340153452685421</v>
      </c>
      <c r="H26" s="137">
        <v>6.0179028132992327</v>
      </c>
      <c r="I26" s="158">
        <v>1.8542199488491047</v>
      </c>
      <c r="J26" s="137">
        <v>4.9718670076726337</v>
      </c>
      <c r="K26" s="158">
        <v>2.4092071611253196</v>
      </c>
      <c r="L26" s="137">
        <v>5.281329923273657</v>
      </c>
      <c r="M26" s="158">
        <v>1.7877237851662404</v>
      </c>
      <c r="N26" s="137">
        <v>6.0537084398976981</v>
      </c>
      <c r="O26" s="158">
        <v>1.6905370843989771</v>
      </c>
      <c r="P26" s="137">
        <v>5.8925831202046028</v>
      </c>
      <c r="Q26" s="158">
        <v>1.8772378516624042</v>
      </c>
      <c r="R26" s="137">
        <v>4.5933503836317131</v>
      </c>
      <c r="S26" s="158">
        <v>1.7468030690537084</v>
      </c>
      <c r="T26" s="137">
        <v>5.8900255754475701</v>
      </c>
      <c r="U26" s="158">
        <v>1.836317135549872</v>
      </c>
      <c r="V26" s="137">
        <v>5.8414322250639383</v>
      </c>
      <c r="W26" s="158">
        <v>1.8951406649616367</v>
      </c>
      <c r="X26" s="138">
        <v>5.3606138107416879</v>
      </c>
      <c r="Y26" s="158">
        <v>2.0025575447570332</v>
      </c>
      <c r="Z26" s="137">
        <v>5.2838874680306898</v>
      </c>
      <c r="AA26" s="158">
        <v>1.5728900255754474</v>
      </c>
      <c r="AB26" s="137">
        <v>3.1739130434782612</v>
      </c>
      <c r="AC26" s="158">
        <v>1.9846547314578005</v>
      </c>
      <c r="AD26" s="158">
        <v>6.2608695652173907</v>
      </c>
      <c r="AE26" s="158">
        <v>1.6777493606138107</v>
      </c>
      <c r="AF26" s="158">
        <v>6.5959079283887467</v>
      </c>
      <c r="AG26" s="158">
        <v>2.2966751918158566</v>
      </c>
      <c r="AH26" s="137">
        <v>6.8695652173913038</v>
      </c>
      <c r="AI26" s="158">
        <v>1.710997442455243</v>
      </c>
      <c r="AJ26" s="137">
        <v>7.7953964194373402</v>
      </c>
      <c r="AK26" s="158">
        <v>1.6803069053708437</v>
      </c>
      <c r="AL26" s="137">
        <v>7.3452685421994879</v>
      </c>
      <c r="AM26" s="158">
        <v>1.3017902813299231</v>
      </c>
      <c r="AN26" s="137">
        <v>5.9846547314578009</v>
      </c>
      <c r="AO26" s="158">
        <v>1.8030690537084397</v>
      </c>
      <c r="AP26" s="137">
        <v>6.125319693094629</v>
      </c>
      <c r="AQ26" s="158">
        <v>1.6660999999999999</v>
      </c>
      <c r="AR26" s="139">
        <v>5.6254999999999997</v>
      </c>
      <c r="AT26" s="239" t="s">
        <v>211</v>
      </c>
      <c r="AU26" s="137">
        <v>1.8945012787723783</v>
      </c>
      <c r="AV26" s="137">
        <v>5.642369991474852</v>
      </c>
      <c r="AW26" s="65">
        <f t="shared" si="0"/>
        <v>1.9782877714028584</v>
      </c>
      <c r="AX26" s="197">
        <f t="shared" ref="AX26" si="26">AVERAGE(AW26:AW28)</f>
        <v>1.8143407365128448</v>
      </c>
      <c r="AY26" s="199">
        <f t="shared" ref="AY26" si="27">STDEV(AW26:AW28)</f>
        <v>0.16832169654091259</v>
      </c>
      <c r="AZ26" s="65">
        <f t="shared" si="1"/>
        <v>0.97873151958752191</v>
      </c>
      <c r="BA26" s="197">
        <f t="shared" ref="BA26" si="28">AVERAGE(AZ26:AZ28)</f>
        <v>0.89762090822485607</v>
      </c>
      <c r="BB26" s="201">
        <f t="shared" ref="BB26" si="29">STDEV(AZ26:AZ28)</f>
        <v>8.327491693395761E-2</v>
      </c>
      <c r="BD26" s="2" t="s">
        <v>314</v>
      </c>
      <c r="BE26" s="176">
        <v>10.24</v>
      </c>
      <c r="BF26" s="176" t="s">
        <v>294</v>
      </c>
      <c r="BG26" s="176" t="s">
        <v>11</v>
      </c>
      <c r="BH26" s="176" t="s">
        <v>12</v>
      </c>
      <c r="BI26" s="177">
        <v>0.67510000000000003</v>
      </c>
    </row>
    <row r="27" spans="2:61" x14ac:dyDescent="0.2">
      <c r="B27" s="132"/>
      <c r="C27" s="158">
        <v>1.67</v>
      </c>
      <c r="D27" s="136">
        <v>5.0612000000000004</v>
      </c>
      <c r="E27" s="158">
        <v>2.1023017902813299</v>
      </c>
      <c r="F27" s="137">
        <v>5.1150895140664963</v>
      </c>
      <c r="G27" s="158">
        <v>1.5115089514066495</v>
      </c>
      <c r="H27" s="137">
        <v>4.3734015345268542</v>
      </c>
      <c r="I27" s="158">
        <v>2.1918158567774935</v>
      </c>
      <c r="J27" s="137">
        <v>5.6700767263427112</v>
      </c>
      <c r="K27" s="158">
        <v>1.9411764705882351</v>
      </c>
      <c r="L27" s="137">
        <v>6.132992327365729</v>
      </c>
      <c r="M27" s="158">
        <v>2.0895140664961636</v>
      </c>
      <c r="N27" s="137">
        <v>5.4092071611253187</v>
      </c>
      <c r="O27" s="158">
        <v>1.5652173913043477</v>
      </c>
      <c r="P27" s="137">
        <v>5.0230179028132991</v>
      </c>
      <c r="Q27" s="158">
        <v>1.5396419437340152</v>
      </c>
      <c r="R27" s="137">
        <v>5.8849104859335037</v>
      </c>
      <c r="S27" s="158">
        <v>1.7723785166240411</v>
      </c>
      <c r="T27" s="137">
        <v>5.7135549872122757</v>
      </c>
      <c r="U27" s="158">
        <v>1.710997442455243</v>
      </c>
      <c r="V27" s="137">
        <v>5.3631713554987206</v>
      </c>
      <c r="W27" s="158">
        <v>1.7084398976982094</v>
      </c>
      <c r="X27" s="138">
        <v>5.3043478260869561</v>
      </c>
      <c r="Y27" s="158">
        <v>1.5933503836317136</v>
      </c>
      <c r="Z27" s="137">
        <v>6.0306905370843991</v>
      </c>
      <c r="AA27" s="158">
        <v>1.7212276214833759</v>
      </c>
      <c r="AB27" s="137">
        <v>3.0051150895140659</v>
      </c>
      <c r="AC27" s="158">
        <v>1.8491048593350385</v>
      </c>
      <c r="AD27" s="158">
        <v>6.3554987212276206</v>
      </c>
      <c r="AE27" s="158">
        <v>1.8312020460358054</v>
      </c>
      <c r="AF27" s="158">
        <v>5.9079283887468028</v>
      </c>
      <c r="AG27" s="158">
        <v>1.8976982097186701</v>
      </c>
      <c r="AH27" s="137">
        <v>5.9769820971867</v>
      </c>
      <c r="AI27" s="158">
        <v>1.6854219948849105</v>
      </c>
      <c r="AJ27" s="137">
        <v>7.0051150895140664</v>
      </c>
      <c r="AK27" s="158">
        <v>2.2199488491048593</v>
      </c>
      <c r="AL27" s="137">
        <v>7.0946291560102299</v>
      </c>
      <c r="AM27" s="158">
        <v>1.411764705882353</v>
      </c>
      <c r="AN27" s="137">
        <v>6.1943734015345271</v>
      </c>
      <c r="AO27" s="158">
        <v>2.0843989769820972</v>
      </c>
      <c r="AP27" s="137">
        <v>4.2941176470588225</v>
      </c>
      <c r="AQ27" s="158">
        <v>1.7249000000000001</v>
      </c>
      <c r="AR27" s="139">
        <v>5.1890000000000001</v>
      </c>
      <c r="AT27" s="240"/>
      <c r="AU27" s="137">
        <v>1.9559889173060527</v>
      </c>
      <c r="AV27" s="137">
        <v>5.521312872975277</v>
      </c>
      <c r="AW27" s="65">
        <f t="shared" si="0"/>
        <v>1.8227730863524925</v>
      </c>
      <c r="AX27" s="197"/>
      <c r="AY27" s="199"/>
      <c r="AZ27" s="65">
        <f t="shared" si="1"/>
        <v>0.90179270096985176</v>
      </c>
      <c r="BA27" s="197"/>
      <c r="BB27" s="201"/>
      <c r="BD27" s="2" t="s">
        <v>315</v>
      </c>
      <c r="BE27" s="176">
        <v>-2.8330000000000002</v>
      </c>
      <c r="BF27" s="176" t="s">
        <v>295</v>
      </c>
      <c r="BG27" s="176" t="s">
        <v>11</v>
      </c>
      <c r="BH27" s="176" t="s">
        <v>12</v>
      </c>
      <c r="BI27" s="177" t="s">
        <v>100</v>
      </c>
    </row>
    <row r="28" spans="2:61" x14ac:dyDescent="0.2">
      <c r="B28" s="132"/>
      <c r="C28" s="158">
        <v>1.5995999999999999</v>
      </c>
      <c r="D28" s="136">
        <v>5.5557999999999996</v>
      </c>
      <c r="E28" s="158">
        <v>1.7186700767263425</v>
      </c>
      <c r="F28" s="137">
        <v>5.3861892583120197</v>
      </c>
      <c r="G28" s="158">
        <v>1.9744245524296675</v>
      </c>
      <c r="H28" s="137">
        <v>4.5728900255754468</v>
      </c>
      <c r="I28" s="158">
        <v>2.1355498721227621</v>
      </c>
      <c r="J28" s="137">
        <v>5.3248081841432215</v>
      </c>
      <c r="K28" s="158">
        <v>1.9130434782608694</v>
      </c>
      <c r="L28" s="137">
        <v>4.9539641943734019</v>
      </c>
      <c r="M28" s="158">
        <v>2.1074168797953967</v>
      </c>
      <c r="N28" s="137">
        <v>5.4092071611253187</v>
      </c>
      <c r="O28" s="158">
        <v>2.0204603580562659</v>
      </c>
      <c r="P28" s="137">
        <v>5.0230179028132991</v>
      </c>
      <c r="Q28" s="158">
        <v>1.9539641943734014</v>
      </c>
      <c r="R28" s="137">
        <v>5.6470588235294121</v>
      </c>
      <c r="S28" s="158">
        <v>2.2787723785166238</v>
      </c>
      <c r="T28" s="137">
        <v>7.4833759590792841</v>
      </c>
      <c r="U28" s="158">
        <v>1.8056265984654729</v>
      </c>
      <c r="V28" s="137">
        <v>6.0869565217391299</v>
      </c>
      <c r="W28" s="158">
        <v>1.4092071611253199</v>
      </c>
      <c r="X28" s="138">
        <v>5.3759590792838869</v>
      </c>
      <c r="Y28" s="158">
        <v>1.79539641943734</v>
      </c>
      <c r="Z28" s="137">
        <v>6.1713554987212271</v>
      </c>
      <c r="AA28" s="158">
        <v>1.8644501278772381</v>
      </c>
      <c r="AB28" s="137">
        <v>2.6189258312020458</v>
      </c>
      <c r="AC28" s="158">
        <v>1.8056265984654729</v>
      </c>
      <c r="AD28" s="158">
        <v>6.117647058823529</v>
      </c>
      <c r="AE28" s="158">
        <v>1.6138107416879794</v>
      </c>
      <c r="AF28" s="158">
        <v>5.8695652173913038</v>
      </c>
      <c r="AG28" s="158">
        <v>2.0511508951406645</v>
      </c>
      <c r="AH28" s="137">
        <v>6.8644501278772383</v>
      </c>
      <c r="AI28" s="158">
        <v>2.0281329923273654</v>
      </c>
      <c r="AJ28" s="137">
        <v>6.5831202046035813</v>
      </c>
      <c r="AK28" s="158">
        <v>1.8925831202046035</v>
      </c>
      <c r="AL28" s="137">
        <v>6.7007672634271103</v>
      </c>
      <c r="AM28" s="158">
        <v>1.836317135549872</v>
      </c>
      <c r="AN28" s="137">
        <v>5.4398976982097178</v>
      </c>
      <c r="AO28" s="158">
        <v>2.1381074168797953</v>
      </c>
      <c r="AP28" s="137">
        <v>5.4347826086956523</v>
      </c>
      <c r="AQ28" s="158">
        <v>2.0112000000000001</v>
      </c>
      <c r="AR28" s="139">
        <v>6.1063999999999998</v>
      </c>
      <c r="AT28" s="241"/>
      <c r="AU28" s="137">
        <v>2.0199123127511878</v>
      </c>
      <c r="AV28" s="137">
        <v>5.3365302642796246</v>
      </c>
      <c r="AW28" s="65">
        <f t="shared" si="0"/>
        <v>1.6419613517831835</v>
      </c>
      <c r="AX28" s="197"/>
      <c r="AY28" s="199"/>
      <c r="AZ28" s="65">
        <f t="shared" si="1"/>
        <v>0.81233850411719466</v>
      </c>
      <c r="BA28" s="197"/>
      <c r="BB28" s="201"/>
      <c r="BD28" s="2" t="s">
        <v>316</v>
      </c>
      <c r="BE28" s="176">
        <v>-14.97</v>
      </c>
      <c r="BF28" s="176" t="s">
        <v>296</v>
      </c>
      <c r="BG28" s="176" t="s">
        <v>11</v>
      </c>
      <c r="BH28" s="176" t="s">
        <v>12</v>
      </c>
      <c r="BI28" s="177">
        <v>0.10059999999999999</v>
      </c>
    </row>
    <row r="29" spans="2:61" x14ac:dyDescent="0.2">
      <c r="B29" s="132"/>
      <c r="C29" s="158">
        <v>1.5966</v>
      </c>
      <c r="D29" s="136">
        <v>4.3259999999999996</v>
      </c>
      <c r="E29" s="158">
        <v>2.1227621483375958</v>
      </c>
      <c r="F29" s="137">
        <v>6.0920716112531972</v>
      </c>
      <c r="G29" s="158">
        <v>1.7365728900255755</v>
      </c>
      <c r="H29" s="137">
        <v>4.102301790281329</v>
      </c>
      <c r="I29" s="158">
        <v>1.7314578005115087</v>
      </c>
      <c r="J29" s="137">
        <v>6.7442455242966748</v>
      </c>
      <c r="K29" s="158">
        <v>1.7468030690537084</v>
      </c>
      <c r="L29" s="137">
        <v>5.882352941176471</v>
      </c>
      <c r="M29" s="158">
        <v>2.2787723785166238</v>
      </c>
      <c r="N29" s="137">
        <v>5.8388746803069047</v>
      </c>
      <c r="O29" s="158">
        <v>1.7902813299232738</v>
      </c>
      <c r="P29" s="137">
        <v>5.3580562659846542</v>
      </c>
      <c r="Q29" s="158">
        <v>2.0255754475703327</v>
      </c>
      <c r="R29" s="137">
        <v>5.6751918158567767</v>
      </c>
      <c r="S29" s="158">
        <v>1.8005115089514068</v>
      </c>
      <c r="T29" s="137">
        <v>5.9462915601023019</v>
      </c>
      <c r="U29" s="158">
        <v>1.6265984654731458</v>
      </c>
      <c r="V29" s="137">
        <v>6.7135549872122757</v>
      </c>
      <c r="W29" s="158">
        <v>2.2378516624040921</v>
      </c>
      <c r="X29" s="138">
        <v>6.140664961636829</v>
      </c>
      <c r="Y29" s="158">
        <v>1.9820971867007673</v>
      </c>
      <c r="Z29" s="137">
        <v>3.7135549872122762</v>
      </c>
      <c r="AA29" s="158">
        <v>1.6828644501278769</v>
      </c>
      <c r="AB29" s="137">
        <v>3.6163682864450126</v>
      </c>
      <c r="AC29" s="158">
        <v>2.0179028132992323</v>
      </c>
      <c r="AD29" s="158">
        <v>5.9590792838874682</v>
      </c>
      <c r="AE29" s="158">
        <v>1.5831202046035804</v>
      </c>
      <c r="AF29" s="158">
        <v>6.0818414322250636</v>
      </c>
      <c r="AG29" s="158">
        <v>2.3452685421994883</v>
      </c>
      <c r="AH29" s="137">
        <v>6.9923273657289</v>
      </c>
      <c r="AI29" s="158">
        <v>2.0255754475703327</v>
      </c>
      <c r="AJ29" s="137">
        <v>7.531969309462915</v>
      </c>
      <c r="AK29" s="158">
        <v>2.0716112531969308</v>
      </c>
      <c r="AL29" s="137">
        <v>6.4680306905370841</v>
      </c>
      <c r="AM29" s="158">
        <v>1.4705882352941178</v>
      </c>
      <c r="AN29" s="137">
        <v>5.2199488491048589</v>
      </c>
      <c r="AO29" s="158">
        <v>2.0588235294117649</v>
      </c>
      <c r="AP29" s="137">
        <v>6.2710997442455243</v>
      </c>
      <c r="AQ29" s="158">
        <v>1.6039000000000001</v>
      </c>
      <c r="AR29" s="139">
        <v>4.4865000000000004</v>
      </c>
      <c r="AT29" s="239" t="s">
        <v>221</v>
      </c>
      <c r="AU29" s="137">
        <v>1.9213554987212274</v>
      </c>
      <c r="AV29" s="137">
        <v>6.0219522591645349</v>
      </c>
      <c r="AW29" s="65">
        <f t="shared" si="0"/>
        <v>2.1342207432057685</v>
      </c>
      <c r="AX29" s="197">
        <f t="shared" ref="AX29" si="30">AVERAGE(AW29:AW31)</f>
        <v>2.0785798215598721</v>
      </c>
      <c r="AY29" s="199">
        <f t="shared" ref="AY29" si="31">STDEV(AW29:AW31)</f>
        <v>5.4134260285278735E-2</v>
      </c>
      <c r="AZ29" s="65">
        <f t="shared" si="1"/>
        <v>1.0558772800034779</v>
      </c>
      <c r="BA29" s="197">
        <f t="shared" ref="BA29" si="32">AVERAGE(AZ29:AZ31)</f>
        <v>1.0283496752834018</v>
      </c>
      <c r="BB29" s="201">
        <f t="shared" ref="BB29" si="33">STDEV(AZ29:AZ31)</f>
        <v>2.6782204084083133E-2</v>
      </c>
      <c r="BD29" s="2" t="s">
        <v>317</v>
      </c>
      <c r="BE29" s="176">
        <v>-8.9369999999999994</v>
      </c>
      <c r="BF29" s="176" t="s">
        <v>297</v>
      </c>
      <c r="BG29" s="176" t="s">
        <v>11</v>
      </c>
      <c r="BH29" s="176" t="s">
        <v>12</v>
      </c>
      <c r="BI29" s="177">
        <v>0.85460000000000003</v>
      </c>
    </row>
    <row r="30" spans="2:61" x14ac:dyDescent="0.2">
      <c r="B30" s="132"/>
      <c r="C30" s="158">
        <v>1.8243</v>
      </c>
      <c r="D30" s="136">
        <v>5.1113999999999997</v>
      </c>
      <c r="E30" s="158">
        <v>2.2276214833759589</v>
      </c>
      <c r="F30" s="137">
        <v>5.820971867007672</v>
      </c>
      <c r="G30" s="158">
        <v>1.6061381074168795</v>
      </c>
      <c r="H30" s="137">
        <v>4.9309462915601019</v>
      </c>
      <c r="I30" s="158">
        <v>1.6879795396419437</v>
      </c>
      <c r="J30" s="137">
        <v>4.836317135549872</v>
      </c>
      <c r="K30" s="158">
        <v>1.6393861892583119</v>
      </c>
      <c r="L30" s="137">
        <v>5.4705882352941178</v>
      </c>
      <c r="M30" s="158">
        <v>1.8925831202046035</v>
      </c>
      <c r="N30" s="137">
        <v>5.3580562659846542</v>
      </c>
      <c r="O30" s="158">
        <v>1.9769820971867005</v>
      </c>
      <c r="P30" s="137">
        <v>5.5805626598465468</v>
      </c>
      <c r="Q30" s="158">
        <v>1.618925831202046</v>
      </c>
      <c r="R30" s="137">
        <v>5.4884910485933496</v>
      </c>
      <c r="S30" s="158">
        <v>1.8312020460358054</v>
      </c>
      <c r="T30" s="137">
        <v>6.2583120204603579</v>
      </c>
      <c r="U30" s="158">
        <v>2.199488491048593</v>
      </c>
      <c r="V30" s="137">
        <v>6.1074168797953963</v>
      </c>
      <c r="W30" s="158">
        <v>1.9693094629156009</v>
      </c>
      <c r="X30" s="138">
        <v>5.8158567774936056</v>
      </c>
      <c r="Y30" s="158">
        <v>2.0127877237851663</v>
      </c>
      <c r="Z30" s="137">
        <v>5.9769820971867</v>
      </c>
      <c r="AA30" s="158">
        <v>1.7595907928388745</v>
      </c>
      <c r="AB30" s="137">
        <v>3.051150895140665</v>
      </c>
      <c r="AC30" s="158">
        <v>2.0358056265984654</v>
      </c>
      <c r="AD30" s="158">
        <v>7.250639386189258</v>
      </c>
      <c r="AE30" s="158">
        <v>1.6956521739130435</v>
      </c>
      <c r="AF30" s="158">
        <v>6.0230179028132991</v>
      </c>
      <c r="AG30" s="158">
        <v>1.6751918158567776</v>
      </c>
      <c r="AH30" s="137">
        <v>6.156010230179028</v>
      </c>
      <c r="AI30" s="158">
        <v>2.0869565217391304</v>
      </c>
      <c r="AJ30" s="137">
        <v>7.1406649616368281</v>
      </c>
      <c r="AK30" s="158">
        <v>1.8951406649616367</v>
      </c>
      <c r="AL30" s="137">
        <v>6.8542199488491047</v>
      </c>
      <c r="AM30" s="158">
        <v>1.506393861892583</v>
      </c>
      <c r="AN30" s="137">
        <v>5.5012787723785168</v>
      </c>
      <c r="AO30" s="158">
        <v>2.125319693094629</v>
      </c>
      <c r="AP30" s="137">
        <v>6.0741687979539636</v>
      </c>
      <c r="AQ30" s="158">
        <v>1.6840999999999999</v>
      </c>
      <c r="AR30" s="139">
        <v>5.5060000000000002</v>
      </c>
      <c r="AT30" s="240"/>
      <c r="AU30" s="137">
        <v>1.9115515771525997</v>
      </c>
      <c r="AV30" s="137">
        <v>5.7845268542199486</v>
      </c>
      <c r="AW30" s="65">
        <f t="shared" si="0"/>
        <v>2.026089865090869</v>
      </c>
      <c r="AX30" s="197"/>
      <c r="AY30" s="199"/>
      <c r="AZ30" s="65">
        <f t="shared" si="1"/>
        <v>1.0023809686065364</v>
      </c>
      <c r="BA30" s="197"/>
      <c r="BB30" s="201"/>
      <c r="BD30" s="2" t="s">
        <v>318</v>
      </c>
      <c r="BE30" s="176">
        <v>1.66</v>
      </c>
      <c r="BF30" s="176" t="s">
        <v>298</v>
      </c>
      <c r="BG30" s="176" t="s">
        <v>11</v>
      </c>
      <c r="BH30" s="176" t="s">
        <v>12</v>
      </c>
      <c r="BI30" s="177" t="s">
        <v>100</v>
      </c>
    </row>
    <row r="31" spans="2:61" x14ac:dyDescent="0.2">
      <c r="B31" s="132"/>
      <c r="C31" s="158">
        <v>1.5488</v>
      </c>
      <c r="D31" s="136">
        <v>5.0087999999999999</v>
      </c>
      <c r="E31" s="158">
        <v>1.79539641943734</v>
      </c>
      <c r="F31" s="137">
        <v>6.2429667519181589</v>
      </c>
      <c r="G31" s="158">
        <v>2.066496163682864</v>
      </c>
      <c r="H31" s="137">
        <v>4.3427109974424551</v>
      </c>
      <c r="I31" s="158">
        <v>1.6240409207161124</v>
      </c>
      <c r="J31" s="137">
        <v>5.3145780051150897</v>
      </c>
      <c r="K31" s="158">
        <v>1.9104859335038362</v>
      </c>
      <c r="L31" s="137">
        <v>4.703324808184143</v>
      </c>
      <c r="M31" s="158">
        <v>1.8158567774936061</v>
      </c>
      <c r="N31" s="137">
        <v>6.1304347826086953</v>
      </c>
      <c r="O31" s="158">
        <v>1.9002557544757035</v>
      </c>
      <c r="P31" s="137">
        <v>5.4092071611253187</v>
      </c>
      <c r="Q31" s="158">
        <v>2.1099744245524299</v>
      </c>
      <c r="R31" s="137">
        <v>5.8772378516624038</v>
      </c>
      <c r="S31" s="158">
        <v>2.3043478260869565</v>
      </c>
      <c r="T31" s="137">
        <v>6.859335038363171</v>
      </c>
      <c r="U31" s="158">
        <v>1.6879795396419437</v>
      </c>
      <c r="V31" s="137">
        <v>6.7544757033248084</v>
      </c>
      <c r="W31" s="158">
        <v>2.1508951406649617</v>
      </c>
      <c r="X31" s="138">
        <v>6.6777493606138103</v>
      </c>
      <c r="Y31" s="158">
        <v>1.8695652173913042</v>
      </c>
      <c r="Z31" s="137">
        <v>5.8976982097186701</v>
      </c>
      <c r="AA31" s="158">
        <v>1.5831202046035804</v>
      </c>
      <c r="AB31" s="137">
        <v>2.6061381074168799</v>
      </c>
      <c r="AC31" s="158">
        <v>2.2531969309462916</v>
      </c>
      <c r="AD31" s="158">
        <v>6.4910485933503841</v>
      </c>
      <c r="AE31" s="158">
        <v>1.7365728900255755</v>
      </c>
      <c r="AF31" s="158">
        <v>6.1611253196930935</v>
      </c>
      <c r="AG31" s="158">
        <v>2.0843989769820972</v>
      </c>
      <c r="AH31" s="137">
        <v>6.0562659846547318</v>
      </c>
      <c r="AI31" s="158">
        <v>1.7826086956521738</v>
      </c>
      <c r="AJ31" s="137">
        <v>6.398976982097186</v>
      </c>
      <c r="AK31" s="158">
        <v>1.8797953964194372</v>
      </c>
      <c r="AL31" s="137">
        <v>6.7135549872122757</v>
      </c>
      <c r="AM31" s="158">
        <v>1.8772378516624042</v>
      </c>
      <c r="AN31" s="137">
        <v>5.4398976982097178</v>
      </c>
      <c r="AO31" s="158">
        <v>1.8951406649616367</v>
      </c>
      <c r="AP31" s="137">
        <v>5.9028132992327356</v>
      </c>
      <c r="AQ31" s="158">
        <v>2.0083000000000002</v>
      </c>
      <c r="AR31" s="139">
        <v>4.3815999999999997</v>
      </c>
      <c r="AT31" s="241"/>
      <c r="AU31" s="137">
        <v>1.8855624091068648</v>
      </c>
      <c r="AV31" s="137">
        <v>5.7989130434782616</v>
      </c>
      <c r="AW31" s="65">
        <f t="shared" si="0"/>
        <v>2.0754288563829797</v>
      </c>
      <c r="AX31" s="197"/>
      <c r="AY31" s="199"/>
      <c r="AZ31" s="65">
        <f t="shared" si="1"/>
        <v>1.0267907772401912</v>
      </c>
      <c r="BA31" s="197"/>
      <c r="BB31" s="201"/>
      <c r="BD31" s="2" t="s">
        <v>319</v>
      </c>
      <c r="BE31" s="176">
        <v>59.19</v>
      </c>
      <c r="BF31" s="176" t="s">
        <v>299</v>
      </c>
      <c r="BG31" s="176" t="s">
        <v>10</v>
      </c>
      <c r="BH31" s="176" t="s">
        <v>19</v>
      </c>
      <c r="BI31" s="177" t="s">
        <v>23</v>
      </c>
    </row>
    <row r="32" spans="2:61" x14ac:dyDescent="0.2">
      <c r="B32" s="132"/>
      <c r="C32" s="158">
        <v>1.7081999999999999</v>
      </c>
      <c r="D32" s="136">
        <v>5.7854000000000001</v>
      </c>
      <c r="E32" s="158">
        <v>1.9053708439897696</v>
      </c>
      <c r="F32" s="137">
        <v>5.4296675191815851</v>
      </c>
      <c r="G32" s="158">
        <v>1.6010230179028133</v>
      </c>
      <c r="H32" s="137">
        <v>4.7416879795396421</v>
      </c>
      <c r="I32" s="158">
        <v>2.578005115089514</v>
      </c>
      <c r="J32" s="137">
        <v>4.242966751918158</v>
      </c>
      <c r="K32" s="158">
        <v>2.3375959079283883</v>
      </c>
      <c r="L32" s="137">
        <v>5.9232736572890019</v>
      </c>
      <c r="M32" s="158">
        <v>1.6930946291560101</v>
      </c>
      <c r="N32" s="137">
        <v>6.4040920716112533</v>
      </c>
      <c r="O32" s="158">
        <v>1.8414322250639386</v>
      </c>
      <c r="P32" s="137">
        <v>5.6112531969309458</v>
      </c>
      <c r="Q32" s="158">
        <v>2.0792838874680304</v>
      </c>
      <c r="R32" s="137">
        <v>5.4347826086956523</v>
      </c>
      <c r="S32" s="158">
        <v>1.959079283887468</v>
      </c>
      <c r="T32" s="137">
        <v>5.9181585677749364</v>
      </c>
      <c r="U32" s="158">
        <v>1.4757033248081839</v>
      </c>
      <c r="V32" s="137">
        <v>6.1099744245524299</v>
      </c>
      <c r="W32" s="158">
        <v>1.9744245524296675</v>
      </c>
      <c r="X32" s="138">
        <v>6.4961636828644496</v>
      </c>
      <c r="Y32" s="158">
        <v>1.9718670076726343</v>
      </c>
      <c r="Z32" s="137">
        <v>5.8337595907928392</v>
      </c>
      <c r="AA32" s="158">
        <v>1.5831202046035804</v>
      </c>
      <c r="AB32" s="137">
        <v>2.6930946291560098</v>
      </c>
      <c r="AC32" s="158">
        <v>1.9514066496163684</v>
      </c>
      <c r="AD32" s="158">
        <v>6.4552429667519178</v>
      </c>
      <c r="AE32" s="158">
        <v>1.6419437340153449</v>
      </c>
      <c r="AF32" s="158">
        <v>5.2634271099744252</v>
      </c>
      <c r="AG32" s="158">
        <v>1.9718670076726343</v>
      </c>
      <c r="AH32" s="137">
        <v>7.1662404092071608</v>
      </c>
      <c r="AI32" s="158">
        <v>2.066496163682864</v>
      </c>
      <c r="AJ32" s="137">
        <v>6.5191815856777504</v>
      </c>
      <c r="AK32" s="158">
        <v>1.7365728900255755</v>
      </c>
      <c r="AL32" s="137">
        <v>7.5242966751918159</v>
      </c>
      <c r="AM32" s="158">
        <v>1.6751918158567776</v>
      </c>
      <c r="AN32" s="137">
        <v>4.0920716112531972</v>
      </c>
      <c r="AO32" s="158">
        <v>2.1508951406649617</v>
      </c>
      <c r="AP32" s="137">
        <v>5.0639386189258309</v>
      </c>
      <c r="AQ32" s="158">
        <v>1.6019000000000001</v>
      </c>
      <c r="AR32" s="139">
        <v>5.2247000000000003</v>
      </c>
      <c r="AT32" s="239" t="s">
        <v>212</v>
      </c>
      <c r="AU32" s="137">
        <v>1.8297101449275361</v>
      </c>
      <c r="AV32" s="137">
        <v>5.9950980392156845</v>
      </c>
      <c r="AW32" s="65">
        <f t="shared" si="0"/>
        <v>2.2765288293535226</v>
      </c>
      <c r="AX32" s="197">
        <f t="shared" ref="AX32" si="34">AVERAGE(AW32:AW34)</f>
        <v>2.3239858097465809</v>
      </c>
      <c r="AY32" s="199">
        <f t="shared" ref="AY32" si="35">STDEV(AW32:AW34)</f>
        <v>0.17825430014016735</v>
      </c>
      <c r="AZ32" s="65">
        <f t="shared" si="1"/>
        <v>1.126282309756159</v>
      </c>
      <c r="BA32" s="197">
        <f t="shared" ref="BA32" si="36">AVERAGE(AZ32:AZ34)</f>
        <v>1.1497610185701934</v>
      </c>
      <c r="BB32" s="201">
        <f t="shared" ref="BB32" si="37">STDEV(AZ32:AZ34)</f>
        <v>8.8188940239710162E-2</v>
      </c>
      <c r="BD32" s="2" t="s">
        <v>320</v>
      </c>
      <c r="BE32" s="176">
        <v>-4.9370000000000003</v>
      </c>
      <c r="BF32" s="176" t="s">
        <v>300</v>
      </c>
      <c r="BG32" s="176" t="s">
        <v>11</v>
      </c>
      <c r="BH32" s="176" t="s">
        <v>12</v>
      </c>
      <c r="BI32" s="177">
        <v>0.99980000000000002</v>
      </c>
    </row>
    <row r="33" spans="2:61" x14ac:dyDescent="0.2">
      <c r="B33" s="132"/>
      <c r="C33" s="158">
        <v>1.8841000000000001</v>
      </c>
      <c r="D33" s="136">
        <v>4.2140000000000004</v>
      </c>
      <c r="E33" s="158">
        <v>1.948849104859335</v>
      </c>
      <c r="F33" s="137">
        <v>5.8491048593350383</v>
      </c>
      <c r="G33" s="158">
        <v>1.7800511508951404</v>
      </c>
      <c r="H33" s="137">
        <v>5.5575447570332477</v>
      </c>
      <c r="I33" s="158">
        <v>1.6470588235294117</v>
      </c>
      <c r="J33" s="137">
        <v>6.5063938618925832</v>
      </c>
      <c r="K33" s="158">
        <v>1.8030690537084397</v>
      </c>
      <c r="L33" s="137">
        <v>4.7084398976982103</v>
      </c>
      <c r="M33" s="158">
        <v>2.3043478260869565</v>
      </c>
      <c r="N33" s="137">
        <v>5.179028132992328</v>
      </c>
      <c r="O33" s="158">
        <v>2.0716112531969308</v>
      </c>
      <c r="P33" s="137">
        <v>6.4245524296675178</v>
      </c>
      <c r="Q33" s="158">
        <v>1.8772378516624042</v>
      </c>
      <c r="R33" s="137">
        <v>5.5217391304347831</v>
      </c>
      <c r="S33" s="158">
        <v>1.8184143222506393</v>
      </c>
      <c r="T33" s="137">
        <v>5.2404092071611252</v>
      </c>
      <c r="U33" s="158">
        <v>1.8465473145780049</v>
      </c>
      <c r="V33" s="137">
        <v>6.7723785166240402</v>
      </c>
      <c r="W33" s="158">
        <v>2.1534526854219949</v>
      </c>
      <c r="X33" s="138">
        <v>6.6700767263427094</v>
      </c>
      <c r="Y33" s="158">
        <v>1.9335038363171355</v>
      </c>
      <c r="Z33" s="137">
        <v>5.6470588235294121</v>
      </c>
      <c r="AA33" s="158">
        <v>1.7493606138107418</v>
      </c>
      <c r="AB33" s="137">
        <v>2.9590792838874682</v>
      </c>
      <c r="AC33" s="158">
        <v>2.3350383631713556</v>
      </c>
      <c r="AD33" s="158">
        <v>5.8976982097186701</v>
      </c>
      <c r="AE33" s="158">
        <v>1.4961636828644502</v>
      </c>
      <c r="AF33" s="158">
        <v>5.9872122762148337</v>
      </c>
      <c r="AG33" s="158">
        <v>1.7570332480818411</v>
      </c>
      <c r="AH33" s="137">
        <v>5.6777493606138112</v>
      </c>
      <c r="AI33" s="158">
        <v>1.6138107416879794</v>
      </c>
      <c r="AJ33" s="137">
        <v>7.8260869565217392</v>
      </c>
      <c r="AK33" s="158">
        <v>1.8465473145780049</v>
      </c>
      <c r="AL33" s="137">
        <v>6.9488491048593346</v>
      </c>
      <c r="AM33" s="158">
        <v>2.0716112531969308</v>
      </c>
      <c r="AN33" s="137">
        <v>6.2378516624040916</v>
      </c>
      <c r="AO33" s="158">
        <v>2.1099744245524299</v>
      </c>
      <c r="AP33" s="137">
        <v>5.0127877237851663</v>
      </c>
      <c r="AQ33" s="158">
        <v>1.8180000000000001</v>
      </c>
      <c r="AR33" s="139">
        <v>5.3118999999999996</v>
      </c>
      <c r="AT33" s="240"/>
      <c r="AU33" s="137">
        <v>1.7621483375959077</v>
      </c>
      <c r="AV33" s="137">
        <v>6.2048167092924125</v>
      </c>
      <c r="AW33" s="65">
        <f t="shared" si="0"/>
        <v>2.5211659409772622</v>
      </c>
      <c r="AX33" s="197"/>
      <c r="AY33" s="199"/>
      <c r="AZ33" s="65">
        <f t="shared" si="1"/>
        <v>1.2473132616066147</v>
      </c>
      <c r="BA33" s="197"/>
      <c r="BB33" s="201"/>
      <c r="BD33" s="2" t="s">
        <v>321</v>
      </c>
      <c r="BE33" s="176">
        <v>-22.43</v>
      </c>
      <c r="BF33" s="176" t="s">
        <v>301</v>
      </c>
      <c r="BG33" s="176" t="s">
        <v>10</v>
      </c>
      <c r="BH33" s="176" t="s">
        <v>240</v>
      </c>
      <c r="BI33" s="177">
        <v>6.9999999999999999E-4</v>
      </c>
    </row>
    <row r="34" spans="2:61" x14ac:dyDescent="0.2">
      <c r="B34" s="132"/>
      <c r="C34" s="158">
        <v>1.756</v>
      </c>
      <c r="D34" s="136">
        <v>5.6974999999999998</v>
      </c>
      <c r="E34" s="158">
        <v>1.9309462915601023</v>
      </c>
      <c r="F34" s="137">
        <v>5.0409207161125318</v>
      </c>
      <c r="G34" s="158">
        <v>1.5831202046035804</v>
      </c>
      <c r="H34" s="137">
        <v>4.1202046035805626</v>
      </c>
      <c r="I34" s="158">
        <v>1.7698209718670075</v>
      </c>
      <c r="J34" s="137">
        <v>4.961636828644501</v>
      </c>
      <c r="K34" s="158">
        <v>1.8005115089514068</v>
      </c>
      <c r="L34" s="137">
        <v>4.8081841432225056</v>
      </c>
      <c r="M34" s="158">
        <v>1.9974424552429668</v>
      </c>
      <c r="N34" s="137">
        <v>5.0690537084398972</v>
      </c>
      <c r="O34" s="158">
        <v>1.9795396419437341</v>
      </c>
      <c r="P34" s="137">
        <v>5.5575447570332477</v>
      </c>
      <c r="Q34" s="158">
        <v>2.0076726342710995</v>
      </c>
      <c r="R34" s="137">
        <v>5.703324808184143</v>
      </c>
      <c r="S34" s="158">
        <v>1.744245524296675</v>
      </c>
      <c r="T34" s="137">
        <v>5.3401534526854224</v>
      </c>
      <c r="U34" s="158">
        <v>1.5652173913043477</v>
      </c>
      <c r="V34" s="137">
        <v>5.9437340153452682</v>
      </c>
      <c r="W34" s="158">
        <v>1.6470588235294117</v>
      </c>
      <c r="X34" s="138">
        <v>5.2225063938618916</v>
      </c>
      <c r="Y34" s="158">
        <v>2.0741687979539645</v>
      </c>
      <c r="Z34" s="137">
        <v>5.6265984654731458</v>
      </c>
      <c r="AA34" s="158">
        <v>1.6265984654731458</v>
      </c>
      <c r="AB34" s="137">
        <v>2.2148337595907925</v>
      </c>
      <c r="AC34" s="158">
        <v>2.2429667519181584</v>
      </c>
      <c r="AD34" s="158">
        <v>6.9386189258312019</v>
      </c>
      <c r="AE34" s="158">
        <v>1.5933503836317136</v>
      </c>
      <c r="AF34" s="158">
        <v>6.2225063938618916</v>
      </c>
      <c r="AG34" s="158">
        <v>2.1150895140664958</v>
      </c>
      <c r="AH34" s="137">
        <v>6.2301790281329916</v>
      </c>
      <c r="AI34" s="158">
        <v>2.1023017902813299</v>
      </c>
      <c r="AJ34" s="137">
        <v>6.8260869565217401</v>
      </c>
      <c r="AK34" s="158">
        <v>1.7979539641943736</v>
      </c>
      <c r="AL34" s="137">
        <v>6.1892583120204598</v>
      </c>
      <c r="AM34" s="158">
        <v>1.4092071611253199</v>
      </c>
      <c r="AN34" s="137">
        <v>4.9846547314578</v>
      </c>
      <c r="AO34" s="158">
        <v>1.6956521739130435</v>
      </c>
      <c r="AP34" s="137">
        <v>5.4450127877237851</v>
      </c>
      <c r="AQ34" s="158">
        <v>1.7643</v>
      </c>
      <c r="AR34" s="139">
        <v>5.5945</v>
      </c>
      <c r="AT34" s="241"/>
      <c r="AU34" s="137">
        <v>1.874616368286445</v>
      </c>
      <c r="AV34" s="137">
        <v>5.9505247376311834</v>
      </c>
      <c r="AW34" s="65">
        <f t="shared" si="0"/>
        <v>2.1742626589089569</v>
      </c>
      <c r="AX34" s="197"/>
      <c r="AY34" s="199"/>
      <c r="AZ34" s="65">
        <f t="shared" si="1"/>
        <v>1.0756874843478066</v>
      </c>
      <c r="BA34" s="197"/>
      <c r="BB34" s="201"/>
      <c r="BD34" s="2" t="s">
        <v>322</v>
      </c>
      <c r="BE34" s="176">
        <v>-2.2200000000000002</v>
      </c>
      <c r="BF34" s="176" t="s">
        <v>302</v>
      </c>
      <c r="BG34" s="176" t="s">
        <v>11</v>
      </c>
      <c r="BH34" s="176" t="s">
        <v>12</v>
      </c>
      <c r="BI34" s="177" t="s">
        <v>100</v>
      </c>
    </row>
    <row r="35" spans="2:61" x14ac:dyDescent="0.2">
      <c r="B35" s="132"/>
      <c r="C35" s="158">
        <v>1.8647</v>
      </c>
      <c r="D35" s="136">
        <v>4.4320000000000004</v>
      </c>
      <c r="E35" s="158">
        <v>1.8414322250639386</v>
      </c>
      <c r="F35" s="137">
        <v>6.3324808184143215</v>
      </c>
      <c r="G35" s="158">
        <v>1.8286445012787722</v>
      </c>
      <c r="H35" s="137">
        <v>4.867007672634271</v>
      </c>
      <c r="I35" s="158">
        <v>1.6368286445012787</v>
      </c>
      <c r="J35" s="137">
        <v>5.7365728900255748</v>
      </c>
      <c r="K35" s="158">
        <v>1.8925831202046035</v>
      </c>
      <c r="L35" s="137">
        <v>5.1227621483375962</v>
      </c>
      <c r="M35" s="158">
        <v>1.8081841432225063</v>
      </c>
      <c r="N35" s="137">
        <v>6.0818414322250636</v>
      </c>
      <c r="O35" s="158">
        <v>1.7161125319693096</v>
      </c>
      <c r="P35" s="137">
        <v>5.3759590792838869</v>
      </c>
      <c r="Q35" s="158">
        <v>1.7033248081841432</v>
      </c>
      <c r="R35" s="137">
        <v>5.3836317135549869</v>
      </c>
      <c r="S35" s="158">
        <v>2.1150895140664958</v>
      </c>
      <c r="T35" s="137">
        <v>5.4910485933503841</v>
      </c>
      <c r="U35" s="158">
        <v>1.7468030690537084</v>
      </c>
      <c r="V35" s="137">
        <v>5.1713554987212271</v>
      </c>
      <c r="W35" s="158">
        <v>1.6470588235294117</v>
      </c>
      <c r="X35" s="138">
        <v>5.6393861892583121</v>
      </c>
      <c r="Y35" s="158">
        <v>2.3503836317135547</v>
      </c>
      <c r="Z35" s="137">
        <v>5.5447570332480822</v>
      </c>
      <c r="AA35" s="158">
        <v>2.1048593350383631</v>
      </c>
      <c r="AB35" s="137">
        <v>2.859335038363171</v>
      </c>
      <c r="AC35" s="158">
        <v>1.8030690537084397</v>
      </c>
      <c r="AD35" s="158">
        <v>6.2429667519181589</v>
      </c>
      <c r="AE35" s="158">
        <v>1.8516624040920717</v>
      </c>
      <c r="AF35" s="158">
        <v>5.9872122762148337</v>
      </c>
      <c r="AG35" s="158">
        <v>1.9462915601023016</v>
      </c>
      <c r="AH35" s="137">
        <v>5.539641943734015</v>
      </c>
      <c r="AI35" s="158">
        <v>1.9309462915601023</v>
      </c>
      <c r="AJ35" s="137">
        <v>5.9283887468030692</v>
      </c>
      <c r="AK35" s="158">
        <v>1.7365728900255755</v>
      </c>
      <c r="AL35" s="137">
        <v>7.3785166240409197</v>
      </c>
      <c r="AM35" s="158">
        <v>1.785166240409207</v>
      </c>
      <c r="AN35" s="137">
        <v>5.1329923273657281</v>
      </c>
      <c r="AO35" s="158">
        <v>1.9769820971867005</v>
      </c>
      <c r="AP35" s="137">
        <v>6.0946291560102299</v>
      </c>
      <c r="AQ35" s="158">
        <v>1.4356</v>
      </c>
      <c r="AR35" s="139">
        <v>6.2893999999999997</v>
      </c>
      <c r="AT35" s="239" t="s">
        <v>222</v>
      </c>
      <c r="AU35" s="137">
        <v>1.8884271099744243</v>
      </c>
      <c r="AV35" s="137">
        <v>5.9306265984654729</v>
      </c>
      <c r="AW35" s="65">
        <f t="shared" si="0"/>
        <v>2.1405112578296936</v>
      </c>
      <c r="AX35" s="197">
        <f t="shared" ref="AX35" si="38">AVERAGE(AW35:AW37)</f>
        <v>2.2020123105840663</v>
      </c>
      <c r="AY35" s="199">
        <f t="shared" ref="AY35" si="39">STDEV(AW35:AW37)</f>
        <v>5.4140637636280894E-2</v>
      </c>
      <c r="AZ35" s="65">
        <f t="shared" si="1"/>
        <v>1.0589894283096346</v>
      </c>
      <c r="BA35" s="197">
        <f t="shared" ref="BA35" si="40">AVERAGE(AZ35:AZ37)</f>
        <v>1.0894162548252908</v>
      </c>
      <c r="BB35" s="201">
        <f t="shared" ref="BB35" si="41">STDEV(AZ35:AZ37)</f>
        <v>2.6785359193530523E-2</v>
      </c>
      <c r="BD35" s="2" t="s">
        <v>323</v>
      </c>
      <c r="BE35" s="176">
        <v>-29.96</v>
      </c>
      <c r="BF35" s="176" t="s">
        <v>303</v>
      </c>
      <c r="BG35" s="176" t="s">
        <v>10</v>
      </c>
      <c r="BH35" s="176" t="s">
        <v>19</v>
      </c>
      <c r="BI35" s="177" t="s">
        <v>23</v>
      </c>
    </row>
    <row r="36" spans="2:61" x14ac:dyDescent="0.2">
      <c r="B36" s="132"/>
      <c r="C36" s="158">
        <v>1.5741000000000001</v>
      </c>
      <c r="D36" s="136">
        <v>3.5243000000000002</v>
      </c>
      <c r="E36" s="158">
        <v>1.7800511508951404</v>
      </c>
      <c r="F36" s="137">
        <v>5.3248081841432215</v>
      </c>
      <c r="G36" s="158">
        <v>1.7928388746803068</v>
      </c>
      <c r="H36" s="137">
        <v>4.4322250639386187</v>
      </c>
      <c r="I36" s="158">
        <v>1.8465473145780049</v>
      </c>
      <c r="J36" s="137">
        <v>4.2097186700767262</v>
      </c>
      <c r="K36" s="158">
        <v>2.2608695652173916</v>
      </c>
      <c r="L36" s="137">
        <v>4.9744245524296673</v>
      </c>
      <c r="M36" s="158">
        <v>2.0562659846547313</v>
      </c>
      <c r="N36" s="137">
        <v>5.0664961636828636</v>
      </c>
      <c r="O36" s="158">
        <v>1.7979539641943736</v>
      </c>
      <c r="P36" s="137">
        <v>5.9872122762148337</v>
      </c>
      <c r="Q36" s="158">
        <v>2.0409207161125318</v>
      </c>
      <c r="R36" s="137">
        <v>5.2787723785166243</v>
      </c>
      <c r="S36" s="158">
        <v>1.6470588235294117</v>
      </c>
      <c r="T36" s="137">
        <v>5.9028132992327356</v>
      </c>
      <c r="U36" s="158">
        <v>2.1381074168797953</v>
      </c>
      <c r="V36" s="137">
        <v>6.5549872122762141</v>
      </c>
      <c r="W36" s="158">
        <v>1.7084398976982094</v>
      </c>
      <c r="X36" s="138">
        <v>5.4859335038363168</v>
      </c>
      <c r="Y36" s="158">
        <v>2.3427109974424551</v>
      </c>
      <c r="Z36" s="137">
        <v>5.5984654731457804</v>
      </c>
      <c r="AA36" s="158">
        <v>1.7749360613810743</v>
      </c>
      <c r="AB36" s="137">
        <v>2.4245524296675192</v>
      </c>
      <c r="AC36" s="158">
        <v>1.7800511508951404</v>
      </c>
      <c r="AD36" s="158">
        <v>5.8746803069053701</v>
      </c>
      <c r="AE36" s="158">
        <v>1.9309462915601023</v>
      </c>
      <c r="AF36" s="158">
        <v>6.8618925831202038</v>
      </c>
      <c r="AG36" s="158">
        <v>1.7774936061381075</v>
      </c>
      <c r="AH36" s="137">
        <v>6.0716112531969308</v>
      </c>
      <c r="AI36" s="158">
        <v>2.3529411764705879</v>
      </c>
      <c r="AJ36" s="137">
        <v>8.0179028132992318</v>
      </c>
      <c r="AK36" s="158">
        <v>1.8465473145780049</v>
      </c>
      <c r="AL36" s="137">
        <v>6.4168797953964205</v>
      </c>
      <c r="AM36" s="158">
        <v>1.5549872122762147</v>
      </c>
      <c r="AN36" s="137">
        <v>5.1815856777493599</v>
      </c>
      <c r="AO36" s="158">
        <v>2.1381074168797953</v>
      </c>
      <c r="AP36" s="137">
        <v>5.0485933503836318</v>
      </c>
      <c r="AQ36" s="158">
        <v>1.8425</v>
      </c>
      <c r="AR36" s="139">
        <v>6.1932999999999998</v>
      </c>
      <c r="AT36" s="240"/>
      <c r="AU36" s="137">
        <v>1.9125106564364875</v>
      </c>
      <c r="AV36" s="137">
        <v>6.1641091219096351</v>
      </c>
      <c r="AW36" s="65">
        <f t="shared" si="0"/>
        <v>2.2230456343678622</v>
      </c>
      <c r="AX36" s="197"/>
      <c r="AY36" s="199"/>
      <c r="AZ36" s="65">
        <f t="shared" si="1"/>
        <v>1.0998222115553844</v>
      </c>
      <c r="BA36" s="197"/>
      <c r="BB36" s="201"/>
      <c r="BD36" s="2" t="s">
        <v>324</v>
      </c>
      <c r="BE36" s="176">
        <v>-32.25</v>
      </c>
      <c r="BF36" s="176" t="s">
        <v>304</v>
      </c>
      <c r="BG36" s="176" t="s">
        <v>10</v>
      </c>
      <c r="BH36" s="176" t="s">
        <v>19</v>
      </c>
      <c r="BI36" s="177" t="s">
        <v>23</v>
      </c>
    </row>
    <row r="37" spans="2:61" x14ac:dyDescent="0.2">
      <c r="B37" s="132"/>
      <c r="C37" s="158">
        <v>1.8401000000000001</v>
      </c>
      <c r="D37" s="136">
        <v>5.3673000000000002</v>
      </c>
      <c r="E37" s="158">
        <v>2.1790281329923271</v>
      </c>
      <c r="F37" s="137">
        <v>6.429667519181586</v>
      </c>
      <c r="G37" s="158">
        <v>1.6751918158567776</v>
      </c>
      <c r="H37" s="137">
        <v>5.0843989769820972</v>
      </c>
      <c r="I37" s="158">
        <v>1.8388746803069056</v>
      </c>
      <c r="J37" s="137">
        <v>4.1125319693094626</v>
      </c>
      <c r="K37" s="158">
        <v>2.1406649616368285</v>
      </c>
      <c r="L37" s="137">
        <v>5.7416879795396421</v>
      </c>
      <c r="M37" s="158">
        <v>1.7135549872122762</v>
      </c>
      <c r="N37" s="137">
        <v>4.1585677749360608</v>
      </c>
      <c r="O37" s="158">
        <v>1.7340153452685421</v>
      </c>
      <c r="P37" s="137">
        <v>5.8567774936061383</v>
      </c>
      <c r="Q37" s="158">
        <v>1.8132992327365731</v>
      </c>
      <c r="R37" s="137">
        <v>5.3861892583120197</v>
      </c>
      <c r="S37" s="158">
        <v>1.9411764705882351</v>
      </c>
      <c r="T37" s="137">
        <v>5.2838874680306898</v>
      </c>
      <c r="U37" s="158">
        <v>1.4501278772378514</v>
      </c>
      <c r="V37" s="137">
        <v>5.7595907928388748</v>
      </c>
      <c r="W37" s="158">
        <v>1.8951406649616367</v>
      </c>
      <c r="X37" s="138">
        <v>5.7698209718670066</v>
      </c>
      <c r="Y37" s="158">
        <v>1.9718670076726343</v>
      </c>
      <c r="Z37" s="137">
        <v>6.1099744245524299</v>
      </c>
      <c r="AA37" s="158">
        <v>1.5933503836317136</v>
      </c>
      <c r="AB37" s="137">
        <v>2.9335038363171355</v>
      </c>
      <c r="AC37" s="158">
        <v>1.9846547314578005</v>
      </c>
      <c r="AD37" s="158">
        <v>5.9744245524296673</v>
      </c>
      <c r="AE37" s="158">
        <v>1.8900255754475699</v>
      </c>
      <c r="AF37" s="158">
        <v>6.3682864450127878</v>
      </c>
      <c r="AG37" s="158">
        <v>1.8132992327365731</v>
      </c>
      <c r="AH37" s="137">
        <v>5.9590792838874682</v>
      </c>
      <c r="AI37" s="158">
        <v>2.2685421994884911</v>
      </c>
      <c r="AJ37" s="137">
        <v>6.6803069053708439</v>
      </c>
      <c r="AK37" s="158">
        <v>1.5268542199488491</v>
      </c>
      <c r="AL37" s="137">
        <v>6.5677749360613795</v>
      </c>
      <c r="AM37" s="158">
        <v>1.340153452685422</v>
      </c>
      <c r="AN37" s="137">
        <v>4.7416879795396421</v>
      </c>
      <c r="AO37" s="158">
        <v>2.1713554987212276</v>
      </c>
      <c r="AP37" s="137">
        <v>5.0843989769820972</v>
      </c>
      <c r="AQ37" s="158">
        <v>1.8545</v>
      </c>
      <c r="AR37" s="139">
        <v>5.7138</v>
      </c>
      <c r="AT37" s="241"/>
      <c r="AU37" s="137">
        <v>1.8873297850279949</v>
      </c>
      <c r="AV37" s="137">
        <v>6.1196291560102285</v>
      </c>
      <c r="AW37" s="65">
        <f t="shared" si="0"/>
        <v>2.2424800395546427</v>
      </c>
      <c r="AX37" s="197"/>
      <c r="AY37" s="199"/>
      <c r="AZ37" s="65">
        <f t="shared" si="1"/>
        <v>1.1094371246108541</v>
      </c>
      <c r="BA37" s="197"/>
      <c r="BB37" s="201"/>
      <c r="BD37" s="2" t="s">
        <v>325</v>
      </c>
      <c r="BE37" s="176">
        <v>-26.07</v>
      </c>
      <c r="BF37" s="176" t="s">
        <v>305</v>
      </c>
      <c r="BG37" s="176" t="s">
        <v>10</v>
      </c>
      <c r="BH37" s="176" t="s">
        <v>19</v>
      </c>
      <c r="BI37" s="177" t="s">
        <v>23</v>
      </c>
    </row>
    <row r="38" spans="2:61" x14ac:dyDescent="0.2">
      <c r="B38" s="132"/>
      <c r="C38" s="158">
        <v>1.5768</v>
      </c>
      <c r="D38" s="136">
        <v>4.5869</v>
      </c>
      <c r="E38" s="158">
        <v>1.8593350383631713</v>
      </c>
      <c r="F38" s="137">
        <v>6.038363171355499</v>
      </c>
      <c r="G38" s="158">
        <v>1.744245524296675</v>
      </c>
      <c r="H38" s="137">
        <v>4.3248081841432224</v>
      </c>
      <c r="I38" s="158">
        <v>1.9897698209718666</v>
      </c>
      <c r="J38" s="137">
        <v>5.6751918158567767</v>
      </c>
      <c r="K38" s="158">
        <v>2.1304347826086953</v>
      </c>
      <c r="L38" s="137">
        <v>5.5831202046035795</v>
      </c>
      <c r="M38" s="158">
        <v>1.4705882352941178</v>
      </c>
      <c r="N38" s="137">
        <v>5.421994884910486</v>
      </c>
      <c r="O38" s="158">
        <v>2.1176470588235294</v>
      </c>
      <c r="P38" s="137">
        <v>5.3964194373401533</v>
      </c>
      <c r="Q38" s="158">
        <v>1.9335038363171355</v>
      </c>
      <c r="R38" s="137">
        <v>5.5191815856777486</v>
      </c>
      <c r="S38" s="158">
        <v>1.7877237851662404</v>
      </c>
      <c r="T38" s="137">
        <v>6.2046035805626598</v>
      </c>
      <c r="U38" s="158">
        <v>1.9104859335038362</v>
      </c>
      <c r="V38" s="137">
        <v>6.3734015345268542</v>
      </c>
      <c r="W38" s="158">
        <v>2.0204603580562659</v>
      </c>
      <c r="X38" s="138">
        <v>6.414322250639386</v>
      </c>
      <c r="Y38" s="158">
        <v>1.8849104859335037</v>
      </c>
      <c r="Z38" s="137">
        <v>6.1764705882352944</v>
      </c>
      <c r="AA38" s="158">
        <v>1.4782608695652173</v>
      </c>
      <c r="AB38" s="137">
        <v>3.593350383631714</v>
      </c>
      <c r="AC38" s="158">
        <v>1.6214833759590792</v>
      </c>
      <c r="AD38" s="158">
        <v>5.2378516624040916</v>
      </c>
      <c r="AE38" s="158">
        <v>1.5831202046035804</v>
      </c>
      <c r="AF38" s="158">
        <v>5.5217391304347831</v>
      </c>
      <c r="AG38" s="158">
        <v>2.0895140664961636</v>
      </c>
      <c r="AH38" s="137">
        <v>5.7468030690537075</v>
      </c>
      <c r="AI38" s="158">
        <v>1.8644501278772381</v>
      </c>
      <c r="AJ38" s="137">
        <v>7.342710997442456</v>
      </c>
      <c r="AK38" s="158">
        <v>1.8132992327365731</v>
      </c>
      <c r="AL38" s="137">
        <v>7.6470588235294112</v>
      </c>
      <c r="AM38" s="158">
        <v>1.7595907928388745</v>
      </c>
      <c r="AN38" s="137">
        <v>5.281329923273657</v>
      </c>
      <c r="AO38" s="158">
        <v>1.9872122762148337</v>
      </c>
      <c r="AP38" s="137">
        <v>6.2122762148337598</v>
      </c>
      <c r="AQ38" s="158">
        <v>1.8459000000000001</v>
      </c>
      <c r="AR38" s="139">
        <v>5.7495000000000003</v>
      </c>
      <c r="AT38" s="239" t="s">
        <v>213</v>
      </c>
      <c r="AU38" s="137">
        <v>1.8597612958226766</v>
      </c>
      <c r="AV38" s="137">
        <v>5.7847399829497022</v>
      </c>
      <c r="AW38" s="65">
        <f t="shared" si="0"/>
        <v>2.1104744441897787</v>
      </c>
      <c r="AX38" s="197">
        <f t="shared" ref="AX38" si="42">AVERAGE(AW38:AW40)</f>
        <v>1.9878281247330651</v>
      </c>
      <c r="AY38" s="199">
        <f t="shared" ref="AY38" si="43">STDEV(AW38:AW40)</f>
        <v>0.13267141940859023</v>
      </c>
      <c r="AZ38" s="65">
        <f t="shared" si="1"/>
        <v>1.0441291149202867</v>
      </c>
      <c r="BA38" s="197">
        <f t="shared" ref="BA38" si="44">AVERAGE(AZ38:AZ40)</f>
        <v>0.98345148229833301</v>
      </c>
      <c r="BB38" s="201">
        <f t="shared" ref="BB38" si="45">STDEV(AZ38:AZ40)</f>
        <v>6.5637417265903178E-2</v>
      </c>
      <c r="BD38" s="2" t="s">
        <v>326</v>
      </c>
      <c r="BE38" s="176">
        <v>10.5</v>
      </c>
      <c r="BF38" s="176" t="s">
        <v>306</v>
      </c>
      <c r="BG38" s="176" t="s">
        <v>11</v>
      </c>
      <c r="BH38" s="176" t="s">
        <v>12</v>
      </c>
      <c r="BI38" s="177">
        <v>0.63490000000000002</v>
      </c>
    </row>
    <row r="39" spans="2:61" ht="17" thickBot="1" x14ac:dyDescent="0.25">
      <c r="B39" s="132"/>
      <c r="C39" s="158">
        <v>1.5687</v>
      </c>
      <c r="D39" s="136">
        <v>5.2518000000000002</v>
      </c>
      <c r="E39" s="158">
        <v>1.9769820971867005</v>
      </c>
      <c r="F39" s="137">
        <v>6.0716112531969308</v>
      </c>
      <c r="G39" s="158">
        <v>1.3196930946291561</v>
      </c>
      <c r="H39" s="137">
        <v>5.6317135549872122</v>
      </c>
      <c r="I39" s="158">
        <v>2.0971867007672635</v>
      </c>
      <c r="J39" s="137">
        <v>4.9079283887468028</v>
      </c>
      <c r="K39" s="158">
        <v>2.0102301790281332</v>
      </c>
      <c r="L39" s="137">
        <v>5.547314578005115</v>
      </c>
      <c r="M39" s="158">
        <v>2.081841432225064</v>
      </c>
      <c r="N39" s="137">
        <v>5.6675191815856767</v>
      </c>
      <c r="O39" s="158">
        <v>1.874680306905371</v>
      </c>
      <c r="P39" s="137">
        <v>6.0920716112531972</v>
      </c>
      <c r="Q39" s="158">
        <v>1.8900255754475699</v>
      </c>
      <c r="R39" s="137">
        <v>5.4705882352941178</v>
      </c>
      <c r="S39" s="158">
        <v>1.7340153452685421</v>
      </c>
      <c r="T39" s="137">
        <v>6.7519181585677748</v>
      </c>
      <c r="U39" s="158">
        <v>1.8209718670076724</v>
      </c>
      <c r="V39" s="137">
        <v>6.4373401534526851</v>
      </c>
      <c r="W39" s="158">
        <v>1.7468030690537084</v>
      </c>
      <c r="X39" s="138">
        <v>5.6572890025575449</v>
      </c>
      <c r="Y39" s="158">
        <v>1.9795396419437341</v>
      </c>
      <c r="Z39" s="137">
        <v>6.5549872122762141</v>
      </c>
      <c r="AA39" s="158">
        <v>1.6726342710997442</v>
      </c>
      <c r="AB39" s="137">
        <v>2.8312020460358056</v>
      </c>
      <c r="AC39" s="158">
        <v>1.8976982097186701</v>
      </c>
      <c r="AD39" s="158">
        <v>4.7544757033248084</v>
      </c>
      <c r="AE39" s="158">
        <v>1.8772378516624042</v>
      </c>
      <c r="AF39" s="158">
        <v>6.3836317135549869</v>
      </c>
      <c r="AG39" s="158">
        <v>2.199488491048593</v>
      </c>
      <c r="AH39" s="137">
        <v>6.4884910485933496</v>
      </c>
      <c r="AI39" s="158">
        <v>1.8414322250639386</v>
      </c>
      <c r="AJ39" s="137">
        <v>7.2404092071611261</v>
      </c>
      <c r="AK39" s="158">
        <v>1.959079283887468</v>
      </c>
      <c r="AL39" s="137">
        <v>8.7161125319693085</v>
      </c>
      <c r="AM39" s="158">
        <v>1.3273657289002558</v>
      </c>
      <c r="AN39" s="137">
        <v>5.1687979539641944</v>
      </c>
      <c r="AO39" s="158">
        <v>1.6930946291560101</v>
      </c>
      <c r="AP39" s="137">
        <v>5.4961636828644496</v>
      </c>
      <c r="AQ39" s="158">
        <v>1.5602</v>
      </c>
      <c r="AR39" s="139">
        <v>5.6029999999999998</v>
      </c>
      <c r="AT39" s="240"/>
      <c r="AU39" s="137">
        <v>1.9628090366581417</v>
      </c>
      <c r="AV39" s="137">
        <v>5.5881287297527713</v>
      </c>
      <c r="AW39" s="65">
        <f t="shared" si="0"/>
        <v>1.8470058092187418</v>
      </c>
      <c r="AX39" s="197"/>
      <c r="AY39" s="199"/>
      <c r="AZ39" s="65">
        <f t="shared" si="1"/>
        <v>0.91378151777268157</v>
      </c>
      <c r="BA39" s="197"/>
      <c r="BB39" s="201"/>
      <c r="BD39" s="175" t="s">
        <v>327</v>
      </c>
      <c r="BE39" s="178">
        <v>-9.0129999999999999</v>
      </c>
      <c r="BF39" s="178" t="s">
        <v>307</v>
      </c>
      <c r="BG39" s="178" t="s">
        <v>11</v>
      </c>
      <c r="BH39" s="178" t="s">
        <v>12</v>
      </c>
      <c r="BI39" s="179">
        <v>0.84589999999999999</v>
      </c>
    </row>
    <row r="40" spans="2:61" x14ac:dyDescent="0.2">
      <c r="B40" s="132"/>
      <c r="C40" s="158">
        <v>1.6081000000000001</v>
      </c>
      <c r="D40" s="136">
        <v>4.6596000000000002</v>
      </c>
      <c r="E40" s="158">
        <v>2</v>
      </c>
      <c r="F40" s="137">
        <v>5.5677749360613813</v>
      </c>
      <c r="G40" s="158">
        <v>1.9693094629156009</v>
      </c>
      <c r="H40" s="137">
        <v>5.4884910485933496</v>
      </c>
      <c r="I40" s="158">
        <v>1.8286445012787722</v>
      </c>
      <c r="J40" s="137">
        <v>4.3350383631713552</v>
      </c>
      <c r="K40" s="158">
        <v>1.6470588235294117</v>
      </c>
      <c r="L40" s="137">
        <v>5.7851662404092066</v>
      </c>
      <c r="M40" s="158">
        <v>1.9130434782608694</v>
      </c>
      <c r="N40" s="137">
        <v>5.0895140664961644</v>
      </c>
      <c r="O40" s="158">
        <v>1.9386189258312021</v>
      </c>
      <c r="P40" s="137">
        <v>5.4757033248081841</v>
      </c>
      <c r="Q40" s="158">
        <v>1.9130434782608694</v>
      </c>
      <c r="R40" s="137">
        <v>5.9641943734015337</v>
      </c>
      <c r="S40" s="158">
        <v>2.0562659846547313</v>
      </c>
      <c r="T40" s="137">
        <v>6.3708439897698197</v>
      </c>
      <c r="U40" s="158">
        <v>1.8235294117647061</v>
      </c>
      <c r="V40" s="137">
        <v>6.4654731457800523</v>
      </c>
      <c r="W40" s="158">
        <v>2.2634271099744243</v>
      </c>
      <c r="X40" s="138">
        <v>6.2531969309462907</v>
      </c>
      <c r="Y40" s="158">
        <v>2.043478260869565</v>
      </c>
      <c r="Z40" s="137">
        <v>5.0076726342710991</v>
      </c>
      <c r="AA40" s="158">
        <v>1.5959079283887467</v>
      </c>
      <c r="AB40" s="137">
        <v>3.8158567774936061</v>
      </c>
      <c r="AC40" s="158">
        <v>2.0409207161125318</v>
      </c>
      <c r="AD40" s="158">
        <v>6.3094629156010233</v>
      </c>
      <c r="AE40" s="158">
        <v>1.6265984654731458</v>
      </c>
      <c r="AF40" s="158">
        <v>6.2046035805626598</v>
      </c>
      <c r="AG40" s="158">
        <v>1.9769820971867005</v>
      </c>
      <c r="AH40" s="137">
        <v>6.5728900255754477</v>
      </c>
      <c r="AI40" s="158">
        <v>2.289002557544757</v>
      </c>
      <c r="AJ40" s="137">
        <v>7.2685421994884907</v>
      </c>
      <c r="AK40" s="158">
        <v>1.7749360613810743</v>
      </c>
      <c r="AL40" s="137">
        <v>7.7826086956521738</v>
      </c>
      <c r="AM40" s="158">
        <v>1.5089514066496161</v>
      </c>
      <c r="AN40" s="137">
        <v>5.9258312020460346</v>
      </c>
      <c r="AO40" s="158">
        <v>2.1611253196930948</v>
      </c>
      <c r="AP40" s="137">
        <v>5.9079283887468028</v>
      </c>
      <c r="AQ40" s="158">
        <v>1.7482</v>
      </c>
      <c r="AR40" s="139">
        <v>5.9298000000000002</v>
      </c>
      <c r="AT40" s="241"/>
      <c r="AU40" s="137">
        <v>1.9712768050363967</v>
      </c>
      <c r="AV40" s="137">
        <v>5.925666199158484</v>
      </c>
      <c r="AW40" s="65">
        <f t="shared" si="0"/>
        <v>2.0060041207906747</v>
      </c>
      <c r="AX40" s="197"/>
      <c r="AY40" s="199"/>
      <c r="AZ40" s="65">
        <f t="shared" si="1"/>
        <v>0.99244381420203076</v>
      </c>
      <c r="BA40" s="197"/>
      <c r="BB40" s="201"/>
    </row>
    <row r="41" spans="2:61" x14ac:dyDescent="0.2">
      <c r="B41" s="132"/>
      <c r="C41" s="158">
        <v>1.5774999999999999</v>
      </c>
      <c r="D41" s="136">
        <v>5.4763000000000002</v>
      </c>
      <c r="E41" s="158">
        <v>1.8593350383631713</v>
      </c>
      <c r="F41" s="137">
        <v>4.4757033248081841</v>
      </c>
      <c r="G41" s="158">
        <v>1.3196930946291561</v>
      </c>
      <c r="H41" s="137">
        <v>4.6547314578005112</v>
      </c>
      <c r="I41" s="158">
        <v>1.6445012787723785</v>
      </c>
      <c r="J41" s="137">
        <v>5.8772378516624038</v>
      </c>
      <c r="K41" s="158">
        <v>1.8823529411764706</v>
      </c>
      <c r="L41" s="137">
        <v>7.2992327365728897</v>
      </c>
      <c r="M41" s="158">
        <v>1.9411764705882351</v>
      </c>
      <c r="N41" s="137">
        <v>5.6445012787723776</v>
      </c>
      <c r="O41" s="158">
        <v>1.9437340153452685</v>
      </c>
      <c r="P41" s="137">
        <v>6.7698209718670066</v>
      </c>
      <c r="Q41" s="158">
        <v>2.2531969309462916</v>
      </c>
      <c r="R41" s="137">
        <v>4.2097186700767262</v>
      </c>
      <c r="S41" s="158">
        <v>1.6317135549872119</v>
      </c>
      <c r="T41" s="137">
        <v>6.5089514066496159</v>
      </c>
      <c r="U41" s="158">
        <v>1.785166240409207</v>
      </c>
      <c r="V41" s="137">
        <v>6.7186700767263421</v>
      </c>
      <c r="W41" s="158">
        <v>1.9872122762148337</v>
      </c>
      <c r="X41" s="138">
        <v>6.7084398976982085</v>
      </c>
      <c r="Y41" s="158">
        <v>1.6879795396419437</v>
      </c>
      <c r="Z41" s="137">
        <v>5.1202046035805617</v>
      </c>
      <c r="AA41" s="158">
        <v>1.578005115089514</v>
      </c>
      <c r="AB41" s="137">
        <v>2.8721227621483374</v>
      </c>
      <c r="AC41" s="158">
        <v>1.9335038363171355</v>
      </c>
      <c r="AD41" s="158">
        <v>6.3503836317135551</v>
      </c>
      <c r="AE41" s="158">
        <v>1.8005115089514068</v>
      </c>
      <c r="AF41" s="158">
        <v>6.8388746803069065</v>
      </c>
      <c r="AG41" s="158">
        <v>1.6342710997442456</v>
      </c>
      <c r="AH41" s="137">
        <v>5.0690537084398972</v>
      </c>
      <c r="AI41" s="158">
        <v>2.0946291560102299</v>
      </c>
      <c r="AJ41" s="137">
        <v>7.6828644501278767</v>
      </c>
      <c r="AK41" s="158">
        <v>1.8721227621483374</v>
      </c>
      <c r="AL41" s="137">
        <v>8.5115089514066486</v>
      </c>
      <c r="AM41" s="158">
        <v>1.6521739130434783</v>
      </c>
      <c r="AN41" s="137">
        <v>6.2659846547314579</v>
      </c>
      <c r="AO41" s="158">
        <v>2.0255754475703327</v>
      </c>
      <c r="AP41" s="137">
        <v>5.1329923273657281</v>
      </c>
      <c r="AQ41" s="158">
        <v>1.7284999999999999</v>
      </c>
      <c r="AR41" s="139">
        <v>5.8117000000000001</v>
      </c>
      <c r="AT41" s="239" t="s">
        <v>104</v>
      </c>
      <c r="AU41" s="137">
        <v>1.6465260017050298</v>
      </c>
      <c r="AV41" s="137">
        <v>2.9349957374254045</v>
      </c>
      <c r="AW41" s="65">
        <f t="shared" si="0"/>
        <v>0.78253834703255432</v>
      </c>
      <c r="AX41" s="197">
        <f t="shared" ref="AX41" si="46">AVERAGE(AW41:AW43)</f>
        <v>0.82498541583669882</v>
      </c>
      <c r="AY41" s="199">
        <f t="shared" ref="AY41" si="47">STDEV(AW41:AW43)</f>
        <v>4.8062623942538497E-2</v>
      </c>
      <c r="AZ41" s="65">
        <f t="shared" si="1"/>
        <v>0.38715042199526017</v>
      </c>
      <c r="BA41" s="197">
        <f t="shared" ref="BA41" si="48">AVERAGE(AZ41:AZ43)</f>
        <v>0.40815054379415106</v>
      </c>
      <c r="BB41" s="201">
        <f t="shared" ref="BB41" si="49">STDEV(AZ41:AZ43)</f>
        <v>2.3778342891583804E-2</v>
      </c>
    </row>
    <row r="42" spans="2:61" x14ac:dyDescent="0.2">
      <c r="B42" s="132"/>
      <c r="C42" s="158">
        <v>1.4532</v>
      </c>
      <c r="D42" s="136">
        <v>5.0625999999999998</v>
      </c>
      <c r="E42" s="158">
        <v>2.2046035805626598</v>
      </c>
      <c r="F42" s="137">
        <v>4.0281329923273654</v>
      </c>
      <c r="G42" s="158">
        <v>1.4603580562659846</v>
      </c>
      <c r="H42" s="137">
        <v>5.2071611253196926</v>
      </c>
      <c r="I42" s="158">
        <v>1.8081841432225063</v>
      </c>
      <c r="J42" s="137">
        <v>4.9641943734015337</v>
      </c>
      <c r="K42" s="158">
        <v>1.9232736572890026</v>
      </c>
      <c r="L42" s="137">
        <v>4.3529411764705879</v>
      </c>
      <c r="M42" s="158">
        <v>2.0409207161125318</v>
      </c>
      <c r="N42" s="137">
        <v>5.8746803069053701</v>
      </c>
      <c r="O42" s="158">
        <v>1.9028132992327365</v>
      </c>
      <c r="P42" s="137">
        <v>5.0153452685421991</v>
      </c>
      <c r="Q42" s="158">
        <v>2.0460358056265986</v>
      </c>
      <c r="R42" s="137">
        <v>6.1125319693094617</v>
      </c>
      <c r="S42" s="158">
        <v>1.785166240409207</v>
      </c>
      <c r="T42" s="137">
        <v>5.585677749360614</v>
      </c>
      <c r="U42" s="158">
        <v>1.6547314578005112</v>
      </c>
      <c r="V42" s="137">
        <v>6.0971867007672627</v>
      </c>
      <c r="W42" s="158">
        <v>1.6572890025575444</v>
      </c>
      <c r="X42" s="138">
        <v>6.2378516624040916</v>
      </c>
      <c r="Y42" s="158">
        <v>1.7391304347826086</v>
      </c>
      <c r="Z42" s="137">
        <v>5.4859335038363168</v>
      </c>
      <c r="AA42" s="158">
        <v>1.751918158567775</v>
      </c>
      <c r="AB42" s="137">
        <v>3.6445012787723781</v>
      </c>
      <c r="AC42" s="158">
        <v>1.8900255754475699</v>
      </c>
      <c r="AD42" s="158">
        <v>6.4680306905370841</v>
      </c>
      <c r="AE42" s="158">
        <v>1.7237851662404093</v>
      </c>
      <c r="AF42" s="158">
        <v>6.9974424552429673</v>
      </c>
      <c r="AG42" s="158">
        <v>2.0690537084398977</v>
      </c>
      <c r="AH42" s="137">
        <v>6.6317135549872122</v>
      </c>
      <c r="AI42" s="158">
        <v>2.1176470588235294</v>
      </c>
      <c r="AJ42" s="137">
        <v>7.4680306905370841</v>
      </c>
      <c r="AK42" s="158">
        <v>1.6240409207161124</v>
      </c>
      <c r="AL42" s="137">
        <v>6.9488491048593346</v>
      </c>
      <c r="AM42" s="158">
        <v>1.4961636828644502</v>
      </c>
      <c r="AN42" s="137">
        <v>5.7647058823529411</v>
      </c>
      <c r="AO42" s="158">
        <v>1.8132992327365731</v>
      </c>
      <c r="AP42" s="137">
        <v>5.3631713554987206</v>
      </c>
      <c r="AQ42" s="158">
        <v>1.5088999999999999</v>
      </c>
      <c r="AR42" s="139">
        <v>5.4596999999999998</v>
      </c>
      <c r="AT42" s="240"/>
      <c r="AU42" s="137">
        <v>1.6565430520034099</v>
      </c>
      <c r="AV42" s="137">
        <v>3.0070332480818411</v>
      </c>
      <c r="AW42" s="65">
        <f t="shared" si="0"/>
        <v>0.81524605982631071</v>
      </c>
      <c r="AX42" s="197"/>
      <c r="AY42" s="199"/>
      <c r="AZ42" s="65">
        <f t="shared" si="1"/>
        <v>0.40333212715849071</v>
      </c>
      <c r="BA42" s="197"/>
      <c r="BB42" s="201"/>
    </row>
    <row r="43" spans="2:61" x14ac:dyDescent="0.2">
      <c r="B43" s="132"/>
      <c r="C43" s="158">
        <v>1.425</v>
      </c>
      <c r="D43" s="136">
        <v>5.6951999999999998</v>
      </c>
      <c r="E43" s="158">
        <v>1.7340153452685421</v>
      </c>
      <c r="F43" s="137">
        <v>6.0153452685421991</v>
      </c>
      <c r="G43" s="158">
        <v>1.6751918158567776</v>
      </c>
      <c r="H43" s="137">
        <v>4.6317135549872122</v>
      </c>
      <c r="I43" s="158">
        <v>1.8797953964194372</v>
      </c>
      <c r="J43" s="137">
        <v>4.6624040920716112</v>
      </c>
      <c r="K43" s="158">
        <v>2.5703324808184145</v>
      </c>
      <c r="L43" s="137">
        <v>5.0460358056265981</v>
      </c>
      <c r="M43" s="158">
        <v>2.125319693094629</v>
      </c>
      <c r="N43" s="137">
        <v>5.125319693094629</v>
      </c>
      <c r="O43" s="158">
        <v>2.0537084398976981</v>
      </c>
      <c r="P43" s="137">
        <v>5.1355498721227617</v>
      </c>
      <c r="Q43" s="158">
        <v>2.2915601023017902</v>
      </c>
      <c r="R43" s="137">
        <v>6.132992327365729</v>
      </c>
      <c r="S43" s="158">
        <v>1.6010230179028133</v>
      </c>
      <c r="T43" s="137">
        <v>5.7058823529411757</v>
      </c>
      <c r="U43" s="158">
        <v>1.6112531969309463</v>
      </c>
      <c r="V43" s="137">
        <v>6.3938618925831197</v>
      </c>
      <c r="W43" s="158">
        <v>2.1023017902813299</v>
      </c>
      <c r="X43" s="138">
        <v>5.7340153452685421</v>
      </c>
      <c r="Y43" s="158">
        <v>1.744245524296675</v>
      </c>
      <c r="Z43" s="137">
        <v>4.8056265984654729</v>
      </c>
      <c r="AA43" s="158">
        <v>1.7263427109974425</v>
      </c>
      <c r="AB43" s="137">
        <v>3.4040920716112528</v>
      </c>
      <c r="AC43" s="158">
        <v>2.4936061381074168</v>
      </c>
      <c r="AD43" s="158">
        <v>7.0690537084398972</v>
      </c>
      <c r="AE43" s="158">
        <v>1.8951406649616367</v>
      </c>
      <c r="AF43" s="158">
        <v>5.9437340153452682</v>
      </c>
      <c r="AG43" s="158">
        <v>2.1048593350383631</v>
      </c>
      <c r="AH43" s="137">
        <v>5.5498721227621477</v>
      </c>
      <c r="AI43" s="158">
        <v>1.8312020460358054</v>
      </c>
      <c r="AJ43" s="137">
        <v>6.1432225063938617</v>
      </c>
      <c r="AK43" s="158">
        <v>1.9718670076726343</v>
      </c>
      <c r="AL43" s="137">
        <v>6.9948849104859336</v>
      </c>
      <c r="AM43" s="158">
        <v>1.4731457800511507</v>
      </c>
      <c r="AN43" s="137">
        <v>5.9028132992327356</v>
      </c>
      <c r="AO43" s="158">
        <v>2.0409207161125318</v>
      </c>
      <c r="AP43" s="137">
        <v>4.8209718670076729</v>
      </c>
      <c r="AQ43" s="158">
        <v>1.7588999999999999</v>
      </c>
      <c r="AR43" s="139">
        <v>6.0355999999999996</v>
      </c>
      <c r="AT43" s="241"/>
      <c r="AU43" s="137">
        <v>1.5940202167823647</v>
      </c>
      <c r="AV43" s="137">
        <v>2.992249864372627</v>
      </c>
      <c r="AW43" s="65">
        <f t="shared" si="0"/>
        <v>0.87717184065123166</v>
      </c>
      <c r="AX43" s="197"/>
      <c r="AY43" s="199"/>
      <c r="AZ43" s="65">
        <f t="shared" si="1"/>
        <v>0.43396908222870245</v>
      </c>
      <c r="BA43" s="197"/>
      <c r="BB43" s="201"/>
    </row>
    <row r="44" spans="2:61" x14ac:dyDescent="0.2">
      <c r="B44" s="132"/>
      <c r="C44" s="158">
        <v>1.6437999999999999</v>
      </c>
      <c r="D44" s="136">
        <v>4.6677</v>
      </c>
      <c r="E44" s="158">
        <v>2.1023017902813299</v>
      </c>
      <c r="F44" s="137">
        <v>6.2685421994884907</v>
      </c>
      <c r="G44" s="158">
        <v>1.7647058823529413</v>
      </c>
      <c r="H44" s="137">
        <v>3.7084398976982094</v>
      </c>
      <c r="I44" s="158">
        <v>2.3324808184143224</v>
      </c>
      <c r="J44" s="137">
        <v>4.7365728900255757</v>
      </c>
      <c r="K44" s="158">
        <v>1.9872122762148337</v>
      </c>
      <c r="L44" s="137">
        <v>4.8618925831202038</v>
      </c>
      <c r="M44" s="158">
        <v>2.1534526854219949</v>
      </c>
      <c r="N44" s="137">
        <v>5.828644501278772</v>
      </c>
      <c r="O44" s="158">
        <v>2.0588235294117649</v>
      </c>
      <c r="P44" s="137">
        <v>5.2787723785166243</v>
      </c>
      <c r="Q44" s="158">
        <v>1.9974424552429668</v>
      </c>
      <c r="R44" s="137">
        <v>5.6854219948849103</v>
      </c>
      <c r="S44" s="158">
        <v>2.132992327365729</v>
      </c>
      <c r="T44" s="137">
        <v>5.3196930946291561</v>
      </c>
      <c r="U44" s="158">
        <v>1.7340153452685421</v>
      </c>
      <c r="V44" s="137">
        <v>5.9667519181585682</v>
      </c>
      <c r="W44" s="158">
        <v>1.8823529411764706</v>
      </c>
      <c r="X44" s="138">
        <v>5.6828644501278767</v>
      </c>
      <c r="Y44" s="158">
        <v>1.9948849104859334</v>
      </c>
      <c r="Z44" s="137">
        <v>5.6751918158567767</v>
      </c>
      <c r="AA44" s="158">
        <v>1.452685421994885</v>
      </c>
      <c r="AB44" s="137">
        <v>3.2225063938618925</v>
      </c>
      <c r="AC44" s="158">
        <v>1.7902813299232738</v>
      </c>
      <c r="AD44" s="158">
        <v>4.3734015345268542</v>
      </c>
      <c r="AE44" s="158">
        <v>1.6214833759590792</v>
      </c>
      <c r="AF44" s="158">
        <v>6.2583120204603579</v>
      </c>
      <c r="AG44" s="158">
        <v>2.1713554987212276</v>
      </c>
      <c r="AH44" s="137">
        <v>6.1739130434782608</v>
      </c>
      <c r="AI44" s="158">
        <v>1.7902813299232738</v>
      </c>
      <c r="AJ44" s="137">
        <v>6.3094629156010233</v>
      </c>
      <c r="AK44" s="158">
        <v>2.2455242966751916</v>
      </c>
      <c r="AL44" s="137">
        <v>7.1227621483375962</v>
      </c>
      <c r="AM44" s="158">
        <v>1.3657289002557544</v>
      </c>
      <c r="AN44" s="137">
        <v>6.0588235294117636</v>
      </c>
      <c r="AO44" s="158">
        <v>1.6649616368286444</v>
      </c>
      <c r="AP44" s="137">
        <v>6.2020460358056262</v>
      </c>
      <c r="AQ44" s="158">
        <v>1.782</v>
      </c>
      <c r="AR44" s="139">
        <v>5.9946999999999999</v>
      </c>
      <c r="AT44" s="239" t="s">
        <v>214</v>
      </c>
      <c r="AU44" s="137">
        <v>1.8982310315430519</v>
      </c>
      <c r="AV44" s="137">
        <v>6.2437127024722949</v>
      </c>
      <c r="AW44" s="65">
        <f t="shared" si="0"/>
        <v>2.2892269690675362</v>
      </c>
      <c r="AX44" s="197">
        <f t="shared" ref="AX44" si="50">AVERAGE(AW44:AW46)</f>
        <v>2.1210901824765682</v>
      </c>
      <c r="AY44" s="199">
        <f t="shared" ref="AY44" si="51">STDEV(AW44:AW46)</f>
        <v>0.15607169241356508</v>
      </c>
      <c r="AZ44" s="65">
        <f t="shared" si="1"/>
        <v>1.1325645452114275</v>
      </c>
      <c r="BA44" s="197">
        <f t="shared" ref="BA44" si="52">AVERAGE(AZ44:AZ46)</f>
        <v>1.049381110011782</v>
      </c>
      <c r="BB44" s="201">
        <f t="shared" ref="BB44" si="53">STDEV(AZ44:AZ46)</f>
        <v>7.7214390590001958E-2</v>
      </c>
    </row>
    <row r="45" spans="2:61" x14ac:dyDescent="0.2">
      <c r="B45" s="132"/>
      <c r="C45" s="158">
        <v>1.3975</v>
      </c>
      <c r="D45" s="136">
        <v>4.6868999999999996</v>
      </c>
      <c r="E45" s="158">
        <v>1.70076726342711</v>
      </c>
      <c r="F45" s="137">
        <v>5.406649616368286</v>
      </c>
      <c r="G45" s="158">
        <v>1.5115089514066495</v>
      </c>
      <c r="H45" s="137">
        <v>4.2685421994884907</v>
      </c>
      <c r="I45" s="158">
        <v>2.4936061381074168</v>
      </c>
      <c r="J45" s="137">
        <v>5.547314578005115</v>
      </c>
      <c r="K45" s="158">
        <v>1.8286445012787722</v>
      </c>
      <c r="L45" s="137">
        <v>5.4092071611253187</v>
      </c>
      <c r="M45" s="158">
        <v>1.907928388746803</v>
      </c>
      <c r="N45" s="137">
        <v>5.1508951406649608</v>
      </c>
      <c r="O45" s="158">
        <v>1.9207161125319692</v>
      </c>
      <c r="P45" s="137">
        <v>5.5575447570332477</v>
      </c>
      <c r="Q45" s="158">
        <v>1.9565217391304348</v>
      </c>
      <c r="R45" s="137">
        <v>5.4194373401534532</v>
      </c>
      <c r="S45" s="158">
        <v>2.0025575447570332</v>
      </c>
      <c r="T45" s="137">
        <v>5.3964194373401533</v>
      </c>
      <c r="U45" s="158">
        <v>1.8644501278772381</v>
      </c>
      <c r="V45" s="137">
        <v>4.8260869565217392</v>
      </c>
      <c r="W45" s="158">
        <v>1.7237851662404093</v>
      </c>
      <c r="X45" s="138">
        <v>6.4859335038363168</v>
      </c>
      <c r="Y45" s="158">
        <v>1.8005115089514068</v>
      </c>
      <c r="Z45" s="137">
        <v>5.6726342710997439</v>
      </c>
      <c r="AA45" s="158">
        <v>1.578005115089514</v>
      </c>
      <c r="AB45" s="137">
        <v>2.8567774936061379</v>
      </c>
      <c r="AC45" s="158">
        <v>1.9923273657289</v>
      </c>
      <c r="AD45" s="158">
        <v>7.0485933503836318</v>
      </c>
      <c r="AE45" s="158">
        <v>1.7672634271099743</v>
      </c>
      <c r="AF45" s="158">
        <v>6.7672634271099739</v>
      </c>
      <c r="AG45" s="158">
        <v>2.1381074168797953</v>
      </c>
      <c r="AH45" s="137">
        <v>6.4398976982097187</v>
      </c>
      <c r="AI45" s="158">
        <v>1.8593350383631713</v>
      </c>
      <c r="AJ45" s="137">
        <v>7.1764705882352944</v>
      </c>
      <c r="AK45" s="158">
        <v>2.0971867007672635</v>
      </c>
      <c r="AL45" s="137">
        <v>6.5882352941176467</v>
      </c>
      <c r="AM45" s="158">
        <v>1.5140664961636829</v>
      </c>
      <c r="AN45" s="137">
        <v>5.9667519181585682</v>
      </c>
      <c r="AO45" s="158">
        <v>2.3248081841432224</v>
      </c>
      <c r="AP45" s="137">
        <v>5.8797953964194374</v>
      </c>
      <c r="AQ45" s="158">
        <v>1.7968999999999999</v>
      </c>
      <c r="AR45" s="139">
        <v>4.4630000000000001</v>
      </c>
      <c r="AT45" s="240"/>
      <c r="AU45" s="137">
        <v>2.069479965899403</v>
      </c>
      <c r="AV45" s="137">
        <v>6.1687979539641935</v>
      </c>
      <c r="AW45" s="65">
        <f t="shared" si="0"/>
        <v>1.9808444902162716</v>
      </c>
      <c r="AX45" s="197"/>
      <c r="AY45" s="199"/>
      <c r="AZ45" s="65">
        <f t="shared" si="1"/>
        <v>0.97999642215912075</v>
      </c>
      <c r="BA45" s="197"/>
      <c r="BB45" s="201"/>
    </row>
    <row r="46" spans="2:61" x14ac:dyDescent="0.2">
      <c r="B46" s="132"/>
      <c r="C46" s="158">
        <v>1.6255999999999999</v>
      </c>
      <c r="D46" s="136">
        <v>4.6201999999999996</v>
      </c>
      <c r="E46" s="158">
        <v>1.7902813299232738</v>
      </c>
      <c r="F46" s="137">
        <v>6.6163682864450122</v>
      </c>
      <c r="G46" s="158">
        <v>2.3427109974424551</v>
      </c>
      <c r="H46" s="137">
        <v>4.7723785166240402</v>
      </c>
      <c r="I46" s="158">
        <v>1.8132992327365731</v>
      </c>
      <c r="J46" s="137">
        <v>6.0767263427109972</v>
      </c>
      <c r="K46" s="158">
        <v>1.8465473145780049</v>
      </c>
      <c r="L46" s="137">
        <v>5.9514066496163682</v>
      </c>
      <c r="M46" s="158">
        <v>2.250639386189258</v>
      </c>
      <c r="N46" s="137">
        <v>5.5805626598465468</v>
      </c>
      <c r="O46" s="158">
        <v>1.8491048593350385</v>
      </c>
      <c r="P46" s="137">
        <v>5.452685421994885</v>
      </c>
      <c r="Q46" s="158">
        <v>1.7289002557544755</v>
      </c>
      <c r="R46" s="137">
        <v>5.6163682864450122</v>
      </c>
      <c r="S46" s="158">
        <v>1.9641943734015341</v>
      </c>
      <c r="T46" s="137">
        <v>5.3938618925831197</v>
      </c>
      <c r="U46" s="158">
        <v>1.754475703324808</v>
      </c>
      <c r="V46" s="137">
        <v>6.3836317135549869</v>
      </c>
      <c r="W46" s="158">
        <v>1.8900255754475699</v>
      </c>
      <c r="X46" s="138">
        <v>5.867007672634271</v>
      </c>
      <c r="Y46" s="158">
        <v>1.7749360613810743</v>
      </c>
      <c r="Z46" s="137">
        <v>5.9156010230179028</v>
      </c>
      <c r="AA46" s="158">
        <v>1.7365728900255755</v>
      </c>
      <c r="AB46" s="137">
        <v>3.2583120204603579</v>
      </c>
      <c r="AC46" s="158">
        <v>2.1355498721227621</v>
      </c>
      <c r="AD46" s="158">
        <v>6.2455242966751916</v>
      </c>
      <c r="AE46" s="158">
        <v>1.8721227621483374</v>
      </c>
      <c r="AF46" s="158">
        <v>6.0869565217391299</v>
      </c>
      <c r="AG46" s="158">
        <v>2.1892583120204603</v>
      </c>
      <c r="AH46" s="137">
        <v>6.1304347826086953</v>
      </c>
      <c r="AI46" s="158">
        <v>1.5575447570332479</v>
      </c>
      <c r="AJ46" s="137">
        <v>7.531969309462915</v>
      </c>
      <c r="AK46" s="158">
        <v>1.6061381074168795</v>
      </c>
      <c r="AL46" s="137">
        <v>6.3017902813299234</v>
      </c>
      <c r="AM46" s="158">
        <v>1.6675191815856774</v>
      </c>
      <c r="AN46" s="137">
        <v>5.8746803069053701</v>
      </c>
      <c r="AO46" s="158">
        <v>1.8516624040920717</v>
      </c>
      <c r="AP46" s="137">
        <v>6.2250639386189262</v>
      </c>
      <c r="AQ46" s="158">
        <v>1.6805000000000001</v>
      </c>
      <c r="AR46" s="139">
        <v>5.6093999999999999</v>
      </c>
      <c r="AT46" s="241"/>
      <c r="AU46" s="137">
        <v>1.9798405295622079</v>
      </c>
      <c r="AV46" s="137">
        <v>6.1240409207161113</v>
      </c>
      <c r="AW46" s="65">
        <f t="shared" si="0"/>
        <v>2.0931990881458971</v>
      </c>
      <c r="AX46" s="197"/>
      <c r="AY46" s="199"/>
      <c r="AZ46" s="65">
        <f t="shared" si="1"/>
        <v>1.0355823626647975</v>
      </c>
      <c r="BA46" s="197"/>
      <c r="BB46" s="201"/>
    </row>
    <row r="47" spans="2:61" x14ac:dyDescent="0.2">
      <c r="B47" s="132"/>
      <c r="C47" s="158">
        <v>1.5114000000000001</v>
      </c>
      <c r="D47" s="136">
        <v>4.9935</v>
      </c>
      <c r="E47" s="158">
        <v>1.836317135549872</v>
      </c>
      <c r="F47" s="137">
        <v>6.0741687979539636</v>
      </c>
      <c r="G47" s="158">
        <v>1.9156010230179024</v>
      </c>
      <c r="H47" s="137">
        <v>4.1739130434782608</v>
      </c>
      <c r="I47" s="158">
        <v>2.2838874680306906</v>
      </c>
      <c r="J47" s="137">
        <v>5.9667519181585682</v>
      </c>
      <c r="K47" s="158">
        <v>2.1125319693094631</v>
      </c>
      <c r="L47" s="137">
        <v>4.1278772378516617</v>
      </c>
      <c r="M47" s="158">
        <v>1.6649616368286444</v>
      </c>
      <c r="N47" s="137">
        <v>5.2199488491048589</v>
      </c>
      <c r="O47" s="158">
        <v>2.1278772378516622</v>
      </c>
      <c r="P47" s="137">
        <v>5.6470588235294121</v>
      </c>
      <c r="Q47" s="158">
        <v>1.948849104859335</v>
      </c>
      <c r="R47" s="137">
        <v>6.2762148337595907</v>
      </c>
      <c r="S47" s="158">
        <v>2.370843989769821</v>
      </c>
      <c r="T47" s="137">
        <v>6.1841432225063926</v>
      </c>
      <c r="U47" s="158">
        <v>1.6010230179028133</v>
      </c>
      <c r="V47" s="137">
        <v>6.0255754475703318</v>
      </c>
      <c r="W47" s="158">
        <v>1.8593350383631713</v>
      </c>
      <c r="X47" s="138">
        <v>6.5754475703324795</v>
      </c>
      <c r="Y47" s="158">
        <v>1.9309462915601023</v>
      </c>
      <c r="Z47" s="137">
        <v>6.3606138107416879</v>
      </c>
      <c r="AA47" s="158">
        <v>1.578005115089514</v>
      </c>
      <c r="AB47" s="137">
        <v>3.1815856777493603</v>
      </c>
      <c r="AC47" s="158">
        <v>1.9846547314578005</v>
      </c>
      <c r="AD47" s="158">
        <v>5.3069053708439888</v>
      </c>
      <c r="AE47" s="158">
        <v>1.4680306905370841</v>
      </c>
      <c r="AF47" s="158">
        <v>5.5984654731457804</v>
      </c>
      <c r="AG47" s="158">
        <v>2.0588235294117649</v>
      </c>
      <c r="AH47" s="137">
        <v>5.7263427109974421</v>
      </c>
      <c r="AI47" s="158">
        <v>2.0613810741687981</v>
      </c>
      <c r="AJ47" s="137">
        <v>7.4296675191815851</v>
      </c>
      <c r="AK47" s="158">
        <v>1.7774936061381075</v>
      </c>
      <c r="AL47" s="137">
        <v>6.6828644501278758</v>
      </c>
      <c r="AM47" s="158">
        <v>1.6854219948849105</v>
      </c>
      <c r="AN47" s="137">
        <v>5.6751918158567767</v>
      </c>
      <c r="AO47" s="158">
        <v>2.0204603580562659</v>
      </c>
      <c r="AP47" s="137">
        <v>5.1841432225063944</v>
      </c>
      <c r="AQ47" s="158">
        <v>1.7053</v>
      </c>
      <c r="AR47" s="139">
        <v>5.9695999999999998</v>
      </c>
      <c r="AT47" s="239" t="s">
        <v>223</v>
      </c>
      <c r="AU47" s="137">
        <v>1.7047101449275364</v>
      </c>
      <c r="AV47" s="137">
        <v>6.0390025575447579</v>
      </c>
      <c r="AW47" s="65">
        <f t="shared" si="0"/>
        <v>2.5425392261048949</v>
      </c>
      <c r="AX47" s="197">
        <f t="shared" ref="AX47" si="54">AVERAGE(AW47:AW49)</f>
        <v>2.4746150037699501</v>
      </c>
      <c r="AY47" s="199">
        <f t="shared" ref="AY47" si="55">STDEV(AW47:AW49)</f>
        <v>7.7274016538117302E-2</v>
      </c>
      <c r="AZ47" s="65">
        <f t="shared" si="1"/>
        <v>1.2578874096825094</v>
      </c>
      <c r="BA47" s="197">
        <f t="shared" ref="BA47" si="56">AVERAGE(AZ47:AZ49)</f>
        <v>1.2242828055881623</v>
      </c>
      <c r="BB47" s="201">
        <f t="shared" ref="BB47" si="57">STDEV(AZ47:AZ49)</f>
        <v>3.8230290215741008E-2</v>
      </c>
    </row>
    <row r="48" spans="2:61" x14ac:dyDescent="0.2">
      <c r="B48" s="132"/>
      <c r="C48" s="158">
        <v>1.5963000000000001</v>
      </c>
      <c r="D48" s="136">
        <v>5.2770000000000001</v>
      </c>
      <c r="E48" s="158">
        <v>2.3452685421994883</v>
      </c>
      <c r="F48" s="137">
        <v>6.0358056265984645</v>
      </c>
      <c r="G48" s="158">
        <v>1.5933503836317136</v>
      </c>
      <c r="H48" s="137">
        <v>4.1125319693094626</v>
      </c>
      <c r="I48" s="158">
        <v>1.9539641943734014</v>
      </c>
      <c r="J48" s="137">
        <v>5.8951406649616374</v>
      </c>
      <c r="K48" s="158">
        <v>1.8235294117647061</v>
      </c>
      <c r="L48" s="137">
        <v>5.0716112531969308</v>
      </c>
      <c r="M48" s="158">
        <v>1.6751918158567776</v>
      </c>
      <c r="N48" s="137">
        <v>5.687979539641943</v>
      </c>
      <c r="O48" s="158">
        <v>2.066496163682864</v>
      </c>
      <c r="P48" s="137">
        <v>4.5115089514066495</v>
      </c>
      <c r="Q48" s="158">
        <v>1.744245524296675</v>
      </c>
      <c r="R48" s="137">
        <v>5.4322250639386187</v>
      </c>
      <c r="S48" s="158">
        <v>1.9411764705882351</v>
      </c>
      <c r="T48" s="137">
        <v>5.3452685421994879</v>
      </c>
      <c r="U48" s="158">
        <v>1.948849104859335</v>
      </c>
      <c r="V48" s="137">
        <v>6.539641943734015</v>
      </c>
      <c r="W48" s="158">
        <v>1.8644501278772381</v>
      </c>
      <c r="X48" s="138">
        <v>5.7979539641943738</v>
      </c>
      <c r="Y48" s="158">
        <v>1.8312020460358054</v>
      </c>
      <c r="Z48" s="137">
        <v>5.289002557544757</v>
      </c>
      <c r="AA48" s="158">
        <v>1.4705882352941178</v>
      </c>
      <c r="AB48" s="137">
        <v>2.6624040920716108</v>
      </c>
      <c r="AC48" s="158">
        <v>1.8516624040920717</v>
      </c>
      <c r="AD48" s="158">
        <v>5.296675191815857</v>
      </c>
      <c r="AE48" s="158">
        <v>1.8772378516624042</v>
      </c>
      <c r="AF48" s="158">
        <v>4.6010230179028131</v>
      </c>
      <c r="AG48" s="158">
        <v>2.0051150895140664</v>
      </c>
      <c r="AH48" s="137">
        <v>6.7340153452685421</v>
      </c>
      <c r="AI48" s="158">
        <v>1.7212276214833759</v>
      </c>
      <c r="AJ48" s="137">
        <v>6.6138107416879786</v>
      </c>
      <c r="AK48" s="158">
        <v>1.7237851662404093</v>
      </c>
      <c r="AL48" s="137">
        <v>6.1969309462915598</v>
      </c>
      <c r="AM48" s="158">
        <v>1.5703324808184143</v>
      </c>
      <c r="AN48" s="137">
        <v>5.1099744245524299</v>
      </c>
      <c r="AO48" s="158">
        <v>1.8465473145780049</v>
      </c>
      <c r="AP48" s="137">
        <v>5.5652173913043468</v>
      </c>
      <c r="AQ48" s="158">
        <v>1.6758</v>
      </c>
      <c r="AR48" s="139">
        <v>6.0872999999999999</v>
      </c>
      <c r="AT48" s="240"/>
      <c r="AU48" s="137">
        <v>1.7477621483375956</v>
      </c>
      <c r="AV48" s="137">
        <v>6.1010230179028122</v>
      </c>
      <c r="AW48" s="65">
        <f t="shared" si="0"/>
        <v>2.4907627583683922</v>
      </c>
      <c r="AX48" s="197"/>
      <c r="AY48" s="199"/>
      <c r="AZ48" s="65">
        <f t="shared" si="1"/>
        <v>1.2322716920507482</v>
      </c>
      <c r="BA48" s="197"/>
      <c r="BB48" s="201"/>
    </row>
    <row r="49" spans="2:54" x14ac:dyDescent="0.2">
      <c r="B49" s="132"/>
      <c r="C49" s="158">
        <v>1.6492</v>
      </c>
      <c r="D49" s="136">
        <v>5.5533000000000001</v>
      </c>
      <c r="E49" s="158">
        <v>2.0843989769820972</v>
      </c>
      <c r="F49" s="137">
        <v>5.4833759590792841</v>
      </c>
      <c r="G49" s="158">
        <v>1.8209718670076724</v>
      </c>
      <c r="H49" s="137">
        <v>4.8005115089514065</v>
      </c>
      <c r="I49" s="158">
        <v>2.2762148337595907</v>
      </c>
      <c r="J49" s="137">
        <v>5.0204603580562663</v>
      </c>
      <c r="K49" s="158">
        <v>1.7493606138107418</v>
      </c>
      <c r="L49" s="137">
        <v>4.6317135549872122</v>
      </c>
      <c r="M49" s="158">
        <v>1.7468030690537084</v>
      </c>
      <c r="N49" s="137">
        <v>6.1227621483375962</v>
      </c>
      <c r="O49" s="158">
        <v>1.8695652173913042</v>
      </c>
      <c r="P49" s="137">
        <v>6.2276214833759589</v>
      </c>
      <c r="Q49" s="158">
        <v>1.9974424552429668</v>
      </c>
      <c r="R49" s="137">
        <v>6.5345268542199486</v>
      </c>
      <c r="S49" s="158">
        <v>2.3861892583120201</v>
      </c>
      <c r="T49" s="137">
        <v>5.4705882352941178</v>
      </c>
      <c r="U49" s="158">
        <v>1.6624040920716112</v>
      </c>
      <c r="V49" s="137">
        <v>6.6317135549872122</v>
      </c>
      <c r="W49" s="158">
        <v>1.8491048593350385</v>
      </c>
      <c r="X49" s="138">
        <v>6.3836317135549869</v>
      </c>
      <c r="Y49" s="158">
        <v>2.0920716112531967</v>
      </c>
      <c r="Z49" s="137">
        <v>5.0255754475703327</v>
      </c>
      <c r="AA49" s="158">
        <v>1.537084398976982</v>
      </c>
      <c r="AB49" s="137">
        <v>3.2762148337595907</v>
      </c>
      <c r="AC49" s="158">
        <v>1.6675191815856774</v>
      </c>
      <c r="AD49" s="158">
        <v>5.9539641943734019</v>
      </c>
      <c r="AE49" s="158">
        <v>2.0383631713554986</v>
      </c>
      <c r="AF49" s="158">
        <v>6.2915601023017897</v>
      </c>
      <c r="AG49" s="158">
        <v>2.0358056265984654</v>
      </c>
      <c r="AH49" s="137">
        <v>6.0639386189258309</v>
      </c>
      <c r="AI49" s="158">
        <v>1.629156010230179</v>
      </c>
      <c r="AJ49" s="137">
        <v>7.2966751918158561</v>
      </c>
      <c r="AK49" s="158">
        <v>1.8874680306905369</v>
      </c>
      <c r="AL49" s="137">
        <v>7.3375959079283879</v>
      </c>
      <c r="AM49" s="158">
        <v>1.4987212276214832</v>
      </c>
      <c r="AN49" s="137">
        <v>6.0869565217391299</v>
      </c>
      <c r="AO49" s="158">
        <v>1.9028132992327365</v>
      </c>
      <c r="AP49" s="137">
        <v>5.2608695652173907</v>
      </c>
      <c r="AQ49" s="158">
        <v>2.1629999999999998</v>
      </c>
      <c r="AR49" s="139">
        <v>5.7442000000000002</v>
      </c>
      <c r="AT49" s="241"/>
      <c r="AU49" s="137">
        <v>1.7527050954160932</v>
      </c>
      <c r="AV49" s="137">
        <v>5.9426220393639486</v>
      </c>
      <c r="AW49" s="65">
        <f t="shared" si="0"/>
        <v>2.3905430268365633</v>
      </c>
      <c r="AX49" s="197"/>
      <c r="AY49" s="199"/>
      <c r="AZ49" s="65">
        <f t="shared" si="1"/>
        <v>1.1826893150312294</v>
      </c>
      <c r="BA49" s="197"/>
      <c r="BB49" s="201"/>
    </row>
    <row r="50" spans="2:54" x14ac:dyDescent="0.2">
      <c r="B50" s="132"/>
      <c r="C50" s="158">
        <v>1.6295999999999999</v>
      </c>
      <c r="D50" s="136">
        <v>5.5429000000000004</v>
      </c>
      <c r="E50" s="158">
        <v>1.9769820971867005</v>
      </c>
      <c r="F50" s="137">
        <v>6.5498721227621477</v>
      </c>
      <c r="G50" s="158">
        <v>1.5498721227621481</v>
      </c>
      <c r="H50" s="137">
        <v>3.6828644501278771</v>
      </c>
      <c r="I50" s="158">
        <v>1.9411764705882351</v>
      </c>
      <c r="J50" s="137">
        <v>5.5677749360613813</v>
      </c>
      <c r="K50" s="158">
        <v>2.3427109974424551</v>
      </c>
      <c r="L50" s="137">
        <v>5.6726342710997439</v>
      </c>
      <c r="M50" s="158">
        <v>1.8797953964194372</v>
      </c>
      <c r="N50" s="137">
        <v>5.6930946291560103</v>
      </c>
      <c r="O50" s="158">
        <v>2.1023017902813299</v>
      </c>
      <c r="P50" s="137">
        <v>5.6700767263427112</v>
      </c>
      <c r="Q50" s="158">
        <v>1.9104859335038362</v>
      </c>
      <c r="R50" s="137">
        <v>4.859335038363171</v>
      </c>
      <c r="S50" s="158">
        <v>1.7672634271099743</v>
      </c>
      <c r="T50" s="137">
        <v>5.820971867007672</v>
      </c>
      <c r="U50" s="158">
        <v>1.7365728900255755</v>
      </c>
      <c r="V50" s="137">
        <v>6.4757033248081841</v>
      </c>
      <c r="W50" s="158">
        <v>2.0204603580562659</v>
      </c>
      <c r="X50" s="138">
        <v>6.2583120204603579</v>
      </c>
      <c r="Y50" s="158">
        <v>1.7595907928388745</v>
      </c>
      <c r="Z50" s="137">
        <v>5.9156010230179028</v>
      </c>
      <c r="AA50" s="158">
        <v>1.5933503836317136</v>
      </c>
      <c r="AB50" s="137">
        <v>2.4603580562659846</v>
      </c>
      <c r="AC50" s="158">
        <v>3.6419437340153449</v>
      </c>
      <c r="AD50" s="158">
        <v>6.8618925831202038</v>
      </c>
      <c r="AE50" s="158">
        <v>1.7723785166240411</v>
      </c>
      <c r="AF50" s="158">
        <v>5.5984654731457804</v>
      </c>
      <c r="AG50" s="158">
        <v>1.8695652173913042</v>
      </c>
      <c r="AH50" s="137">
        <v>5.9232736572890019</v>
      </c>
      <c r="AI50" s="158">
        <v>1.7698209718670075</v>
      </c>
      <c r="AJ50" s="137">
        <v>6.9386189258312019</v>
      </c>
      <c r="AK50" s="158">
        <v>1.6112531969309463</v>
      </c>
      <c r="AL50" s="137">
        <v>6.4271099744245532</v>
      </c>
      <c r="AM50" s="158">
        <v>1.6112531969309463</v>
      </c>
      <c r="AN50" s="137">
        <v>6.3350383631713552</v>
      </c>
      <c r="AO50" s="158">
        <v>2.2762148337595907</v>
      </c>
      <c r="AP50" s="137">
        <v>6.4092071611253187</v>
      </c>
      <c r="AQ50" s="158">
        <v>1.7297</v>
      </c>
      <c r="AR50" s="139">
        <v>7.8085000000000004</v>
      </c>
      <c r="AT50" s="239" t="s">
        <v>215</v>
      </c>
      <c r="AU50" s="137">
        <v>1.9795396419437339</v>
      </c>
      <c r="AV50" s="137">
        <v>6.2491474850809885</v>
      </c>
      <c r="AW50" s="65">
        <f t="shared" si="0"/>
        <v>2.1568690783807063</v>
      </c>
      <c r="AX50" s="197">
        <f t="shared" ref="AX50" si="58">AVERAGE(AW50:AW52)</f>
        <v>2.0662358152110407</v>
      </c>
      <c r="AY50" s="199">
        <f t="shared" ref="AY50" si="59">STDEV(AW50:AW52)</f>
        <v>9.1844800347653952E-2</v>
      </c>
      <c r="AZ50" s="65">
        <f t="shared" si="1"/>
        <v>1.0670822421036963</v>
      </c>
      <c r="BA50" s="197">
        <f t="shared" ref="BA50" si="60">AVERAGE(AZ50:AZ52)</f>
        <v>1.0222426425926914</v>
      </c>
      <c r="BB50" s="201">
        <f t="shared" ref="BB50" si="61">STDEV(AZ50:AZ52)</f>
        <v>4.543899138937077E-2</v>
      </c>
    </row>
    <row r="51" spans="2:54" x14ac:dyDescent="0.2">
      <c r="B51" s="132"/>
      <c r="C51" s="158">
        <v>1.8088</v>
      </c>
      <c r="D51" s="136">
        <v>4.8541999999999996</v>
      </c>
      <c r="E51" s="158">
        <v>1.8618925831202044</v>
      </c>
      <c r="F51" s="137">
        <v>6.2301790281329916</v>
      </c>
      <c r="G51" s="158">
        <v>1.404092071611253</v>
      </c>
      <c r="H51" s="137">
        <v>3.5166240409207159</v>
      </c>
      <c r="I51" s="158">
        <v>1.7391304347826086</v>
      </c>
      <c r="J51" s="137">
        <v>6.2378516624040916</v>
      </c>
      <c r="K51" s="158">
        <v>1.8005115089514068</v>
      </c>
      <c r="L51" s="137">
        <v>4.7570332480818411</v>
      </c>
      <c r="M51" s="158">
        <v>2.2352941176470589</v>
      </c>
      <c r="N51" s="137">
        <v>5.3554987212276206</v>
      </c>
      <c r="O51" s="158">
        <v>2.3299232736572888</v>
      </c>
      <c r="P51" s="137">
        <v>5.4603580562659841</v>
      </c>
      <c r="Q51" s="158">
        <v>2.0179028132992323</v>
      </c>
      <c r="R51" s="137">
        <v>4.1176470588235299</v>
      </c>
      <c r="S51" s="158">
        <v>1.8618925831202044</v>
      </c>
      <c r="T51" s="137">
        <v>5</v>
      </c>
      <c r="U51" s="158">
        <v>1.7774936061381075</v>
      </c>
      <c r="V51" s="137">
        <v>5.6726342710997439</v>
      </c>
      <c r="W51" s="158">
        <v>1.754475703324808</v>
      </c>
      <c r="X51" s="138">
        <v>6.7928388746803074</v>
      </c>
      <c r="Y51" s="158">
        <v>2.1278772378516622</v>
      </c>
      <c r="Z51" s="137">
        <v>5.3171355498721233</v>
      </c>
      <c r="AA51" s="158">
        <v>1.6368286445012787</v>
      </c>
      <c r="AB51" s="137">
        <v>2.8107416879795393</v>
      </c>
      <c r="AC51" s="158">
        <v>1.6777493606138107</v>
      </c>
      <c r="AD51" s="158">
        <v>7.0869565217391299</v>
      </c>
      <c r="AE51" s="158">
        <v>1.8056265984654729</v>
      </c>
      <c r="AF51" s="158">
        <v>5.2915601023017897</v>
      </c>
      <c r="AG51" s="158">
        <v>1.7647058823529413</v>
      </c>
      <c r="AH51" s="137">
        <v>5.6930946291560103</v>
      </c>
      <c r="AI51" s="158">
        <v>1.8567774936061381</v>
      </c>
      <c r="AJ51" s="137">
        <v>7.4859335038363168</v>
      </c>
      <c r="AK51" s="158">
        <v>1.7672634271099743</v>
      </c>
      <c r="AL51" s="137">
        <v>7.1713554987212271</v>
      </c>
      <c r="AM51" s="158">
        <v>1.5396419437340152</v>
      </c>
      <c r="AN51" s="137">
        <v>6.9386189258312019</v>
      </c>
      <c r="AO51" s="158">
        <v>2.0051150895140664</v>
      </c>
      <c r="AP51" s="137">
        <v>5.437340153452686</v>
      </c>
      <c r="AQ51" s="158">
        <v>1.6740999999999999</v>
      </c>
      <c r="AR51" s="139">
        <v>5.6820000000000004</v>
      </c>
      <c r="AT51" s="240"/>
      <c r="AU51" s="137">
        <v>1.9895566922421146</v>
      </c>
      <c r="AV51" s="137">
        <v>6.1051790281329934</v>
      </c>
      <c r="AW51" s="65">
        <f t="shared" si="0"/>
        <v>2.0686127477236207</v>
      </c>
      <c r="AX51" s="197"/>
      <c r="AY51" s="199"/>
      <c r="AZ51" s="65">
        <f t="shared" si="1"/>
        <v>1.0234185982871173</v>
      </c>
      <c r="BA51" s="197"/>
      <c r="BB51" s="201"/>
    </row>
    <row r="52" spans="2:54" x14ac:dyDescent="0.2">
      <c r="B52" s="132"/>
      <c r="C52" s="158">
        <v>1.7015</v>
      </c>
      <c r="D52" s="136">
        <v>4.5332999999999997</v>
      </c>
      <c r="E52" s="158">
        <v>2.4936061381074168</v>
      </c>
      <c r="F52" s="137">
        <v>5.6572890025575449</v>
      </c>
      <c r="G52" s="158">
        <v>1.7595907928388745</v>
      </c>
      <c r="H52" s="137">
        <v>4.6803069053708439</v>
      </c>
      <c r="I52" s="158">
        <v>2.1074168797953967</v>
      </c>
      <c r="J52" s="137">
        <v>5.4296675191815851</v>
      </c>
      <c r="K52" s="158">
        <v>2.5575447570332481</v>
      </c>
      <c r="L52" s="137">
        <v>5.0818414322250636</v>
      </c>
      <c r="M52" s="158">
        <v>1.8260869565217392</v>
      </c>
      <c r="N52" s="137">
        <v>5.3810741687979542</v>
      </c>
      <c r="O52" s="158">
        <v>2.1355498721227621</v>
      </c>
      <c r="P52" s="137">
        <v>5.0767263427109972</v>
      </c>
      <c r="Q52" s="158">
        <v>2.0383631713554986</v>
      </c>
      <c r="R52" s="137">
        <v>5.4117647058823533</v>
      </c>
      <c r="S52" s="158">
        <v>1.6930946291560101</v>
      </c>
      <c r="T52" s="137">
        <v>5.5294117647058822</v>
      </c>
      <c r="U52" s="158">
        <v>1.8695652173913042</v>
      </c>
      <c r="V52" s="137">
        <v>6.0204603580562663</v>
      </c>
      <c r="W52" s="158">
        <v>1.8951406649616367</v>
      </c>
      <c r="X52" s="138">
        <v>7.1713554987212271</v>
      </c>
      <c r="Y52" s="158">
        <v>2.207161125319693</v>
      </c>
      <c r="Z52" s="137">
        <v>5.843989769820972</v>
      </c>
      <c r="AA52" s="158">
        <v>1.9130434782608694</v>
      </c>
      <c r="AB52" s="137">
        <v>2.9207161125319692</v>
      </c>
      <c r="AC52" s="158">
        <v>2.6445012787723785</v>
      </c>
      <c r="AD52" s="158">
        <v>6.6035805626598458</v>
      </c>
      <c r="AE52" s="158">
        <v>1.7979539641943736</v>
      </c>
      <c r="AF52" s="158">
        <v>7.0843989769820981</v>
      </c>
      <c r="AG52" s="158">
        <v>1.9565217391304348</v>
      </c>
      <c r="AH52" s="137">
        <v>5.7314578005115093</v>
      </c>
      <c r="AI52" s="158">
        <v>2.1150895140664958</v>
      </c>
      <c r="AJ52" s="137">
        <v>5.8849104859335037</v>
      </c>
      <c r="AK52" s="158">
        <v>1.8797953964194372</v>
      </c>
      <c r="AL52" s="137">
        <v>6.8644501278772383</v>
      </c>
      <c r="AM52" s="158">
        <v>1.329923273657289</v>
      </c>
      <c r="AN52" s="137">
        <v>6.5677749360613795</v>
      </c>
      <c r="AO52" s="158">
        <v>1.8209718670076724</v>
      </c>
      <c r="AP52" s="137">
        <v>5.7749360613810738</v>
      </c>
      <c r="AQ52" s="158">
        <v>1.4041999999999999</v>
      </c>
      <c r="AR52" s="139">
        <v>5.4489000000000001</v>
      </c>
      <c r="AT52" s="241"/>
      <c r="AU52" s="137">
        <v>2.1165764586926783</v>
      </c>
      <c r="AV52" s="137">
        <v>6.2930593526766012</v>
      </c>
      <c r="AW52" s="65">
        <f t="shared" si="0"/>
        <v>1.9732256195287952</v>
      </c>
      <c r="AX52" s="197"/>
      <c r="AY52" s="199"/>
      <c r="AZ52" s="65">
        <f t="shared" si="1"/>
        <v>0.97622708738726049</v>
      </c>
      <c r="BA52" s="197"/>
      <c r="BB52" s="201"/>
    </row>
    <row r="53" spans="2:54" x14ac:dyDescent="0.2">
      <c r="B53" s="132"/>
      <c r="C53" s="158">
        <v>1.6409</v>
      </c>
      <c r="D53" s="136">
        <v>5.0430000000000001</v>
      </c>
      <c r="E53" s="158">
        <v>1.6624040920716112</v>
      </c>
      <c r="F53" s="137">
        <v>5.5012787723785168</v>
      </c>
      <c r="G53" s="158">
        <v>1.8235294117647061</v>
      </c>
      <c r="H53" s="137">
        <v>5.3631713554987206</v>
      </c>
      <c r="I53" s="158">
        <v>1.8337595907928388</v>
      </c>
      <c r="J53" s="137">
        <v>5.5447570332480822</v>
      </c>
      <c r="K53" s="158">
        <v>2.0102301790281332</v>
      </c>
      <c r="L53" s="137">
        <v>4.3836317135549869</v>
      </c>
      <c r="M53" s="158">
        <v>1.7493606138107418</v>
      </c>
      <c r="N53" s="137">
        <v>5.8542199488491038</v>
      </c>
      <c r="O53" s="158">
        <v>1.8925831202046035</v>
      </c>
      <c r="P53" s="137">
        <v>5.1099744245524299</v>
      </c>
      <c r="Q53" s="158">
        <v>1.9872122762148337</v>
      </c>
      <c r="R53" s="137">
        <v>5.5242966751918159</v>
      </c>
      <c r="S53" s="158">
        <v>1.8542199488491047</v>
      </c>
      <c r="T53" s="137">
        <v>5.9718670076726337</v>
      </c>
      <c r="U53" s="158">
        <v>1.6342710997442456</v>
      </c>
      <c r="V53" s="137">
        <v>5.8542199488491038</v>
      </c>
      <c r="W53" s="158">
        <v>2.0153452685421991</v>
      </c>
      <c r="X53" s="138">
        <v>6.7442455242966748</v>
      </c>
      <c r="Y53" s="158">
        <v>1.6624040920716112</v>
      </c>
      <c r="Z53" s="137">
        <v>4.8567774936061383</v>
      </c>
      <c r="AA53" s="158">
        <v>1.7723785166240411</v>
      </c>
      <c r="AB53" s="137">
        <v>2.9539641943734014</v>
      </c>
      <c r="AC53" s="158">
        <v>1.948849104859335</v>
      </c>
      <c r="AD53" s="158">
        <v>4.9488491048593346</v>
      </c>
      <c r="AE53" s="158">
        <v>1.8286445012787722</v>
      </c>
      <c r="AF53" s="158">
        <v>5.2199488491048589</v>
      </c>
      <c r="AG53" s="158">
        <v>1.8618925831202044</v>
      </c>
      <c r="AH53" s="137">
        <v>6.5370843989769822</v>
      </c>
      <c r="AI53" s="158">
        <v>1.6930946291560101</v>
      </c>
      <c r="AJ53" s="137">
        <v>6.6112531969309458</v>
      </c>
      <c r="AK53" s="158">
        <v>1.907928388746803</v>
      </c>
      <c r="AL53" s="137">
        <v>6.9820971867007682</v>
      </c>
      <c r="AM53" s="158">
        <v>1.3989769820971865</v>
      </c>
      <c r="AN53" s="137">
        <v>5.7468030690537075</v>
      </c>
      <c r="AO53" s="158">
        <v>2.3196930946291561</v>
      </c>
      <c r="AP53" s="137">
        <v>5.3478260869565224</v>
      </c>
      <c r="AQ53" s="158">
        <v>1.4175</v>
      </c>
      <c r="AR53" s="139">
        <v>6.4185999999999996</v>
      </c>
      <c r="AT53" s="239" t="s">
        <v>224</v>
      </c>
      <c r="AU53" s="137">
        <v>1.9451193520886614</v>
      </c>
      <c r="AV53" s="137">
        <v>7.1452472293265137</v>
      </c>
      <c r="AW53" s="65">
        <f t="shared" si="0"/>
        <v>2.6734235468142229</v>
      </c>
      <c r="AX53" s="197">
        <f t="shared" ref="AX53" si="62">AVERAGE(AW53:AW55)</f>
        <v>2.6268857463442501</v>
      </c>
      <c r="AY53" s="199">
        <f t="shared" ref="AY53" si="63">STDEV(AW53:AW55)</f>
        <v>4.2640306542539329E-2</v>
      </c>
      <c r="AZ53" s="65">
        <f t="shared" si="1"/>
        <v>1.3226406836751912</v>
      </c>
      <c r="BA53" s="197">
        <f t="shared" ref="BA53" si="64">AVERAGE(AZ53:AZ55)</f>
        <v>1.2996167268825261</v>
      </c>
      <c r="BB53" s="201">
        <f t="shared" ref="BB53" si="65">STDEV(AZ53:AZ55)</f>
        <v>2.1095723595593436E-2</v>
      </c>
    </row>
    <row r="54" spans="2:54" x14ac:dyDescent="0.2">
      <c r="B54" s="132"/>
      <c r="C54" s="158">
        <v>1.4552</v>
      </c>
      <c r="D54" s="136">
        <v>4.9038000000000004</v>
      </c>
      <c r="E54" s="158">
        <v>2.0025575447570332</v>
      </c>
      <c r="F54" s="137">
        <v>5.1764705882352944</v>
      </c>
      <c r="G54" s="158">
        <v>1.7570332480818411</v>
      </c>
      <c r="H54" s="137">
        <v>5.703324808184143</v>
      </c>
      <c r="I54" s="158">
        <v>1.79539641943734</v>
      </c>
      <c r="J54" s="137">
        <v>4.1815856777493607</v>
      </c>
      <c r="K54" s="158">
        <v>2.5140664961636827</v>
      </c>
      <c r="L54" s="137">
        <v>5.7186700767263421</v>
      </c>
      <c r="M54" s="158">
        <v>1.874680306905371</v>
      </c>
      <c r="N54" s="137">
        <v>5.8976982097186701</v>
      </c>
      <c r="O54" s="158">
        <v>1.7928388746803068</v>
      </c>
      <c r="P54" s="137">
        <v>5.9207161125319692</v>
      </c>
      <c r="Q54" s="158">
        <v>2.0025575447570332</v>
      </c>
      <c r="R54" s="137">
        <v>5.5498721227621477</v>
      </c>
      <c r="S54" s="158">
        <v>1.7263427109974425</v>
      </c>
      <c r="T54" s="137">
        <v>6.0920716112531972</v>
      </c>
      <c r="U54" s="158">
        <v>2.0076726342710995</v>
      </c>
      <c r="V54" s="137">
        <v>6.2225063938618916</v>
      </c>
      <c r="W54" s="158">
        <v>1.6265984654731458</v>
      </c>
      <c r="X54" s="138">
        <v>6.0613810741687981</v>
      </c>
      <c r="Y54" s="158">
        <v>2.0843989769820972</v>
      </c>
      <c r="Z54" s="137">
        <v>5.5882352941176467</v>
      </c>
      <c r="AA54" s="158">
        <v>1.8158567774936061</v>
      </c>
      <c r="AB54" s="137">
        <v>3.2404092071611257</v>
      </c>
      <c r="AC54" s="158">
        <v>1.9539641943734014</v>
      </c>
      <c r="AD54" s="158">
        <v>5.7928388746803074</v>
      </c>
      <c r="AE54" s="158">
        <v>1.7621483375959079</v>
      </c>
      <c r="AF54" s="158">
        <v>5.6163682864450122</v>
      </c>
      <c r="AG54" s="158">
        <v>2.0843989769820972</v>
      </c>
      <c r="AH54" s="137">
        <v>6.6675191815856767</v>
      </c>
      <c r="AI54" s="158">
        <v>2.0537084398976981</v>
      </c>
      <c r="AJ54" s="137">
        <v>7.3248081841432215</v>
      </c>
      <c r="AK54" s="158">
        <v>1.7595907928388745</v>
      </c>
      <c r="AL54" s="137">
        <v>6.2710997442455243</v>
      </c>
      <c r="AM54" s="158">
        <v>1.547314578005115</v>
      </c>
      <c r="AN54" s="137">
        <v>5.7161125319693094</v>
      </c>
      <c r="AO54" s="158">
        <v>2.1636828644501276</v>
      </c>
      <c r="AP54" s="137">
        <v>5.4936061381074159</v>
      </c>
      <c r="AQ54" s="158">
        <v>1.8294999999999999</v>
      </c>
      <c r="AR54" s="139">
        <v>5.6104000000000003</v>
      </c>
      <c r="AT54" s="240"/>
      <c r="AU54" s="137">
        <v>1.9428815004262574</v>
      </c>
      <c r="AV54" s="137">
        <v>7.0284526854219962</v>
      </c>
      <c r="AW54" s="65">
        <f t="shared" si="0"/>
        <v>2.6175405879771838</v>
      </c>
      <c r="AX54" s="197"/>
      <c r="AY54" s="199"/>
      <c r="AZ54" s="65">
        <f t="shared" si="1"/>
        <v>1.2949933342792856</v>
      </c>
      <c r="BA54" s="197"/>
      <c r="BB54" s="201"/>
    </row>
    <row r="55" spans="2:54" x14ac:dyDescent="0.2">
      <c r="B55" s="132"/>
      <c r="C55" s="158">
        <v>1.4196</v>
      </c>
      <c r="D55" s="136">
        <v>6.1079999999999997</v>
      </c>
      <c r="E55" s="158">
        <v>2.1867007672634271</v>
      </c>
      <c r="F55" s="137">
        <v>5.749360613810742</v>
      </c>
      <c r="G55" s="158">
        <v>1.6393861892583119</v>
      </c>
      <c r="H55" s="137">
        <v>4.6521739130434776</v>
      </c>
      <c r="I55" s="158">
        <v>2.0460358056265986</v>
      </c>
      <c r="J55" s="137">
        <v>4.2787723785166243</v>
      </c>
      <c r="K55" s="158">
        <v>1.6445012787723785</v>
      </c>
      <c r="L55" s="137">
        <v>5.406649616368286</v>
      </c>
      <c r="M55" s="158">
        <v>1.8516624040920717</v>
      </c>
      <c r="N55" s="137">
        <v>5.8030690537084402</v>
      </c>
      <c r="O55" s="158">
        <v>1.9232736572890026</v>
      </c>
      <c r="P55" s="137">
        <v>5.2992327365728897</v>
      </c>
      <c r="Q55" s="158">
        <v>2.0332480818414322</v>
      </c>
      <c r="R55" s="137">
        <v>6.0306905370843991</v>
      </c>
      <c r="S55" s="158">
        <v>1.7928388746803068</v>
      </c>
      <c r="T55" s="137">
        <v>7.7544757033248084</v>
      </c>
      <c r="U55" s="158">
        <v>2.0153452685421991</v>
      </c>
      <c r="V55" s="137">
        <v>6.0690537084398981</v>
      </c>
      <c r="W55" s="158">
        <v>2.250639386189258</v>
      </c>
      <c r="X55" s="138">
        <v>6.4833759590792841</v>
      </c>
      <c r="Y55" s="158">
        <v>1.8337595907928388</v>
      </c>
      <c r="Z55" s="137">
        <v>5.9462915601023019</v>
      </c>
      <c r="AA55" s="158">
        <v>1.6061381074168795</v>
      </c>
      <c r="AB55" s="137">
        <v>2.710997442455243</v>
      </c>
      <c r="AC55" s="158">
        <v>1.7672634271099743</v>
      </c>
      <c r="AD55" s="158">
        <v>6.9028132992327356</v>
      </c>
      <c r="AE55" s="158">
        <v>1.6879795396419437</v>
      </c>
      <c r="AF55" s="158">
        <v>5.6393861892583121</v>
      </c>
      <c r="AG55" s="158">
        <v>2.2966751918158566</v>
      </c>
      <c r="AH55" s="137">
        <v>6.163682864450128</v>
      </c>
      <c r="AI55" s="158">
        <v>2.2480818414322248</v>
      </c>
      <c r="AJ55" s="137">
        <v>6.6010230179028131</v>
      </c>
      <c r="AK55" s="158">
        <v>2.0204603580562659</v>
      </c>
      <c r="AL55" s="137">
        <v>7.0179028132992318</v>
      </c>
      <c r="AM55" s="158">
        <v>1.4398976982097187</v>
      </c>
      <c r="AN55" s="137">
        <v>6.2429667519181589</v>
      </c>
      <c r="AO55" s="158">
        <v>2.081841432225064</v>
      </c>
      <c r="AP55" s="137">
        <v>4.7723785166240402</v>
      </c>
      <c r="AQ55" s="158">
        <v>1.4616</v>
      </c>
      <c r="AR55" s="139">
        <v>5.4047000000000001</v>
      </c>
      <c r="AT55" s="241"/>
      <c r="AU55" s="137">
        <v>1.9156762449225209</v>
      </c>
      <c r="AV55" s="137">
        <v>6.8766898063573247</v>
      </c>
      <c r="AW55" s="65">
        <f t="shared" si="0"/>
        <v>2.5896931042413436</v>
      </c>
      <c r="AX55" s="197"/>
      <c r="AY55" s="199"/>
      <c r="AZ55" s="65">
        <f t="shared" si="1"/>
        <v>1.2812161626931011</v>
      </c>
      <c r="BA55" s="197"/>
      <c r="BB55" s="201"/>
    </row>
    <row r="56" spans="2:54" x14ac:dyDescent="0.2">
      <c r="B56" s="132"/>
      <c r="C56" s="158">
        <v>1.8775999999999999</v>
      </c>
      <c r="D56" s="136">
        <v>4.7478999999999996</v>
      </c>
      <c r="E56" s="158">
        <v>2.1304347826086953</v>
      </c>
      <c r="F56" s="137">
        <v>5.9181585677749364</v>
      </c>
      <c r="G56" s="158">
        <v>1.8081841432225063</v>
      </c>
      <c r="H56" s="137">
        <v>4.1764705882352944</v>
      </c>
      <c r="I56" s="158">
        <v>1.7416879795396418</v>
      </c>
      <c r="J56" s="137">
        <v>4.8567774936061383</v>
      </c>
      <c r="K56" s="158">
        <v>1.8797953964194372</v>
      </c>
      <c r="L56" s="137">
        <v>4.6163682864450122</v>
      </c>
      <c r="M56" s="158">
        <v>2.0102301790281332</v>
      </c>
      <c r="N56" s="137">
        <v>5.5524296675191813</v>
      </c>
      <c r="O56" s="158">
        <v>2.3094629156010229</v>
      </c>
      <c r="P56" s="137">
        <v>5.9386189258312019</v>
      </c>
      <c r="Q56" s="158">
        <v>1.8056265984654729</v>
      </c>
      <c r="R56" s="137">
        <v>4.7774936061381066</v>
      </c>
      <c r="S56" s="158">
        <v>2.1227621483375958</v>
      </c>
      <c r="T56" s="137">
        <v>5.8158567774936056</v>
      </c>
      <c r="U56" s="158">
        <v>2.0946291560102299</v>
      </c>
      <c r="V56" s="137">
        <v>6.2378516624040916</v>
      </c>
      <c r="W56" s="158">
        <v>1.7212276214833759</v>
      </c>
      <c r="X56" s="138">
        <v>6.414322250639386</v>
      </c>
      <c r="Y56" s="158">
        <v>2.0358056265984654</v>
      </c>
      <c r="Z56" s="137">
        <v>5.3145780051150897</v>
      </c>
      <c r="AA56" s="158">
        <v>1.5601023017902813</v>
      </c>
      <c r="AB56" s="137">
        <v>3.4910485933503841</v>
      </c>
      <c r="AC56" s="158">
        <v>2.0485933503836318</v>
      </c>
      <c r="AD56" s="158">
        <v>6.4501278772378505</v>
      </c>
      <c r="AE56" s="158">
        <v>1.7774936061381075</v>
      </c>
      <c r="AF56" s="158">
        <v>6.8337595907928375</v>
      </c>
      <c r="AG56" s="158">
        <v>2.1176470588235294</v>
      </c>
      <c r="AH56" s="137">
        <v>6.6035805626598458</v>
      </c>
      <c r="AI56" s="158">
        <v>2.1406649616368285</v>
      </c>
      <c r="AJ56" s="137">
        <v>6.7007672634271103</v>
      </c>
      <c r="AK56" s="158">
        <v>1.867007672634271</v>
      </c>
      <c r="AL56" s="137">
        <v>7.6854219948849103</v>
      </c>
      <c r="AM56" s="158">
        <v>1.4271099744245526</v>
      </c>
      <c r="AN56" s="137">
        <v>5.3503836317135551</v>
      </c>
      <c r="AO56" s="158">
        <v>1.7314578005115087</v>
      </c>
      <c r="AP56" s="137">
        <v>4.9565217391304346</v>
      </c>
      <c r="AQ56" s="158">
        <v>1.9432</v>
      </c>
      <c r="AR56" s="139">
        <v>6.7366999999999999</v>
      </c>
      <c r="AT56" s="239" t="s">
        <v>216</v>
      </c>
      <c r="AU56" s="137">
        <v>1.9008951406649617</v>
      </c>
      <c r="AV56" s="137">
        <v>6.7038576300085255</v>
      </c>
      <c r="AW56" s="65">
        <f t="shared" si="0"/>
        <v>2.5266846058975223</v>
      </c>
      <c r="AX56" s="197">
        <f t="shared" ref="AX56" si="66">AVERAGE(AW56:AW58)</f>
        <v>2.6731450899429041</v>
      </c>
      <c r="AY56" s="199">
        <f t="shared" ref="AY56" si="67">STDEV(AW56:AW58)</f>
        <v>0.15231913947692138</v>
      </c>
      <c r="AZ56" s="65">
        <f t="shared" si="1"/>
        <v>1.2500435475546852</v>
      </c>
      <c r="BA56" s="197">
        <f t="shared" ref="BA56" si="68">AVERAGE(AZ56:AZ58)</f>
        <v>1.3225029208477881</v>
      </c>
      <c r="BB56" s="201">
        <f t="shared" ref="BB56" si="69">STDEV(AZ56:AZ58)</f>
        <v>7.5357865017178199E-2</v>
      </c>
    </row>
    <row r="57" spans="2:54" x14ac:dyDescent="0.2">
      <c r="B57" s="132"/>
      <c r="C57" s="158">
        <v>1.5165</v>
      </c>
      <c r="D57" s="136">
        <v>5.7752999999999997</v>
      </c>
      <c r="E57" s="158">
        <v>2.2097186700767266</v>
      </c>
      <c r="F57" s="137">
        <v>5.7340153452685421</v>
      </c>
      <c r="G57" s="158">
        <v>1.8644501278772381</v>
      </c>
      <c r="H57" s="137">
        <v>3.4654731457800509</v>
      </c>
      <c r="I57" s="158">
        <v>1.9616368286445012</v>
      </c>
      <c r="J57" s="137">
        <v>4.7365728900255757</v>
      </c>
      <c r="K57" s="158">
        <v>1.4245524296675189</v>
      </c>
      <c r="L57" s="137">
        <v>4.7340153452685421</v>
      </c>
      <c r="M57" s="158">
        <v>1.9335038363171355</v>
      </c>
      <c r="N57" s="137">
        <v>5.2941176470588225</v>
      </c>
      <c r="O57" s="158">
        <v>1.9846547314578005</v>
      </c>
      <c r="P57" s="137">
        <v>6.0946291560102299</v>
      </c>
      <c r="Q57" s="158">
        <v>1.9744245524296675</v>
      </c>
      <c r="R57" s="137">
        <v>6.7084398976982085</v>
      </c>
      <c r="S57" s="158">
        <v>1.6854219948849105</v>
      </c>
      <c r="T57" s="137">
        <v>7.0741687979539636</v>
      </c>
      <c r="U57" s="158">
        <v>1.9309462915601023</v>
      </c>
      <c r="V57" s="137">
        <v>5.9437340153452682</v>
      </c>
      <c r="W57" s="158">
        <v>1.8056265984654729</v>
      </c>
      <c r="X57" s="138">
        <v>6.3094629156010233</v>
      </c>
      <c r="Y57" s="158">
        <v>2.0051150895140664</v>
      </c>
      <c r="Z57" s="137">
        <v>6.5115089514066486</v>
      </c>
      <c r="AA57" s="158">
        <v>1.6010230179028133</v>
      </c>
      <c r="AB57" s="137">
        <v>3.5754475703324808</v>
      </c>
      <c r="AC57" s="158">
        <v>1.7979539641943736</v>
      </c>
      <c r="AD57" s="158">
        <v>6.0843989769820972</v>
      </c>
      <c r="AE57" s="158">
        <v>1.8567774936061381</v>
      </c>
      <c r="AF57" s="158">
        <v>6.4117647058823515</v>
      </c>
      <c r="AG57" s="158">
        <v>1.867007672634271</v>
      </c>
      <c r="AH57" s="137">
        <v>5.3452685421994879</v>
      </c>
      <c r="AI57" s="158">
        <v>2.0076726342710995</v>
      </c>
      <c r="AJ57" s="137">
        <v>7.0690537084398972</v>
      </c>
      <c r="AK57" s="158">
        <v>1.8874680306905369</v>
      </c>
      <c r="AL57" s="137">
        <v>7.3529411764705879</v>
      </c>
      <c r="AM57" s="158">
        <v>1.411764705882353</v>
      </c>
      <c r="AN57" s="137">
        <v>6.2046035805626598</v>
      </c>
      <c r="AO57" s="158">
        <v>2.5038363171355495</v>
      </c>
      <c r="AP57" s="137">
        <v>6.117647058823529</v>
      </c>
      <c r="AQ57" s="158">
        <v>1.7750999999999999</v>
      </c>
      <c r="AR57" s="139">
        <v>6.4958999999999998</v>
      </c>
      <c r="AT57" s="240"/>
      <c r="AU57" s="137">
        <v>1.8312020460358056</v>
      </c>
      <c r="AV57" s="137">
        <v>7.0148124467178166</v>
      </c>
      <c r="AW57" s="65">
        <f t="shared" si="0"/>
        <v>2.8307146182495337</v>
      </c>
      <c r="AX57" s="197"/>
      <c r="AY57" s="199"/>
      <c r="AZ57" s="65">
        <f t="shared" si="1"/>
        <v>1.4004583457912867</v>
      </c>
      <c r="BA57" s="197"/>
      <c r="BB57" s="201"/>
    </row>
    <row r="58" spans="2:54" x14ac:dyDescent="0.2">
      <c r="B58" s="132"/>
      <c r="C58" s="158">
        <v>1.8008</v>
      </c>
      <c r="D58" s="136">
        <v>4.0881999999999996</v>
      </c>
      <c r="E58" s="158">
        <v>2.0409207161125318</v>
      </c>
      <c r="F58" s="137">
        <v>5.4117647058823533</v>
      </c>
      <c r="G58" s="158">
        <v>1.6547314578005112</v>
      </c>
      <c r="H58" s="137">
        <v>4.6521739130434776</v>
      </c>
      <c r="I58" s="158">
        <v>2.1815856777493603</v>
      </c>
      <c r="J58" s="137">
        <v>6.6521739130434776</v>
      </c>
      <c r="K58" s="158">
        <v>2.2992327365728897</v>
      </c>
      <c r="L58" s="137">
        <v>5.8107416879795402</v>
      </c>
      <c r="M58" s="158">
        <v>2.1048593350383631</v>
      </c>
      <c r="N58" s="137">
        <v>5.4271099744245523</v>
      </c>
      <c r="O58" s="158">
        <v>1.8439897698209717</v>
      </c>
      <c r="P58" s="137">
        <v>5.4654731457800514</v>
      </c>
      <c r="Q58" s="158">
        <v>1.9718670076726343</v>
      </c>
      <c r="R58" s="137">
        <v>5.296675191815857</v>
      </c>
      <c r="S58" s="158">
        <v>2.0920716112531967</v>
      </c>
      <c r="T58" s="137">
        <v>5.7263427109974421</v>
      </c>
      <c r="U58" s="158">
        <v>1.9309462915601023</v>
      </c>
      <c r="V58" s="137">
        <v>6.0613810741687981</v>
      </c>
      <c r="W58" s="158">
        <v>2.2148337595907925</v>
      </c>
      <c r="X58" s="138">
        <v>4.3657289002557542</v>
      </c>
      <c r="Y58" s="158">
        <v>2.0358056265984654</v>
      </c>
      <c r="Z58" s="137">
        <v>6.3273657289002561</v>
      </c>
      <c r="AA58" s="158">
        <v>1.5498721227621481</v>
      </c>
      <c r="AB58" s="137">
        <v>2.5191815856777495</v>
      </c>
      <c r="AC58" s="158">
        <v>2.0562659846547313</v>
      </c>
      <c r="AD58" s="158">
        <v>6.0230179028132991</v>
      </c>
      <c r="AE58" s="158">
        <v>1.7314578005115087</v>
      </c>
      <c r="AF58" s="158">
        <v>5.4271099744245523</v>
      </c>
      <c r="AG58" s="158">
        <v>2.0511508951406645</v>
      </c>
      <c r="AH58" s="137">
        <v>6.5907928388746804</v>
      </c>
      <c r="AI58" s="158">
        <v>1.744245524296675</v>
      </c>
      <c r="AJ58" s="137">
        <v>7.5166240409207159</v>
      </c>
      <c r="AK58" s="158">
        <v>1.9130434782608694</v>
      </c>
      <c r="AL58" s="137">
        <v>7.4936061381074159</v>
      </c>
      <c r="AM58" s="158">
        <v>1.537084398976982</v>
      </c>
      <c r="AN58" s="137">
        <v>6.6982097186700766</v>
      </c>
      <c r="AO58" s="158">
        <v>1.7826086956521738</v>
      </c>
      <c r="AP58" s="137">
        <v>5.9104859335038356</v>
      </c>
      <c r="AQ58" s="158">
        <v>1.6921999999999999</v>
      </c>
      <c r="AR58" s="139">
        <v>6.1595000000000004</v>
      </c>
      <c r="AT58" s="241"/>
      <c r="AU58" s="137">
        <v>1.9368217322181516</v>
      </c>
      <c r="AV58" s="137">
        <v>7.0927109974424551</v>
      </c>
      <c r="AW58" s="65">
        <f t="shared" si="0"/>
        <v>2.6620360456816559</v>
      </c>
      <c r="AX58" s="197"/>
      <c r="AY58" s="199"/>
      <c r="AZ58" s="65">
        <f t="shared" si="1"/>
        <v>1.3170068691973922</v>
      </c>
      <c r="BA58" s="197"/>
      <c r="BB58" s="201"/>
    </row>
    <row r="59" spans="2:54" x14ac:dyDescent="0.2">
      <c r="B59" s="132"/>
      <c r="C59" s="158">
        <v>1.702</v>
      </c>
      <c r="D59" s="136">
        <v>6.0731999999999999</v>
      </c>
      <c r="E59" s="158">
        <v>2.066496163682864</v>
      </c>
      <c r="F59" s="137">
        <v>5.9488491048593346</v>
      </c>
      <c r="G59" s="158">
        <v>1.8030690537084397</v>
      </c>
      <c r="H59" s="137">
        <v>5.1329923273657281</v>
      </c>
      <c r="I59" s="158">
        <v>1.7800511508951404</v>
      </c>
      <c r="J59" s="137">
        <v>5.7953964194373402</v>
      </c>
      <c r="K59" s="158">
        <v>1.8695652173913042</v>
      </c>
      <c r="L59" s="137">
        <v>4.6342710997442458</v>
      </c>
      <c r="M59" s="158">
        <v>1.70076726342711</v>
      </c>
      <c r="N59" s="137">
        <v>4.1790281329923271</v>
      </c>
      <c r="O59" s="158">
        <v>1.9130434782608694</v>
      </c>
      <c r="P59" s="137">
        <v>5.1815856777493599</v>
      </c>
      <c r="Q59" s="158">
        <v>1.7365728900255755</v>
      </c>
      <c r="R59" s="137">
        <v>3.8439897698209715</v>
      </c>
      <c r="S59" s="158">
        <v>1.9693094629156009</v>
      </c>
      <c r="T59" s="137">
        <v>6.0460358056265981</v>
      </c>
      <c r="U59" s="158">
        <v>1.6445012787723785</v>
      </c>
      <c r="V59" s="137">
        <v>6.7161125319693094</v>
      </c>
      <c r="W59" s="158">
        <v>1.8209718670076724</v>
      </c>
      <c r="X59" s="138">
        <v>6.4629156010230169</v>
      </c>
      <c r="Y59" s="158">
        <v>2.0588235294117649</v>
      </c>
      <c r="Z59" s="137">
        <v>6.6624040920716112</v>
      </c>
      <c r="AA59" s="158">
        <v>1.6061381074168795</v>
      </c>
      <c r="AB59" s="137">
        <v>3.7391304347826084</v>
      </c>
      <c r="AC59" s="158">
        <v>2.0639386189258309</v>
      </c>
      <c r="AD59" s="158">
        <v>6.6803069053708439</v>
      </c>
      <c r="AE59" s="158">
        <v>1.8158567774936061</v>
      </c>
      <c r="AF59" s="158">
        <v>5.5166240409207159</v>
      </c>
      <c r="AG59" s="158">
        <v>2.0690537084398977</v>
      </c>
      <c r="AH59" s="137">
        <v>7.4731457800511514</v>
      </c>
      <c r="AI59" s="158">
        <v>2.0025575447570332</v>
      </c>
      <c r="AJ59" s="137">
        <v>7.6726342710997439</v>
      </c>
      <c r="AK59" s="158">
        <v>1.8081841432225063</v>
      </c>
      <c r="AL59" s="137">
        <v>7.0485933503836318</v>
      </c>
      <c r="AM59" s="158">
        <v>1.537084398976982</v>
      </c>
      <c r="AN59" s="137">
        <v>6.452685421994885</v>
      </c>
      <c r="AO59" s="158">
        <v>1.9411764705882351</v>
      </c>
      <c r="AP59" s="137">
        <v>4.9667519181585682</v>
      </c>
      <c r="AQ59" s="158">
        <v>2.0571999999999999</v>
      </c>
      <c r="AR59" s="139">
        <v>6.3815</v>
      </c>
      <c r="AT59" s="239" t="s">
        <v>225</v>
      </c>
      <c r="AU59" s="137">
        <v>1.6351236146632564</v>
      </c>
      <c r="AV59" s="137">
        <v>5.5169437340153449</v>
      </c>
      <c r="AW59" s="65">
        <f>(AV59-AU59)/AU59</f>
        <v>2.374022419186653</v>
      </c>
      <c r="AX59" s="197">
        <f t="shared" ref="AX59" si="70">AVERAGE(AW59:AW61)</f>
        <v>2.5482109917620108</v>
      </c>
      <c r="AY59" s="199">
        <f t="shared" ref="AY59" si="71">STDEV(AW59:AW61)</f>
        <v>0.15643641366241745</v>
      </c>
      <c r="AZ59" s="65">
        <f t="shared" si="1"/>
        <v>1.1745159644886842</v>
      </c>
      <c r="BA59" s="197">
        <f t="shared" ref="BA59" si="72">AVERAGE(AZ59:AZ61)</f>
        <v>1.2606934401804875</v>
      </c>
      <c r="BB59" s="201">
        <f t="shared" ref="BB59" si="73">STDEV(AZ59:AZ61)</f>
        <v>7.7394831568951147E-2</v>
      </c>
    </row>
    <row r="60" spans="2:54" x14ac:dyDescent="0.2">
      <c r="B60" s="132"/>
      <c r="C60" s="158">
        <v>1.7957000000000001</v>
      </c>
      <c r="D60" s="136">
        <v>4.9131</v>
      </c>
      <c r="E60" s="158">
        <v>1.7723785166240411</v>
      </c>
      <c r="F60" s="137">
        <v>5.5345268542199486</v>
      </c>
      <c r="G60" s="158">
        <v>1.5831202046035804</v>
      </c>
      <c r="H60" s="137">
        <v>4.421994884910486</v>
      </c>
      <c r="I60" s="158">
        <v>2.1508951406649617</v>
      </c>
      <c r="J60" s="137">
        <v>5.5268542199488486</v>
      </c>
      <c r="K60" s="158">
        <v>2.132992327365729</v>
      </c>
      <c r="L60" s="137">
        <v>5.235294117647058</v>
      </c>
      <c r="M60" s="158">
        <v>1.918158567774936</v>
      </c>
      <c r="N60" s="137">
        <v>6.0767263427109972</v>
      </c>
      <c r="O60" s="158">
        <v>1.7698209718670075</v>
      </c>
      <c r="P60" s="137">
        <v>6.1227621483375962</v>
      </c>
      <c r="Q60" s="158">
        <v>1.588235294117647</v>
      </c>
      <c r="R60" s="137">
        <v>4.5882352941176467</v>
      </c>
      <c r="S60" s="158">
        <v>1.785166240409207</v>
      </c>
      <c r="T60" s="137">
        <v>5.4731457800511514</v>
      </c>
      <c r="U60" s="158">
        <v>1.8849104859335037</v>
      </c>
      <c r="V60" s="137">
        <v>6.8644501278772383</v>
      </c>
      <c r="W60" s="158">
        <v>1.7672634271099743</v>
      </c>
      <c r="X60" s="138">
        <v>6.5217391304347823</v>
      </c>
      <c r="Y60" s="158">
        <v>2.0843989769820972</v>
      </c>
      <c r="Z60" s="137">
        <v>5.6675191815856767</v>
      </c>
      <c r="AA60" s="158">
        <v>1.6368286445012787</v>
      </c>
      <c r="AB60" s="137">
        <v>2.9437340153452687</v>
      </c>
      <c r="AC60" s="158">
        <v>2.3273657289002556</v>
      </c>
      <c r="AD60" s="158">
        <v>6.2199488491048589</v>
      </c>
      <c r="AE60" s="158">
        <v>1.6163682864450131</v>
      </c>
      <c r="AF60" s="158">
        <v>5.9948849104859327</v>
      </c>
      <c r="AG60" s="158">
        <v>2.2199488491048593</v>
      </c>
      <c r="AH60" s="137">
        <v>5.9181585677749364</v>
      </c>
      <c r="AI60" s="158">
        <v>1.8925831202046035</v>
      </c>
      <c r="AJ60" s="137">
        <v>6.6726342710997439</v>
      </c>
      <c r="AK60" s="158">
        <v>1.7289002557544755</v>
      </c>
      <c r="AL60" s="137">
        <v>6.6010230179028131</v>
      </c>
      <c r="AM60" s="158">
        <v>1.7263427109974425</v>
      </c>
      <c r="AN60" s="137">
        <v>6.562659846547314</v>
      </c>
      <c r="AO60" s="158">
        <v>1.7493606138107418</v>
      </c>
      <c r="AP60" s="137">
        <v>6.7877237851662411</v>
      </c>
      <c r="AQ60" s="158">
        <v>1.728</v>
      </c>
      <c r="AR60" s="139">
        <v>5.4667000000000003</v>
      </c>
      <c r="AT60" s="240"/>
      <c r="AU60" s="137">
        <v>1.5704390451832904</v>
      </c>
      <c r="AV60" s="137">
        <v>5.6439684569479951</v>
      </c>
      <c r="AW60" s="65">
        <f>(AV60-AU60)/AU60</f>
        <v>2.5938793512926646</v>
      </c>
      <c r="AX60" s="197"/>
      <c r="AY60" s="199"/>
      <c r="AZ60" s="65">
        <f t="shared" si="1"/>
        <v>1.2832872526513648</v>
      </c>
      <c r="BA60" s="197"/>
      <c r="BB60" s="201"/>
    </row>
    <row r="61" spans="2:54" x14ac:dyDescent="0.2">
      <c r="B61" s="132"/>
      <c r="C61" s="158">
        <v>1.4655</v>
      </c>
      <c r="D61" s="136">
        <v>5.2206999999999999</v>
      </c>
      <c r="E61" s="158">
        <v>2.0102301790281332</v>
      </c>
      <c r="F61" s="137">
        <v>5.570332480818414</v>
      </c>
      <c r="G61" s="158">
        <v>1.7595907928388745</v>
      </c>
      <c r="H61" s="137">
        <v>4.7058823529411757</v>
      </c>
      <c r="I61" s="158">
        <v>2.1867007672634271</v>
      </c>
      <c r="J61" s="137">
        <v>5.1662404092071608</v>
      </c>
      <c r="K61" s="158">
        <v>2.1687979539641944</v>
      </c>
      <c r="L61" s="137">
        <v>4.5191815856777486</v>
      </c>
      <c r="M61" s="158">
        <v>1.874680306905371</v>
      </c>
      <c r="N61" s="137">
        <v>6.5601023017902813</v>
      </c>
      <c r="O61" s="158">
        <v>1.9923273657289</v>
      </c>
      <c r="P61" s="137">
        <v>6.1150895140664963</v>
      </c>
      <c r="Q61" s="158">
        <v>2.0306905370843991</v>
      </c>
      <c r="R61" s="137">
        <v>3.578005115089514</v>
      </c>
      <c r="S61" s="158">
        <v>2.0281329923273654</v>
      </c>
      <c r="T61" s="137">
        <v>5.6675191815856767</v>
      </c>
      <c r="U61" s="158">
        <v>2</v>
      </c>
      <c r="V61" s="137">
        <v>5.7007672634271103</v>
      </c>
      <c r="W61" s="158">
        <v>1.8593350383631713</v>
      </c>
      <c r="X61" s="138">
        <v>6.2173913043478262</v>
      </c>
      <c r="Y61" s="158">
        <v>1.8644501278772381</v>
      </c>
      <c r="Z61" s="137">
        <v>6.961636828644501</v>
      </c>
      <c r="AA61" s="158">
        <v>1.744245524296675</v>
      </c>
      <c r="AB61" s="137">
        <v>3.1457800511508949</v>
      </c>
      <c r="AC61" s="158">
        <v>1.5805626598465472</v>
      </c>
      <c r="AD61" s="158">
        <v>6.6163682864450122</v>
      </c>
      <c r="AE61" s="158">
        <v>1.8772378516624042</v>
      </c>
      <c r="AF61" s="158">
        <v>6.703324808184143</v>
      </c>
      <c r="AG61" s="158">
        <v>2.3017902813299229</v>
      </c>
      <c r="AH61" s="137">
        <v>6.6163682864450122</v>
      </c>
      <c r="AI61" s="158">
        <v>1.7365728900255755</v>
      </c>
      <c r="AJ61" s="137">
        <v>6.4398976982097187</v>
      </c>
      <c r="AK61" s="158">
        <v>1.9309462915601023</v>
      </c>
      <c r="AL61" s="137">
        <v>7.1278772378516617</v>
      </c>
      <c r="AM61" s="158">
        <v>1.455242966751918</v>
      </c>
      <c r="AN61" s="137">
        <v>5.6163682864450122</v>
      </c>
      <c r="AO61" s="158">
        <v>1.7314578005115087</v>
      </c>
      <c r="AP61" s="137">
        <v>5.5907928388746804</v>
      </c>
      <c r="AQ61" s="158">
        <v>2.0566</v>
      </c>
      <c r="AR61" s="139">
        <v>5.1603000000000003</v>
      </c>
      <c r="AT61" s="241"/>
      <c r="AU61" s="137">
        <v>1.5874680306905373</v>
      </c>
      <c r="AV61" s="137">
        <v>5.8366932450729632</v>
      </c>
      <c r="AW61" s="65">
        <f>(AV61-AU61)/AU61</f>
        <v>2.6767312048067153</v>
      </c>
      <c r="AX61" s="197"/>
      <c r="AY61" s="199"/>
      <c r="AZ61" s="65">
        <f t="shared" si="1"/>
        <v>1.3242771034014134</v>
      </c>
      <c r="BA61" s="197"/>
      <c r="BB61" s="201"/>
    </row>
    <row r="62" spans="2:54" x14ac:dyDescent="0.2">
      <c r="B62" s="132"/>
      <c r="C62" s="158">
        <v>1.8375999999999999</v>
      </c>
      <c r="D62" s="136">
        <v>5.2251000000000003</v>
      </c>
      <c r="E62" s="158">
        <v>2.0051150895140664</v>
      </c>
      <c r="F62" s="137">
        <v>6.7519181585677748</v>
      </c>
      <c r="G62" s="158">
        <v>1.6138107416879794</v>
      </c>
      <c r="H62" s="137">
        <v>4.6572890025575449</v>
      </c>
      <c r="I62" s="158">
        <v>2.2173913043478262</v>
      </c>
      <c r="J62" s="137">
        <v>4.710997442455243</v>
      </c>
      <c r="K62" s="158">
        <v>1.7902813299232738</v>
      </c>
      <c r="L62" s="137">
        <v>5.1969309462915598</v>
      </c>
      <c r="M62" s="158">
        <v>2.1202046035805626</v>
      </c>
      <c r="N62" s="137">
        <v>5.2173913043478262</v>
      </c>
      <c r="O62" s="158">
        <v>1.7902813299232738</v>
      </c>
      <c r="P62" s="137">
        <v>4.7902813299232738</v>
      </c>
      <c r="Q62" s="158">
        <v>1.9437340153452685</v>
      </c>
      <c r="R62" s="137">
        <v>4.7237851662404093</v>
      </c>
      <c r="S62" s="158">
        <v>1.8797953964194372</v>
      </c>
      <c r="T62" s="137">
        <v>6.0946291560102299</v>
      </c>
      <c r="U62" s="158">
        <v>1.8721227621483374</v>
      </c>
      <c r="V62" s="137">
        <v>5.6905370843989767</v>
      </c>
      <c r="W62" s="158">
        <v>1.6547314578005112</v>
      </c>
      <c r="X62" s="138">
        <v>6.5140664961636823</v>
      </c>
      <c r="Y62" s="158">
        <v>2.3452685421994883</v>
      </c>
      <c r="Z62" s="137">
        <v>4.6905370843989767</v>
      </c>
      <c r="AA62" s="158">
        <v>1.5268542199488491</v>
      </c>
      <c r="AB62" s="137">
        <v>3.2941176470588234</v>
      </c>
      <c r="AC62" s="158">
        <v>2.0690537084398977</v>
      </c>
      <c r="AD62" s="158">
        <v>6.3554987212276206</v>
      </c>
      <c r="AE62" s="158">
        <v>1.8823529411764706</v>
      </c>
      <c r="AF62" s="158">
        <v>5.578005115089514</v>
      </c>
      <c r="AG62" s="158">
        <v>1.8209718670076724</v>
      </c>
      <c r="AH62" s="137">
        <v>7.6930946291560103</v>
      </c>
      <c r="AI62" s="158">
        <v>2.0639386189258309</v>
      </c>
      <c r="AJ62" s="137">
        <v>7.2046035805626598</v>
      </c>
      <c r="AK62" s="158">
        <v>2.0741687979539645</v>
      </c>
      <c r="AL62" s="137">
        <v>7.7519181585677739</v>
      </c>
      <c r="AM62" s="158">
        <v>1.7877237851662404</v>
      </c>
      <c r="AN62" s="137">
        <v>8.3785166240409197</v>
      </c>
      <c r="AO62" s="158">
        <v>2.2992327365728897</v>
      </c>
      <c r="AP62" s="137">
        <v>5.4296675191815851</v>
      </c>
      <c r="AQ62" s="158">
        <v>1.7536</v>
      </c>
      <c r="AR62" s="139">
        <v>5.5080999999999998</v>
      </c>
      <c r="AT62" s="239" t="s">
        <v>217</v>
      </c>
      <c r="AU62" s="137">
        <v>1.9897698209718675</v>
      </c>
      <c r="AV62" s="137">
        <v>5.7120630861040063</v>
      </c>
      <c r="AW62" s="65">
        <f t="shared" si="0"/>
        <v>1.8707155098543264</v>
      </c>
      <c r="AX62" s="197">
        <f t="shared" ref="AX62" si="74">AVERAGE(AW62:AW64)</f>
        <v>1.8092040065838788</v>
      </c>
      <c r="AY62" s="199">
        <f t="shared" ref="AY62" si="75">STDEV(AW62:AW64)</f>
        <v>7.0141149814910125E-2</v>
      </c>
      <c r="AZ62" s="65">
        <f t="shared" si="1"/>
        <v>0.92551157629474157</v>
      </c>
      <c r="BA62" s="197">
        <f t="shared" ref="BA62" si="76">AVERAGE(AZ62:AZ64)</f>
        <v>0.89507957952548178</v>
      </c>
      <c r="BB62" s="201">
        <f t="shared" ref="BB62" si="77">STDEV(AZ62:AZ64)</f>
        <v>3.4701399430519593E-2</v>
      </c>
    </row>
    <row r="63" spans="2:54" x14ac:dyDescent="0.2">
      <c r="B63" s="132"/>
      <c r="C63" s="158">
        <v>1.6214999999999999</v>
      </c>
      <c r="D63" s="136">
        <v>4.2298999999999998</v>
      </c>
      <c r="E63" s="158">
        <v>2.1457800511508949</v>
      </c>
      <c r="F63" s="137">
        <v>7.5012787723785159</v>
      </c>
      <c r="G63" s="158">
        <v>1.6930946291560101</v>
      </c>
      <c r="H63" s="137">
        <v>4.539641943734015</v>
      </c>
      <c r="I63" s="158">
        <v>2.2455242966751916</v>
      </c>
      <c r="J63" s="137">
        <v>5.4040920716112533</v>
      </c>
      <c r="K63" s="158">
        <v>1.8797953964194372</v>
      </c>
      <c r="L63" s="137">
        <v>4.6342710997442458</v>
      </c>
      <c r="M63" s="158">
        <v>2.4424552429667519</v>
      </c>
      <c r="N63" s="137">
        <v>5.4040920716112533</v>
      </c>
      <c r="O63" s="158">
        <v>1.9744245524296675</v>
      </c>
      <c r="P63" s="137">
        <v>4.5089514066496168</v>
      </c>
      <c r="Q63" s="158">
        <v>1.8388746803069056</v>
      </c>
      <c r="R63" s="137">
        <v>5.8721227621483365</v>
      </c>
      <c r="S63" s="158">
        <v>2.0025575447570332</v>
      </c>
      <c r="T63" s="137">
        <v>5.9565217391304337</v>
      </c>
      <c r="U63" s="158">
        <v>1.9207161125319692</v>
      </c>
      <c r="V63" s="137">
        <v>5.8976982097186701</v>
      </c>
      <c r="W63" s="158">
        <v>2.066496163682864</v>
      </c>
      <c r="X63" s="138">
        <v>5.2838874680306898</v>
      </c>
      <c r="Y63" s="158">
        <v>1.7723785166240411</v>
      </c>
      <c r="Z63" s="137">
        <v>6.7749360613810738</v>
      </c>
      <c r="AA63" s="158">
        <v>1.6803069053708437</v>
      </c>
      <c r="AB63" s="137">
        <v>3.5294117647058827</v>
      </c>
      <c r="AC63" s="158">
        <v>1.8925831202046035</v>
      </c>
      <c r="AD63" s="158">
        <v>6.2634271099744243</v>
      </c>
      <c r="AE63" s="158">
        <v>1.9130434782608694</v>
      </c>
      <c r="AF63" s="158">
        <v>6.0664961636828636</v>
      </c>
      <c r="AG63" s="158">
        <v>1.9565217391304348</v>
      </c>
      <c r="AH63" s="137">
        <v>5.8746803069053701</v>
      </c>
      <c r="AI63" s="158">
        <v>2.0255754475703327</v>
      </c>
      <c r="AJ63" s="137">
        <v>6.3248081841432215</v>
      </c>
      <c r="AK63" s="158">
        <v>1.8797953964194372</v>
      </c>
      <c r="AL63" s="137">
        <v>5.882352941176471</v>
      </c>
      <c r="AM63" s="158">
        <v>1.6419437340153449</v>
      </c>
      <c r="AN63" s="137">
        <v>4.0588235294117654</v>
      </c>
      <c r="AO63" s="158">
        <v>2.250639386189258</v>
      </c>
      <c r="AP63" s="137">
        <v>5.3196930946291561</v>
      </c>
      <c r="AQ63" s="158">
        <v>1.8073999999999999</v>
      </c>
      <c r="AR63" s="139">
        <v>5.5724999999999998</v>
      </c>
      <c r="AT63" s="240"/>
      <c r="AU63" s="137">
        <v>1.9898763853367429</v>
      </c>
      <c r="AV63" s="137">
        <v>5.6195652173913047</v>
      </c>
      <c r="AW63" s="65">
        <f t="shared" si="0"/>
        <v>1.8240775451186213</v>
      </c>
      <c r="AX63" s="197"/>
      <c r="AY63" s="199"/>
      <c r="AZ63" s="65">
        <f t="shared" si="1"/>
        <v>0.90243806456602216</v>
      </c>
      <c r="BA63" s="197"/>
      <c r="BB63" s="201"/>
    </row>
    <row r="64" spans="2:54" x14ac:dyDescent="0.2">
      <c r="B64" s="132"/>
      <c r="C64" s="158">
        <v>1.41</v>
      </c>
      <c r="D64" s="136">
        <v>6.3348000000000004</v>
      </c>
      <c r="E64" s="158">
        <v>1.9002557544757035</v>
      </c>
      <c r="F64" s="137">
        <v>4.5140664961636823</v>
      </c>
      <c r="G64" s="158">
        <v>1.5549872122762147</v>
      </c>
      <c r="H64" s="137">
        <v>3.2173913043478262</v>
      </c>
      <c r="I64" s="158">
        <v>2.1585677749360617</v>
      </c>
      <c r="J64" s="137">
        <v>6.3606138107416879</v>
      </c>
      <c r="K64" s="158">
        <v>1.8081841432225063</v>
      </c>
      <c r="L64" s="137">
        <v>5.1585677749360608</v>
      </c>
      <c r="M64" s="158">
        <v>1.836317135549872</v>
      </c>
      <c r="N64" s="137">
        <v>4.8823529411764701</v>
      </c>
      <c r="O64" s="158">
        <v>1.7186700767263425</v>
      </c>
      <c r="P64" s="137">
        <v>4.7647058823529411</v>
      </c>
      <c r="Q64" s="158">
        <v>2.3222506393861893</v>
      </c>
      <c r="R64" s="137">
        <v>5.421994884910486</v>
      </c>
      <c r="S64" s="158">
        <v>1.8465473145780049</v>
      </c>
      <c r="T64" s="137">
        <v>6.1969309462915598</v>
      </c>
      <c r="U64" s="158">
        <v>1.7723785166240411</v>
      </c>
      <c r="V64" s="137">
        <v>6.4654731457800523</v>
      </c>
      <c r="W64" s="158">
        <v>2.1943734015345266</v>
      </c>
      <c r="X64" s="138">
        <v>7.531969309462915</v>
      </c>
      <c r="Y64" s="158">
        <v>1.9923273657289</v>
      </c>
      <c r="Z64" s="137">
        <v>5.3171355498721233</v>
      </c>
      <c r="AA64" s="158">
        <v>1.452685421994885</v>
      </c>
      <c r="AB64" s="137">
        <v>3.0639386189258309</v>
      </c>
      <c r="AC64" s="158">
        <v>1.8235294117647061</v>
      </c>
      <c r="AD64" s="158">
        <v>6.2864450127877225</v>
      </c>
      <c r="AE64" s="158">
        <v>1.7723785166240411</v>
      </c>
      <c r="AF64" s="158">
        <v>6.250639386189258</v>
      </c>
      <c r="AG64" s="158">
        <v>1.959079283887468</v>
      </c>
      <c r="AH64" s="137">
        <v>5.5166240409207159</v>
      </c>
      <c r="AI64" s="158">
        <v>1.6138107416879794</v>
      </c>
      <c r="AJ64" s="137">
        <v>7.0281329923273645</v>
      </c>
      <c r="AK64" s="158">
        <v>2.0843989769820972</v>
      </c>
      <c r="AL64" s="137">
        <v>6.9846547314578</v>
      </c>
      <c r="AM64" s="158">
        <v>1.5242966751918157</v>
      </c>
      <c r="AN64" s="137">
        <v>5.7902813299232729</v>
      </c>
      <c r="AO64" s="158">
        <v>2.250639386189258</v>
      </c>
      <c r="AP64" s="137">
        <v>4.9641943734015337</v>
      </c>
      <c r="AQ64" s="158">
        <v>2.2183999999999999</v>
      </c>
      <c r="AR64" s="139">
        <v>5.3872999999999998</v>
      </c>
      <c r="AT64" s="241"/>
      <c r="AU64" s="137">
        <v>1.9594446474241871</v>
      </c>
      <c r="AV64" s="137">
        <v>5.3548074929149108</v>
      </c>
      <c r="AW64" s="65">
        <f t="shared" si="0"/>
        <v>1.7328189647786891</v>
      </c>
      <c r="AX64" s="197"/>
      <c r="AY64" s="199"/>
      <c r="AZ64" s="65">
        <f t="shared" si="1"/>
        <v>0.85728909771568163</v>
      </c>
      <c r="BA64" s="197"/>
      <c r="BB64" s="201"/>
    </row>
    <row r="65" spans="2:54" x14ac:dyDescent="0.2">
      <c r="B65" s="132"/>
      <c r="C65" s="158">
        <v>1.8351999999999999</v>
      </c>
      <c r="D65" s="136">
        <v>5.2820999999999998</v>
      </c>
      <c r="E65" s="158">
        <v>1.8158567774936061</v>
      </c>
      <c r="F65" s="137">
        <v>5.1125319693094626</v>
      </c>
      <c r="G65" s="158">
        <v>1.7621483375959079</v>
      </c>
      <c r="H65" s="137">
        <v>4.0716112531969308</v>
      </c>
      <c r="I65" s="158">
        <v>2.0920716112531967</v>
      </c>
      <c r="J65" s="137">
        <v>5.8260869565217392</v>
      </c>
      <c r="K65" s="158">
        <v>1.8081841432225063</v>
      </c>
      <c r="L65" s="137">
        <v>3.956521739130435</v>
      </c>
      <c r="M65" s="158">
        <v>1.8056265984654729</v>
      </c>
      <c r="N65" s="137">
        <v>5.6956521739130439</v>
      </c>
      <c r="O65" s="158">
        <v>2.156010230179028</v>
      </c>
      <c r="P65" s="137">
        <v>5.0255754475703327</v>
      </c>
      <c r="Q65" s="158">
        <v>2.3427109974424551</v>
      </c>
      <c r="R65" s="137">
        <v>5.1994884910485926</v>
      </c>
      <c r="S65" s="158">
        <v>2.1048593350383631</v>
      </c>
      <c r="T65" s="137">
        <v>5.235294117647058</v>
      </c>
      <c r="U65" s="158">
        <v>2.0204603580562659</v>
      </c>
      <c r="V65" s="137">
        <v>5.1150895140664963</v>
      </c>
      <c r="W65" s="158">
        <v>1.9897698209718666</v>
      </c>
      <c r="X65" s="138">
        <v>6.0255754475703318</v>
      </c>
      <c r="Y65" s="158">
        <v>1.836317135549872</v>
      </c>
      <c r="Z65" s="137">
        <v>6.6214833759590803</v>
      </c>
      <c r="AA65" s="158">
        <v>1.4066496163682864</v>
      </c>
      <c r="AB65" s="137">
        <v>3.2020460358056266</v>
      </c>
      <c r="AC65" s="158">
        <v>1.7314578005115087</v>
      </c>
      <c r="AD65" s="158">
        <v>6.5907928388746804</v>
      </c>
      <c r="AE65" s="158">
        <v>1.8337595907928388</v>
      </c>
      <c r="AF65" s="158">
        <v>5.9207161125319692</v>
      </c>
      <c r="AG65" s="158">
        <v>2.2122762148337594</v>
      </c>
      <c r="AH65" s="137">
        <v>6.3810741687979542</v>
      </c>
      <c r="AI65" s="158">
        <v>1.7161125319693096</v>
      </c>
      <c r="AJ65" s="137">
        <v>6.7826086956521738</v>
      </c>
      <c r="AK65" s="158">
        <v>2.0537084398976981</v>
      </c>
      <c r="AL65" s="137">
        <v>6.664961636828644</v>
      </c>
      <c r="AM65" s="158">
        <v>1.411764705882353</v>
      </c>
      <c r="AN65" s="137">
        <v>6.414322250639386</v>
      </c>
      <c r="AO65" s="158">
        <v>1.9616368286445012</v>
      </c>
      <c r="AP65" s="137">
        <v>5.4245524296675187</v>
      </c>
      <c r="AQ65" s="158">
        <v>1.6258999999999999</v>
      </c>
      <c r="AR65" s="139">
        <v>5.6375000000000002</v>
      </c>
      <c r="AT65" s="239" t="s">
        <v>226</v>
      </c>
      <c r="AU65" s="137">
        <v>1.7130541666666668</v>
      </c>
      <c r="AV65" s="137">
        <v>5.3801541666666681</v>
      </c>
      <c r="AW65" s="65">
        <f t="shared" si="0"/>
        <v>2.1406795367922311</v>
      </c>
      <c r="AX65" s="197">
        <f t="shared" ref="AX65" si="78">AVERAGE(AW65:AW67)</f>
        <v>2.2035443314750935</v>
      </c>
      <c r="AY65" s="199">
        <f t="shared" ref="AY65" si="79">STDEV(AW65:AW67)</f>
        <v>7.6962940023130616E-2</v>
      </c>
      <c r="AZ65" s="65">
        <f t="shared" si="1"/>
        <v>1.0590726820844896</v>
      </c>
      <c r="BA65" s="197">
        <f t="shared" ref="BA65" si="80">AVERAGE(AZ65:AZ67)</f>
        <v>1.0901742017511074</v>
      </c>
      <c r="BB65" s="201">
        <f t="shared" ref="BB65" si="81">STDEV(AZ65:AZ67)</f>
        <v>3.8076389254201433E-2</v>
      </c>
    </row>
    <row r="66" spans="2:54" x14ac:dyDescent="0.2">
      <c r="B66" s="132"/>
      <c r="C66" s="158">
        <v>1.8080000000000001</v>
      </c>
      <c r="D66" s="136">
        <v>5.1441999999999997</v>
      </c>
      <c r="E66" s="158">
        <v>2.0127877237851663</v>
      </c>
      <c r="F66" s="137">
        <v>6.2301790281329916</v>
      </c>
      <c r="G66" s="158">
        <v>1.7161125319693096</v>
      </c>
      <c r="H66" s="137">
        <v>4.7314578005115093</v>
      </c>
      <c r="I66" s="158">
        <v>2.0588235294117649</v>
      </c>
      <c r="J66" s="137">
        <v>7.0179028132992318</v>
      </c>
      <c r="K66" s="158">
        <v>1.7698209718670075</v>
      </c>
      <c r="L66" s="137">
        <v>4.3427109974424551</v>
      </c>
      <c r="M66" s="158">
        <v>2.0076726342710995</v>
      </c>
      <c r="N66" s="137">
        <v>5.6854219948849103</v>
      </c>
      <c r="O66" s="158">
        <v>1.3503836317135549</v>
      </c>
      <c r="P66" s="137">
        <v>6.0358056265984645</v>
      </c>
      <c r="Q66" s="158">
        <v>1.7570332480818411</v>
      </c>
      <c r="R66" s="137">
        <v>5.9795396419437337</v>
      </c>
      <c r="S66" s="158">
        <v>1.8567774936061381</v>
      </c>
      <c r="T66" s="137">
        <v>5.1099744245524299</v>
      </c>
      <c r="U66" s="158">
        <v>1.8849104859335037</v>
      </c>
      <c r="V66" s="137">
        <v>5.9514066496163682</v>
      </c>
      <c r="W66" s="158">
        <v>1.874680306905371</v>
      </c>
      <c r="X66" s="138">
        <v>6.5549872122762141</v>
      </c>
      <c r="Y66" s="158">
        <v>2.066496163682864</v>
      </c>
      <c r="Z66" s="137">
        <v>5.6138107416879786</v>
      </c>
      <c r="AA66" s="158">
        <v>1.537084398976982</v>
      </c>
      <c r="AB66" s="137">
        <v>3.4757033248081841</v>
      </c>
      <c r="AC66" s="158">
        <v>1.8567774936061381</v>
      </c>
      <c r="AD66" s="158">
        <v>6.2915601023017897</v>
      </c>
      <c r="AE66" s="158">
        <v>1.6803069053708437</v>
      </c>
      <c r="AF66" s="158">
        <v>5.7749360613810738</v>
      </c>
      <c r="AG66" s="158">
        <v>2.1227621483375958</v>
      </c>
      <c r="AH66" s="137">
        <v>5.7595907928388748</v>
      </c>
      <c r="AI66" s="158">
        <v>1.6393861892583119</v>
      </c>
      <c r="AJ66" s="137">
        <v>6.8132992327365729</v>
      </c>
      <c r="AK66" s="158">
        <v>2.043478260869565</v>
      </c>
      <c r="AL66" s="137">
        <v>7.6470588235294112</v>
      </c>
      <c r="AM66" s="158">
        <v>1.5652173913043477</v>
      </c>
      <c r="AN66" s="137">
        <v>6.0204603580562663</v>
      </c>
      <c r="AO66" s="158">
        <v>2.0204603580562659</v>
      </c>
      <c r="AP66" s="137">
        <v>5.7007672634271103</v>
      </c>
      <c r="AQ66" s="158">
        <v>1.6192</v>
      </c>
      <c r="AR66" s="139">
        <v>5.2279999999999998</v>
      </c>
      <c r="AT66" s="240"/>
      <c r="AU66" s="137">
        <v>1.7239666666666669</v>
      </c>
      <c r="AV66" s="137">
        <v>5.670774999999999</v>
      </c>
      <c r="AW66" s="65">
        <f t="shared" si="0"/>
        <v>2.2893762447069732</v>
      </c>
      <c r="AX66" s="197"/>
      <c r="AY66" s="199"/>
      <c r="AZ66" s="65">
        <f t="shared" si="1"/>
        <v>1.1326383973453462</v>
      </c>
      <c r="BA66" s="197"/>
      <c r="BB66" s="201"/>
    </row>
    <row r="67" spans="2:54" ht="17" thickBot="1" x14ac:dyDescent="0.25">
      <c r="B67" s="132"/>
      <c r="C67" s="158">
        <v>1.2410000000000001</v>
      </c>
      <c r="D67" s="136">
        <v>4.7032999999999996</v>
      </c>
      <c r="E67" s="158">
        <v>1.9130434782608694</v>
      </c>
      <c r="F67" s="137">
        <v>5.9335038363171364</v>
      </c>
      <c r="G67" s="158">
        <v>1.9002557544757035</v>
      </c>
      <c r="H67" s="137">
        <v>4.8542199488491047</v>
      </c>
      <c r="I67" s="158">
        <v>1.5549872122762147</v>
      </c>
      <c r="J67" s="137">
        <v>5.9514066496163682</v>
      </c>
      <c r="K67" s="158">
        <v>1.578005115089514</v>
      </c>
      <c r="L67" s="137">
        <v>4.3069053708439897</v>
      </c>
      <c r="M67" s="158">
        <v>1.9539641943734014</v>
      </c>
      <c r="N67" s="137">
        <v>5.3631713554987206</v>
      </c>
      <c r="O67" s="158">
        <v>1.7595907928388745</v>
      </c>
      <c r="P67" s="137">
        <v>4.5115089514066495</v>
      </c>
      <c r="Q67" s="158">
        <v>2.0383631713554986</v>
      </c>
      <c r="R67" s="137">
        <v>5.8542199488491038</v>
      </c>
      <c r="S67" s="158">
        <v>1.7774936061381075</v>
      </c>
      <c r="T67" s="137">
        <v>4.7340153452685421</v>
      </c>
      <c r="U67" s="158">
        <v>2.2097186700767266</v>
      </c>
      <c r="V67" s="137">
        <v>6.7007672634271103</v>
      </c>
      <c r="W67" s="158">
        <v>1.6521739130434783</v>
      </c>
      <c r="X67" s="138">
        <v>5.0971867007672635</v>
      </c>
      <c r="Y67" s="158">
        <v>1.8312020460358054</v>
      </c>
      <c r="Z67" s="137">
        <v>5.1764705882352944</v>
      </c>
      <c r="AA67" s="158">
        <v>1.5498721227621481</v>
      </c>
      <c r="AB67" s="137">
        <v>2.8695652173913038</v>
      </c>
      <c r="AC67" s="158">
        <v>1.7826086956521738</v>
      </c>
      <c r="AD67" s="158">
        <v>5.9411764705882346</v>
      </c>
      <c r="AE67" s="158">
        <v>1.5217391304347825</v>
      </c>
      <c r="AF67" s="158">
        <v>4.9948849104859336</v>
      </c>
      <c r="AG67" s="158">
        <v>2.0460358056265986</v>
      </c>
      <c r="AH67" s="137">
        <v>5.4629156010230178</v>
      </c>
      <c r="AI67" s="158">
        <v>1.9309462915601023</v>
      </c>
      <c r="AJ67" s="137">
        <v>7.1994884910485917</v>
      </c>
      <c r="AK67" s="158">
        <v>1.8976982097186701</v>
      </c>
      <c r="AL67" s="137">
        <v>6.2915601023017897</v>
      </c>
      <c r="AM67" s="158">
        <v>1.5754475703324808</v>
      </c>
      <c r="AN67" s="137">
        <v>6.2225063938618916</v>
      </c>
      <c r="AO67" s="158">
        <v>1.9744245524296675</v>
      </c>
      <c r="AP67" s="137">
        <v>6.1687979539641944</v>
      </c>
      <c r="AQ67" s="158">
        <v>1.4812000000000001</v>
      </c>
      <c r="AR67" s="139">
        <v>5.734</v>
      </c>
      <c r="AT67" s="242"/>
      <c r="AU67" s="156">
        <v>1.7781956521739131</v>
      </c>
      <c r="AV67" s="157">
        <v>5.6556885714285707</v>
      </c>
      <c r="AW67" s="68">
        <f t="shared" si="0"/>
        <v>2.1805772129260759</v>
      </c>
      <c r="AX67" s="198"/>
      <c r="AY67" s="200"/>
      <c r="AZ67" s="68">
        <f t="shared" si="1"/>
        <v>1.0788115258234861</v>
      </c>
      <c r="BA67" s="198"/>
      <c r="BB67" s="202"/>
    </row>
    <row r="68" spans="2:54" x14ac:dyDescent="0.2">
      <c r="B68" s="132"/>
      <c r="C68" s="158">
        <v>1.7678</v>
      </c>
      <c r="D68" s="136">
        <v>5.3506</v>
      </c>
      <c r="E68" s="158">
        <v>1.5319693094629154</v>
      </c>
      <c r="F68" s="137">
        <v>5.6624040920716112</v>
      </c>
      <c r="G68" s="158">
        <v>1.7468030690537084</v>
      </c>
      <c r="H68" s="137">
        <v>3.8132992327365729</v>
      </c>
      <c r="I68" s="158">
        <v>1.5933503836317136</v>
      </c>
      <c r="J68" s="137">
        <v>4.7340153452685421</v>
      </c>
      <c r="K68" s="158">
        <v>2.0971867007672635</v>
      </c>
      <c r="L68" s="137">
        <v>4.5063938618925832</v>
      </c>
      <c r="M68" s="158">
        <v>1.5345268542199488</v>
      </c>
      <c r="N68" s="137">
        <v>5.2992327365728897</v>
      </c>
      <c r="O68" s="158">
        <v>2.0332480818414322</v>
      </c>
      <c r="P68" s="137">
        <v>5.961636828644501</v>
      </c>
      <c r="Q68" s="158">
        <v>2.1943734015345266</v>
      </c>
      <c r="R68" s="137">
        <v>5.235294117647058</v>
      </c>
      <c r="S68" s="158">
        <v>2.1125319693094631</v>
      </c>
      <c r="T68" s="137">
        <v>5.1099744245524299</v>
      </c>
      <c r="U68" s="158">
        <v>1.7826086956521738</v>
      </c>
      <c r="V68" s="137">
        <v>6.0741687979539636</v>
      </c>
      <c r="W68" s="158">
        <v>2.1508951406649617</v>
      </c>
      <c r="X68" s="138">
        <v>6.0460358056265981</v>
      </c>
      <c r="Y68" s="158">
        <v>1.8184143222506393</v>
      </c>
      <c r="Z68" s="137">
        <v>6.9130434782608692</v>
      </c>
      <c r="AA68" s="158">
        <v>1.2199488491048593</v>
      </c>
      <c r="AB68" s="137">
        <v>2.3606138107416879</v>
      </c>
      <c r="AC68" s="158">
        <v>1.9948849104859334</v>
      </c>
      <c r="AD68" s="158">
        <v>6.1815856777493599</v>
      </c>
      <c r="AE68" s="158">
        <v>2.0869565217391304</v>
      </c>
      <c r="AF68" s="158">
        <v>5.8542199488491038</v>
      </c>
      <c r="AG68" s="158">
        <v>2.2225063938618925</v>
      </c>
      <c r="AH68" s="137">
        <v>6.3478260869565224</v>
      </c>
      <c r="AI68" s="158">
        <v>1.9156010230179024</v>
      </c>
      <c r="AJ68" s="137">
        <v>6.7877237851662411</v>
      </c>
      <c r="AK68" s="158">
        <v>1.8030690537084397</v>
      </c>
      <c r="AL68" s="137">
        <v>7.695652173913043</v>
      </c>
      <c r="AM68" s="158">
        <v>1.6061381074168795</v>
      </c>
      <c r="AN68" s="137">
        <v>6.0792838874680299</v>
      </c>
      <c r="AO68" s="158">
        <v>2.0332480818414322</v>
      </c>
      <c r="AP68" s="137">
        <v>6.2250639386189262</v>
      </c>
      <c r="AQ68" s="158">
        <v>1.83</v>
      </c>
      <c r="AR68" s="139">
        <v>5.4641999999999999</v>
      </c>
    </row>
    <row r="69" spans="2:54" x14ac:dyDescent="0.2">
      <c r="B69" s="132"/>
      <c r="C69" s="158">
        <v>1.7186999999999999</v>
      </c>
      <c r="D69" s="136">
        <v>4.4885000000000002</v>
      </c>
      <c r="E69" s="158">
        <v>1.9948849104859334</v>
      </c>
      <c r="F69" s="137">
        <v>5.4936061381074159</v>
      </c>
      <c r="G69" s="158">
        <v>2.0332480818414322</v>
      </c>
      <c r="H69" s="137">
        <v>4.2020460358056262</v>
      </c>
      <c r="I69" s="158">
        <v>1.7774936061381075</v>
      </c>
      <c r="J69" s="137">
        <v>4.4859335038363168</v>
      </c>
      <c r="K69" s="158">
        <v>2.3375959079283883</v>
      </c>
      <c r="L69" s="137">
        <v>4.7391304347826084</v>
      </c>
      <c r="M69" s="158">
        <v>2.0562659846547313</v>
      </c>
      <c r="N69" s="137">
        <v>5.5549872122762149</v>
      </c>
      <c r="O69" s="158">
        <v>1.4884910485933505</v>
      </c>
      <c r="P69" s="137">
        <v>5.7391304347826075</v>
      </c>
      <c r="Q69" s="158">
        <v>2.1815856777493603</v>
      </c>
      <c r="R69" s="137">
        <v>5.5959079283887458</v>
      </c>
      <c r="S69" s="158">
        <v>1.918158567774936</v>
      </c>
      <c r="T69" s="137">
        <v>6.2480818414322252</v>
      </c>
      <c r="U69" s="158">
        <v>1.9820971867007673</v>
      </c>
      <c r="V69" s="137">
        <v>5.0332480818414318</v>
      </c>
      <c r="W69" s="158">
        <v>1.8005115089514068</v>
      </c>
      <c r="X69" s="138">
        <v>6.2915601023017897</v>
      </c>
      <c r="Y69" s="158">
        <v>1.6982097186700769</v>
      </c>
      <c r="Z69" s="137">
        <v>6.6905370843989767</v>
      </c>
      <c r="AA69" s="158">
        <v>1.5447570332480818</v>
      </c>
      <c r="AB69" s="137">
        <v>2.3734015345268538</v>
      </c>
      <c r="AC69" s="158">
        <v>1.8337595907928388</v>
      </c>
      <c r="AD69" s="158">
        <v>7.0434782608695636</v>
      </c>
      <c r="AE69" s="158">
        <v>1.9462915601023016</v>
      </c>
      <c r="AF69" s="158">
        <v>6.2762148337595907</v>
      </c>
      <c r="AG69" s="158">
        <v>1.9130434782608694</v>
      </c>
      <c r="AH69" s="137">
        <v>5.9232736572890019</v>
      </c>
      <c r="AI69" s="158">
        <v>1.6035805626598465</v>
      </c>
      <c r="AJ69" s="137">
        <v>6.8132992327365729</v>
      </c>
      <c r="AK69" s="158">
        <v>2.1457800511508949</v>
      </c>
      <c r="AL69" s="137">
        <v>6.2634271099744243</v>
      </c>
      <c r="AM69" s="158">
        <v>1.8030690537084397</v>
      </c>
      <c r="AN69" s="137">
        <v>5.7007672634271103</v>
      </c>
      <c r="AO69" s="158">
        <v>2.1048593350383631</v>
      </c>
      <c r="AP69" s="137">
        <v>5.0204603580562663</v>
      </c>
      <c r="AQ69" s="158">
        <v>1.6684000000000001</v>
      </c>
      <c r="AR69" s="139">
        <v>5.8647</v>
      </c>
      <c r="AT69" s="137"/>
      <c r="AU69" s="137"/>
      <c r="AV69" s="137"/>
      <c r="AW69" s="137"/>
      <c r="AX69" s="137"/>
      <c r="AY69" s="137"/>
    </row>
    <row r="70" spans="2:54" x14ac:dyDescent="0.2">
      <c r="B70" s="132"/>
      <c r="C70" s="158">
        <v>1.7064999999999999</v>
      </c>
      <c r="D70" s="136">
        <v>5.8985000000000003</v>
      </c>
      <c r="E70" s="158">
        <v>2.1381074168797953</v>
      </c>
      <c r="F70" s="137">
        <v>5.9693094629156009</v>
      </c>
      <c r="G70" s="158">
        <v>1.5038363171355498</v>
      </c>
      <c r="H70" s="137">
        <v>4.5549872122762149</v>
      </c>
      <c r="I70" s="158">
        <v>2.1662404092071608</v>
      </c>
      <c r="J70" s="137">
        <v>5.9923273657289</v>
      </c>
      <c r="K70" s="158">
        <v>1.5166240409207159</v>
      </c>
      <c r="L70" s="137">
        <v>4.7800511508951411</v>
      </c>
      <c r="M70" s="158">
        <v>1.7314578005115087</v>
      </c>
      <c r="N70" s="137">
        <v>5.4603580562659841</v>
      </c>
      <c r="O70" s="158">
        <v>1.836317135549872</v>
      </c>
      <c r="P70" s="137">
        <v>5.117647058823529</v>
      </c>
      <c r="Q70" s="158">
        <v>1.9156010230179024</v>
      </c>
      <c r="R70" s="137">
        <v>5.3401534526854224</v>
      </c>
      <c r="S70" s="158">
        <v>2.2173913043478262</v>
      </c>
      <c r="T70" s="137">
        <v>5.9437340153452682</v>
      </c>
      <c r="U70" s="158">
        <v>1.9437340153452685</v>
      </c>
      <c r="V70" s="137">
        <v>5.0920716112531972</v>
      </c>
      <c r="W70" s="158">
        <v>1.8721227621483374</v>
      </c>
      <c r="X70" s="138">
        <v>5.4552429667519178</v>
      </c>
      <c r="Y70" s="158">
        <v>2.0358056265984654</v>
      </c>
      <c r="Z70" s="137">
        <v>5.749360613810742</v>
      </c>
      <c r="AA70" s="158">
        <v>1.8132992327365731</v>
      </c>
      <c r="AB70" s="137">
        <v>2.4680306905370846</v>
      </c>
      <c r="AC70" s="158">
        <v>2.340153452685422</v>
      </c>
      <c r="AD70" s="158">
        <v>4.8721227621483374</v>
      </c>
      <c r="AE70" s="158">
        <v>1.8644501278772381</v>
      </c>
      <c r="AF70" s="158">
        <v>6.6982097186700766</v>
      </c>
      <c r="AG70" s="158">
        <v>2</v>
      </c>
      <c r="AH70" s="137">
        <v>7.1048593350383626</v>
      </c>
      <c r="AI70" s="158">
        <v>1.9156010230179024</v>
      </c>
      <c r="AJ70" s="137">
        <v>7.117647058823529</v>
      </c>
      <c r="AK70" s="158">
        <v>1.744245524296675</v>
      </c>
      <c r="AL70" s="137">
        <v>8.0537084398976972</v>
      </c>
      <c r="AM70" s="158">
        <v>1.5140664961636829</v>
      </c>
      <c r="AN70" s="137">
        <v>5.6726342710997439</v>
      </c>
      <c r="AO70" s="158">
        <v>2.1023017902813299</v>
      </c>
      <c r="AP70" s="137">
        <v>5.3196930946291561</v>
      </c>
      <c r="AQ70" s="158">
        <v>1.7226999999999999</v>
      </c>
      <c r="AR70" s="139">
        <v>5.8521000000000001</v>
      </c>
      <c r="AT70" s="136"/>
      <c r="AU70" s="136"/>
      <c r="AV70" s="136"/>
      <c r="AW70" s="136"/>
      <c r="AX70" s="136"/>
      <c r="AY70" s="136"/>
      <c r="AZ70" s="136"/>
      <c r="BA70" s="136"/>
      <c r="BB70" s="136"/>
    </row>
    <row r="71" spans="2:54" x14ac:dyDescent="0.2">
      <c r="B71" s="132"/>
      <c r="C71" s="158">
        <v>1.5126999999999999</v>
      </c>
      <c r="D71" s="136">
        <v>4.8106</v>
      </c>
      <c r="E71" s="158">
        <v>1.9769820971867005</v>
      </c>
      <c r="F71" s="137">
        <v>6.5294117647058831</v>
      </c>
      <c r="G71" s="158">
        <v>1.959079283887468</v>
      </c>
      <c r="H71" s="137">
        <v>5.2531969309462907</v>
      </c>
      <c r="I71" s="158">
        <v>2.3836317135549874</v>
      </c>
      <c r="J71" s="137">
        <v>4.9897698209718673</v>
      </c>
      <c r="K71" s="158">
        <v>2.1202046035805626</v>
      </c>
      <c r="L71" s="137">
        <v>5.2199488491048589</v>
      </c>
      <c r="M71" s="158">
        <v>1.9207161125319692</v>
      </c>
      <c r="N71" s="137">
        <v>5.0971867007672635</v>
      </c>
      <c r="O71" s="158">
        <v>1.7237851662404093</v>
      </c>
      <c r="P71" s="137">
        <v>5.2608695652173907</v>
      </c>
      <c r="Q71" s="158">
        <v>1.9718670076726343</v>
      </c>
      <c r="R71" s="137">
        <v>5.3503836317135551</v>
      </c>
      <c r="S71" s="158">
        <v>1.9846547314578005</v>
      </c>
      <c r="T71" s="137">
        <v>5.2225063938618916</v>
      </c>
      <c r="U71" s="158">
        <v>2.0690537084398977</v>
      </c>
      <c r="V71" s="137">
        <v>6.4194373401534515</v>
      </c>
      <c r="W71" s="158">
        <v>1.8184143222506393</v>
      </c>
      <c r="X71" s="138">
        <v>6.5063938618925832</v>
      </c>
      <c r="Y71" s="158">
        <v>1.9565217391304348</v>
      </c>
      <c r="Z71" s="137">
        <v>5.5089514066496159</v>
      </c>
      <c r="AA71" s="158">
        <v>1.6445012787723785</v>
      </c>
      <c r="AB71" s="137">
        <v>2.659846547314578</v>
      </c>
      <c r="AC71" s="158">
        <v>2.1841432225063939</v>
      </c>
      <c r="AD71" s="158">
        <v>5.6547314578005112</v>
      </c>
      <c r="AE71" s="158">
        <v>1.6956521739130435</v>
      </c>
      <c r="AF71" s="158">
        <v>5.2941176470588225</v>
      </c>
      <c r="AG71" s="158">
        <v>2.659846547314578</v>
      </c>
      <c r="AH71" s="137">
        <v>6.0562659846547318</v>
      </c>
      <c r="AI71" s="158">
        <v>2.043478260869565</v>
      </c>
      <c r="AJ71" s="137">
        <v>6.0102301790281318</v>
      </c>
      <c r="AK71" s="158">
        <v>1.8567774936061381</v>
      </c>
      <c r="AL71" s="137">
        <v>5.9923273657289</v>
      </c>
      <c r="AM71" s="158">
        <v>1.8439897698209717</v>
      </c>
      <c r="AN71" s="137">
        <v>5.5294117647058822</v>
      </c>
      <c r="AO71" s="158">
        <v>2.3248081841432224</v>
      </c>
      <c r="AP71" s="137">
        <v>5.9232736572890019</v>
      </c>
      <c r="AQ71" s="158">
        <v>1.5814999999999999</v>
      </c>
      <c r="AR71" s="139">
        <v>5.3849999999999998</v>
      </c>
      <c r="AT71" s="136"/>
      <c r="AU71" s="136"/>
      <c r="AV71" s="136"/>
      <c r="AW71" s="136"/>
      <c r="AX71" s="136"/>
      <c r="AY71" s="136"/>
      <c r="AZ71" s="136"/>
      <c r="BA71" s="136"/>
      <c r="BB71" s="136"/>
    </row>
    <row r="72" spans="2:54" x14ac:dyDescent="0.2">
      <c r="B72" s="132"/>
      <c r="C72" s="158">
        <v>1.5998000000000001</v>
      </c>
      <c r="D72" s="136">
        <v>4.0031999999999996</v>
      </c>
      <c r="E72" s="158">
        <v>1.744245524296675</v>
      </c>
      <c r="F72" s="137">
        <v>5.3529411764705879</v>
      </c>
      <c r="G72" s="158">
        <v>1.7979539641943736</v>
      </c>
      <c r="H72" s="137">
        <v>5.3120204603580561</v>
      </c>
      <c r="I72" s="158">
        <v>1.4092071611253199</v>
      </c>
      <c r="J72" s="137">
        <v>5.1099744245524299</v>
      </c>
      <c r="K72" s="158">
        <v>2.1713554987212276</v>
      </c>
      <c r="L72" s="137">
        <v>5.4578005115089505</v>
      </c>
      <c r="M72" s="158">
        <v>2.1074168797953967</v>
      </c>
      <c r="N72" s="137">
        <v>5.8951406649616374</v>
      </c>
      <c r="O72" s="158">
        <v>1.867007672634271</v>
      </c>
      <c r="P72" s="137">
        <v>5.7928388746803074</v>
      </c>
      <c r="Q72" s="158">
        <v>2.0179028132992323</v>
      </c>
      <c r="R72" s="137">
        <v>5.7595907928388748</v>
      </c>
      <c r="S72" s="158">
        <v>1.7289002557544755</v>
      </c>
      <c r="T72" s="137">
        <v>6.5933503836317131</v>
      </c>
      <c r="U72" s="158">
        <v>1.4884910485933505</v>
      </c>
      <c r="V72" s="137">
        <v>6.0869565217391299</v>
      </c>
      <c r="W72" s="158">
        <v>1.7033248081841432</v>
      </c>
      <c r="X72" s="138">
        <v>4.859335038363171</v>
      </c>
      <c r="Y72" s="158">
        <v>2.5242966751918159</v>
      </c>
      <c r="Z72" s="137">
        <v>5.8388746803069047</v>
      </c>
      <c r="AA72" s="158">
        <v>1.5217391304347825</v>
      </c>
      <c r="AB72" s="137">
        <v>2.2685421994884911</v>
      </c>
      <c r="AC72" s="158">
        <v>2.0971867007672635</v>
      </c>
      <c r="AD72" s="158">
        <v>5.578005115089514</v>
      </c>
      <c r="AE72" s="158">
        <v>1.7800511508951404</v>
      </c>
      <c r="AF72" s="158">
        <v>6.4680306905370841</v>
      </c>
      <c r="AG72" s="158">
        <v>1.9948849104859334</v>
      </c>
      <c r="AH72" s="137">
        <v>6.163682864450128</v>
      </c>
      <c r="AI72" s="158">
        <v>1.7902813299232738</v>
      </c>
      <c r="AJ72" s="137">
        <v>6.1355498721227617</v>
      </c>
      <c r="AK72" s="158">
        <v>2.347826086956522</v>
      </c>
      <c r="AL72" s="137">
        <v>6.9641943734015337</v>
      </c>
      <c r="AM72" s="158">
        <v>1.5626598465473145</v>
      </c>
      <c r="AN72" s="137">
        <v>5.6777493606138112</v>
      </c>
      <c r="AO72" s="158">
        <v>1.5524296675191815</v>
      </c>
      <c r="AP72" s="137">
        <v>4.8849104859335037</v>
      </c>
      <c r="AQ72" s="158">
        <v>1.6059000000000001</v>
      </c>
      <c r="AR72" s="139">
        <v>5.2164000000000001</v>
      </c>
      <c r="AT72" s="136"/>
      <c r="AU72" s="136"/>
      <c r="AV72" s="136"/>
      <c r="AW72" s="136"/>
      <c r="AX72" s="136"/>
      <c r="AY72" s="136"/>
      <c r="AZ72" s="136"/>
      <c r="BA72" s="136"/>
      <c r="BB72" s="136"/>
    </row>
    <row r="73" spans="2:54" x14ac:dyDescent="0.2">
      <c r="B73" s="132"/>
      <c r="C73" s="158">
        <v>1.4587000000000001</v>
      </c>
      <c r="D73" s="136">
        <v>6.4394</v>
      </c>
      <c r="E73" s="158">
        <v>1.9744245524296675</v>
      </c>
      <c r="F73" s="137">
        <v>5.1074168797953963</v>
      </c>
      <c r="G73" s="158">
        <v>1.4092071611253199</v>
      </c>
      <c r="H73" s="137">
        <v>5.0716112531969308</v>
      </c>
      <c r="I73" s="158">
        <v>1.9156010230179024</v>
      </c>
      <c r="J73" s="137">
        <v>5.6675191815856767</v>
      </c>
      <c r="K73" s="158">
        <v>1.9437340153452685</v>
      </c>
      <c r="L73" s="137">
        <v>4.8772378516624038</v>
      </c>
      <c r="M73" s="158">
        <v>1.9948849104859334</v>
      </c>
      <c r="N73" s="137">
        <v>4.7442455242966748</v>
      </c>
      <c r="O73" s="158">
        <v>1.6828644501278769</v>
      </c>
      <c r="P73" s="137">
        <v>4.6675191815856776</v>
      </c>
      <c r="Q73" s="158">
        <v>2.0409207161125318</v>
      </c>
      <c r="R73" s="137">
        <v>5.5115089514066486</v>
      </c>
      <c r="S73" s="158">
        <v>2.0997442455242967</v>
      </c>
      <c r="T73" s="137">
        <v>6.2378516624040916</v>
      </c>
      <c r="U73" s="158">
        <v>1.9053708439897696</v>
      </c>
      <c r="V73" s="137">
        <v>5.6803069053708439</v>
      </c>
      <c r="W73" s="158">
        <v>1.6061381074168795</v>
      </c>
      <c r="X73" s="138">
        <v>5.7340153452685421</v>
      </c>
      <c r="Y73" s="158">
        <v>1.6982097186700769</v>
      </c>
      <c r="Z73" s="137">
        <v>5.6086956521739131</v>
      </c>
      <c r="AA73" s="158">
        <v>1.4015345268542201</v>
      </c>
      <c r="AB73" s="137">
        <v>2.6751918158567776</v>
      </c>
      <c r="AC73" s="158">
        <v>2.0230179028132991</v>
      </c>
      <c r="AD73" s="158">
        <v>5.0332480818414318</v>
      </c>
      <c r="AE73" s="158">
        <v>1.618925831202046</v>
      </c>
      <c r="AF73" s="158">
        <v>5.3836317135549869</v>
      </c>
      <c r="AG73" s="158">
        <v>2.156010230179028</v>
      </c>
      <c r="AH73" s="137">
        <v>5.7365728900255748</v>
      </c>
      <c r="AI73" s="158">
        <v>1.8951406649616367</v>
      </c>
      <c r="AJ73" s="137">
        <v>6.820971867007672</v>
      </c>
      <c r="AK73" s="158">
        <v>1.5345268542199488</v>
      </c>
      <c r="AL73" s="137">
        <v>6.3785166240409215</v>
      </c>
      <c r="AM73" s="158">
        <v>1.5191815856777493</v>
      </c>
      <c r="AN73" s="137">
        <v>6.7621483375959084</v>
      </c>
      <c r="AO73" s="158">
        <v>1.9411764705882351</v>
      </c>
      <c r="AP73" s="137">
        <v>5.9232736572890019</v>
      </c>
      <c r="AQ73" s="158">
        <v>1.5139</v>
      </c>
      <c r="AR73" s="139">
        <v>5.6595000000000004</v>
      </c>
    </row>
    <row r="74" spans="2:54" x14ac:dyDescent="0.2">
      <c r="B74" s="132"/>
      <c r="C74" s="158">
        <v>1.5315000000000001</v>
      </c>
      <c r="D74" s="136">
        <v>4.4721000000000002</v>
      </c>
      <c r="E74" s="158">
        <v>1.744245524296675</v>
      </c>
      <c r="F74" s="137">
        <v>5.5984654731457804</v>
      </c>
      <c r="G74" s="158">
        <v>1.5140664961636829</v>
      </c>
      <c r="H74" s="137">
        <v>4.7774936061381066</v>
      </c>
      <c r="I74" s="158">
        <v>1.8107416879795395</v>
      </c>
      <c r="J74" s="137">
        <v>5.1867007672634271</v>
      </c>
      <c r="K74" s="158">
        <v>2.2557544757033248</v>
      </c>
      <c r="L74" s="137">
        <v>5.0025575447570327</v>
      </c>
      <c r="M74" s="158">
        <v>1.7774936061381075</v>
      </c>
      <c r="N74" s="137">
        <v>4.8644501278772383</v>
      </c>
      <c r="O74" s="158">
        <v>1.5601023017902813</v>
      </c>
      <c r="P74" s="137">
        <v>6.562659846547314</v>
      </c>
      <c r="Q74" s="158">
        <v>2.2199488491048593</v>
      </c>
      <c r="R74" s="137">
        <v>5.0230179028132991</v>
      </c>
      <c r="S74" s="158">
        <v>1.8260869565217392</v>
      </c>
      <c r="T74" s="137">
        <v>5.9104859335038356</v>
      </c>
      <c r="U74" s="158">
        <v>1.7186700767263425</v>
      </c>
      <c r="V74" s="137">
        <v>5.5370843989769822</v>
      </c>
      <c r="W74" s="158">
        <v>2.0741687979539645</v>
      </c>
      <c r="X74" s="138">
        <v>5.8951406649616374</v>
      </c>
      <c r="Y74" s="158">
        <v>1.8900255754475699</v>
      </c>
      <c r="Z74" s="137">
        <v>5.0434782608695654</v>
      </c>
      <c r="AA74" s="158">
        <v>1.8721227621483374</v>
      </c>
      <c r="AB74" s="137">
        <v>2.4936061381074168</v>
      </c>
      <c r="AC74" s="158">
        <v>2.1202046035805626</v>
      </c>
      <c r="AD74" s="158">
        <v>6.6189258312020449</v>
      </c>
      <c r="AE74" s="158">
        <v>1.8337595907928388</v>
      </c>
      <c r="AF74" s="158">
        <v>6.9923273657289</v>
      </c>
      <c r="AG74" s="158">
        <v>2.2404092071611252</v>
      </c>
      <c r="AH74" s="137">
        <v>8.2787723785166243</v>
      </c>
      <c r="AI74" s="158">
        <v>2.0485933503836318</v>
      </c>
      <c r="AJ74" s="137">
        <v>6.7007672634271103</v>
      </c>
      <c r="AK74" s="158">
        <v>1.8465473145780049</v>
      </c>
      <c r="AL74" s="137">
        <v>6.7595907928388739</v>
      </c>
      <c r="AM74" s="158">
        <v>2.0613810741687981</v>
      </c>
      <c r="AN74" s="137">
        <v>5.7084398976982103</v>
      </c>
      <c r="AO74" s="158">
        <v>1.9335038363171355</v>
      </c>
      <c r="AP74" s="137">
        <v>3.8593350383631715</v>
      </c>
      <c r="AQ74" s="158">
        <v>1.7945</v>
      </c>
      <c r="AR74" s="139">
        <v>6.0620000000000003</v>
      </c>
    </row>
    <row r="75" spans="2:54" x14ac:dyDescent="0.2">
      <c r="B75" s="132"/>
      <c r="C75" s="158">
        <v>1.7665</v>
      </c>
      <c r="D75" s="136">
        <v>4.2706999999999997</v>
      </c>
      <c r="E75" s="158">
        <v>1.7698209718670075</v>
      </c>
      <c r="F75" s="137">
        <v>5.5805626598465468</v>
      </c>
      <c r="G75" s="158">
        <v>2.1943734015345266</v>
      </c>
      <c r="H75" s="137">
        <v>3.9795396419437332</v>
      </c>
      <c r="I75" s="158">
        <v>1.8951406649616367</v>
      </c>
      <c r="J75" s="137">
        <v>4.9769820971867</v>
      </c>
      <c r="K75" s="158">
        <v>1.6240409207161124</v>
      </c>
      <c r="L75" s="137">
        <v>4.7058823529411757</v>
      </c>
      <c r="M75" s="158">
        <v>1.578005115089514</v>
      </c>
      <c r="N75" s="137">
        <v>5.5907928388746804</v>
      </c>
      <c r="O75" s="158">
        <v>1.5728900255754474</v>
      </c>
      <c r="P75" s="137">
        <v>5.4654731457800514</v>
      </c>
      <c r="Q75" s="158">
        <v>2.1662404092071608</v>
      </c>
      <c r="R75" s="137">
        <v>5.7647058823529411</v>
      </c>
      <c r="S75" s="158">
        <v>1.8797953964194372</v>
      </c>
      <c r="T75" s="137">
        <v>6.6879795396419439</v>
      </c>
      <c r="U75" s="158">
        <v>2.0792838874680304</v>
      </c>
      <c r="V75" s="137">
        <v>6.3222506393861888</v>
      </c>
      <c r="W75" s="158">
        <v>1.6854219948849105</v>
      </c>
      <c r="X75" s="138">
        <v>6.0332480818414318</v>
      </c>
      <c r="Y75" s="158">
        <v>2.0639386189258309</v>
      </c>
      <c r="Z75" s="137">
        <v>6.2429667519181589</v>
      </c>
      <c r="AA75" s="158">
        <v>1.6368286445012787</v>
      </c>
      <c r="AB75" s="137">
        <v>3.4117647058823524</v>
      </c>
      <c r="AC75" s="158">
        <v>1.9769820971867005</v>
      </c>
      <c r="AD75" s="158">
        <v>5.7621483375959084</v>
      </c>
      <c r="AE75" s="158">
        <v>1.754475703324808</v>
      </c>
      <c r="AF75" s="158">
        <v>5.7647058823529411</v>
      </c>
      <c r="AG75" s="158">
        <v>2.2608695652173916</v>
      </c>
      <c r="AH75" s="137">
        <v>6.8132992327365729</v>
      </c>
      <c r="AI75" s="158">
        <v>2.132992327365729</v>
      </c>
      <c r="AJ75" s="137">
        <v>6.8721227621483365</v>
      </c>
      <c r="AK75" s="158">
        <v>1.8491048593350385</v>
      </c>
      <c r="AL75" s="137">
        <v>7.531969309462915</v>
      </c>
      <c r="AM75" s="158">
        <v>1.2813299232736572</v>
      </c>
      <c r="AN75" s="137">
        <v>5.7544757033248084</v>
      </c>
      <c r="AO75" s="158">
        <v>1.6649616368286444</v>
      </c>
      <c r="AP75" s="137">
        <v>4.4092071611253196</v>
      </c>
      <c r="AQ75" s="158">
        <v>2.1233</v>
      </c>
      <c r="AR75" s="139">
        <v>5.9664999999999999</v>
      </c>
    </row>
    <row r="76" spans="2:54" x14ac:dyDescent="0.2">
      <c r="B76" s="132"/>
      <c r="C76" s="158">
        <v>1.6133999999999999</v>
      </c>
      <c r="D76" s="136">
        <v>4.9013</v>
      </c>
      <c r="E76" s="158">
        <v>1.8056265984654729</v>
      </c>
      <c r="F76" s="137">
        <v>5.6675191815856767</v>
      </c>
      <c r="G76" s="158">
        <v>1.1841432225063939</v>
      </c>
      <c r="H76" s="137">
        <v>4.1227621483375962</v>
      </c>
      <c r="I76" s="158">
        <v>1.6675191815856774</v>
      </c>
      <c r="J76" s="137">
        <v>5.7084398976982103</v>
      </c>
      <c r="K76" s="158">
        <v>2.0025575447570332</v>
      </c>
      <c r="L76" s="137">
        <v>4.9309462915601019</v>
      </c>
      <c r="M76" s="158">
        <v>1.70076726342711</v>
      </c>
      <c r="N76" s="137">
        <v>5.2225063938618916</v>
      </c>
      <c r="O76" s="158">
        <v>1.8516624040920717</v>
      </c>
      <c r="P76" s="137">
        <v>5.961636828644501</v>
      </c>
      <c r="Q76" s="158">
        <v>2.156010230179028</v>
      </c>
      <c r="R76" s="137">
        <v>5.547314578005115</v>
      </c>
      <c r="S76" s="158">
        <v>2.1099744245524299</v>
      </c>
      <c r="T76" s="137">
        <v>5.0869565217391299</v>
      </c>
      <c r="U76" s="158">
        <v>1.8874680306905369</v>
      </c>
      <c r="V76" s="137">
        <v>4.2685421994884907</v>
      </c>
      <c r="W76" s="158">
        <v>1.7749360613810743</v>
      </c>
      <c r="X76" s="138">
        <v>5.4015345268542196</v>
      </c>
      <c r="Y76" s="158">
        <v>1.8414322250639386</v>
      </c>
      <c r="Z76" s="137">
        <v>6.0306905370843991</v>
      </c>
      <c r="AA76" s="158">
        <v>1.5421994884910486</v>
      </c>
      <c r="AB76" s="137">
        <v>3.2608695652173911</v>
      </c>
      <c r="AC76" s="158">
        <v>1.8081841432225063</v>
      </c>
      <c r="AD76" s="158">
        <v>6.7851662404092057</v>
      </c>
      <c r="AE76" s="158">
        <v>1.588235294117647</v>
      </c>
      <c r="AF76" s="137"/>
      <c r="AG76" s="158">
        <v>2.0843989769820972</v>
      </c>
      <c r="AH76" s="137">
        <v>6.3069053708439897</v>
      </c>
      <c r="AI76" s="158">
        <v>1.9795396419437341</v>
      </c>
      <c r="AJ76" s="137">
        <v>7.7493606138107411</v>
      </c>
      <c r="AK76" s="158">
        <v>1.8081841432225063</v>
      </c>
      <c r="AL76" s="137">
        <v>7.2608695652173907</v>
      </c>
      <c r="AM76" s="158">
        <v>1.6470588235294117</v>
      </c>
      <c r="AN76" s="137">
        <v>4.7212276214833757</v>
      </c>
      <c r="AO76" s="158">
        <v>1.9462915601023016</v>
      </c>
      <c r="AP76" s="137">
        <v>4.7058823529411757</v>
      </c>
      <c r="AQ76" s="158">
        <v>1.5193000000000001</v>
      </c>
      <c r="AR76" s="139">
        <v>5.9104999999999999</v>
      </c>
    </row>
    <row r="77" spans="2:54" x14ac:dyDescent="0.2">
      <c r="B77" s="132"/>
      <c r="C77" s="158">
        <v>1.6476999999999999</v>
      </c>
      <c r="D77" s="136">
        <v>4.5740999999999996</v>
      </c>
      <c r="E77" s="158">
        <v>1.9539641943734014</v>
      </c>
      <c r="F77" s="137">
        <v>5.6777493606138112</v>
      </c>
      <c r="G77" s="158">
        <v>1.8465473145780049</v>
      </c>
      <c r="H77" s="137">
        <v>4.7365728900255757</v>
      </c>
      <c r="I77" s="158">
        <v>1.744245524296675</v>
      </c>
      <c r="J77" s="137">
        <v>3.5754475703324808</v>
      </c>
      <c r="K77" s="158">
        <v>2.2736572890025575</v>
      </c>
      <c r="L77" s="137">
        <v>5.1023017902813299</v>
      </c>
      <c r="M77" s="158">
        <v>2.0076726342710995</v>
      </c>
      <c r="N77" s="137">
        <v>6.0946291560102299</v>
      </c>
      <c r="O77" s="158">
        <v>1.618925831202046</v>
      </c>
      <c r="P77" s="137">
        <v>6.3375959079283879</v>
      </c>
      <c r="Q77" s="158">
        <v>2.363171355498721</v>
      </c>
      <c r="R77" s="137"/>
      <c r="S77" s="158">
        <v>1.9104859335038362</v>
      </c>
      <c r="T77" s="137">
        <v>5.9539641943734019</v>
      </c>
      <c r="U77" s="158">
        <v>1.670076726342711</v>
      </c>
      <c r="V77" s="137">
        <v>6.2429667519181589</v>
      </c>
      <c r="W77" s="158">
        <v>1.7723785166240411</v>
      </c>
      <c r="X77" s="138">
        <v>6.0613810741687981</v>
      </c>
      <c r="Y77" s="158">
        <v>2.0153452685421991</v>
      </c>
      <c r="Z77" s="137">
        <v>7.0664961636828636</v>
      </c>
      <c r="AA77" s="158">
        <v>1.8414322250639386</v>
      </c>
      <c r="AB77" s="137">
        <v>3.2199488491048593</v>
      </c>
      <c r="AC77" s="158">
        <v>2.4398976982097187</v>
      </c>
      <c r="AD77" s="137"/>
      <c r="AE77" s="158">
        <v>1.588235294117647</v>
      </c>
      <c r="AF77" s="137"/>
      <c r="AG77" s="158">
        <v>2.1278772378516622</v>
      </c>
      <c r="AH77" s="137">
        <v>5.8567774936061383</v>
      </c>
      <c r="AI77" s="158">
        <v>1.6649616368286444</v>
      </c>
      <c r="AJ77" s="137">
        <v>7.9156010230179019</v>
      </c>
      <c r="AK77" s="158">
        <v>2.043478260869565</v>
      </c>
      <c r="AL77" s="137">
        <v>7.2404092071611261</v>
      </c>
      <c r="AM77" s="158">
        <v>1.8721227621483374</v>
      </c>
      <c r="AN77" s="137">
        <v>5.2685421994884907</v>
      </c>
      <c r="AO77" s="158">
        <v>2.0562659846547313</v>
      </c>
      <c r="AP77" s="137">
        <v>5.3248081841432215</v>
      </c>
      <c r="AQ77" s="158">
        <v>1.8878999999999999</v>
      </c>
      <c r="AR77" s="139">
        <v>5.6397000000000004</v>
      </c>
    </row>
    <row r="78" spans="2:54" x14ac:dyDescent="0.2">
      <c r="B78" s="132"/>
      <c r="C78" s="158">
        <v>1.7079</v>
      </c>
      <c r="D78" s="136">
        <v>5.9097999999999997</v>
      </c>
      <c r="E78" s="158">
        <v>1.8388746803069056</v>
      </c>
      <c r="F78" s="137">
        <v>6.4603580562659841</v>
      </c>
      <c r="G78" s="158">
        <v>1.836317135549872</v>
      </c>
      <c r="H78" s="137">
        <v>4.1687979539641944</v>
      </c>
      <c r="I78" s="158">
        <v>1.751918158567775</v>
      </c>
      <c r="J78" s="137">
        <v>4.5728900255754468</v>
      </c>
      <c r="K78" s="158">
        <v>2.043478260869565</v>
      </c>
      <c r="L78" s="137">
        <v>6.7161125319693094</v>
      </c>
      <c r="M78" s="158">
        <v>1.8414322250639386</v>
      </c>
      <c r="N78" s="137">
        <v>6.4987212276214832</v>
      </c>
      <c r="O78" s="158">
        <v>1.629156010230179</v>
      </c>
      <c r="P78" s="137">
        <v>6.7416879795396421</v>
      </c>
      <c r="Q78" s="158">
        <v>1.9565217391304348</v>
      </c>
      <c r="R78" s="137"/>
      <c r="S78" s="158">
        <v>1.6419437340153449</v>
      </c>
      <c r="T78" s="137">
        <v>4.9820971867007673</v>
      </c>
      <c r="U78" s="158">
        <v>1.6470588235294117</v>
      </c>
      <c r="V78" s="137">
        <v>6.6598465473145776</v>
      </c>
      <c r="W78" s="158">
        <v>2.1074168797953967</v>
      </c>
      <c r="X78" s="138">
        <v>5.5959079283887458</v>
      </c>
      <c r="Y78" s="158">
        <v>1.6854219948849105</v>
      </c>
      <c r="Z78" s="137">
        <v>6.3273657289002561</v>
      </c>
      <c r="AA78" s="158">
        <v>2.0179028132992323</v>
      </c>
      <c r="AB78" s="137">
        <v>2.5984654731457799</v>
      </c>
      <c r="AC78" s="158">
        <v>2.3836317135549874</v>
      </c>
      <c r="AD78" s="137"/>
      <c r="AE78" s="158">
        <v>1.8695652173913042</v>
      </c>
      <c r="AF78" s="137"/>
      <c r="AG78" s="158">
        <v>2.207161125319693</v>
      </c>
      <c r="AH78" s="137">
        <v>5.8721227621483365</v>
      </c>
      <c r="AI78" s="158">
        <v>1.7672634271099743</v>
      </c>
      <c r="AJ78" s="137">
        <v>5.687979539641943</v>
      </c>
      <c r="AK78" s="158">
        <v>2.0153452685421991</v>
      </c>
      <c r="AL78" s="137">
        <v>7.2173913043478262</v>
      </c>
      <c r="AM78" s="158">
        <v>1.5447570332480818</v>
      </c>
      <c r="AN78" s="137">
        <v>6.1764705882352944</v>
      </c>
      <c r="AO78" s="158">
        <v>1.9718670076726343</v>
      </c>
      <c r="AP78" s="137">
        <v>5.2915601023017897</v>
      </c>
      <c r="AQ78" s="158">
        <v>1.944</v>
      </c>
      <c r="AR78" s="139">
        <v>5.5640000000000001</v>
      </c>
    </row>
    <row r="79" spans="2:54" x14ac:dyDescent="0.2">
      <c r="B79" s="132"/>
      <c r="C79" s="158">
        <v>2.0783</v>
      </c>
      <c r="D79" s="136">
        <v>5.0633999999999997</v>
      </c>
      <c r="E79" s="158">
        <v>1.9948849104859334</v>
      </c>
      <c r="F79" s="137">
        <v>6.1892583120204598</v>
      </c>
      <c r="G79" s="158">
        <v>1.6112531969309463</v>
      </c>
      <c r="H79" s="137">
        <v>4.6675191815856776</v>
      </c>
      <c r="I79" s="158">
        <v>1.8312020460358054</v>
      </c>
      <c r="J79" s="137">
        <v>5.2455242966751916</v>
      </c>
      <c r="K79" s="158">
        <v>1.7595907928388745</v>
      </c>
      <c r="L79" s="137">
        <v>4.7493606138107411</v>
      </c>
      <c r="M79" s="158">
        <v>1.8900255754475699</v>
      </c>
      <c r="N79" s="137">
        <v>5.8005115089514057</v>
      </c>
      <c r="O79" s="158">
        <v>1.8286445012787722</v>
      </c>
      <c r="P79" s="137">
        <v>4.8158567774936056</v>
      </c>
      <c r="Q79" s="158">
        <v>2.3094629156010229</v>
      </c>
      <c r="R79" s="137"/>
      <c r="S79" s="158">
        <v>2.0358056265984654</v>
      </c>
      <c r="T79" s="137">
        <v>6.117647058823529</v>
      </c>
      <c r="U79" s="158">
        <v>1.8797953964194372</v>
      </c>
      <c r="V79" s="137">
        <v>5.6496163682864449</v>
      </c>
      <c r="W79" s="158">
        <v>1.710997442455243</v>
      </c>
      <c r="X79" s="138">
        <v>7.3452685421994879</v>
      </c>
      <c r="Y79" s="158">
        <v>1.8874680306905369</v>
      </c>
      <c r="Z79" s="137">
        <v>6.0460358056265981</v>
      </c>
      <c r="AA79" s="158">
        <v>1.4194373401534528</v>
      </c>
      <c r="AB79" s="137">
        <v>2.8337595907928383</v>
      </c>
      <c r="AC79" s="158">
        <v>1.7979539641943736</v>
      </c>
      <c r="AD79" s="137"/>
      <c r="AE79" s="158">
        <v>1.5703324808184143</v>
      </c>
      <c r="AF79" s="137"/>
      <c r="AG79" s="158">
        <v>1.9232736572890026</v>
      </c>
      <c r="AH79" s="137">
        <v>5.9258312020460346</v>
      </c>
      <c r="AI79" s="158">
        <v>1.8005115089514068</v>
      </c>
      <c r="AJ79" s="137">
        <v>6.8081841432225056</v>
      </c>
      <c r="AK79" s="158">
        <v>1.6419437340153449</v>
      </c>
      <c r="AL79" s="137">
        <v>7.1713554987212271</v>
      </c>
      <c r="AM79" s="158">
        <v>1.5984654731457799</v>
      </c>
      <c r="AN79" s="137">
        <v>6.695652173913043</v>
      </c>
      <c r="AO79" s="158">
        <v>1.4859335038363171</v>
      </c>
      <c r="AP79" s="137">
        <v>4.539641943734015</v>
      </c>
      <c r="AQ79" s="158">
        <v>2.0651999999999999</v>
      </c>
      <c r="AR79" s="139">
        <v>5.5960999999999999</v>
      </c>
    </row>
    <row r="80" spans="2:54" x14ac:dyDescent="0.2">
      <c r="B80" s="132"/>
      <c r="C80" s="158">
        <v>1.7699</v>
      </c>
      <c r="D80" s="136">
        <v>4.4569999999999999</v>
      </c>
      <c r="E80" s="158">
        <v>2.0255754475703327</v>
      </c>
      <c r="F80" s="137">
        <v>5.7800511508951411</v>
      </c>
      <c r="G80" s="158">
        <v>1.7084398976982094</v>
      </c>
      <c r="H80" s="137">
        <v>5.0102301790281327</v>
      </c>
      <c r="I80" s="158">
        <v>1.7468030690537084</v>
      </c>
      <c r="J80" s="137">
        <v>4.9590792838874673</v>
      </c>
      <c r="K80" s="158">
        <v>2.0409207161125318</v>
      </c>
      <c r="L80" s="137">
        <v>5.3171355498721233</v>
      </c>
      <c r="M80" s="158">
        <v>1.8081841432225063</v>
      </c>
      <c r="N80" s="137">
        <v>5.3196930946291561</v>
      </c>
      <c r="O80" s="158">
        <v>1.8925831202046035</v>
      </c>
      <c r="P80" s="137">
        <v>4.9795396419437337</v>
      </c>
      <c r="Q80" s="158">
        <v>1.7749360613810743</v>
      </c>
      <c r="R80" s="137"/>
      <c r="S80" s="158">
        <v>2.0485933503836318</v>
      </c>
      <c r="T80" s="137">
        <v>6.1227621483375962</v>
      </c>
      <c r="U80" s="158">
        <v>1.4987212276214832</v>
      </c>
      <c r="V80" s="137">
        <v>6.0869565217391299</v>
      </c>
      <c r="W80" s="158">
        <v>1.907928388746803</v>
      </c>
      <c r="X80" s="138">
        <v>5.585677749360614</v>
      </c>
      <c r="Y80" s="158">
        <v>2.0051150895140664</v>
      </c>
      <c r="Z80" s="137">
        <v>5.5140664961636832</v>
      </c>
      <c r="AA80" s="158">
        <v>1.6112531969309463</v>
      </c>
      <c r="AB80" s="137">
        <v>3.6265984654731462</v>
      </c>
      <c r="AC80" s="158">
        <v>2.1508951406649617</v>
      </c>
      <c r="AD80" s="137"/>
      <c r="AE80" s="158">
        <v>1.8516624040920717</v>
      </c>
      <c r="AF80" s="137"/>
      <c r="AG80" s="158">
        <v>2.4680306905370846</v>
      </c>
      <c r="AH80" s="137">
        <v>5.547314578005115</v>
      </c>
      <c r="AI80" s="158">
        <v>2.0409207161125318</v>
      </c>
      <c r="AJ80" s="137">
        <v>7.1662404092071608</v>
      </c>
      <c r="AK80" s="158">
        <v>2.0076726342710995</v>
      </c>
      <c r="AL80" s="137">
        <v>7.7519181585677739</v>
      </c>
      <c r="AM80" s="158">
        <v>1.6445012787723785</v>
      </c>
      <c r="AN80" s="137">
        <v>5.0127877237851663</v>
      </c>
      <c r="AO80" s="158">
        <v>1.9437340153452685</v>
      </c>
      <c r="AP80" s="137">
        <v>5.4936061381074159</v>
      </c>
      <c r="AQ80" s="158">
        <v>2.0097999999999998</v>
      </c>
      <c r="AR80" s="139">
        <v>5.8520000000000003</v>
      </c>
    </row>
    <row r="81" spans="2:44" x14ac:dyDescent="0.2">
      <c r="B81" s="132"/>
      <c r="C81" s="158">
        <v>1.6099000000000001</v>
      </c>
      <c r="D81" s="136">
        <v>4.7638999999999996</v>
      </c>
      <c r="E81" s="158">
        <v>1.9207161125319692</v>
      </c>
      <c r="F81" s="137">
        <v>5.7519181585677739</v>
      </c>
      <c r="G81" s="158">
        <v>1.8030690537084397</v>
      </c>
      <c r="H81" s="137">
        <v>4.2634271099744243</v>
      </c>
      <c r="I81" s="158">
        <v>2.2148337595907925</v>
      </c>
      <c r="J81" s="137">
        <v>5.414322250639386</v>
      </c>
      <c r="K81" s="158">
        <v>1.6726342710997442</v>
      </c>
      <c r="L81" s="137">
        <v>4.7084398976982103</v>
      </c>
      <c r="M81" s="158">
        <v>1.8644501278772381</v>
      </c>
      <c r="N81" s="137">
        <v>6.0051150895140664</v>
      </c>
      <c r="O81" s="158">
        <v>1.9028132992327365</v>
      </c>
      <c r="P81" s="137">
        <v>5.9590792838874682</v>
      </c>
      <c r="Q81" s="158">
        <v>2.2301790281329921</v>
      </c>
      <c r="R81" s="137"/>
      <c r="S81" s="158">
        <v>1.836317135549872</v>
      </c>
      <c r="T81" s="137">
        <v>5.2864450127877243</v>
      </c>
      <c r="U81" s="158">
        <v>1.6470588235294117</v>
      </c>
      <c r="V81" s="137">
        <v>5.9207161125319692</v>
      </c>
      <c r="W81" s="158">
        <v>1.9335038363171355</v>
      </c>
      <c r="X81" s="138">
        <v>6.273657289002557</v>
      </c>
      <c r="Y81" s="158">
        <v>2.0946291560102299</v>
      </c>
      <c r="Z81" s="137">
        <v>6.0639386189258309</v>
      </c>
      <c r="AA81" s="158">
        <v>1.3657289002557544</v>
      </c>
      <c r="AB81" s="137">
        <v>3.6240409207161117</v>
      </c>
      <c r="AC81" s="158">
        <v>1.5217391304347825</v>
      </c>
      <c r="AD81" s="137"/>
      <c r="AE81" s="158">
        <v>1.4450127877237853</v>
      </c>
      <c r="AF81" s="137"/>
      <c r="AG81" s="158">
        <v>2.0332480818414322</v>
      </c>
      <c r="AH81" s="137">
        <v>5.961636828644501</v>
      </c>
      <c r="AI81" s="158">
        <v>1.9283887468030689</v>
      </c>
      <c r="AJ81" s="137"/>
      <c r="AK81" s="158">
        <v>1.7647058823529413</v>
      </c>
      <c r="AL81" s="137">
        <v>7.2608695652173907</v>
      </c>
      <c r="AM81" s="158">
        <v>1.4578005115089514</v>
      </c>
      <c r="AN81" s="137">
        <v>5.5166240409207159</v>
      </c>
      <c r="AO81" s="158">
        <v>2.0869565217391304</v>
      </c>
      <c r="AP81" s="137">
        <v>6.2097186700767262</v>
      </c>
      <c r="AQ81" s="158">
        <v>1.4514</v>
      </c>
      <c r="AR81" s="139">
        <v>5.3559000000000001</v>
      </c>
    </row>
    <row r="82" spans="2:44" x14ac:dyDescent="0.2">
      <c r="B82" s="132"/>
      <c r="C82" s="158">
        <v>1.5972999999999999</v>
      </c>
      <c r="D82" s="136">
        <v>5.0606</v>
      </c>
      <c r="E82" s="158">
        <v>1.8209718670076724</v>
      </c>
      <c r="F82" s="137">
        <v>5.9207161125319692</v>
      </c>
      <c r="G82" s="158">
        <v>1.7928388746803068</v>
      </c>
      <c r="H82" s="137">
        <v>5.3273657289002561</v>
      </c>
      <c r="I82" s="158">
        <v>1.948849104859335</v>
      </c>
      <c r="J82" s="137">
        <v>5.406649616368286</v>
      </c>
      <c r="K82" s="158">
        <v>1.6061381074168795</v>
      </c>
      <c r="L82" s="137">
        <v>5.421994884910486</v>
      </c>
      <c r="M82" s="158">
        <v>1.7493606138107418</v>
      </c>
      <c r="N82" s="137">
        <v>5.9437340153452682</v>
      </c>
      <c r="O82" s="158">
        <v>1.6138107416879794</v>
      </c>
      <c r="P82" s="137">
        <v>5.1764705882352944</v>
      </c>
      <c r="Q82" s="158">
        <v>1.6905370843989771</v>
      </c>
      <c r="R82" s="137"/>
      <c r="S82" s="158">
        <v>1.9437340153452685</v>
      </c>
      <c r="T82" s="137">
        <v>4.6342710997442458</v>
      </c>
      <c r="U82" s="158">
        <v>1.867007672634271</v>
      </c>
      <c r="V82" s="137"/>
      <c r="W82" s="158">
        <v>2.2966751918158566</v>
      </c>
      <c r="X82" s="138">
        <v>6.2301790281329916</v>
      </c>
      <c r="Y82" s="158">
        <v>1.948849104859335</v>
      </c>
      <c r="Z82" s="137">
        <v>5.2327365728900261</v>
      </c>
      <c r="AA82" s="158">
        <v>1.4654731457800509</v>
      </c>
      <c r="AB82" s="137">
        <v>2.9565217391304346</v>
      </c>
      <c r="AC82" s="158">
        <v>2.0179028132992323</v>
      </c>
      <c r="AD82" s="137"/>
      <c r="AE82" s="158">
        <v>1.7723785166240411</v>
      </c>
      <c r="AF82" s="137"/>
      <c r="AG82" s="158">
        <v>2.0153452685421991</v>
      </c>
      <c r="AH82" s="137"/>
      <c r="AI82" s="158">
        <v>1.7902813299232738</v>
      </c>
      <c r="AJ82" s="137"/>
      <c r="AK82" s="158">
        <v>2.0946291560102299</v>
      </c>
      <c r="AL82" s="137">
        <v>7.0179028132992318</v>
      </c>
      <c r="AM82" s="158">
        <v>1.8005115089514068</v>
      </c>
      <c r="AN82" s="137">
        <v>5.4705882352941178</v>
      </c>
      <c r="AO82" s="158">
        <v>2.2659846547314579</v>
      </c>
      <c r="AP82" s="137">
        <v>5.3017902813299234</v>
      </c>
      <c r="AQ82" s="158">
        <v>1.9625999999999999</v>
      </c>
      <c r="AR82" s="139">
        <v>5.5454999999999997</v>
      </c>
    </row>
    <row r="83" spans="2:44" x14ac:dyDescent="0.2">
      <c r="B83" s="132"/>
      <c r="C83" s="158">
        <v>1.6348</v>
      </c>
      <c r="D83" s="136">
        <v>5.2447999999999997</v>
      </c>
      <c r="E83" s="158">
        <v>1.6803069053708437</v>
      </c>
      <c r="F83" s="137">
        <v>6.250639386189258</v>
      </c>
      <c r="G83" s="158">
        <v>1.578005115089514</v>
      </c>
      <c r="H83" s="137">
        <v>4.6675191815856776</v>
      </c>
      <c r="I83" s="158">
        <v>1.7826086956521738</v>
      </c>
      <c r="J83" s="137">
        <v>4.8542199488491047</v>
      </c>
      <c r="K83" s="158">
        <v>1.6572890025575444</v>
      </c>
      <c r="L83" s="137">
        <v>5.3759590792838869</v>
      </c>
      <c r="M83" s="158">
        <v>2.3503836317135547</v>
      </c>
      <c r="N83" s="137"/>
      <c r="O83" s="158">
        <v>1.6675191815856774</v>
      </c>
      <c r="P83" s="137">
        <v>7.0946291560102299</v>
      </c>
      <c r="Q83" s="158">
        <v>1.959079283887468</v>
      </c>
      <c r="R83" s="137"/>
      <c r="S83" s="158">
        <v>1.8209718670076724</v>
      </c>
      <c r="T83" s="137">
        <v>5.4654731457800514</v>
      </c>
      <c r="U83" s="158">
        <v>1.9207161125319692</v>
      </c>
      <c r="V83" s="137"/>
      <c r="W83" s="158">
        <v>1.5677749360613811</v>
      </c>
      <c r="X83" s="138">
        <v>5.8005115089514057</v>
      </c>
      <c r="Y83" s="158">
        <v>1.7723785166240411</v>
      </c>
      <c r="Z83" s="137">
        <v>5.7877237851662402</v>
      </c>
      <c r="AA83" s="158">
        <v>1.6624040920716112</v>
      </c>
      <c r="AB83" s="137">
        <v>2.4398976982097187</v>
      </c>
      <c r="AC83" s="158">
        <v>1.744245524296675</v>
      </c>
      <c r="AD83" s="137"/>
      <c r="AE83" s="158">
        <v>1.8900255754475699</v>
      </c>
      <c r="AF83" s="137"/>
      <c r="AG83" s="158">
        <v>2.1099744245524299</v>
      </c>
      <c r="AH83" s="137"/>
      <c r="AI83" s="158">
        <v>2.1969309462915598</v>
      </c>
      <c r="AJ83" s="137"/>
      <c r="AK83" s="158">
        <v>1.8721227621483374</v>
      </c>
      <c r="AL83" s="137">
        <v>7.6214833759590785</v>
      </c>
      <c r="AM83" s="158">
        <v>1.5626598465473145</v>
      </c>
      <c r="AN83" s="137">
        <v>5.5140664961636832</v>
      </c>
      <c r="AO83" s="158">
        <v>1.7979539641943736</v>
      </c>
      <c r="AP83" s="137">
        <v>4.8465473145780047</v>
      </c>
      <c r="AQ83" s="158">
        <v>1.6933</v>
      </c>
      <c r="AR83" s="139">
        <v>5.5027999999999997</v>
      </c>
    </row>
    <row r="84" spans="2:44" x14ac:dyDescent="0.2">
      <c r="B84" s="132"/>
      <c r="C84" s="158">
        <v>1.6355999999999999</v>
      </c>
      <c r="D84" s="136">
        <v>4.8091999999999997</v>
      </c>
      <c r="E84" s="158">
        <v>1.744245524296675</v>
      </c>
      <c r="F84" s="137">
        <v>5.7595907928388748</v>
      </c>
      <c r="G84" s="158">
        <v>1.5396419437340152</v>
      </c>
      <c r="H84" s="137">
        <v>4.4168797953964187</v>
      </c>
      <c r="I84" s="158">
        <v>1.9846547314578005</v>
      </c>
      <c r="J84" s="137">
        <v>5.3887468030690542</v>
      </c>
      <c r="K84" s="158">
        <v>1.8439897698209717</v>
      </c>
      <c r="L84" s="137">
        <v>4.4398976982097187</v>
      </c>
      <c r="M84" s="158">
        <v>2.0690537084398977</v>
      </c>
      <c r="N84" s="137"/>
      <c r="O84" s="158">
        <v>1.8414322250639386</v>
      </c>
      <c r="P84" s="137">
        <v>6.2864450127877225</v>
      </c>
      <c r="Q84" s="158">
        <v>2.2148337595907925</v>
      </c>
      <c r="R84" s="137"/>
      <c r="S84" s="158">
        <v>1.5856777493606138</v>
      </c>
      <c r="T84" s="137">
        <v>5.6828644501278767</v>
      </c>
      <c r="U84" s="158">
        <v>1.9974424552429668</v>
      </c>
      <c r="V84" s="137"/>
      <c r="W84" s="158">
        <v>1.959079283887468</v>
      </c>
      <c r="X84" s="138">
        <v>6.3938618925831197</v>
      </c>
      <c r="Y84" s="158">
        <v>2.0639386189258309</v>
      </c>
      <c r="Z84" s="137"/>
      <c r="AA84" s="158">
        <v>1.4731457800511507</v>
      </c>
      <c r="AB84" s="137">
        <v>3.2429667519181584</v>
      </c>
      <c r="AC84" s="158">
        <v>2.2122762148337594</v>
      </c>
      <c r="AD84" s="137"/>
      <c r="AE84" s="158">
        <v>1.7723785166240411</v>
      </c>
      <c r="AF84" s="137"/>
      <c r="AG84" s="158">
        <v>1.8874680306905369</v>
      </c>
      <c r="AH84" s="137"/>
      <c r="AI84" s="158">
        <v>1.959079283887468</v>
      </c>
      <c r="AJ84" s="137"/>
      <c r="AK84" s="158">
        <v>2.1662404092071608</v>
      </c>
      <c r="AL84" s="137">
        <v>7.4066496163682869</v>
      </c>
      <c r="AM84" s="158">
        <v>1.5089514066496161</v>
      </c>
      <c r="AN84" s="137">
        <v>5.5907928388746804</v>
      </c>
      <c r="AO84" s="158">
        <v>1.4987212276214832</v>
      </c>
      <c r="AP84" s="137">
        <v>5.3145780051150897</v>
      </c>
      <c r="AQ84" s="158">
        <v>1.6387</v>
      </c>
      <c r="AR84" s="139">
        <v>4.8361000000000001</v>
      </c>
    </row>
    <row r="85" spans="2:44" x14ac:dyDescent="0.2">
      <c r="B85" s="132"/>
      <c r="C85" s="158">
        <v>1.7003999999999999</v>
      </c>
      <c r="D85" s="136">
        <v>5.6675000000000004</v>
      </c>
      <c r="E85" s="158">
        <v>1.785166240409207</v>
      </c>
      <c r="F85" s="137">
        <v>5.0843989769820972</v>
      </c>
      <c r="G85" s="158">
        <v>1.5498721227621481</v>
      </c>
      <c r="H85" s="137">
        <v>4.8465473145780047</v>
      </c>
      <c r="I85" s="158">
        <v>2.1227621483375958</v>
      </c>
      <c r="J85" s="137"/>
      <c r="K85" s="158">
        <v>1.7391304347826086</v>
      </c>
      <c r="L85" s="137"/>
      <c r="M85" s="158">
        <v>1.9104859335038362</v>
      </c>
      <c r="N85" s="137"/>
      <c r="O85" s="158">
        <v>1.9130434782608694</v>
      </c>
      <c r="P85" s="137">
        <v>5.9514066496163682</v>
      </c>
      <c r="Q85" s="158">
        <v>2.0971867007672635</v>
      </c>
      <c r="R85" s="137"/>
      <c r="S85" s="158">
        <v>1.874680306905371</v>
      </c>
      <c r="T85" s="137">
        <v>4.0971867007672635</v>
      </c>
      <c r="U85" s="158">
        <v>1.9283887468030689</v>
      </c>
      <c r="V85" s="137"/>
      <c r="W85" s="158">
        <v>2.156010230179028</v>
      </c>
      <c r="X85" s="138">
        <v>7.0537084398976981</v>
      </c>
      <c r="Y85" s="158">
        <v>2.4168797953964196</v>
      </c>
      <c r="Z85" s="137"/>
      <c r="AA85" s="158">
        <v>1.5012787723785166</v>
      </c>
      <c r="AB85" s="137">
        <v>2.4757033248081841</v>
      </c>
      <c r="AC85" s="158">
        <v>1.9693094629156009</v>
      </c>
      <c r="AD85" s="137"/>
      <c r="AE85" s="158">
        <v>1.8056265984654729</v>
      </c>
      <c r="AF85" s="137"/>
      <c r="AG85" s="158">
        <v>2.250639386189258</v>
      </c>
      <c r="AH85" s="137"/>
      <c r="AI85" s="158">
        <v>2.0562659846547313</v>
      </c>
      <c r="AJ85" s="137"/>
      <c r="AK85" s="158">
        <v>2.0639386189258309</v>
      </c>
      <c r="AL85" s="137">
        <v>7.0767263427109972</v>
      </c>
      <c r="AM85" s="158">
        <v>1.4501278772378514</v>
      </c>
      <c r="AN85" s="137">
        <v>5.0281329923273654</v>
      </c>
      <c r="AO85" s="158">
        <v>1.7161125319693096</v>
      </c>
      <c r="AP85" s="137">
        <v>5.531969309462915</v>
      </c>
      <c r="AQ85" s="158">
        <v>2.0600999999999998</v>
      </c>
      <c r="AR85" s="139">
        <v>5.8346999999999998</v>
      </c>
    </row>
    <row r="86" spans="2:44" x14ac:dyDescent="0.2">
      <c r="B86" s="132"/>
      <c r="C86" s="158">
        <v>1.2305999999999999</v>
      </c>
      <c r="D86" s="136">
        <v>3.8338000000000001</v>
      </c>
      <c r="E86" s="158">
        <v>1.8081841432225063</v>
      </c>
      <c r="F86" s="137">
        <v>5.8312020460358056</v>
      </c>
      <c r="G86" s="158">
        <v>1.9028132992327365</v>
      </c>
      <c r="H86" s="137">
        <v>5.0255754475703327</v>
      </c>
      <c r="I86" s="158">
        <v>1.6726342710997442</v>
      </c>
      <c r="J86" s="137"/>
      <c r="K86" s="158">
        <v>2.1867007672634271</v>
      </c>
      <c r="L86" s="137"/>
      <c r="M86" s="158">
        <v>1.9232736572890026</v>
      </c>
      <c r="N86" s="137"/>
      <c r="O86" s="158">
        <v>1.9897698209718666</v>
      </c>
      <c r="P86" s="137">
        <v>5.7621483375959084</v>
      </c>
      <c r="Q86" s="158">
        <v>2.0230179028132991</v>
      </c>
      <c r="R86" s="137"/>
      <c r="S86" s="158">
        <v>1.754475703324808</v>
      </c>
      <c r="T86" s="137">
        <v>5.4884910485933496</v>
      </c>
      <c r="U86" s="158">
        <v>1.8542199488491047</v>
      </c>
      <c r="V86" s="137"/>
      <c r="W86" s="158">
        <v>2.0511508951406645</v>
      </c>
      <c r="X86" s="138">
        <v>6.250639386189258</v>
      </c>
      <c r="Y86" s="158">
        <v>2.1867007672634271</v>
      </c>
      <c r="Z86" s="137"/>
      <c r="AA86" s="158">
        <v>1.4475703324808182</v>
      </c>
      <c r="AB86" s="137"/>
      <c r="AC86" s="158">
        <v>1.9974424552429668</v>
      </c>
      <c r="AD86" s="137"/>
      <c r="AE86" s="158">
        <v>1.6342710997442456</v>
      </c>
      <c r="AF86" s="137"/>
      <c r="AG86" s="158">
        <v>2.2915601023017902</v>
      </c>
      <c r="AH86" s="137"/>
      <c r="AI86" s="158">
        <v>2.0946291560102299</v>
      </c>
      <c r="AJ86" s="137"/>
      <c r="AK86" s="158">
        <v>2.0076726342710995</v>
      </c>
      <c r="AL86" s="137">
        <v>7.0971867007672644</v>
      </c>
      <c r="AM86" s="158">
        <v>1.6061381074168795</v>
      </c>
      <c r="AN86" s="137">
        <v>5.0920716112531972</v>
      </c>
      <c r="AO86" s="158">
        <v>1.785166240409207</v>
      </c>
      <c r="AP86" s="137">
        <v>5.9718670076726337</v>
      </c>
      <c r="AQ86" s="158">
        <v>1.9789000000000001</v>
      </c>
      <c r="AR86" s="139">
        <v>4.6916000000000002</v>
      </c>
    </row>
    <row r="87" spans="2:44" x14ac:dyDescent="0.2">
      <c r="B87" s="132"/>
      <c r="C87" s="158">
        <v>1.4129</v>
      </c>
      <c r="D87" s="136">
        <v>5.3376999999999999</v>
      </c>
      <c r="E87" s="158">
        <v>2.0843989769820972</v>
      </c>
      <c r="F87" s="137">
        <v>5.9923273657289</v>
      </c>
      <c r="G87" s="158">
        <v>1.6726342710997442</v>
      </c>
      <c r="H87" s="137">
        <v>4.0255754475703327</v>
      </c>
      <c r="I87" s="158">
        <v>1.8491048593350385</v>
      </c>
      <c r="J87" s="137"/>
      <c r="K87" s="158">
        <v>2.0690537084398977</v>
      </c>
      <c r="L87" s="137"/>
      <c r="M87" s="158">
        <v>2.1278772378516622</v>
      </c>
      <c r="N87" s="137"/>
      <c r="O87" s="158">
        <v>2.0895140664961636</v>
      </c>
      <c r="P87" s="137">
        <v>5.7340153452685421</v>
      </c>
      <c r="Q87" s="158">
        <v>2.4040920716112528</v>
      </c>
      <c r="R87" s="137"/>
      <c r="S87" s="158">
        <v>1.744245524296675</v>
      </c>
      <c r="T87" s="137">
        <v>5.4833759590792841</v>
      </c>
      <c r="U87" s="158">
        <v>1.7237851662404093</v>
      </c>
      <c r="V87" s="137"/>
      <c r="W87" s="158">
        <v>1.8721227621483374</v>
      </c>
      <c r="X87" s="138">
        <v>6.5652173913043468</v>
      </c>
      <c r="Y87" s="158">
        <v>2.0025575447570332</v>
      </c>
      <c r="Z87" s="137"/>
      <c r="AA87" s="158">
        <v>1.5652173913043477</v>
      </c>
      <c r="AB87" s="137"/>
      <c r="AC87" s="136"/>
      <c r="AD87" s="137"/>
      <c r="AE87" s="158">
        <v>1.7493606138107418</v>
      </c>
      <c r="AF87" s="137"/>
      <c r="AG87" s="158">
        <v>2.1764705882352939</v>
      </c>
      <c r="AH87" s="137"/>
      <c r="AI87" s="136"/>
      <c r="AJ87" s="137"/>
      <c r="AK87" s="158">
        <v>2.066496163682864</v>
      </c>
      <c r="AL87" s="137">
        <v>7.125319693094629</v>
      </c>
      <c r="AM87" s="158">
        <v>1.5601023017902813</v>
      </c>
      <c r="AN87" s="137"/>
      <c r="AO87" s="158">
        <v>1.6061381074168795</v>
      </c>
      <c r="AP87" s="137">
        <v>5.3810741687979542</v>
      </c>
      <c r="AQ87" s="158">
        <v>2.3740000000000001</v>
      </c>
      <c r="AR87" s="139">
        <v>5.2481</v>
      </c>
    </row>
    <row r="88" spans="2:44" x14ac:dyDescent="0.2">
      <c r="B88" s="132"/>
      <c r="C88" s="158">
        <v>1.6942999999999999</v>
      </c>
      <c r="D88" s="136"/>
      <c r="E88" s="158">
        <v>2.043478260869565</v>
      </c>
      <c r="F88" s="137"/>
      <c r="G88" s="158">
        <v>1.5984654731457799</v>
      </c>
      <c r="H88" s="137">
        <v>4.8056265984654729</v>
      </c>
      <c r="I88" s="158">
        <v>2.3913043478260869</v>
      </c>
      <c r="J88" s="137"/>
      <c r="K88" s="136"/>
      <c r="L88" s="137"/>
      <c r="M88" s="158">
        <v>1.836317135549872</v>
      </c>
      <c r="N88" s="137"/>
      <c r="O88" s="158">
        <v>1.5242966751918157</v>
      </c>
      <c r="P88" s="137">
        <v>4.6189258312020458</v>
      </c>
      <c r="Q88" s="158">
        <v>2.0409207161125318</v>
      </c>
      <c r="R88" s="137"/>
      <c r="S88" s="158">
        <v>2.0613810741687981</v>
      </c>
      <c r="T88" s="137">
        <v>6.1048593350383626</v>
      </c>
      <c r="U88" s="158">
        <v>1.8951406649616367</v>
      </c>
      <c r="V88" s="137"/>
      <c r="W88" s="158">
        <v>1.907928388746803</v>
      </c>
      <c r="X88" s="138">
        <v>6.1457800511508953</v>
      </c>
      <c r="Y88" s="158">
        <v>2.0153452685421991</v>
      </c>
      <c r="Z88" s="137"/>
      <c r="AA88" s="158">
        <v>1.8312020460358054</v>
      </c>
      <c r="AB88" s="137"/>
      <c r="AC88" s="136"/>
      <c r="AD88" s="137"/>
      <c r="AE88" s="158">
        <v>1.8925831202046035</v>
      </c>
      <c r="AF88" s="137"/>
      <c r="AG88" s="158">
        <v>1.9718670076726343</v>
      </c>
      <c r="AH88" s="137"/>
      <c r="AI88" s="136"/>
      <c r="AJ88" s="137"/>
      <c r="AK88" s="158">
        <v>2.0332480818414322</v>
      </c>
      <c r="AL88" s="137">
        <v>7.6470588235294112</v>
      </c>
      <c r="AM88" s="158">
        <v>1.6624040920716112</v>
      </c>
      <c r="AN88" s="137"/>
      <c r="AO88" s="136"/>
      <c r="AP88" s="137">
        <v>3.8209718670076724</v>
      </c>
      <c r="AQ88" s="158">
        <v>1.3822000000000001</v>
      </c>
      <c r="AR88" s="139"/>
    </row>
    <row r="89" spans="2:44" x14ac:dyDescent="0.2">
      <c r="B89" s="132"/>
      <c r="C89" s="158">
        <v>1.5336000000000001</v>
      </c>
      <c r="D89" s="136"/>
      <c r="E89" s="158">
        <v>1.7237851662404093</v>
      </c>
      <c r="F89" s="137"/>
      <c r="G89" s="158">
        <v>1.8235294117647061</v>
      </c>
      <c r="H89" s="137">
        <v>4.9360613810741691</v>
      </c>
      <c r="I89" s="158">
        <v>1.9795396419437341</v>
      </c>
      <c r="J89" s="137"/>
      <c r="K89" s="136"/>
      <c r="L89" s="137"/>
      <c r="M89" s="158">
        <v>1.9207161125319692</v>
      </c>
      <c r="N89" s="137"/>
      <c r="O89" s="158">
        <v>1.7391304347826086</v>
      </c>
      <c r="P89" s="137">
        <v>6.1125319693094617</v>
      </c>
      <c r="Q89" s="158">
        <v>1.9539641943734014</v>
      </c>
      <c r="R89" s="137"/>
      <c r="S89" s="158">
        <v>1.7621483375959079</v>
      </c>
      <c r="T89" s="137">
        <v>5.4092071611253187</v>
      </c>
      <c r="U89" s="158">
        <v>2.0102301790281332</v>
      </c>
      <c r="V89" s="137"/>
      <c r="W89" s="158">
        <v>1.588235294117647</v>
      </c>
      <c r="X89" s="138">
        <v>5.4884910485933496</v>
      </c>
      <c r="Y89" s="158">
        <v>1.9539641943734014</v>
      </c>
      <c r="Z89" s="137"/>
      <c r="AA89" s="158">
        <v>1.5907928388746801</v>
      </c>
      <c r="AB89" s="137"/>
      <c r="AC89" s="136"/>
      <c r="AD89" s="137"/>
      <c r="AE89" s="158">
        <v>1.710997442455243</v>
      </c>
      <c r="AF89" s="137"/>
      <c r="AG89" s="158">
        <v>1.6879795396419437</v>
      </c>
      <c r="AH89" s="137"/>
      <c r="AI89" s="136"/>
      <c r="AJ89" s="137"/>
      <c r="AK89" s="158">
        <v>2.0920716112531967</v>
      </c>
      <c r="AL89" s="137"/>
      <c r="AM89" s="158">
        <v>1.4910485933503834</v>
      </c>
      <c r="AN89" s="137"/>
      <c r="AO89" s="136"/>
      <c r="AP89" s="137">
        <v>5.8772378516624038</v>
      </c>
      <c r="AQ89" s="158">
        <v>1.6535</v>
      </c>
      <c r="AR89" s="139"/>
    </row>
    <row r="90" spans="2:44" x14ac:dyDescent="0.2">
      <c r="B90" s="132"/>
      <c r="C90" s="158">
        <v>1.7887</v>
      </c>
      <c r="D90" s="136"/>
      <c r="E90" s="158">
        <v>1.3529411764705883</v>
      </c>
      <c r="F90" s="137"/>
      <c r="G90" s="158">
        <v>1.948849104859335</v>
      </c>
      <c r="H90" s="137">
        <v>5.2327365728900261</v>
      </c>
      <c r="I90" s="136"/>
      <c r="J90" s="137"/>
      <c r="K90" s="136"/>
      <c r="L90" s="137"/>
      <c r="M90" s="158">
        <v>1.6956521739130435</v>
      </c>
      <c r="N90" s="137"/>
      <c r="O90" s="158">
        <v>1.5754475703324808</v>
      </c>
      <c r="P90" s="137">
        <v>5.9641943734015337</v>
      </c>
      <c r="Q90" s="158">
        <v>2.156010230179028</v>
      </c>
      <c r="R90" s="137"/>
      <c r="S90" s="158">
        <v>1.5498721227621481</v>
      </c>
      <c r="T90" s="137">
        <v>5.8644501278772383</v>
      </c>
      <c r="U90" s="158">
        <v>1.9411764705882351</v>
      </c>
      <c r="V90" s="137"/>
      <c r="W90" s="136"/>
      <c r="X90" s="138">
        <v>6.9207161125319692</v>
      </c>
      <c r="Y90" s="158">
        <v>1.7672634271099743</v>
      </c>
      <c r="Z90" s="137"/>
      <c r="AA90" s="158">
        <v>1.5345268542199488</v>
      </c>
      <c r="AB90" s="137"/>
      <c r="AC90" s="136"/>
      <c r="AD90" s="137"/>
      <c r="AE90" s="158">
        <v>1.2352941176470589</v>
      </c>
      <c r="AF90" s="137"/>
      <c r="AG90" s="158">
        <v>2.2020460358056266</v>
      </c>
      <c r="AH90" s="137"/>
      <c r="AI90" s="136"/>
      <c r="AJ90" s="137"/>
      <c r="AK90" s="136"/>
      <c r="AL90" s="137"/>
      <c r="AM90" s="158">
        <v>1.462915601023018</v>
      </c>
      <c r="AN90" s="137"/>
      <c r="AO90" s="136"/>
      <c r="AP90" s="137"/>
      <c r="AQ90" s="158">
        <v>1.667</v>
      </c>
      <c r="AR90" s="139"/>
    </row>
    <row r="91" spans="2:44" x14ac:dyDescent="0.2">
      <c r="B91" s="132"/>
      <c r="C91" s="158">
        <v>1.4215</v>
      </c>
      <c r="D91" s="136"/>
      <c r="E91" s="158">
        <v>2.0792838874680304</v>
      </c>
      <c r="F91" s="137"/>
      <c r="G91" s="158">
        <v>1.754475703324808</v>
      </c>
      <c r="H91" s="137">
        <v>3.8132992327365729</v>
      </c>
      <c r="I91" s="136"/>
      <c r="J91" s="137"/>
      <c r="K91" s="136"/>
      <c r="L91" s="137"/>
      <c r="M91" s="136"/>
      <c r="N91" s="137"/>
      <c r="O91" s="158">
        <v>1.5421994884910486</v>
      </c>
      <c r="P91" s="137">
        <v>5.0306905370843991</v>
      </c>
      <c r="Q91" s="158">
        <v>1.8516624040920717</v>
      </c>
      <c r="R91" s="137"/>
      <c r="S91" s="158">
        <v>1.9104859335038362</v>
      </c>
      <c r="T91" s="137">
        <v>6.6317135549872122</v>
      </c>
      <c r="U91" s="158">
        <v>2</v>
      </c>
      <c r="V91" s="137"/>
      <c r="W91" s="136"/>
      <c r="X91" s="138">
        <v>5.5166240409207159</v>
      </c>
      <c r="Y91" s="158">
        <v>2.0281329923273654</v>
      </c>
      <c r="Z91" s="137"/>
      <c r="AA91" s="158">
        <v>1.4859335038363171</v>
      </c>
      <c r="AB91" s="137"/>
      <c r="AC91" s="136"/>
      <c r="AD91" s="137"/>
      <c r="AE91" s="158">
        <v>1.8414322250639386</v>
      </c>
      <c r="AF91" s="137"/>
      <c r="AG91" s="158">
        <v>2.1074168797953967</v>
      </c>
      <c r="AH91" s="137"/>
      <c r="AI91" s="136"/>
      <c r="AJ91" s="137"/>
      <c r="AK91" s="136"/>
      <c r="AL91" s="137"/>
      <c r="AM91" s="158">
        <v>1.9335038363171355</v>
      </c>
      <c r="AN91" s="137"/>
      <c r="AO91" s="136"/>
      <c r="AP91" s="137"/>
      <c r="AQ91" s="158">
        <v>1.7871999999999999</v>
      </c>
      <c r="AR91" s="139"/>
    </row>
    <row r="92" spans="2:44" x14ac:dyDescent="0.2">
      <c r="B92" s="132"/>
      <c r="C92" s="158">
        <v>1.5293000000000001</v>
      </c>
      <c r="D92" s="136"/>
      <c r="E92" s="158">
        <v>2.1892583120204603</v>
      </c>
      <c r="F92" s="137"/>
      <c r="G92" s="158">
        <v>1.70076726342711</v>
      </c>
      <c r="H92"/>
      <c r="I92" s="136"/>
      <c r="J92" s="137"/>
      <c r="K92" s="136"/>
      <c r="L92" s="137"/>
      <c r="M92" s="136"/>
      <c r="N92" s="137"/>
      <c r="O92" s="158">
        <v>1.6061381074168795</v>
      </c>
      <c r="P92" s="137"/>
      <c r="Q92" s="158">
        <v>1.9718670076726343</v>
      </c>
      <c r="R92" s="137"/>
      <c r="S92" s="158">
        <v>1.6521739130434783</v>
      </c>
      <c r="T92" s="137">
        <v>6.6419437340153449</v>
      </c>
      <c r="U92" s="158">
        <v>1.8235294117647061</v>
      </c>
      <c r="V92" s="137"/>
      <c r="W92" s="136"/>
      <c r="X92" s="138">
        <v>6.7468030690537075</v>
      </c>
      <c r="Y92" s="136"/>
      <c r="Z92" s="137"/>
      <c r="AA92" s="158">
        <v>1.5319693094629154</v>
      </c>
      <c r="AB92" s="137"/>
      <c r="AC92" s="136"/>
      <c r="AD92" s="137"/>
      <c r="AE92" s="136"/>
      <c r="AF92" s="137"/>
      <c r="AG92" s="158">
        <v>2.0895140664961636</v>
      </c>
      <c r="AH92" s="137"/>
      <c r="AI92" s="136"/>
      <c r="AJ92" s="137"/>
      <c r="AK92" s="136"/>
      <c r="AL92" s="137"/>
      <c r="AM92" s="158">
        <v>1.5166240409207159</v>
      </c>
      <c r="AN92" s="137"/>
      <c r="AO92" s="136"/>
      <c r="AP92" s="137"/>
      <c r="AQ92" s="158">
        <v>1.8104</v>
      </c>
      <c r="AR92" s="139"/>
    </row>
    <row r="93" spans="2:44" x14ac:dyDescent="0.2">
      <c r="B93" s="132"/>
      <c r="C93" s="158">
        <v>1.6877</v>
      </c>
      <c r="D93" s="136"/>
      <c r="E93" s="158">
        <v>2.0895140664961636</v>
      </c>
      <c r="F93" s="137"/>
      <c r="G93" s="158">
        <v>1.5959079283887467</v>
      </c>
      <c r="H93"/>
      <c r="I93" s="136"/>
      <c r="J93" s="137"/>
      <c r="K93" s="136"/>
      <c r="L93" s="137"/>
      <c r="M93" s="136"/>
      <c r="N93" s="137"/>
      <c r="O93" s="158">
        <v>1.7877237851662404</v>
      </c>
      <c r="P93" s="137"/>
      <c r="Q93" s="158">
        <v>1.751918158567775</v>
      </c>
      <c r="R93" s="137"/>
      <c r="S93" s="158">
        <v>1.6751918158567776</v>
      </c>
      <c r="T93" s="137"/>
      <c r="U93" s="136"/>
      <c r="V93" s="137"/>
      <c r="W93" s="136"/>
      <c r="X93" s="138"/>
      <c r="Y93" s="136"/>
      <c r="Z93" s="137"/>
      <c r="AA93" s="158">
        <v>1.6445012787723785</v>
      </c>
      <c r="AB93" s="137"/>
      <c r="AC93" s="136"/>
      <c r="AD93" s="137"/>
      <c r="AE93" s="136"/>
      <c r="AF93" s="137"/>
      <c r="AG93" s="158">
        <v>2.1713554987212276</v>
      </c>
      <c r="AH93" s="137"/>
      <c r="AI93" s="136"/>
      <c r="AJ93" s="137"/>
      <c r="AK93" s="136"/>
      <c r="AL93" s="137"/>
      <c r="AM93" s="136"/>
      <c r="AN93" s="137"/>
      <c r="AO93" s="136"/>
      <c r="AP93" s="137"/>
      <c r="AQ93" s="158">
        <v>1.6549</v>
      </c>
      <c r="AR93" s="139"/>
    </row>
    <row r="94" spans="2:44" x14ac:dyDescent="0.2">
      <c r="B94" s="132"/>
      <c r="C94" s="158">
        <v>1.7002999999999999</v>
      </c>
      <c r="D94" s="136"/>
      <c r="E94" s="158">
        <v>1.7902813299232738</v>
      </c>
      <c r="F94" s="137"/>
      <c r="G94" s="158">
        <v>1.6572890025575444</v>
      </c>
      <c r="H94"/>
      <c r="I94" s="136"/>
      <c r="J94" s="137"/>
      <c r="K94" s="136"/>
      <c r="L94" s="137"/>
      <c r="M94" s="136"/>
      <c r="N94" s="137"/>
      <c r="O94" s="136"/>
      <c r="P94" s="137"/>
      <c r="Q94" s="158">
        <v>1.8491048593350385</v>
      </c>
      <c r="R94" s="137"/>
      <c r="S94" s="158">
        <v>2.1739130434782612</v>
      </c>
      <c r="T94" s="137"/>
      <c r="U94" s="136"/>
      <c r="V94" s="137"/>
      <c r="W94" s="136"/>
      <c r="X94" s="138"/>
      <c r="Y94" s="136"/>
      <c r="Z94" s="137"/>
      <c r="AA94" s="158">
        <v>1.7161125319693096</v>
      </c>
      <c r="AB94" s="137"/>
      <c r="AC94" s="136"/>
      <c r="AD94" s="137"/>
      <c r="AE94" s="136"/>
      <c r="AF94" s="137"/>
      <c r="AG94" s="158">
        <v>2.5115089514066495</v>
      </c>
      <c r="AH94" s="137"/>
      <c r="AI94" s="136"/>
      <c r="AJ94" s="137"/>
      <c r="AK94" s="136"/>
      <c r="AL94" s="137"/>
      <c r="AM94" s="136"/>
      <c r="AN94" s="137"/>
      <c r="AO94" s="136"/>
      <c r="AP94" s="137"/>
      <c r="AQ94" s="158">
        <v>2.0106999999999999</v>
      </c>
      <c r="AR94" s="139"/>
    </row>
    <row r="95" spans="2:44" x14ac:dyDescent="0.2">
      <c r="B95" s="132"/>
      <c r="C95" s="158"/>
      <c r="D95" s="136"/>
      <c r="E95" s="158">
        <v>2.4808184143222505</v>
      </c>
      <c r="F95" s="137"/>
      <c r="G95" s="136"/>
      <c r="H95" s="137"/>
      <c r="I95" s="136"/>
      <c r="J95" s="137"/>
      <c r="K95" s="136"/>
      <c r="L95" s="137"/>
      <c r="M95" s="136"/>
      <c r="N95" s="137"/>
      <c r="O95" s="136"/>
      <c r="P95" s="137"/>
      <c r="Q95" s="136"/>
      <c r="R95" s="137"/>
      <c r="S95" s="158">
        <v>2.0230179028132991</v>
      </c>
      <c r="T95" s="137"/>
      <c r="U95" s="136"/>
      <c r="V95" s="137"/>
      <c r="W95" s="136"/>
      <c r="X95" s="138"/>
      <c r="Y95" s="136"/>
      <c r="Z95" s="137"/>
      <c r="AA95" s="136"/>
      <c r="AB95" s="137"/>
      <c r="AC95" s="136"/>
      <c r="AD95" s="137"/>
      <c r="AE95" s="136"/>
      <c r="AF95" s="137"/>
      <c r="AG95" s="158">
        <v>2.2608695652173916</v>
      </c>
      <c r="AH95" s="137"/>
      <c r="AI95" s="136"/>
      <c r="AJ95" s="137"/>
      <c r="AK95" s="136"/>
      <c r="AL95" s="137"/>
      <c r="AM95" s="136"/>
      <c r="AN95" s="137"/>
      <c r="AO95" s="136"/>
      <c r="AP95" s="137"/>
      <c r="AQ95" s="158">
        <v>1.613</v>
      </c>
      <c r="AR95" s="139"/>
    </row>
    <row r="96" spans="2:44" x14ac:dyDescent="0.2">
      <c r="B96" s="132"/>
      <c r="C96" s="158"/>
      <c r="D96" s="136"/>
      <c r="E96" s="158">
        <v>2.2787723785166238</v>
      </c>
      <c r="F96" s="137"/>
      <c r="G96" s="136"/>
      <c r="H96" s="137"/>
      <c r="I96" s="136"/>
      <c r="J96" s="137"/>
      <c r="K96" s="136"/>
      <c r="L96" s="137"/>
      <c r="M96" s="136"/>
      <c r="N96" s="137"/>
      <c r="O96" s="136"/>
      <c r="P96" s="137"/>
      <c r="Q96" s="136"/>
      <c r="R96" s="137"/>
      <c r="S96" s="158">
        <v>2.0306905370843991</v>
      </c>
      <c r="T96" s="137"/>
      <c r="U96" s="136"/>
      <c r="V96" s="137"/>
      <c r="W96" s="136"/>
      <c r="X96" s="138"/>
      <c r="Y96" s="136"/>
      <c r="Z96" s="137"/>
      <c r="AA96" s="136"/>
      <c r="AB96" s="137"/>
      <c r="AC96" s="136"/>
      <c r="AD96" s="137"/>
      <c r="AE96" s="136"/>
      <c r="AF96" s="137"/>
      <c r="AG96" s="136"/>
      <c r="AH96" s="137"/>
      <c r="AI96" s="136"/>
      <c r="AJ96" s="137"/>
      <c r="AK96" s="136"/>
      <c r="AL96" s="137"/>
      <c r="AM96" s="136"/>
      <c r="AN96" s="137"/>
      <c r="AO96" s="136"/>
      <c r="AP96" s="137"/>
      <c r="AQ96" s="158">
        <v>1.9489000000000001</v>
      </c>
      <c r="AR96" s="139"/>
    </row>
    <row r="97" spans="2:90" x14ac:dyDescent="0.2">
      <c r="B97" s="132"/>
      <c r="C97" s="158"/>
      <c r="D97" s="136"/>
      <c r="E97" s="158">
        <v>1.8874680306905369</v>
      </c>
      <c r="F97" s="137"/>
      <c r="G97" s="136"/>
      <c r="H97" s="137"/>
      <c r="I97" s="136"/>
      <c r="J97" s="137"/>
      <c r="K97" s="136"/>
      <c r="L97" s="137"/>
      <c r="M97" s="136"/>
      <c r="N97" s="137"/>
      <c r="O97" s="136"/>
      <c r="P97" s="137"/>
      <c r="Q97" s="136"/>
      <c r="R97" s="137"/>
      <c r="S97" s="158">
        <v>1.8567774936061381</v>
      </c>
      <c r="T97" s="137"/>
      <c r="U97" s="136"/>
      <c r="V97" s="137"/>
      <c r="W97" s="136"/>
      <c r="X97" s="138"/>
      <c r="Y97" s="136"/>
      <c r="Z97" s="137"/>
      <c r="AA97" s="136"/>
      <c r="AB97" s="137"/>
      <c r="AC97" s="136"/>
      <c r="AD97" s="137"/>
      <c r="AE97" s="136"/>
      <c r="AF97" s="137"/>
      <c r="AG97" s="136"/>
      <c r="AH97" s="137"/>
      <c r="AI97" s="136"/>
      <c r="AJ97" s="137"/>
      <c r="AK97" s="136"/>
      <c r="AL97" s="137"/>
      <c r="AM97" s="136"/>
      <c r="AN97" s="137"/>
      <c r="AO97" s="136"/>
      <c r="AP97" s="137"/>
      <c r="AQ97" s="158">
        <v>1.8993</v>
      </c>
      <c r="AR97" s="139"/>
    </row>
    <row r="98" spans="2:90" x14ac:dyDescent="0.2">
      <c r="B98" s="132"/>
      <c r="C98" s="158"/>
      <c r="D98" s="136"/>
      <c r="E98" s="158">
        <v>2.4475703324808182</v>
      </c>
      <c r="F98" s="137"/>
      <c r="G98" s="136"/>
      <c r="H98" s="137"/>
      <c r="I98" s="136"/>
      <c r="J98" s="137"/>
      <c r="K98" s="136"/>
      <c r="L98" s="137"/>
      <c r="M98" s="136"/>
      <c r="N98" s="137"/>
      <c r="O98" s="136"/>
      <c r="P98" s="137"/>
      <c r="Q98" s="136"/>
      <c r="R98" s="137"/>
      <c r="S98" s="158">
        <v>1.5984654731457799</v>
      </c>
      <c r="T98" s="137"/>
      <c r="U98" s="136"/>
      <c r="V98" s="137"/>
      <c r="W98" s="136"/>
      <c r="X98" s="138"/>
      <c r="Y98" s="136"/>
      <c r="Z98" s="137"/>
      <c r="AA98" s="136"/>
      <c r="AB98" s="137"/>
      <c r="AC98" s="136"/>
      <c r="AD98" s="137"/>
      <c r="AE98" s="136"/>
      <c r="AF98" s="137"/>
      <c r="AG98" s="136"/>
      <c r="AH98" s="137"/>
      <c r="AI98" s="136"/>
      <c r="AJ98" s="137"/>
      <c r="AK98" s="136"/>
      <c r="AL98" s="137"/>
      <c r="AM98" s="136"/>
      <c r="AN98" s="137"/>
      <c r="AO98" s="136"/>
      <c r="AP98" s="137"/>
      <c r="AQ98" s="158">
        <v>1.4779</v>
      </c>
      <c r="AR98" s="139"/>
    </row>
    <row r="99" spans="2:90" x14ac:dyDescent="0.2">
      <c r="B99" s="132"/>
      <c r="C99" s="136"/>
      <c r="D99" s="136"/>
      <c r="E99" s="158">
        <v>2.1304347826086953</v>
      </c>
      <c r="F99" s="137"/>
      <c r="G99" s="136"/>
      <c r="H99" s="137"/>
      <c r="I99" s="136"/>
      <c r="J99" s="137"/>
      <c r="K99" s="136"/>
      <c r="L99" s="137"/>
      <c r="M99" s="136"/>
      <c r="N99" s="137"/>
      <c r="O99" s="136"/>
      <c r="P99" s="137"/>
      <c r="Q99" s="136"/>
      <c r="R99" s="137"/>
      <c r="S99" s="158">
        <v>1.6419437340153449</v>
      </c>
      <c r="T99" s="137"/>
      <c r="U99" s="136"/>
      <c r="V99" s="137"/>
      <c r="W99" s="136"/>
      <c r="X99" s="138"/>
      <c r="Y99" s="136"/>
      <c r="Z99" s="137"/>
      <c r="AA99" s="136"/>
      <c r="AB99" s="137"/>
      <c r="AC99" s="136"/>
      <c r="AD99" s="137"/>
      <c r="AE99" s="136"/>
      <c r="AF99" s="137"/>
      <c r="AG99" s="136"/>
      <c r="AH99" s="137"/>
      <c r="AI99" s="136"/>
      <c r="AJ99" s="137"/>
      <c r="AK99" s="136"/>
      <c r="AL99" s="137"/>
      <c r="AM99" s="136"/>
      <c r="AN99" s="137"/>
      <c r="AO99" s="136"/>
      <c r="AP99" s="137"/>
      <c r="AQ99" s="136"/>
      <c r="AR99" s="139"/>
    </row>
    <row r="100" spans="2:90" x14ac:dyDescent="0.2">
      <c r="B100" s="132"/>
      <c r="C100" s="136"/>
      <c r="D100" s="136"/>
      <c r="E100" s="158"/>
      <c r="F100" s="137"/>
      <c r="G100" s="136"/>
      <c r="H100" s="137"/>
      <c r="I100" s="136"/>
      <c r="J100" s="137"/>
      <c r="K100" s="136"/>
      <c r="L100" s="137"/>
      <c r="M100" s="136"/>
      <c r="N100" s="137"/>
      <c r="O100" s="136"/>
      <c r="P100" s="137"/>
      <c r="Q100" s="136"/>
      <c r="R100" s="137"/>
      <c r="S100" s="158">
        <v>1.9028132992327365</v>
      </c>
      <c r="T100" s="137"/>
      <c r="U100" s="136"/>
      <c r="V100" s="137"/>
      <c r="W100" s="136"/>
      <c r="X100" s="138"/>
      <c r="Y100" s="136"/>
      <c r="Z100" s="137"/>
      <c r="AA100" s="136"/>
      <c r="AB100" s="137"/>
      <c r="AC100" s="136"/>
      <c r="AD100" s="137"/>
      <c r="AE100" s="136"/>
      <c r="AF100" s="137"/>
      <c r="AG100" s="136"/>
      <c r="AH100" s="137"/>
      <c r="AI100" s="136"/>
      <c r="AJ100" s="137"/>
      <c r="AK100" s="136"/>
      <c r="AL100" s="137"/>
      <c r="AM100" s="136"/>
      <c r="AN100" s="137"/>
      <c r="AO100" s="136"/>
      <c r="AP100" s="137"/>
      <c r="AQ100" s="136"/>
      <c r="AR100" s="139"/>
    </row>
    <row r="101" spans="2:90" x14ac:dyDescent="0.2">
      <c r="B101" s="132"/>
      <c r="C101" s="136"/>
      <c r="D101" s="136"/>
      <c r="E101" s="158"/>
      <c r="F101" s="137"/>
      <c r="G101" s="136"/>
      <c r="H101" s="137"/>
      <c r="I101" s="136"/>
      <c r="J101" s="137"/>
      <c r="K101" s="136"/>
      <c r="L101" s="137"/>
      <c r="M101" s="136"/>
      <c r="N101" s="137"/>
      <c r="O101" s="136"/>
      <c r="P101" s="137"/>
      <c r="Q101" s="136"/>
      <c r="R101" s="137"/>
      <c r="S101" s="158">
        <v>2.0639386189258309</v>
      </c>
      <c r="T101" s="137"/>
      <c r="U101" s="136"/>
      <c r="V101" s="137"/>
      <c r="W101" s="136"/>
      <c r="X101" s="138"/>
      <c r="Y101" s="136"/>
      <c r="Z101" s="137"/>
      <c r="AA101" s="136"/>
      <c r="AB101" s="137"/>
      <c r="AC101" s="136"/>
      <c r="AD101" s="137"/>
      <c r="AE101" s="136"/>
      <c r="AF101" s="137"/>
      <c r="AG101" s="136"/>
      <c r="AH101" s="137"/>
      <c r="AI101" s="136"/>
      <c r="AJ101" s="137"/>
      <c r="AK101" s="136"/>
      <c r="AL101" s="137"/>
      <c r="AM101" s="136"/>
      <c r="AN101" s="137"/>
      <c r="AO101" s="136"/>
      <c r="AP101" s="137"/>
      <c r="AQ101" s="136"/>
      <c r="AR101" s="139"/>
    </row>
    <row r="102" spans="2:90" x14ac:dyDescent="0.2">
      <c r="B102" s="132"/>
      <c r="C102" s="136"/>
      <c r="D102" s="136"/>
      <c r="E102" s="158"/>
      <c r="F102" s="137"/>
      <c r="G102" s="136"/>
      <c r="H102" s="137"/>
      <c r="I102" s="136"/>
      <c r="J102" s="137"/>
      <c r="K102" s="136"/>
      <c r="L102" s="137"/>
      <c r="M102" s="136"/>
      <c r="N102" s="137"/>
      <c r="O102" s="136"/>
      <c r="P102" s="137"/>
      <c r="Q102" s="136"/>
      <c r="R102" s="137"/>
      <c r="S102" s="158">
        <v>1.6547314578005112</v>
      </c>
      <c r="T102" s="137"/>
      <c r="U102" s="136"/>
      <c r="V102" s="137"/>
      <c r="W102" s="136"/>
      <c r="X102" s="138"/>
      <c r="Y102" s="136"/>
      <c r="Z102" s="137"/>
      <c r="AA102" s="136"/>
      <c r="AB102" s="137"/>
      <c r="AC102" s="136"/>
      <c r="AD102" s="137"/>
      <c r="AE102" s="136"/>
      <c r="AF102" s="137"/>
      <c r="AG102" s="136"/>
      <c r="AH102" s="137"/>
      <c r="AI102" s="136"/>
      <c r="AJ102" s="137"/>
      <c r="AK102" s="136"/>
      <c r="AL102" s="137"/>
      <c r="AM102" s="136"/>
      <c r="AN102" s="137"/>
      <c r="AO102" s="136"/>
      <c r="AP102" s="137"/>
      <c r="AQ102" s="136"/>
      <c r="AR102" s="139"/>
    </row>
    <row r="103" spans="2:90" x14ac:dyDescent="0.2">
      <c r="B103" s="132"/>
      <c r="C103" s="136"/>
      <c r="D103" s="136"/>
      <c r="E103" s="158"/>
      <c r="F103" s="137"/>
      <c r="G103" s="136"/>
      <c r="H103" s="137"/>
      <c r="I103" s="136"/>
      <c r="J103" s="137"/>
      <c r="K103" s="136"/>
      <c r="L103" s="137"/>
      <c r="M103" s="136"/>
      <c r="N103" s="137"/>
      <c r="O103" s="136"/>
      <c r="P103" s="137"/>
      <c r="Q103" s="136"/>
      <c r="R103" s="137"/>
      <c r="S103" s="158">
        <v>2.0076726342710995</v>
      </c>
      <c r="T103" s="137"/>
      <c r="U103" s="136"/>
      <c r="V103" s="137"/>
      <c r="W103" s="136"/>
      <c r="X103" s="138"/>
      <c r="Y103" s="136"/>
      <c r="Z103" s="137"/>
      <c r="AA103" s="136"/>
      <c r="AB103" s="137"/>
      <c r="AC103" s="136"/>
      <c r="AD103" s="137"/>
      <c r="AE103" s="136"/>
      <c r="AF103" s="137"/>
      <c r="AG103" s="136"/>
      <c r="AH103" s="137"/>
      <c r="AI103" s="136"/>
      <c r="AJ103" s="137"/>
      <c r="AK103" s="136"/>
      <c r="AL103" s="137"/>
      <c r="AM103" s="136"/>
      <c r="AN103" s="137"/>
      <c r="AO103" s="136"/>
      <c r="AP103" s="137"/>
      <c r="AQ103" s="136"/>
      <c r="AR103" s="139"/>
    </row>
    <row r="104" spans="2:90" ht="17" thickBot="1" x14ac:dyDescent="0.25">
      <c r="B104" s="132"/>
      <c r="C104" s="136"/>
      <c r="D104" s="136"/>
      <c r="E104" s="136"/>
      <c r="F104" s="136"/>
      <c r="G104" s="136"/>
      <c r="H104" s="136"/>
      <c r="I104" s="136"/>
      <c r="J104" s="136"/>
      <c r="K104" s="136"/>
      <c r="L104" s="136"/>
      <c r="M104" s="136"/>
      <c r="N104" s="136"/>
      <c r="O104" s="136"/>
      <c r="P104" s="136"/>
      <c r="Q104" s="136"/>
      <c r="R104" s="136"/>
      <c r="S104" s="136"/>
      <c r="T104" s="136"/>
      <c r="U104" s="136"/>
      <c r="V104" s="136"/>
      <c r="W104" s="136"/>
      <c r="X104" s="138"/>
      <c r="Y104" s="136"/>
      <c r="Z104" s="136"/>
      <c r="AA104" s="136"/>
      <c r="AB104" s="136"/>
      <c r="AC104" s="136"/>
      <c r="AD104" s="136"/>
      <c r="AE104" s="136"/>
      <c r="AF104" s="136"/>
      <c r="AG104" s="136"/>
      <c r="AH104" s="136"/>
      <c r="AI104" s="136"/>
      <c r="AJ104" s="136"/>
      <c r="AK104" s="136"/>
      <c r="AL104" s="136"/>
      <c r="AM104" s="136"/>
      <c r="AN104" s="136"/>
      <c r="AO104" s="136"/>
      <c r="AP104" s="136"/>
      <c r="AQ104" s="136"/>
      <c r="AR104" s="150"/>
      <c r="BH104" s="137"/>
      <c r="BI104" s="137"/>
      <c r="BJ104" s="137"/>
    </row>
    <row r="105" spans="2:90" ht="17" thickBot="1" x14ac:dyDescent="0.25">
      <c r="B105" s="144"/>
      <c r="C105" s="214" t="s">
        <v>5</v>
      </c>
      <c r="D105" s="215"/>
      <c r="E105" s="216" t="s">
        <v>208</v>
      </c>
      <c r="F105" s="216"/>
      <c r="G105" s="216" t="s">
        <v>218</v>
      </c>
      <c r="H105" s="216"/>
      <c r="I105" s="216" t="s">
        <v>209</v>
      </c>
      <c r="J105" s="216"/>
      <c r="K105" s="216" t="s">
        <v>219</v>
      </c>
      <c r="L105" s="216"/>
      <c r="M105" s="234" t="s">
        <v>210</v>
      </c>
      <c r="N105" s="235"/>
      <c r="O105" s="216" t="s">
        <v>220</v>
      </c>
      <c r="P105" s="216"/>
      <c r="Q105" s="216" t="s">
        <v>211</v>
      </c>
      <c r="R105" s="216"/>
      <c r="S105" s="216" t="s">
        <v>221</v>
      </c>
      <c r="T105" s="216"/>
      <c r="U105" s="234" t="s">
        <v>212</v>
      </c>
      <c r="V105" s="235"/>
      <c r="W105" s="234" t="s">
        <v>222</v>
      </c>
      <c r="X105" s="235"/>
      <c r="Y105" s="234" t="s">
        <v>213</v>
      </c>
      <c r="Z105" s="235"/>
      <c r="AA105" s="234" t="s">
        <v>104</v>
      </c>
      <c r="AB105" s="235"/>
      <c r="AC105" s="234" t="s">
        <v>214</v>
      </c>
      <c r="AD105" s="235"/>
      <c r="AE105" s="234" t="s">
        <v>223</v>
      </c>
      <c r="AF105" s="235"/>
      <c r="AG105" s="234" t="s">
        <v>215</v>
      </c>
      <c r="AH105" s="235"/>
      <c r="AI105" s="234" t="s">
        <v>224</v>
      </c>
      <c r="AJ105" s="235"/>
      <c r="AK105" s="234" t="s">
        <v>216</v>
      </c>
      <c r="AL105" s="235"/>
      <c r="AM105" s="234" t="s">
        <v>225</v>
      </c>
      <c r="AN105" s="235"/>
      <c r="AO105" s="234" t="s">
        <v>217</v>
      </c>
      <c r="AP105" s="235"/>
      <c r="AQ105" s="216" t="s">
        <v>226</v>
      </c>
      <c r="AR105" s="218"/>
      <c r="AT105" s="137"/>
      <c r="AU105" s="137"/>
      <c r="AV105" s="137"/>
      <c r="AW105" s="137"/>
      <c r="AX105" s="137"/>
      <c r="AY105" s="137"/>
      <c r="AZ105" s="137"/>
      <c r="BA105" s="137"/>
      <c r="BB105" s="137"/>
      <c r="BC105" s="137"/>
      <c r="BH105" s="137"/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137"/>
      <c r="CE105" s="137"/>
      <c r="CF105" s="137"/>
      <c r="CG105" s="137"/>
      <c r="CH105" s="137"/>
      <c r="CI105" s="137"/>
      <c r="CJ105" s="137"/>
      <c r="CK105" s="137"/>
    </row>
    <row r="106" spans="2:90" x14ac:dyDescent="0.2">
      <c r="B106" s="145"/>
      <c r="C106" s="146" t="s">
        <v>37</v>
      </c>
      <c r="D106" s="146" t="s">
        <v>38</v>
      </c>
      <c r="E106" s="146" t="s">
        <v>37</v>
      </c>
      <c r="F106" s="146" t="s">
        <v>38</v>
      </c>
      <c r="G106" s="146" t="s">
        <v>37</v>
      </c>
      <c r="H106" s="146" t="s">
        <v>38</v>
      </c>
      <c r="I106" s="146" t="s">
        <v>37</v>
      </c>
      <c r="J106" s="146" t="s">
        <v>38</v>
      </c>
      <c r="K106" s="146" t="s">
        <v>37</v>
      </c>
      <c r="L106" s="146" t="s">
        <v>38</v>
      </c>
      <c r="M106" s="146" t="s">
        <v>37</v>
      </c>
      <c r="N106" s="146" t="s">
        <v>38</v>
      </c>
      <c r="O106" s="146" t="s">
        <v>37</v>
      </c>
      <c r="P106" s="146" t="s">
        <v>38</v>
      </c>
      <c r="Q106" s="146" t="s">
        <v>37</v>
      </c>
      <c r="R106" s="146" t="s">
        <v>38</v>
      </c>
      <c r="S106" s="146" t="s">
        <v>37</v>
      </c>
      <c r="T106" s="146" t="s">
        <v>38</v>
      </c>
      <c r="U106" s="146" t="s">
        <v>37</v>
      </c>
      <c r="V106" s="146" t="s">
        <v>38</v>
      </c>
      <c r="W106" s="146" t="s">
        <v>37</v>
      </c>
      <c r="X106" s="147" t="s">
        <v>38</v>
      </c>
      <c r="Y106" s="146" t="s">
        <v>37</v>
      </c>
      <c r="Z106" s="146" t="s">
        <v>38</v>
      </c>
      <c r="AA106" s="146" t="s">
        <v>37</v>
      </c>
      <c r="AB106" s="146" t="s">
        <v>38</v>
      </c>
      <c r="AC106" s="146" t="s">
        <v>37</v>
      </c>
      <c r="AD106" s="146" t="s">
        <v>38</v>
      </c>
      <c r="AE106" s="146" t="s">
        <v>37</v>
      </c>
      <c r="AF106" s="146" t="s">
        <v>38</v>
      </c>
      <c r="AG106" s="146" t="s">
        <v>37</v>
      </c>
      <c r="AH106" s="146" t="s">
        <v>38</v>
      </c>
      <c r="AI106" s="146" t="s">
        <v>37</v>
      </c>
      <c r="AJ106" s="146" t="s">
        <v>38</v>
      </c>
      <c r="AK106" s="146" t="s">
        <v>37</v>
      </c>
      <c r="AL106" s="146" t="s">
        <v>38</v>
      </c>
      <c r="AM106" s="146" t="s">
        <v>37</v>
      </c>
      <c r="AN106" s="146" t="s">
        <v>38</v>
      </c>
      <c r="AO106" s="146" t="s">
        <v>37</v>
      </c>
      <c r="AP106" s="146" t="s">
        <v>38</v>
      </c>
      <c r="AQ106" s="146" t="s">
        <v>37</v>
      </c>
      <c r="AR106" s="147" t="s">
        <v>38</v>
      </c>
      <c r="AT106" s="137"/>
      <c r="AU106" s="137"/>
      <c r="AV106" s="137"/>
      <c r="AW106" s="137"/>
      <c r="AX106" s="137"/>
      <c r="AY106" s="137"/>
      <c r="AZ106" s="137"/>
      <c r="BA106" s="137"/>
      <c r="BB106" s="137"/>
      <c r="BC106" s="137"/>
      <c r="BH106" s="137"/>
      <c r="BI106" s="137"/>
      <c r="BJ106" s="137"/>
      <c r="BK106" s="137"/>
      <c r="BL106" s="137"/>
      <c r="BM106" s="137"/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137"/>
      <c r="CE106" s="137"/>
      <c r="CF106" s="137"/>
      <c r="CG106" s="137"/>
      <c r="CH106" s="137"/>
      <c r="CI106" s="137"/>
      <c r="CJ106" s="137"/>
      <c r="CK106" s="137"/>
    </row>
    <row r="107" spans="2:90" x14ac:dyDescent="0.2">
      <c r="B107" s="148" t="s">
        <v>180</v>
      </c>
      <c r="C107" s="159">
        <f>AVERAGE(C5:C103)</f>
        <v>1.651216666666667</v>
      </c>
      <c r="D107" s="159">
        <f t="shared" ref="D107:AR107" si="82">AVERAGE(D5:D103)</f>
        <v>5.010333734939759</v>
      </c>
      <c r="E107" s="159">
        <f t="shared" si="82"/>
        <v>1.9272580428052228</v>
      </c>
      <c r="F107" s="159">
        <f t="shared" si="82"/>
        <v>5.7419653036699216</v>
      </c>
      <c r="G107" s="159">
        <f t="shared" si="82"/>
        <v>1.7195510088093211</v>
      </c>
      <c r="H107" s="159">
        <f t="shared" si="82"/>
        <v>4.673222212423199</v>
      </c>
      <c r="I107" s="159">
        <f t="shared" si="82"/>
        <v>1.9325109071761697</v>
      </c>
      <c r="J107" s="159">
        <f t="shared" si="82"/>
        <v>5.2739130434782613</v>
      </c>
      <c r="K107" s="159">
        <f t="shared" si="82"/>
        <v>1.9881366899824349</v>
      </c>
      <c r="L107" s="159">
        <f t="shared" si="82"/>
        <v>5.2064897698209709</v>
      </c>
      <c r="M107" s="159">
        <f t="shared" si="82"/>
        <v>1.9186046511627914</v>
      </c>
      <c r="N107" s="159">
        <f t="shared" si="82"/>
        <v>5.5692504426519758</v>
      </c>
      <c r="O107" s="159">
        <f t="shared" si="82"/>
        <v>1.8248800252880828</v>
      </c>
      <c r="P107" s="159">
        <f t="shared" si="82"/>
        <v>5.5316165446688421</v>
      </c>
      <c r="Q107" s="159">
        <f t="shared" si="82"/>
        <v>1.9694231315714688</v>
      </c>
      <c r="R107" s="159">
        <f t="shared" si="82"/>
        <v>5.5000710429099184</v>
      </c>
      <c r="S107" s="159">
        <f t="shared" si="82"/>
        <v>1.9005399261153744</v>
      </c>
      <c r="T107" s="159">
        <f t="shared" si="82"/>
        <v>5.8558184143222514</v>
      </c>
      <c r="U107" s="159">
        <f t="shared" si="82"/>
        <v>1.8316961171820509</v>
      </c>
      <c r="V107" s="159">
        <f t="shared" si="82"/>
        <v>6.0436775500714113</v>
      </c>
      <c r="W107" s="159">
        <f t="shared" si="82"/>
        <v>1.8947495110576198</v>
      </c>
      <c r="X107" s="159">
        <f t="shared" si="82"/>
        <v>6.0802139037433172</v>
      </c>
      <c r="Y107" s="159">
        <f t="shared" si="82"/>
        <v>1.9381779698386095</v>
      </c>
      <c r="Z107" s="159">
        <f t="shared" si="82"/>
        <v>5.7803101427692711</v>
      </c>
      <c r="AA107" s="159">
        <f t="shared" si="82"/>
        <v>1.6246945154873544</v>
      </c>
      <c r="AB107" s="159">
        <f t="shared" si="82"/>
        <v>2.9796659404502535</v>
      </c>
      <c r="AC107" s="159">
        <f t="shared" si="82"/>
        <v>1.9821907554113904</v>
      </c>
      <c r="AD107" s="159">
        <f t="shared" si="82"/>
        <v>6.1788505257175323</v>
      </c>
      <c r="AE107" s="159">
        <f t="shared" si="82"/>
        <v>1.7381015374665607</v>
      </c>
      <c r="AF107" s="159">
        <f t="shared" si="82"/>
        <v>6.0287453621987694</v>
      </c>
      <c r="AG107" s="159">
        <f t="shared" si="82"/>
        <v>2.0469351620246763</v>
      </c>
      <c r="AH107" s="159">
        <f t="shared" si="82"/>
        <v>6.2208124356461951</v>
      </c>
      <c r="AI107" s="159">
        <f t="shared" si="82"/>
        <v>1.9322562535088272</v>
      </c>
      <c r="AJ107" s="159">
        <f t="shared" si="82"/>
        <v>7.0094225333153855</v>
      </c>
      <c r="AK107" s="159">
        <f t="shared" si="82"/>
        <v>1.8968557243869415</v>
      </c>
      <c r="AL107" s="159">
        <f t="shared" si="82"/>
        <v>6.9593533065400068</v>
      </c>
      <c r="AM107" s="159">
        <f t="shared" si="82"/>
        <v>1.5958207393629378</v>
      </c>
      <c r="AN107" s="159">
        <f t="shared" si="82"/>
        <v>5.6867007672634271</v>
      </c>
      <c r="AO107" s="159">
        <f t="shared" si="82"/>
        <v>1.9770129109789547</v>
      </c>
      <c r="AP107" s="159">
        <f t="shared" si="82"/>
        <v>5.5304347826086948</v>
      </c>
      <c r="AQ107" s="159">
        <f t="shared" si="82"/>
        <v>1.747718085106384</v>
      </c>
      <c r="AR107" s="173">
        <f t="shared" si="82"/>
        <v>5.5803783132530125</v>
      </c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</row>
    <row r="108" spans="2:90" ht="17" thickBot="1" x14ac:dyDescent="0.25">
      <c r="B108" s="17" t="s">
        <v>179</v>
      </c>
      <c r="C108" s="149">
        <f>STDEV(C5:C103)</f>
        <v>0.16698541230103475</v>
      </c>
      <c r="D108" s="149">
        <f t="shared" ref="D108:AR108" si="83">STDEV(D5:D103)</f>
        <v>0.62994867179158154</v>
      </c>
      <c r="E108" s="149">
        <f t="shared" si="83"/>
        <v>0.22897045839021885</v>
      </c>
      <c r="F108" s="149">
        <f t="shared" si="83"/>
        <v>0.53026540131888689</v>
      </c>
      <c r="G108" s="149">
        <f t="shared" si="83"/>
        <v>0.19645067120366247</v>
      </c>
      <c r="H108" s="149">
        <f t="shared" si="83"/>
        <v>0.54429800939489104</v>
      </c>
      <c r="I108" s="149">
        <f t="shared" si="83"/>
        <v>0.25131672180290066</v>
      </c>
      <c r="J108" s="149">
        <f t="shared" si="83"/>
        <v>0.67766947157212765</v>
      </c>
      <c r="K108" s="149">
        <f t="shared" si="83"/>
        <v>0.27281170083590822</v>
      </c>
      <c r="L108" s="149">
        <f t="shared" si="83"/>
        <v>0.62712590556944114</v>
      </c>
      <c r="M108" s="149">
        <f t="shared" si="83"/>
        <v>0.20589639395700815</v>
      </c>
      <c r="N108" s="149">
        <f t="shared" si="83"/>
        <v>0.53999774801517408</v>
      </c>
      <c r="O108" s="149">
        <f t="shared" si="83"/>
        <v>0.19974433851386139</v>
      </c>
      <c r="P108" s="149">
        <f t="shared" si="83"/>
        <v>0.56980416039042725</v>
      </c>
      <c r="Q108" s="149">
        <f t="shared" si="83"/>
        <v>0.18749676734177922</v>
      </c>
      <c r="R108" s="149">
        <f t="shared" si="83"/>
        <v>0.59662846472169917</v>
      </c>
      <c r="S108" s="149">
        <f t="shared" si="83"/>
        <v>0.20050100610203547</v>
      </c>
      <c r="T108" s="149">
        <f t="shared" si="83"/>
        <v>0.668109318841281</v>
      </c>
      <c r="U108" s="149">
        <f t="shared" si="83"/>
        <v>0.17416656313863069</v>
      </c>
      <c r="V108" s="149">
        <f t="shared" si="83"/>
        <v>0.53288291292655032</v>
      </c>
      <c r="W108" s="149">
        <f t="shared" si="83"/>
        <v>0.19093146743429035</v>
      </c>
      <c r="X108" s="149">
        <f t="shared" si="83"/>
        <v>0.61029669726951175</v>
      </c>
      <c r="Y108" s="149">
        <f t="shared" si="83"/>
        <v>0.1915572343618018</v>
      </c>
      <c r="Z108" s="149">
        <f t="shared" si="83"/>
        <v>0.61356458260264168</v>
      </c>
      <c r="AA108" s="149">
        <f t="shared" si="83"/>
        <v>0.15405523678089719</v>
      </c>
      <c r="AB108" s="149">
        <f t="shared" si="83"/>
        <v>0.39980505033789143</v>
      </c>
      <c r="AC108" s="149">
        <f t="shared" si="83"/>
        <v>0.2841126523381548</v>
      </c>
      <c r="AD108" s="149">
        <f t="shared" si="83"/>
        <v>0.60721413088626375</v>
      </c>
      <c r="AE108" s="149">
        <f t="shared" si="83"/>
        <v>0.14864464484106529</v>
      </c>
      <c r="AF108" s="149">
        <f t="shared" si="83"/>
        <v>0.61051980786939131</v>
      </c>
      <c r="AG108" s="149">
        <f t="shared" si="83"/>
        <v>0.20312458256950641</v>
      </c>
      <c r="AH108" s="149">
        <f t="shared" si="83"/>
        <v>0.62933239951189257</v>
      </c>
      <c r="AI108" s="149">
        <f t="shared" si="83"/>
        <v>0.19793253141050457</v>
      </c>
      <c r="AJ108" s="149">
        <f t="shared" si="83"/>
        <v>0.5431777451927311</v>
      </c>
      <c r="AK108" s="149">
        <f t="shared" si="83"/>
        <v>0.16898486320879935</v>
      </c>
      <c r="AL108" s="149">
        <f t="shared" si="83"/>
        <v>0.63377589998961581</v>
      </c>
      <c r="AM108" s="149">
        <f t="shared" si="83"/>
        <v>0.16686829753231566</v>
      </c>
      <c r="AN108" s="149">
        <f t="shared" si="83"/>
        <v>0.66748164785644493</v>
      </c>
      <c r="AO108" s="149">
        <f t="shared" si="83"/>
        <v>0.20932862562677812</v>
      </c>
      <c r="AP108" s="149">
        <f t="shared" si="83"/>
        <v>0.59999863468714898</v>
      </c>
      <c r="AQ108" s="149">
        <f t="shared" si="83"/>
        <v>0.19594364779259854</v>
      </c>
      <c r="AR108" s="174">
        <f t="shared" si="83"/>
        <v>0.55873648617873894</v>
      </c>
      <c r="BH108" s="136"/>
      <c r="BI108" s="136"/>
      <c r="BJ108" s="136"/>
    </row>
    <row r="109" spans="2:90" x14ac:dyDescent="0.2">
      <c r="BC109" s="136"/>
      <c r="BH109" s="136"/>
      <c r="BI109" s="136"/>
      <c r="BJ109" s="136"/>
      <c r="BK109" s="136"/>
      <c r="BL109" s="136"/>
      <c r="BM109" s="136"/>
      <c r="BN109" s="136"/>
      <c r="BO109" s="136"/>
      <c r="BP109" s="136"/>
      <c r="BQ109" s="136"/>
      <c r="BR109" s="136"/>
      <c r="BS109" s="136"/>
      <c r="BT109" s="136"/>
      <c r="BU109" s="136"/>
      <c r="BV109" s="136"/>
      <c r="BW109" s="136"/>
      <c r="BX109" s="136"/>
      <c r="BY109" s="136"/>
      <c r="BZ109" s="136"/>
      <c r="CA109" s="136"/>
      <c r="CB109" s="136"/>
      <c r="CC109" s="136"/>
      <c r="CD109" s="136"/>
      <c r="CE109" s="136"/>
      <c r="CF109" s="136"/>
      <c r="CG109" s="136"/>
      <c r="CH109" s="136"/>
      <c r="CI109" s="136"/>
      <c r="CJ109" s="136"/>
      <c r="CK109" s="136"/>
      <c r="CL109" s="136"/>
    </row>
    <row r="110" spans="2:90" x14ac:dyDescent="0.2">
      <c r="BC110" s="136"/>
      <c r="BH110" s="136"/>
      <c r="BI110" s="136"/>
      <c r="BJ110" s="136"/>
      <c r="BK110" s="136"/>
      <c r="BL110" s="136"/>
      <c r="BM110" s="136"/>
      <c r="BN110" s="136"/>
      <c r="BO110" s="136"/>
      <c r="BP110" s="136"/>
      <c r="BQ110" s="136"/>
      <c r="BR110" s="136"/>
      <c r="BS110" s="136"/>
      <c r="BT110" s="136"/>
      <c r="BU110" s="136"/>
      <c r="BV110" s="136"/>
      <c r="BW110" s="136"/>
      <c r="BX110" s="136"/>
      <c r="BY110" s="136"/>
      <c r="BZ110" s="136"/>
      <c r="CA110" s="136"/>
      <c r="CB110" s="136"/>
      <c r="CC110" s="136"/>
      <c r="CD110" s="136"/>
      <c r="CE110" s="136"/>
      <c r="CF110" s="136"/>
      <c r="CG110" s="136"/>
      <c r="CH110" s="136"/>
      <c r="CI110" s="136"/>
      <c r="CJ110" s="136"/>
      <c r="CK110" s="136"/>
      <c r="CL110" s="136"/>
    </row>
    <row r="111" spans="2:90" x14ac:dyDescent="0.2">
      <c r="BC111" s="136"/>
      <c r="BK111" s="136"/>
      <c r="BL111" s="136"/>
      <c r="BM111" s="136"/>
      <c r="BN111" s="136"/>
      <c r="BO111" s="136"/>
      <c r="BP111" s="136"/>
      <c r="BQ111" s="136"/>
      <c r="BR111" s="136"/>
      <c r="BS111" s="136"/>
      <c r="BT111" s="136"/>
      <c r="BU111" s="136"/>
      <c r="BV111" s="136"/>
      <c r="BW111" s="136"/>
      <c r="BX111" s="136"/>
      <c r="BY111" s="136"/>
      <c r="BZ111" s="136"/>
      <c r="CA111" s="136"/>
      <c r="CB111" s="136"/>
      <c r="CC111" s="136"/>
      <c r="CD111" s="136"/>
      <c r="CE111" s="136"/>
      <c r="CF111" s="136"/>
      <c r="CG111" s="136"/>
      <c r="CH111" s="136"/>
      <c r="CI111" s="136"/>
      <c r="CJ111" s="136"/>
      <c r="CK111" s="136"/>
      <c r="CL111" s="136"/>
    </row>
    <row r="113" spans="1:28" ht="17" thickBot="1" x14ac:dyDescent="0.25">
      <c r="A113" s="1" t="s">
        <v>254</v>
      </c>
    </row>
    <row r="114" spans="1:28" ht="17" thickBot="1" x14ac:dyDescent="0.2">
      <c r="B114" s="127"/>
      <c r="C114" s="243" t="s">
        <v>5</v>
      </c>
      <c r="D114" s="244"/>
      <c r="E114" s="245" t="s">
        <v>227</v>
      </c>
      <c r="F114" s="245"/>
      <c r="G114" s="246" t="s">
        <v>228</v>
      </c>
      <c r="H114" s="246"/>
      <c r="I114" s="246" t="s">
        <v>229</v>
      </c>
      <c r="J114" s="247"/>
      <c r="L114" s="204" t="s">
        <v>255</v>
      </c>
      <c r="M114" s="205"/>
      <c r="N114" s="205"/>
      <c r="O114" s="205"/>
      <c r="P114" s="205"/>
      <c r="Q114" s="205"/>
      <c r="R114" s="205"/>
      <c r="S114" s="205"/>
      <c r="T114" s="206"/>
      <c r="W114" s="190" t="s">
        <v>265</v>
      </c>
      <c r="X114" s="191"/>
      <c r="Y114" s="191"/>
      <c r="Z114" s="191"/>
      <c r="AA114" s="191"/>
      <c r="AB114" s="192"/>
    </row>
    <row r="115" spans="1:28" ht="17" thickBot="1" x14ac:dyDescent="0.2">
      <c r="B115" s="128"/>
      <c r="C115" s="170" t="s">
        <v>37</v>
      </c>
      <c r="D115" s="160" t="s">
        <v>38</v>
      </c>
      <c r="E115" s="160" t="s">
        <v>37</v>
      </c>
      <c r="F115" s="160" t="s">
        <v>38</v>
      </c>
      <c r="G115" s="160" t="s">
        <v>37</v>
      </c>
      <c r="H115" s="160" t="s">
        <v>38</v>
      </c>
      <c r="I115" s="160" t="s">
        <v>37</v>
      </c>
      <c r="J115" s="161" t="s">
        <v>38</v>
      </c>
      <c r="L115" s="59"/>
      <c r="M115" s="60" t="s">
        <v>37</v>
      </c>
      <c r="N115" s="61" t="s">
        <v>38</v>
      </c>
      <c r="O115" s="20" t="s">
        <v>34</v>
      </c>
      <c r="P115" s="61" t="s">
        <v>180</v>
      </c>
      <c r="Q115" s="20" t="s">
        <v>179</v>
      </c>
      <c r="R115" s="20" t="s">
        <v>35</v>
      </c>
      <c r="S115" s="20" t="s">
        <v>180</v>
      </c>
      <c r="T115" s="62" t="s">
        <v>179</v>
      </c>
      <c r="W115" s="190" t="s">
        <v>287</v>
      </c>
      <c r="X115" s="191"/>
      <c r="Y115" s="191"/>
      <c r="Z115" s="191"/>
      <c r="AA115" s="191"/>
      <c r="AB115" s="192"/>
    </row>
    <row r="116" spans="1:28" x14ac:dyDescent="0.2">
      <c r="B116" s="128"/>
      <c r="C116" s="158">
        <v>1.4297</v>
      </c>
      <c r="D116" s="136">
        <v>4.5103999999999997</v>
      </c>
      <c r="E116" s="136">
        <v>1.6163682864450131</v>
      </c>
      <c r="F116" s="158">
        <v>5.1892583120204598</v>
      </c>
      <c r="G116" s="136">
        <v>1.785166240409207</v>
      </c>
      <c r="H116" s="158">
        <v>7.2122762148337589</v>
      </c>
      <c r="I116" s="136">
        <v>2.2480818414322248</v>
      </c>
      <c r="J116" s="150">
        <v>8.0716112531969291</v>
      </c>
      <c r="L116" s="207" t="s">
        <v>5</v>
      </c>
      <c r="M116" s="136">
        <v>1.6981750000000002</v>
      </c>
      <c r="N116" s="136">
        <v>4.9908458333333341</v>
      </c>
      <c r="O116" s="64">
        <f>(N116-M116)/M116</f>
        <v>1.9389467124020396</v>
      </c>
      <c r="P116" s="197">
        <f>AVERAGE(O116:O118)</f>
        <v>2.0212772673721502</v>
      </c>
      <c r="Q116" s="199">
        <f>STDEV(O116:O118)</f>
        <v>8.2576550995678427E-2</v>
      </c>
      <c r="R116" s="64">
        <f>O116/P$116</f>
        <v>0.9592680547596778</v>
      </c>
      <c r="S116" s="197">
        <f>AVERAGE(R116:R118)</f>
        <v>0.99999999999999989</v>
      </c>
      <c r="T116" s="201">
        <f>STDEV(R116:R118)</f>
        <v>4.085364849674266E-2</v>
      </c>
      <c r="W116" s="31" t="s">
        <v>6</v>
      </c>
      <c r="X116" s="32" t="s">
        <v>7</v>
      </c>
      <c r="Y116" s="32" t="s">
        <v>8</v>
      </c>
      <c r="Z116" s="32" t="s">
        <v>39</v>
      </c>
      <c r="AA116" s="32" t="s">
        <v>9</v>
      </c>
      <c r="AB116" s="33" t="s">
        <v>286</v>
      </c>
    </row>
    <row r="117" spans="1:28" x14ac:dyDescent="0.2">
      <c r="B117" s="128"/>
      <c r="C117" s="158">
        <v>1.6906000000000001</v>
      </c>
      <c r="D117" s="158">
        <v>3.5642</v>
      </c>
      <c r="E117" s="136">
        <v>2.2122762148337594</v>
      </c>
      <c r="F117" s="158">
        <v>4.6470588235294112</v>
      </c>
      <c r="G117" s="136">
        <v>1.8184143222506393</v>
      </c>
      <c r="H117" s="158">
        <v>6.2429667519181589</v>
      </c>
      <c r="I117" s="136">
        <v>2.6342710997442453</v>
      </c>
      <c r="J117" s="150">
        <v>7.3171355498721233</v>
      </c>
      <c r="L117" s="207"/>
      <c r="M117" s="136">
        <v>1.6404125000000001</v>
      </c>
      <c r="N117" s="136">
        <v>4.9553374999999997</v>
      </c>
      <c r="O117" s="64">
        <f t="shared" ref="O117:O127" si="84">(N117-M117)/M117</f>
        <v>2.0207874543750428</v>
      </c>
      <c r="P117" s="197"/>
      <c r="Q117" s="199"/>
      <c r="R117" s="64">
        <f t="shared" ref="R117:R127" si="85">O117/P$116</f>
        <v>0.99975767154510964</v>
      </c>
      <c r="S117" s="197"/>
      <c r="T117" s="201"/>
      <c r="W117" s="2" t="s">
        <v>256</v>
      </c>
      <c r="X117" s="25">
        <v>7.3330000000000002</v>
      </c>
      <c r="Y117" s="25" t="s">
        <v>241</v>
      </c>
      <c r="Z117" s="25" t="s">
        <v>11</v>
      </c>
      <c r="AA117" s="25" t="s">
        <v>12</v>
      </c>
      <c r="AB117" s="26">
        <v>0.63690000000000002</v>
      </c>
    </row>
    <row r="118" spans="1:28" x14ac:dyDescent="0.2">
      <c r="B118" s="128"/>
      <c r="C118" s="158">
        <v>1.6029</v>
      </c>
      <c r="D118" s="136">
        <v>4.9142999999999999</v>
      </c>
      <c r="E118" s="136">
        <v>1.9130434782608694</v>
      </c>
      <c r="F118" s="158">
        <v>5.8005115089514057</v>
      </c>
      <c r="G118" s="136">
        <v>2.0255754475703327</v>
      </c>
      <c r="H118" s="158">
        <v>4.7595907928388739</v>
      </c>
      <c r="I118" s="136">
        <v>2.1150895140664958</v>
      </c>
      <c r="J118" s="150">
        <v>6.5089514066496159</v>
      </c>
      <c r="L118" s="207"/>
      <c r="M118" s="136">
        <v>1.630557142857143</v>
      </c>
      <c r="N118" s="136">
        <v>5.0614085714285721</v>
      </c>
      <c r="O118" s="64">
        <f t="shared" si="84"/>
        <v>2.1040976353393672</v>
      </c>
      <c r="P118" s="197"/>
      <c r="Q118" s="199"/>
      <c r="R118" s="64">
        <f t="shared" si="85"/>
        <v>1.0409742736952121</v>
      </c>
      <c r="S118" s="197"/>
      <c r="T118" s="201"/>
      <c r="W118" s="2" t="s">
        <v>257</v>
      </c>
      <c r="X118" s="25">
        <v>-8.6669999999999998</v>
      </c>
      <c r="Y118" s="25" t="s">
        <v>242</v>
      </c>
      <c r="Z118" s="25" t="s">
        <v>11</v>
      </c>
      <c r="AA118" s="25" t="s">
        <v>12</v>
      </c>
      <c r="AB118" s="26">
        <v>0.51549999999999996</v>
      </c>
    </row>
    <row r="119" spans="1:28" x14ac:dyDescent="0.2">
      <c r="B119" s="128"/>
      <c r="C119" s="158">
        <v>1.7719</v>
      </c>
      <c r="D119" s="136">
        <v>5.1257999999999999</v>
      </c>
      <c r="E119" s="136">
        <v>1.8644501278772381</v>
      </c>
      <c r="F119" s="158">
        <v>5.7774936061381066</v>
      </c>
      <c r="G119" s="136">
        <v>1.7314578005115087</v>
      </c>
      <c r="H119" s="158">
        <v>5.9462915601023019</v>
      </c>
      <c r="I119" s="136">
        <v>2.4296675191815855</v>
      </c>
      <c r="J119" s="150">
        <v>6.6112531969309458</v>
      </c>
      <c r="L119" s="239" t="s">
        <v>227</v>
      </c>
      <c r="M119" s="136">
        <v>1.8781969309462914</v>
      </c>
      <c r="N119" s="136">
        <v>5.6865942028985508</v>
      </c>
      <c r="O119" s="64">
        <f t="shared" si="84"/>
        <v>2.0276879432624115</v>
      </c>
      <c r="P119" s="197">
        <f t="shared" ref="P119" si="86">AVERAGE(O119:O121)</f>
        <v>1.8752307906666303</v>
      </c>
      <c r="Q119" s="199">
        <f t="shared" ref="Q119" si="87">STDEV(O119:O121)</f>
        <v>0.13796517022279584</v>
      </c>
      <c r="R119" s="64">
        <f t="shared" si="85"/>
        <v>1.0031715964918537</v>
      </c>
      <c r="S119" s="197">
        <f t="shared" ref="S119" si="88">AVERAGE(R119:R121)</f>
        <v>0.92774545132276975</v>
      </c>
      <c r="T119" s="201">
        <f t="shared" ref="T119" si="89">STDEV(R119:R121)</f>
        <v>6.8256429956372766E-2</v>
      </c>
      <c r="W119" s="2" t="s">
        <v>258</v>
      </c>
      <c r="X119" s="25">
        <v>2</v>
      </c>
      <c r="Y119" s="25" t="s">
        <v>243</v>
      </c>
      <c r="Z119" s="25" t="s">
        <v>11</v>
      </c>
      <c r="AA119" s="25" t="s">
        <v>12</v>
      </c>
      <c r="AB119" s="26">
        <v>0.98660000000000003</v>
      </c>
    </row>
    <row r="120" spans="1:28" x14ac:dyDescent="0.2">
      <c r="B120" s="128"/>
      <c r="C120" s="158">
        <v>1.4829000000000001</v>
      </c>
      <c r="D120" s="136">
        <v>4.2165999999999997</v>
      </c>
      <c r="E120" s="136">
        <v>2.1202046035805626</v>
      </c>
      <c r="F120" s="158">
        <v>6.0562659846547318</v>
      </c>
      <c r="G120" s="136">
        <v>1.6393861892583119</v>
      </c>
      <c r="H120" s="158">
        <v>5.6598465473145776</v>
      </c>
      <c r="I120" s="136">
        <v>1.9897698209718666</v>
      </c>
      <c r="J120" s="150">
        <v>7.3120204603580561</v>
      </c>
      <c r="L120" s="240"/>
      <c r="M120" s="136">
        <v>2.0244032395566918</v>
      </c>
      <c r="N120" s="136">
        <v>5.74733589087809</v>
      </c>
      <c r="O120" s="64">
        <f t="shared" si="84"/>
        <v>1.8390272148233937</v>
      </c>
      <c r="P120" s="197"/>
      <c r="Q120" s="199"/>
      <c r="R120" s="64">
        <f t="shared" si="85"/>
        <v>0.90983421448869373</v>
      </c>
      <c r="S120" s="197"/>
      <c r="T120" s="201"/>
      <c r="W120" s="2" t="s">
        <v>259</v>
      </c>
      <c r="X120" s="25">
        <v>-16</v>
      </c>
      <c r="Y120" s="25" t="s">
        <v>244</v>
      </c>
      <c r="Z120" s="25" t="s">
        <v>11</v>
      </c>
      <c r="AA120" s="25" t="s">
        <v>12</v>
      </c>
      <c r="AB120" s="26">
        <v>0.1099</v>
      </c>
    </row>
    <row r="121" spans="1:28" x14ac:dyDescent="0.2">
      <c r="B121" s="128"/>
      <c r="C121" s="158">
        <v>1.6494</v>
      </c>
      <c r="D121" s="136">
        <v>4.9046000000000003</v>
      </c>
      <c r="E121" s="136">
        <v>2.1841432225063939</v>
      </c>
      <c r="F121" s="158">
        <v>5.4296675191815851</v>
      </c>
      <c r="G121" s="136">
        <v>1.8618925831202044</v>
      </c>
      <c r="H121" s="158">
        <v>6.3017902813299234</v>
      </c>
      <c r="I121" s="136">
        <v>2.043478260869565</v>
      </c>
      <c r="J121" s="150">
        <v>6.2915601023017897</v>
      </c>
      <c r="L121" s="241"/>
      <c r="M121" s="136">
        <v>2.0410875125097299</v>
      </c>
      <c r="N121" s="136">
        <v>5.6313139386189262</v>
      </c>
      <c r="O121" s="64">
        <f t="shared" si="84"/>
        <v>1.7589772139140858</v>
      </c>
      <c r="P121" s="197"/>
      <c r="Q121" s="199"/>
      <c r="R121" s="64">
        <f t="shared" si="85"/>
        <v>0.87023054298776192</v>
      </c>
      <c r="S121" s="197"/>
      <c r="T121" s="201"/>
      <c r="W121" s="2" t="s">
        <v>260</v>
      </c>
      <c r="X121" s="25">
        <v>-5.3330000000000002</v>
      </c>
      <c r="Y121" s="25" t="s">
        <v>245</v>
      </c>
      <c r="Z121" s="25" t="s">
        <v>11</v>
      </c>
      <c r="AA121" s="25" t="s">
        <v>12</v>
      </c>
      <c r="AB121" s="26">
        <v>0.8145</v>
      </c>
    </row>
    <row r="122" spans="1:28" ht="17" thickBot="1" x14ac:dyDescent="0.25">
      <c r="B122" s="128"/>
      <c r="C122" s="158">
        <v>1.5630999999999999</v>
      </c>
      <c r="D122" s="136">
        <v>5.4508000000000001</v>
      </c>
      <c r="E122" s="136">
        <v>1.5396419437340152</v>
      </c>
      <c r="F122" s="158">
        <v>5.859335038363171</v>
      </c>
      <c r="G122" s="136">
        <v>1.8976982097186701</v>
      </c>
      <c r="H122" s="158">
        <v>6.0230179028132991</v>
      </c>
      <c r="I122" s="136">
        <v>2.2250639386189253</v>
      </c>
      <c r="J122" s="150">
        <v>6.8976982097186701</v>
      </c>
      <c r="L122" s="195" t="s">
        <v>228</v>
      </c>
      <c r="M122" s="136">
        <v>1.8700980392156863</v>
      </c>
      <c r="N122" s="136">
        <v>5.7051364023870414</v>
      </c>
      <c r="O122" s="64">
        <f t="shared" si="84"/>
        <v>2.050715140463844</v>
      </c>
      <c r="P122" s="197">
        <f t="shared" ref="P122" si="90">AVERAGE(O122:O124)</f>
        <v>2.2002169857055311</v>
      </c>
      <c r="Q122" s="199">
        <f t="shared" ref="Q122" si="91">STDEV(O122:O124)</f>
        <v>0.13886730810542414</v>
      </c>
      <c r="R122" s="64">
        <f t="shared" si="85"/>
        <v>1.0145639955323724</v>
      </c>
      <c r="S122" s="197">
        <f t="shared" ref="S122" si="92">AVERAGE(R122:R124)</f>
        <v>1.088528041759466</v>
      </c>
      <c r="T122" s="201">
        <f t="shared" ref="T122" si="93">STDEV(R122:R124)</f>
        <v>6.8702750655264877E-2</v>
      </c>
      <c r="W122" s="175" t="s">
        <v>261</v>
      </c>
      <c r="X122" s="29">
        <v>10.67</v>
      </c>
      <c r="Y122" s="29" t="s">
        <v>246</v>
      </c>
      <c r="Z122" s="29" t="s">
        <v>11</v>
      </c>
      <c r="AA122" s="29" t="s">
        <v>12</v>
      </c>
      <c r="AB122" s="30">
        <v>0.35539999999999999</v>
      </c>
    </row>
    <row r="123" spans="1:28" x14ac:dyDescent="0.2">
      <c r="B123" s="128"/>
      <c r="C123" s="158">
        <v>1.9314</v>
      </c>
      <c r="D123" s="136">
        <v>4.5968</v>
      </c>
      <c r="E123" s="136">
        <v>1.710997442455243</v>
      </c>
      <c r="F123" s="158">
        <v>5.8465473145780047</v>
      </c>
      <c r="G123" s="136">
        <v>1.9616368286445012</v>
      </c>
      <c r="H123" s="158">
        <v>5.3759590792838869</v>
      </c>
      <c r="I123" s="136">
        <v>2.5575447570332481</v>
      </c>
      <c r="J123" s="150">
        <v>6.5498721227621477</v>
      </c>
      <c r="L123" s="195"/>
      <c r="M123" s="136">
        <v>1.9050511508951411</v>
      </c>
      <c r="N123" s="136">
        <v>6.1433290707587389</v>
      </c>
      <c r="O123" s="64">
        <f t="shared" si="84"/>
        <v>2.2247580690272413</v>
      </c>
      <c r="P123" s="197"/>
      <c r="Q123" s="199"/>
      <c r="R123" s="64">
        <f t="shared" si="85"/>
        <v>1.1006694157895691</v>
      </c>
      <c r="S123" s="197"/>
      <c r="T123" s="201"/>
    </row>
    <row r="124" spans="1:28" x14ac:dyDescent="0.2">
      <c r="B124" s="128"/>
      <c r="C124" s="158">
        <v>1.9390000000000001</v>
      </c>
      <c r="D124" s="136">
        <v>4.4993999999999996</v>
      </c>
      <c r="E124" s="136">
        <v>2.0537084398976981</v>
      </c>
      <c r="F124" s="158">
        <v>6.296675191815857</v>
      </c>
      <c r="G124" s="136">
        <v>1.8465473145780049</v>
      </c>
      <c r="H124" s="158">
        <v>5.5370843989769822</v>
      </c>
      <c r="I124" s="136">
        <v>2.2097186700767266</v>
      </c>
      <c r="J124" s="150">
        <v>6.6803069053708439</v>
      </c>
      <c r="L124" s="195"/>
      <c r="M124" s="136">
        <v>1.8124139287822154</v>
      </c>
      <c r="N124" s="136">
        <v>6.0265984654731453</v>
      </c>
      <c r="O124" s="64">
        <f t="shared" si="84"/>
        <v>2.3251777476255078</v>
      </c>
      <c r="P124" s="197"/>
      <c r="Q124" s="199"/>
      <c r="R124" s="64">
        <f t="shared" si="85"/>
        <v>1.1503507139564562</v>
      </c>
      <c r="S124" s="197"/>
      <c r="T124" s="201"/>
    </row>
    <row r="125" spans="1:28" x14ac:dyDescent="0.2">
      <c r="B125" s="128"/>
      <c r="C125" s="158">
        <v>2.0257000000000001</v>
      </c>
      <c r="D125" s="136">
        <v>5.1470000000000002</v>
      </c>
      <c r="E125" s="136">
        <v>1.7084398976982094</v>
      </c>
      <c r="F125" s="158">
        <v>6.1739130434782608</v>
      </c>
      <c r="G125" s="136">
        <v>1.8286445012787722</v>
      </c>
      <c r="H125" s="158">
        <v>6.2020460358056262</v>
      </c>
      <c r="I125" s="136">
        <v>2.2173913043478262</v>
      </c>
      <c r="J125" s="150">
        <v>5.6214833759590785</v>
      </c>
      <c r="L125" s="195" t="s">
        <v>229</v>
      </c>
      <c r="M125" s="136">
        <v>2.2831415174765559</v>
      </c>
      <c r="N125" s="136">
        <v>6.5958013640238704</v>
      </c>
      <c r="O125" s="64">
        <f t="shared" si="84"/>
        <v>1.8889148191365224</v>
      </c>
      <c r="P125" s="197">
        <f t="shared" ref="P125" si="94">AVERAGE(O125:O127)</f>
        <v>1.9833132708124417</v>
      </c>
      <c r="Q125" s="199">
        <f t="shared" ref="Q125" si="95">STDEV(O125:O127)</f>
        <v>0.20422230246076412</v>
      </c>
      <c r="R125" s="64">
        <f t="shared" si="85"/>
        <v>0.93451544210571791</v>
      </c>
      <c r="S125" s="197">
        <f t="shared" ref="S125" si="96">AVERAGE(R125:R127)</f>
        <v>0.98121781846927636</v>
      </c>
      <c r="T125" s="201">
        <f t="shared" ref="T125" si="97">STDEV(R125:R127)</f>
        <v>0.10103626343469058</v>
      </c>
    </row>
    <row r="126" spans="1:28" x14ac:dyDescent="0.2">
      <c r="B126" s="128"/>
      <c r="C126" s="158">
        <v>1.859</v>
      </c>
      <c r="D126" s="136">
        <v>5.7324000000000002</v>
      </c>
      <c r="E126" s="136">
        <v>1.6419437340153449</v>
      </c>
      <c r="F126" s="158">
        <v>5.9079283887468028</v>
      </c>
      <c r="G126" s="136">
        <v>1.9565217391304348</v>
      </c>
      <c r="H126" s="158">
        <v>5.562659846547314</v>
      </c>
      <c r="I126" s="136">
        <v>2.5677749360613809</v>
      </c>
      <c r="J126" s="150">
        <v>6.4808184143222514</v>
      </c>
      <c r="L126" s="195"/>
      <c r="M126" s="136">
        <v>2.1648550724637681</v>
      </c>
      <c r="N126" s="136">
        <v>6.1554774083546455</v>
      </c>
      <c r="O126" s="64">
        <f t="shared" si="84"/>
        <v>1.8433669702190496</v>
      </c>
      <c r="P126" s="197"/>
      <c r="Q126" s="199"/>
      <c r="R126" s="64">
        <f t="shared" si="85"/>
        <v>0.91198125065523516</v>
      </c>
      <c r="S126" s="197"/>
      <c r="T126" s="201"/>
    </row>
    <row r="127" spans="1:28" ht="17" thickBot="1" x14ac:dyDescent="0.25">
      <c r="B127" s="128"/>
      <c r="C127" s="158">
        <v>1.7741</v>
      </c>
      <c r="D127" s="136">
        <v>4.5594999999999999</v>
      </c>
      <c r="E127" s="136">
        <v>1.9872122762148337</v>
      </c>
      <c r="F127" s="158">
        <v>5.6214833759590785</v>
      </c>
      <c r="G127" s="136">
        <v>1.5447570332480818</v>
      </c>
      <c r="H127" s="158">
        <v>6.3734015345268542</v>
      </c>
      <c r="I127" s="136">
        <v>2.2634271099744243</v>
      </c>
      <c r="J127" s="150">
        <v>7.5856777493606131</v>
      </c>
      <c r="L127" s="196"/>
      <c r="M127" s="154">
        <v>2.006219483840967</v>
      </c>
      <c r="N127" s="155">
        <v>6.4553282182438201</v>
      </c>
      <c r="O127" s="67">
        <f t="shared" si="84"/>
        <v>2.2176580230817526</v>
      </c>
      <c r="P127" s="198"/>
      <c r="Q127" s="200"/>
      <c r="R127" s="67">
        <f t="shared" si="85"/>
        <v>1.0971567626468761</v>
      </c>
      <c r="S127" s="198"/>
      <c r="T127" s="202"/>
    </row>
    <row r="128" spans="1:28" x14ac:dyDescent="0.2">
      <c r="B128" s="128"/>
      <c r="C128" s="158">
        <v>1.6173</v>
      </c>
      <c r="D128" s="136">
        <v>4.5297000000000001</v>
      </c>
      <c r="E128" s="136">
        <v>1.7928388746803068</v>
      </c>
      <c r="F128" s="158">
        <v>5.3785166240409197</v>
      </c>
      <c r="G128" s="136">
        <v>2.3248081841432224</v>
      </c>
      <c r="H128" s="158">
        <v>5.2378516624040916</v>
      </c>
      <c r="I128" s="136">
        <v>2.5549872122762149</v>
      </c>
      <c r="J128" s="150">
        <v>5.8260869565217392</v>
      </c>
    </row>
    <row r="129" spans="2:10" x14ac:dyDescent="0.2">
      <c r="B129" s="128"/>
      <c r="C129" s="158">
        <v>1.8139000000000001</v>
      </c>
      <c r="D129" s="136">
        <v>5.7229000000000001</v>
      </c>
      <c r="E129" s="136">
        <v>1.8976982097186701</v>
      </c>
      <c r="F129" s="158">
        <v>6.2071611253196926</v>
      </c>
      <c r="G129" s="136">
        <v>1.4373401534526855</v>
      </c>
      <c r="H129" s="158">
        <v>4.4450127877237851</v>
      </c>
      <c r="I129" s="136">
        <v>2.1815856777493603</v>
      </c>
      <c r="J129" s="150">
        <v>8.5831202046035795</v>
      </c>
    </row>
    <row r="130" spans="2:10" x14ac:dyDescent="0.2">
      <c r="B130" s="128"/>
      <c r="C130" s="158">
        <v>1.4365000000000001</v>
      </c>
      <c r="D130" s="136">
        <v>5.0667</v>
      </c>
      <c r="E130" s="136">
        <v>2.1457800511508949</v>
      </c>
      <c r="F130" s="158">
        <v>6.140664961636829</v>
      </c>
      <c r="G130" s="136">
        <v>1.6803069053708437</v>
      </c>
      <c r="H130" s="158">
        <v>6.0664961636828636</v>
      </c>
      <c r="I130" s="136">
        <v>2.2301790281329921</v>
      </c>
      <c r="J130" s="150">
        <v>6.7084398976982085</v>
      </c>
    </row>
    <row r="131" spans="2:10" x14ac:dyDescent="0.2">
      <c r="B131" s="128"/>
      <c r="C131" s="158">
        <v>1.744</v>
      </c>
      <c r="D131" s="136">
        <v>4.5022000000000002</v>
      </c>
      <c r="E131" s="136">
        <v>1.7365728900255755</v>
      </c>
      <c r="F131" s="158">
        <v>5.4040920716112533</v>
      </c>
      <c r="G131" s="136">
        <v>2.0076726342710995</v>
      </c>
      <c r="H131" s="158">
        <v>6.1381074168797953</v>
      </c>
      <c r="I131" s="136">
        <v>2.3196930946291561</v>
      </c>
      <c r="J131" s="150">
        <v>5.9258312020460346</v>
      </c>
    </row>
    <row r="132" spans="2:10" x14ac:dyDescent="0.2">
      <c r="B132" s="128"/>
      <c r="C132" s="158">
        <v>1.5956999999999999</v>
      </c>
      <c r="D132" s="136">
        <v>6.7690999999999999</v>
      </c>
      <c r="E132" s="136">
        <v>1.79539641943734</v>
      </c>
      <c r="F132" s="158">
        <v>4.0997442455242963</v>
      </c>
      <c r="G132" s="136">
        <v>1.659846547314578</v>
      </c>
      <c r="H132" s="158">
        <v>4.4322250639386187</v>
      </c>
      <c r="I132" s="136">
        <v>2.3887468030690533</v>
      </c>
      <c r="J132" s="150">
        <v>7.2455242966751916</v>
      </c>
    </row>
    <row r="133" spans="2:10" x14ac:dyDescent="0.2">
      <c r="B133" s="128"/>
      <c r="C133" s="158">
        <v>1.4790000000000001</v>
      </c>
      <c r="D133" s="136">
        <v>5.4589999999999996</v>
      </c>
      <c r="E133" s="136">
        <v>1.7365728900255755</v>
      </c>
      <c r="F133" s="158">
        <v>5.437340153452686</v>
      </c>
      <c r="G133" s="136">
        <v>2.0025575447570332</v>
      </c>
      <c r="H133" s="158">
        <v>5.8618925831202038</v>
      </c>
      <c r="I133" s="136">
        <v>2.4194373401534528</v>
      </c>
      <c r="J133" s="150">
        <v>5.6445012787723776</v>
      </c>
    </row>
    <row r="134" spans="2:10" x14ac:dyDescent="0.2">
      <c r="B134" s="128"/>
      <c r="C134" s="158">
        <v>1.819</v>
      </c>
      <c r="D134" s="136">
        <v>4.3445999999999998</v>
      </c>
      <c r="E134" s="136">
        <v>2.2046035805626598</v>
      </c>
      <c r="F134" s="158">
        <v>5.3606138107416879</v>
      </c>
      <c r="G134" s="136">
        <v>1.9462915601023016</v>
      </c>
      <c r="H134" s="158">
        <v>5.2327365728900261</v>
      </c>
      <c r="I134" s="136">
        <v>2.0460358056265986</v>
      </c>
      <c r="J134" s="150">
        <v>6.1994884910485926</v>
      </c>
    </row>
    <row r="135" spans="2:10" x14ac:dyDescent="0.2">
      <c r="B135" s="128"/>
      <c r="C135" s="158">
        <v>2.1162999999999998</v>
      </c>
      <c r="D135" s="136">
        <v>5.1528</v>
      </c>
      <c r="E135" s="136">
        <v>1.9923273657289</v>
      </c>
      <c r="F135" s="158">
        <v>5.6905370843989767</v>
      </c>
      <c r="G135" s="136">
        <v>2.1355498721227621</v>
      </c>
      <c r="H135" s="158">
        <v>4.9156010230179028</v>
      </c>
      <c r="I135" s="136">
        <v>2.3094629156010229</v>
      </c>
      <c r="J135" s="150">
        <v>5.7416879795396421</v>
      </c>
    </row>
    <row r="136" spans="2:10" x14ac:dyDescent="0.2">
      <c r="B136" s="128"/>
      <c r="C136" s="158">
        <v>1.5837000000000001</v>
      </c>
      <c r="D136" s="136">
        <v>5.8468</v>
      </c>
      <c r="E136" s="136">
        <v>1.7161125319693096</v>
      </c>
      <c r="F136" s="158">
        <v>5.8312020460358056</v>
      </c>
      <c r="G136" s="136">
        <v>2.2046035805626598</v>
      </c>
      <c r="H136" s="158">
        <v>5.9974424552429655</v>
      </c>
      <c r="I136" s="136">
        <v>1.9386189258312021</v>
      </c>
      <c r="J136" s="150">
        <v>6.6317135549872122</v>
      </c>
    </row>
    <row r="137" spans="2:10" x14ac:dyDescent="0.2">
      <c r="B137" s="128"/>
      <c r="C137" s="158">
        <v>1.5615000000000001</v>
      </c>
      <c r="D137" s="136">
        <v>4.5476999999999999</v>
      </c>
      <c r="E137" s="136">
        <v>1.925831202046036</v>
      </c>
      <c r="F137" s="158">
        <v>6.289002557544757</v>
      </c>
      <c r="G137" s="136">
        <v>1.8516624040920717</v>
      </c>
      <c r="H137" s="158">
        <v>5</v>
      </c>
      <c r="I137" s="136">
        <v>2.3759590792838874</v>
      </c>
      <c r="J137" s="150">
        <v>5.8388746803069047</v>
      </c>
    </row>
    <row r="138" spans="2:10" x14ac:dyDescent="0.2">
      <c r="B138" s="128"/>
      <c r="C138" s="158">
        <v>1.67</v>
      </c>
      <c r="D138" s="136">
        <v>5.0612000000000004</v>
      </c>
      <c r="E138" s="136">
        <v>1.7928388746803068</v>
      </c>
      <c r="F138" s="158">
        <v>6.3606138107416879</v>
      </c>
      <c r="G138" s="136">
        <v>1.8874680306905369</v>
      </c>
      <c r="H138" s="158">
        <v>5.9309462915601019</v>
      </c>
      <c r="I138" s="136">
        <v>2.0537084398976981</v>
      </c>
      <c r="J138" s="150">
        <v>5.8132992327365729</v>
      </c>
    </row>
    <row r="139" spans="2:10" x14ac:dyDescent="0.2">
      <c r="B139" s="128"/>
      <c r="C139" s="158">
        <v>1.5995999999999999</v>
      </c>
      <c r="D139" s="136">
        <v>5.5557999999999996</v>
      </c>
      <c r="E139" s="136">
        <v>1.7877237851662404</v>
      </c>
      <c r="F139" s="158">
        <v>5.6726342710997439</v>
      </c>
      <c r="G139" s="136">
        <v>1.8465473145780049</v>
      </c>
      <c r="H139" s="158">
        <v>6.4680306905370841</v>
      </c>
      <c r="I139" s="136">
        <v>2.4757033248081841</v>
      </c>
      <c r="J139" s="150">
        <v>6.2122762148337598</v>
      </c>
    </row>
    <row r="140" spans="2:10" x14ac:dyDescent="0.2">
      <c r="B140" s="128"/>
      <c r="C140" s="158">
        <v>1.5966</v>
      </c>
      <c r="D140" s="136">
        <v>4.3259999999999996</v>
      </c>
      <c r="E140" s="136">
        <v>1.5038363171355498</v>
      </c>
      <c r="F140" s="158">
        <v>5.5447570332480822</v>
      </c>
      <c r="G140" s="136">
        <v>1.8388746803069056</v>
      </c>
      <c r="H140" s="158">
        <v>6.7314578005115075</v>
      </c>
      <c r="I140" s="136">
        <v>2.0792838874680304</v>
      </c>
      <c r="J140" s="150">
        <v>6.3017902813299234</v>
      </c>
    </row>
    <row r="141" spans="2:10" x14ac:dyDescent="0.2">
      <c r="B141" s="128"/>
      <c r="C141" s="158">
        <v>1.8243</v>
      </c>
      <c r="D141" s="136">
        <v>5.1113999999999997</v>
      </c>
      <c r="E141" s="136">
        <v>1.7826086956521738</v>
      </c>
      <c r="F141" s="158">
        <v>5.9514066496163682</v>
      </c>
      <c r="G141" s="136">
        <v>1.8107416879795395</v>
      </c>
      <c r="H141" s="158">
        <v>6.8158567774936056</v>
      </c>
      <c r="I141" s="136">
        <v>2.1023017902813299</v>
      </c>
      <c r="J141" s="150">
        <v>7.1023017902813299</v>
      </c>
    </row>
    <row r="142" spans="2:10" x14ac:dyDescent="0.2">
      <c r="B142" s="128"/>
      <c r="C142" s="158">
        <v>1.5488</v>
      </c>
      <c r="D142" s="136">
        <v>5.0087999999999999</v>
      </c>
      <c r="E142" s="136">
        <v>1.6393861892583119</v>
      </c>
      <c r="F142" s="158">
        <v>5.8874680306905374</v>
      </c>
      <c r="G142" s="136">
        <v>2.156010230179028</v>
      </c>
      <c r="H142" s="158">
        <v>5.8849104859335037</v>
      </c>
      <c r="I142" s="136">
        <v>2.2352941176470589</v>
      </c>
      <c r="J142" s="150">
        <v>5.9923273657289</v>
      </c>
    </row>
    <row r="143" spans="2:10" x14ac:dyDescent="0.2">
      <c r="B143" s="128"/>
      <c r="C143" s="158">
        <v>1.7081999999999999</v>
      </c>
      <c r="D143" s="136">
        <v>5.7854000000000001</v>
      </c>
      <c r="E143" s="136">
        <v>2.5959079283887472</v>
      </c>
      <c r="F143" s="158">
        <v>5.5063938618925832</v>
      </c>
      <c r="G143" s="136">
        <v>1.578005115089514</v>
      </c>
      <c r="H143" s="158">
        <v>5.5294117647058822</v>
      </c>
      <c r="I143" s="136">
        <v>2.3580562659846547</v>
      </c>
      <c r="J143" s="150">
        <v>6.4168797953964205</v>
      </c>
    </row>
    <row r="144" spans="2:10" x14ac:dyDescent="0.2">
      <c r="B144" s="128"/>
      <c r="C144" s="158">
        <v>1.8841000000000001</v>
      </c>
      <c r="D144" s="136">
        <v>4.2140000000000004</v>
      </c>
      <c r="E144" s="136">
        <v>1.9897698209718666</v>
      </c>
      <c r="F144" s="158">
        <v>4.9667519181585682</v>
      </c>
      <c r="G144" s="136">
        <v>2.1636828644501276</v>
      </c>
      <c r="H144" s="158">
        <v>6.3708439897698197</v>
      </c>
      <c r="I144" s="136">
        <v>2.043478260869565</v>
      </c>
      <c r="J144" s="150">
        <v>5.5191815856777486</v>
      </c>
    </row>
    <row r="145" spans="2:10" x14ac:dyDescent="0.2">
      <c r="B145" s="128"/>
      <c r="C145" s="158">
        <v>1.756</v>
      </c>
      <c r="D145" s="136">
        <v>5.6974999999999998</v>
      </c>
      <c r="E145" s="136">
        <v>2.0767263427109972</v>
      </c>
      <c r="F145" s="158">
        <v>5.9565217391304337</v>
      </c>
      <c r="G145" s="136">
        <v>2.5601023017902809</v>
      </c>
      <c r="H145" s="158">
        <v>5.9641943734015337</v>
      </c>
      <c r="I145" s="136">
        <v>2.4757033248081841</v>
      </c>
      <c r="J145" s="150">
        <v>5.9974424552429655</v>
      </c>
    </row>
    <row r="146" spans="2:10" x14ac:dyDescent="0.2">
      <c r="B146" s="128"/>
      <c r="C146" s="158">
        <v>1.8647</v>
      </c>
      <c r="D146" s="136">
        <v>4.4320000000000004</v>
      </c>
      <c r="E146" s="136">
        <v>1.9411764705882351</v>
      </c>
      <c r="F146" s="158">
        <v>5.867007672634271</v>
      </c>
      <c r="G146" s="136">
        <v>1.9283887468030689</v>
      </c>
      <c r="H146" s="158">
        <v>6.7928388746803074</v>
      </c>
      <c r="I146" s="136">
        <v>2.4961636828644505</v>
      </c>
      <c r="J146" s="150">
        <v>6.0690537084398981</v>
      </c>
    </row>
    <row r="147" spans="2:10" x14ac:dyDescent="0.2">
      <c r="B147" s="128"/>
      <c r="C147" s="158">
        <v>1.5741000000000001</v>
      </c>
      <c r="D147" s="136">
        <v>3.5243000000000002</v>
      </c>
      <c r="E147" s="136">
        <v>1.948849104859335</v>
      </c>
      <c r="F147" s="158">
        <v>5.9283887468030692</v>
      </c>
      <c r="G147" s="136">
        <v>1.9718670076726343</v>
      </c>
      <c r="H147" s="158">
        <v>7.3452685421994879</v>
      </c>
      <c r="I147" s="136">
        <v>2.2659846547314579</v>
      </c>
      <c r="J147" s="150">
        <v>5.0255754475703327</v>
      </c>
    </row>
    <row r="148" spans="2:10" x14ac:dyDescent="0.2">
      <c r="B148" s="128"/>
      <c r="C148" s="158">
        <v>1.8401000000000001</v>
      </c>
      <c r="D148" s="136">
        <v>5.3673000000000002</v>
      </c>
      <c r="E148" s="136">
        <v>2.1969309462915598</v>
      </c>
      <c r="F148" s="158">
        <v>5.7084398976982103</v>
      </c>
      <c r="G148" s="136">
        <v>1.79539641943734</v>
      </c>
      <c r="H148" s="158">
        <v>5.9309462915601019</v>
      </c>
      <c r="I148" s="136">
        <v>1.8056265984654729</v>
      </c>
      <c r="J148" s="150">
        <v>5.8849104859335037</v>
      </c>
    </row>
    <row r="149" spans="2:10" x14ac:dyDescent="0.2">
      <c r="B149" s="128"/>
      <c r="C149" s="158">
        <v>1.5768</v>
      </c>
      <c r="D149" s="136">
        <v>4.5869</v>
      </c>
      <c r="E149" s="136">
        <v>1.8772378516624042</v>
      </c>
      <c r="F149" s="158">
        <v>6.4245524296675178</v>
      </c>
      <c r="G149" s="136">
        <v>1.4578005115089514</v>
      </c>
      <c r="H149" s="158">
        <v>6.7647058823529411</v>
      </c>
      <c r="I149" s="136">
        <v>1.925831202046036</v>
      </c>
      <c r="J149" s="150">
        <v>5.452685421994885</v>
      </c>
    </row>
    <row r="150" spans="2:10" x14ac:dyDescent="0.2">
      <c r="B150" s="128"/>
      <c r="C150" s="158">
        <v>1.5687</v>
      </c>
      <c r="D150" s="136">
        <v>5.2518000000000002</v>
      </c>
      <c r="E150" s="136">
        <v>1.8107416879795395</v>
      </c>
      <c r="F150" s="158">
        <v>6.1381074168797953</v>
      </c>
      <c r="G150" s="136">
        <v>1.9616368286445012</v>
      </c>
      <c r="H150" s="158">
        <v>5.9974424552429655</v>
      </c>
      <c r="I150" s="136">
        <v>2.0383631713554986</v>
      </c>
      <c r="J150" s="150">
        <v>6.6368286445012794</v>
      </c>
    </row>
    <row r="151" spans="2:10" x14ac:dyDescent="0.2">
      <c r="B151" s="128"/>
      <c r="C151" s="158">
        <v>1.6081000000000001</v>
      </c>
      <c r="D151" s="136">
        <v>4.6596000000000002</v>
      </c>
      <c r="E151" s="136">
        <v>1.9514066496163684</v>
      </c>
      <c r="F151" s="158">
        <v>6.1892583120204598</v>
      </c>
      <c r="G151" s="136">
        <v>1.9514066496163684</v>
      </c>
      <c r="H151" s="158">
        <v>6.6445012787723776</v>
      </c>
      <c r="I151" s="136">
        <v>2.0792838874680304</v>
      </c>
      <c r="J151" s="150">
        <v>4.7237851662404093</v>
      </c>
    </row>
    <row r="152" spans="2:10" x14ac:dyDescent="0.2">
      <c r="B152" s="128"/>
      <c r="C152" s="158">
        <v>1.5774999999999999</v>
      </c>
      <c r="D152" s="136">
        <v>5.4763000000000002</v>
      </c>
      <c r="E152" s="136">
        <v>2.1304347826086953</v>
      </c>
      <c r="F152" s="158">
        <v>6.2046035805626598</v>
      </c>
      <c r="G152" s="136">
        <v>1.8312020460358054</v>
      </c>
      <c r="H152" s="158">
        <v>6.3554987212276206</v>
      </c>
      <c r="I152" s="136">
        <v>2.2276214833759589</v>
      </c>
      <c r="J152" s="150">
        <v>7.7519181585677739</v>
      </c>
    </row>
    <row r="153" spans="2:10" x14ac:dyDescent="0.2">
      <c r="B153" s="128"/>
      <c r="C153" s="158">
        <v>1.4532</v>
      </c>
      <c r="D153" s="136">
        <v>5.0625999999999998</v>
      </c>
      <c r="E153" s="136">
        <v>2.2992327365728897</v>
      </c>
      <c r="F153" s="158">
        <v>6.1048593350383626</v>
      </c>
      <c r="G153" s="136">
        <v>1.7186700767263425</v>
      </c>
      <c r="H153" s="158">
        <v>6.3657289002557542</v>
      </c>
      <c r="I153" s="136">
        <v>2.1611253196930948</v>
      </c>
      <c r="J153" s="150">
        <v>5.8337595907928392</v>
      </c>
    </row>
    <row r="154" spans="2:10" x14ac:dyDescent="0.2">
      <c r="B154" s="128"/>
      <c r="C154" s="158">
        <v>1.425</v>
      </c>
      <c r="D154" s="136">
        <v>5.6951999999999998</v>
      </c>
      <c r="E154" s="136">
        <v>2.4245524296675192</v>
      </c>
      <c r="F154" s="158">
        <v>5.9079283887468028</v>
      </c>
      <c r="G154" s="136">
        <v>1.9053708439897696</v>
      </c>
      <c r="H154" s="158">
        <v>4.8107416879795393</v>
      </c>
      <c r="I154" s="136">
        <v>2.629156010230179</v>
      </c>
      <c r="J154" s="150">
        <v>6.6291560102301776</v>
      </c>
    </row>
    <row r="155" spans="2:10" x14ac:dyDescent="0.2">
      <c r="B155" s="128"/>
      <c r="C155" s="158">
        <v>1.6437999999999999</v>
      </c>
      <c r="D155" s="136">
        <v>4.6677</v>
      </c>
      <c r="E155" s="136">
        <v>1.6496163682864451</v>
      </c>
      <c r="F155" s="158">
        <v>4.9897698209718673</v>
      </c>
      <c r="G155" s="136">
        <v>2</v>
      </c>
      <c r="H155" s="158">
        <v>6.6419437340153449</v>
      </c>
      <c r="I155" s="136">
        <v>1.8491048593350385</v>
      </c>
      <c r="J155" s="150">
        <v>7.1764705882352944</v>
      </c>
    </row>
    <row r="156" spans="2:10" x14ac:dyDescent="0.2">
      <c r="B156" s="128"/>
      <c r="C156" s="158">
        <v>1.3975</v>
      </c>
      <c r="D156" s="136">
        <v>4.6868999999999996</v>
      </c>
      <c r="E156" s="136">
        <v>1.8721227621483374</v>
      </c>
      <c r="F156" s="158">
        <v>5.7595907928388748</v>
      </c>
      <c r="G156" s="136">
        <v>2.1202046035805626</v>
      </c>
      <c r="H156" s="158">
        <v>7.0946291560102299</v>
      </c>
      <c r="I156" s="136">
        <v>1.8414322250639386</v>
      </c>
      <c r="J156" s="150">
        <v>6.7800511508951402</v>
      </c>
    </row>
    <row r="157" spans="2:10" x14ac:dyDescent="0.2">
      <c r="B157" s="128"/>
      <c r="C157" s="158">
        <v>1.6255999999999999</v>
      </c>
      <c r="D157" s="136">
        <v>4.6201999999999996</v>
      </c>
      <c r="E157" s="136">
        <v>1.7902813299232738</v>
      </c>
      <c r="F157" s="158">
        <v>5.6930946291560103</v>
      </c>
      <c r="G157" s="136">
        <v>2.0997442455242967</v>
      </c>
      <c r="H157" s="158">
        <v>6.5524296675191813</v>
      </c>
      <c r="I157" s="136">
        <v>2.3375959079283883</v>
      </c>
      <c r="J157" s="150">
        <v>5.6419437340153449</v>
      </c>
    </row>
    <row r="158" spans="2:10" x14ac:dyDescent="0.2">
      <c r="B158" s="128"/>
      <c r="C158" s="158">
        <v>1.5114000000000001</v>
      </c>
      <c r="D158" s="136">
        <v>4.9935</v>
      </c>
      <c r="E158" s="136">
        <v>2.0051150895140664</v>
      </c>
      <c r="F158" s="158">
        <v>4.8849104859335037</v>
      </c>
      <c r="G158" s="136">
        <v>1.7621483375959079</v>
      </c>
      <c r="H158" s="158">
        <v>4.296675191815857</v>
      </c>
      <c r="I158" s="136">
        <v>2.3785166240409206</v>
      </c>
      <c r="J158" s="150">
        <v>6.1125319693094617</v>
      </c>
    </row>
    <row r="159" spans="2:10" x14ac:dyDescent="0.2">
      <c r="B159" s="128"/>
      <c r="C159" s="158">
        <v>1.5963000000000001</v>
      </c>
      <c r="D159" s="136">
        <v>5.2770000000000001</v>
      </c>
      <c r="E159" s="136">
        <v>2.1099744245524299</v>
      </c>
      <c r="F159" s="158">
        <v>5.1508951406649608</v>
      </c>
      <c r="G159" s="136">
        <v>1.6982097186700769</v>
      </c>
      <c r="H159" s="158">
        <v>5.8388746803069047</v>
      </c>
      <c r="I159" s="136">
        <v>2.1074168797953967</v>
      </c>
      <c r="J159" s="150">
        <v>5.749360613810742</v>
      </c>
    </row>
    <row r="160" spans="2:10" x14ac:dyDescent="0.2">
      <c r="B160" s="128"/>
      <c r="C160" s="158">
        <v>1.6492</v>
      </c>
      <c r="D160" s="136">
        <v>5.5533000000000001</v>
      </c>
      <c r="E160" s="136">
        <v>2.4987212276214832</v>
      </c>
      <c r="F160" s="158">
        <v>5.038363171355499</v>
      </c>
      <c r="G160" s="136">
        <v>2.3069053708439897</v>
      </c>
      <c r="H160" s="158">
        <v>6.4961636828644496</v>
      </c>
      <c r="I160" s="136">
        <v>1.918158567774936</v>
      </c>
      <c r="J160" s="150">
        <v>5.2148337595907934</v>
      </c>
    </row>
    <row r="161" spans="2:10" x14ac:dyDescent="0.2">
      <c r="B161" s="128"/>
      <c r="C161" s="158">
        <v>1.6295999999999999</v>
      </c>
      <c r="D161" s="136">
        <v>5.5429000000000004</v>
      </c>
      <c r="E161" s="136">
        <v>2.1023017902813299</v>
      </c>
      <c r="F161" s="158">
        <v>6.6086956521739131</v>
      </c>
      <c r="G161" s="136">
        <v>1.9718670076726343</v>
      </c>
      <c r="H161" s="158">
        <v>5.0920716112531972</v>
      </c>
      <c r="I161" s="136">
        <v>2.4808184143222505</v>
      </c>
      <c r="J161" s="150">
        <v>6.235294117647058</v>
      </c>
    </row>
    <row r="162" spans="2:10" x14ac:dyDescent="0.2">
      <c r="B162" s="128"/>
      <c r="C162" s="158">
        <v>1.8088</v>
      </c>
      <c r="D162" s="136">
        <v>4.8541999999999996</v>
      </c>
      <c r="E162" s="136">
        <v>2.4040920716112528</v>
      </c>
      <c r="F162" s="158">
        <v>6.2838874680306898</v>
      </c>
      <c r="G162" s="136">
        <v>1.3273657289002558</v>
      </c>
      <c r="H162" s="158">
        <v>5.406649616368286</v>
      </c>
      <c r="I162" s="136">
        <v>2.2122762148337594</v>
      </c>
      <c r="J162" s="150">
        <v>7.163682864450128</v>
      </c>
    </row>
    <row r="163" spans="2:10" x14ac:dyDescent="0.2">
      <c r="B163" s="128"/>
      <c r="C163" s="158">
        <v>1.7015</v>
      </c>
      <c r="D163" s="136">
        <v>4.5332999999999997</v>
      </c>
      <c r="E163" s="136">
        <v>1.9846547314578005</v>
      </c>
      <c r="F163" s="158">
        <v>5.2404092071611252</v>
      </c>
      <c r="G163" s="136">
        <v>1.8056265984654729</v>
      </c>
      <c r="H163" s="158">
        <v>5.7161125319693094</v>
      </c>
      <c r="I163" s="136">
        <v>1.907928388746803</v>
      </c>
      <c r="J163" s="150">
        <v>6.3196930946291561</v>
      </c>
    </row>
    <row r="164" spans="2:10" x14ac:dyDescent="0.2">
      <c r="B164" s="128"/>
      <c r="C164" s="158">
        <v>1.6409</v>
      </c>
      <c r="D164" s="136">
        <v>5.0430000000000001</v>
      </c>
      <c r="E164" s="136">
        <v>1.710997442455243</v>
      </c>
      <c r="F164" s="158">
        <v>5.1099744245524299</v>
      </c>
      <c r="G164" s="136">
        <v>2.1099744245524299</v>
      </c>
      <c r="H164" s="158">
        <v>7.1406649616368281</v>
      </c>
      <c r="I164" s="136">
        <v>2.4450127877237851</v>
      </c>
      <c r="J164" s="150">
        <v>5.8925831202046028</v>
      </c>
    </row>
    <row r="165" spans="2:10" x14ac:dyDescent="0.2">
      <c r="B165" s="128"/>
      <c r="C165" s="158">
        <v>1.4552</v>
      </c>
      <c r="D165" s="136">
        <v>4.9038000000000004</v>
      </c>
      <c r="E165" s="136">
        <v>1.7493606138107418</v>
      </c>
      <c r="F165" s="158">
        <v>5.5677749360613813</v>
      </c>
      <c r="G165" s="136">
        <v>1.6317135549872119</v>
      </c>
      <c r="H165" s="158">
        <v>5.6470588235294121</v>
      </c>
      <c r="I165" s="136">
        <v>2.0127877237851663</v>
      </c>
      <c r="J165" s="150">
        <v>5.7826086956521738</v>
      </c>
    </row>
    <row r="166" spans="2:10" x14ac:dyDescent="0.2">
      <c r="B166" s="128"/>
      <c r="C166" s="158">
        <v>1.4196</v>
      </c>
      <c r="D166" s="136">
        <v>6.1079999999999997</v>
      </c>
      <c r="E166" s="136">
        <v>2.0102301790281332</v>
      </c>
      <c r="F166" s="158">
        <v>5.1687979539641944</v>
      </c>
      <c r="G166" s="136">
        <v>1.7595907928388745</v>
      </c>
      <c r="H166" s="158">
        <v>6.5268542199488477</v>
      </c>
      <c r="I166" s="136">
        <v>2.1483375959079285</v>
      </c>
      <c r="J166" s="150">
        <v>6.7314578005115075</v>
      </c>
    </row>
    <row r="167" spans="2:10" x14ac:dyDescent="0.2">
      <c r="B167" s="128"/>
      <c r="C167" s="158">
        <v>1.8775999999999999</v>
      </c>
      <c r="D167" s="136">
        <v>4.7478999999999996</v>
      </c>
      <c r="E167" s="136">
        <v>1.9335038363171355</v>
      </c>
      <c r="F167" s="158">
        <v>5.9181585677749364</v>
      </c>
      <c r="G167" s="136">
        <v>1.6879795396419437</v>
      </c>
      <c r="H167" s="158">
        <v>6.3913043478260869</v>
      </c>
      <c r="I167" s="136">
        <v>2.48849104859335</v>
      </c>
      <c r="J167" s="150">
        <v>7.3120204603580561</v>
      </c>
    </row>
    <row r="168" spans="2:10" x14ac:dyDescent="0.2">
      <c r="B168" s="128"/>
      <c r="C168" s="158">
        <v>1.5165</v>
      </c>
      <c r="D168" s="136">
        <v>5.7752999999999997</v>
      </c>
      <c r="E168" s="136">
        <v>2.0716112531969308</v>
      </c>
      <c r="F168" s="158">
        <v>5.4936061381074159</v>
      </c>
      <c r="G168" s="136">
        <v>1.9028132992327365</v>
      </c>
      <c r="H168" s="158">
        <v>7.8644501278772383</v>
      </c>
      <c r="I168" s="136">
        <v>2.2429667519181584</v>
      </c>
      <c r="J168" s="150">
        <v>6.5191815856777504</v>
      </c>
    </row>
    <row r="169" spans="2:10" x14ac:dyDescent="0.2">
      <c r="B169" s="128"/>
      <c r="C169" s="158">
        <v>1.8008</v>
      </c>
      <c r="D169" s="136">
        <v>4.0881999999999996</v>
      </c>
      <c r="E169" s="136">
        <v>1.6649616368286444</v>
      </c>
      <c r="F169" s="158">
        <v>5.6317135549872122</v>
      </c>
      <c r="G169" s="136">
        <v>1.9923273657289</v>
      </c>
      <c r="H169" s="158">
        <v>5.9974424552429655</v>
      </c>
      <c r="I169" s="136">
        <v>1.6751918158567776</v>
      </c>
      <c r="J169" s="150">
        <v>6.4782608695652177</v>
      </c>
    </row>
    <row r="170" spans="2:10" x14ac:dyDescent="0.2">
      <c r="B170" s="128"/>
      <c r="C170" s="158">
        <v>1.702</v>
      </c>
      <c r="D170" s="136">
        <v>6.0731999999999999</v>
      </c>
      <c r="E170" s="136">
        <v>2.5524296675191813</v>
      </c>
      <c r="F170" s="158">
        <v>6.1355498721227617</v>
      </c>
      <c r="G170" s="136">
        <v>1.9744245524296675</v>
      </c>
      <c r="H170" s="158">
        <v>6.1278772378516617</v>
      </c>
      <c r="I170" s="136">
        <v>2.0332480818414322</v>
      </c>
      <c r="J170" s="150">
        <v>6.8516624040920719</v>
      </c>
    </row>
    <row r="171" spans="2:10" x14ac:dyDescent="0.2">
      <c r="B171" s="128"/>
      <c r="C171" s="158">
        <v>1.7957000000000001</v>
      </c>
      <c r="D171" s="136">
        <v>4.9131</v>
      </c>
      <c r="E171" s="136">
        <v>2.0051150895140664</v>
      </c>
      <c r="F171" s="158">
        <v>6.2864450127877225</v>
      </c>
      <c r="G171" s="136">
        <v>1.9130434782608694</v>
      </c>
      <c r="H171" s="158">
        <v>6.6675191815856767</v>
      </c>
      <c r="I171" s="136">
        <v>2.2915601023017902</v>
      </c>
      <c r="J171" s="150">
        <v>6.8260869565217401</v>
      </c>
    </row>
    <row r="172" spans="2:10" x14ac:dyDescent="0.2">
      <c r="B172" s="128"/>
      <c r="C172" s="158">
        <v>1.4655</v>
      </c>
      <c r="D172" s="136">
        <v>5.2206999999999999</v>
      </c>
      <c r="E172" s="136">
        <v>2.2046035805626598</v>
      </c>
      <c r="F172" s="158">
        <v>5.179028132992328</v>
      </c>
      <c r="G172" s="136">
        <v>1.5856777493606138</v>
      </c>
      <c r="H172" s="158">
        <v>5.2710997442455243</v>
      </c>
      <c r="I172" s="136">
        <v>2.2608695652173916</v>
      </c>
      <c r="J172" s="150">
        <v>5.4757033248081841</v>
      </c>
    </row>
    <row r="173" spans="2:10" x14ac:dyDescent="0.2">
      <c r="B173" s="128"/>
      <c r="C173" s="158">
        <v>1.8375999999999999</v>
      </c>
      <c r="D173" s="136">
        <v>5.2251000000000003</v>
      </c>
      <c r="E173" s="136">
        <v>1.907928388746803</v>
      </c>
      <c r="F173" s="158">
        <v>5.0818414322250636</v>
      </c>
      <c r="G173" s="136">
        <v>1.8209718670076724</v>
      </c>
      <c r="H173" s="158">
        <v>5.6572890025575449</v>
      </c>
      <c r="I173" s="136">
        <v>2.066496163682864</v>
      </c>
      <c r="J173" s="150">
        <v>6.9181585677749364</v>
      </c>
    </row>
    <row r="174" spans="2:10" x14ac:dyDescent="0.2">
      <c r="B174" s="128"/>
      <c r="C174" s="158">
        <v>1.6214999999999999</v>
      </c>
      <c r="D174" s="136">
        <v>4.2298999999999998</v>
      </c>
      <c r="E174" s="136">
        <v>1.6163682864450131</v>
      </c>
      <c r="F174" s="158">
        <v>5.3120204603580561</v>
      </c>
      <c r="G174" s="136">
        <v>1.8158567774936061</v>
      </c>
      <c r="H174" s="158">
        <v>5.0332480818414318</v>
      </c>
      <c r="I174" s="136">
        <v>2.0025575447570332</v>
      </c>
      <c r="J174" s="150">
        <v>6.5012787723785159</v>
      </c>
    </row>
    <row r="175" spans="2:10" x14ac:dyDescent="0.2">
      <c r="B175" s="128"/>
      <c r="C175" s="158">
        <v>1.41</v>
      </c>
      <c r="D175" s="136">
        <v>6.3348000000000004</v>
      </c>
      <c r="E175" s="136">
        <v>2.0383631713554986</v>
      </c>
      <c r="F175" s="158">
        <v>5.7723785166240411</v>
      </c>
      <c r="G175" s="136">
        <v>1.8184143222506393</v>
      </c>
      <c r="H175" s="158">
        <v>7.6854219948849103</v>
      </c>
      <c r="I175" s="136">
        <v>1.7135549872122762</v>
      </c>
      <c r="J175" s="150">
        <v>6.0230179028132991</v>
      </c>
    </row>
    <row r="176" spans="2:10" x14ac:dyDescent="0.2">
      <c r="B176" s="128"/>
      <c r="C176" s="158">
        <v>1.8351999999999999</v>
      </c>
      <c r="D176" s="136">
        <v>5.2820999999999998</v>
      </c>
      <c r="E176" s="136">
        <v>1.8312020460358054</v>
      </c>
      <c r="F176" s="158">
        <v>5.6547314578005112</v>
      </c>
      <c r="G176" s="136">
        <v>1.4194373401534528</v>
      </c>
      <c r="H176" s="158">
        <v>6.0792838874680299</v>
      </c>
      <c r="I176" s="136">
        <v>2.2685421994884911</v>
      </c>
      <c r="J176" s="150">
        <v>6.4347826086956523</v>
      </c>
    </row>
    <row r="177" spans="2:10" x14ac:dyDescent="0.2">
      <c r="B177" s="128"/>
      <c r="C177" s="158">
        <v>1.8080000000000001</v>
      </c>
      <c r="D177" s="136">
        <v>5.1441999999999997</v>
      </c>
      <c r="E177" s="136">
        <v>2.1867007672634271</v>
      </c>
      <c r="F177" s="158">
        <v>4.0204603580562663</v>
      </c>
      <c r="G177" s="136">
        <v>1.9641943734015341</v>
      </c>
      <c r="H177" s="158">
        <v>6.4117647058823515</v>
      </c>
      <c r="I177" s="136">
        <v>1.9872122762148337</v>
      </c>
      <c r="J177" s="150">
        <v>6.4705882352941178</v>
      </c>
    </row>
    <row r="178" spans="2:10" x14ac:dyDescent="0.2">
      <c r="B178" s="128"/>
      <c r="C178" s="158">
        <v>1.2410000000000001</v>
      </c>
      <c r="D178" s="136">
        <v>4.7032999999999996</v>
      </c>
      <c r="E178" s="136">
        <v>2.1790281329923271</v>
      </c>
      <c r="F178" s="158">
        <v>5.8260869565217392</v>
      </c>
      <c r="G178" s="136">
        <v>1.618925831202046</v>
      </c>
      <c r="H178" s="158">
        <v>5.6624040920716112</v>
      </c>
      <c r="I178" s="136">
        <v>1.8081841432225063</v>
      </c>
      <c r="J178" s="150">
        <v>5.7877237851662402</v>
      </c>
    </row>
    <row r="179" spans="2:10" x14ac:dyDescent="0.2">
      <c r="B179" s="128"/>
      <c r="C179" s="158">
        <v>1.7678</v>
      </c>
      <c r="D179" s="136">
        <v>5.3506</v>
      </c>
      <c r="E179" s="136">
        <v>2.125319693094629</v>
      </c>
      <c r="F179" s="158">
        <v>5.8849104859335037</v>
      </c>
      <c r="G179" s="136">
        <v>1.9335038363171355</v>
      </c>
      <c r="H179" s="158">
        <v>7.1841432225063926</v>
      </c>
      <c r="I179" s="136">
        <v>1.9641943734015341</v>
      </c>
      <c r="J179" s="150">
        <v>6.7749360613810738</v>
      </c>
    </row>
    <row r="180" spans="2:10" x14ac:dyDescent="0.2">
      <c r="B180" s="128"/>
      <c r="C180" s="158">
        <v>1.7186999999999999</v>
      </c>
      <c r="D180" s="136">
        <v>4.4885000000000002</v>
      </c>
      <c r="E180" s="136">
        <v>1.9693094629156009</v>
      </c>
      <c r="F180" s="158">
        <v>6.5242966751918159</v>
      </c>
      <c r="G180" s="136">
        <v>2.0051150895140664</v>
      </c>
      <c r="H180" s="158">
        <v>4.6061381074168803</v>
      </c>
      <c r="I180" s="136">
        <v>2.5063938618925832</v>
      </c>
      <c r="J180" s="150">
        <v>6.7774936061381084</v>
      </c>
    </row>
    <row r="181" spans="2:10" x14ac:dyDescent="0.2">
      <c r="B181" s="128"/>
      <c r="C181" s="158">
        <v>1.7064999999999999</v>
      </c>
      <c r="D181" s="136">
        <v>5.8985000000000003</v>
      </c>
      <c r="E181" s="136">
        <v>1.8721227621483374</v>
      </c>
      <c r="F181" s="158">
        <v>5.9948849104859327</v>
      </c>
      <c r="G181" s="136">
        <v>1.8132992327365731</v>
      </c>
      <c r="H181" s="158">
        <v>6.8388746803069065</v>
      </c>
      <c r="I181" s="136">
        <v>2.3913043478260869</v>
      </c>
      <c r="J181" s="150">
        <v>7.4194373401534532</v>
      </c>
    </row>
    <row r="182" spans="2:10" x14ac:dyDescent="0.2">
      <c r="B182" s="128"/>
      <c r="C182" s="158">
        <v>1.5126999999999999</v>
      </c>
      <c r="D182" s="136">
        <v>4.8106</v>
      </c>
      <c r="E182" s="136">
        <v>2.1918158567774935</v>
      </c>
      <c r="F182" s="158">
        <v>5.2864450127877243</v>
      </c>
      <c r="G182" s="136">
        <v>1.4782608695652173</v>
      </c>
      <c r="H182" s="158">
        <v>5.414322250639386</v>
      </c>
      <c r="I182" s="136">
        <v>2.0102301790281332</v>
      </c>
      <c r="J182" s="150">
        <v>4.7672634271099747</v>
      </c>
    </row>
    <row r="183" spans="2:10" x14ac:dyDescent="0.2">
      <c r="B183" s="128"/>
      <c r="C183" s="158">
        <v>1.5998000000000001</v>
      </c>
      <c r="D183" s="136">
        <v>4.0031999999999996</v>
      </c>
      <c r="E183" s="136">
        <v>1.8235294117647061</v>
      </c>
      <c r="F183" s="158">
        <v>6.125319693094629</v>
      </c>
      <c r="G183" s="136">
        <v>1.7468030690537084</v>
      </c>
      <c r="H183" s="158">
        <v>6.5907928388746804</v>
      </c>
      <c r="I183" s="136">
        <v>2.1150895140664958</v>
      </c>
      <c r="J183" s="150">
        <v>6.2480818414322252</v>
      </c>
    </row>
    <row r="184" spans="2:10" x14ac:dyDescent="0.2">
      <c r="B184" s="128"/>
      <c r="C184" s="158">
        <v>1.4587000000000001</v>
      </c>
      <c r="D184" s="136">
        <v>6.4394</v>
      </c>
      <c r="E184" s="136">
        <v>2.0997442455242967</v>
      </c>
      <c r="F184" s="158">
        <v>6.0179028132992327</v>
      </c>
      <c r="G184" s="136">
        <v>1.618925831202046</v>
      </c>
      <c r="H184" s="158">
        <v>4.2071611253196926</v>
      </c>
      <c r="I184" s="136">
        <v>2.1739130434782612</v>
      </c>
      <c r="J184" s="150">
        <v>6.9846547314578</v>
      </c>
    </row>
    <row r="185" spans="2:10" x14ac:dyDescent="0.2">
      <c r="B185" s="128"/>
      <c r="C185" s="158">
        <v>1.5315000000000001</v>
      </c>
      <c r="D185" s="136">
        <v>4.4721000000000002</v>
      </c>
      <c r="E185" s="136">
        <v>2.0741687979539645</v>
      </c>
      <c r="F185" s="158">
        <v>6.0767263427109972</v>
      </c>
      <c r="G185" s="136">
        <v>2.0460358056265986</v>
      </c>
      <c r="H185" s="158">
        <v>4.281329923273657</v>
      </c>
      <c r="I185" s="136">
        <v>1.8951406649616367</v>
      </c>
      <c r="J185" s="150">
        <v>6.6342710997442458</v>
      </c>
    </row>
    <row r="186" spans="2:10" x14ac:dyDescent="0.2">
      <c r="B186" s="128"/>
      <c r="C186" s="158">
        <v>1.7665</v>
      </c>
      <c r="D186" s="136">
        <v>4.2706999999999997</v>
      </c>
      <c r="E186" s="136">
        <v>2.0869565217391304</v>
      </c>
      <c r="F186" s="158">
        <v>5.1841432225063944</v>
      </c>
      <c r="G186" s="136">
        <v>1.6624040920716112</v>
      </c>
      <c r="H186" s="158">
        <v>4.8951406649616365</v>
      </c>
      <c r="I186" s="136">
        <v>2.081841432225064</v>
      </c>
      <c r="J186" s="150">
        <v>5.9897698209718673</v>
      </c>
    </row>
    <row r="187" spans="2:10" x14ac:dyDescent="0.2">
      <c r="B187" s="128"/>
      <c r="C187" s="158">
        <v>1.6133999999999999</v>
      </c>
      <c r="D187" s="136">
        <v>4.9013</v>
      </c>
      <c r="E187" s="136">
        <v>1.9795396419437341</v>
      </c>
      <c r="F187" s="158">
        <v>6.1867007672634271</v>
      </c>
      <c r="G187" s="136">
        <v>1.8056265984654729</v>
      </c>
      <c r="H187" s="158">
        <v>6.6803069053708439</v>
      </c>
      <c r="I187" s="136">
        <v>2.2046035805626598</v>
      </c>
      <c r="J187" s="150">
        <v>6.8772378516624029</v>
      </c>
    </row>
    <row r="188" spans="2:10" x14ac:dyDescent="0.2">
      <c r="B188" s="128"/>
      <c r="C188" s="158">
        <v>1.6476999999999999</v>
      </c>
      <c r="D188" s="136">
        <v>4.5740999999999996</v>
      </c>
      <c r="E188" s="136">
        <v>1.6112531969309463</v>
      </c>
      <c r="F188" s="158">
        <v>5.4833759590792841</v>
      </c>
      <c r="G188" s="136">
        <v>1.8976982097186701</v>
      </c>
      <c r="H188" s="158">
        <v>6.7340153452685421</v>
      </c>
      <c r="I188" s="136">
        <v>2.2685421994884911</v>
      </c>
      <c r="J188" s="150">
        <v>6.6291560102301776</v>
      </c>
    </row>
    <row r="189" spans="2:10" x14ac:dyDescent="0.2">
      <c r="B189" s="128"/>
      <c r="C189" s="158">
        <v>1.7079</v>
      </c>
      <c r="D189" s="136">
        <v>5.9097999999999997</v>
      </c>
      <c r="E189" s="136">
        <v>2.1406649616368285</v>
      </c>
      <c r="F189" s="158">
        <v>5.5498721227621477</v>
      </c>
      <c r="G189" s="136">
        <v>2.0997442455242967</v>
      </c>
      <c r="H189" s="158">
        <v>7.0792838874680299</v>
      </c>
      <c r="I189" s="136">
        <v>2.0409207161125318</v>
      </c>
      <c r="J189" s="150">
        <v>7.1508951406649617</v>
      </c>
    </row>
    <row r="190" spans="2:10" x14ac:dyDescent="0.2">
      <c r="B190" s="128"/>
      <c r="C190" s="158">
        <v>2.0783</v>
      </c>
      <c r="D190" s="136">
        <v>5.0633999999999997</v>
      </c>
      <c r="E190" s="136">
        <v>2.1048593350383631</v>
      </c>
      <c r="F190" s="158">
        <v>5.539641943734015</v>
      </c>
      <c r="G190" s="136"/>
      <c r="H190" s="158">
        <v>4.3401534526854215</v>
      </c>
      <c r="I190" s="136">
        <v>1.7800511508951404</v>
      </c>
      <c r="J190" s="150">
        <v>6.4271099744245532</v>
      </c>
    </row>
    <row r="191" spans="2:10" x14ac:dyDescent="0.2">
      <c r="B191" s="128"/>
      <c r="C191" s="158">
        <v>1.7699</v>
      </c>
      <c r="D191" s="136">
        <v>4.4569999999999999</v>
      </c>
      <c r="E191" s="136">
        <v>2.0076726342710995</v>
      </c>
      <c r="F191" s="158">
        <v>5.6342710997442449</v>
      </c>
      <c r="G191" s="136"/>
      <c r="H191" s="158">
        <v>5.0971867007672635</v>
      </c>
      <c r="I191" s="136">
        <v>2.2480818414322248</v>
      </c>
      <c r="J191" s="150">
        <v>6.7416879795396421</v>
      </c>
    </row>
    <row r="192" spans="2:10" x14ac:dyDescent="0.2">
      <c r="B192" s="128"/>
      <c r="C192" s="158">
        <v>1.6099000000000001</v>
      </c>
      <c r="D192" s="136">
        <v>4.7638999999999996</v>
      </c>
      <c r="E192" s="136">
        <v>1.6572890025575444</v>
      </c>
      <c r="F192" s="158">
        <v>5.6598465473145776</v>
      </c>
      <c r="G192" s="136"/>
      <c r="H192" s="158">
        <v>6.5652173913043468</v>
      </c>
      <c r="I192" s="136">
        <v>1.8976982097186701</v>
      </c>
      <c r="J192" s="150">
        <v>6.0971867007672627</v>
      </c>
    </row>
    <row r="193" spans="2:10" x14ac:dyDescent="0.2">
      <c r="B193" s="128"/>
      <c r="C193" s="158">
        <v>1.5972999999999999</v>
      </c>
      <c r="D193" s="136">
        <v>5.0606</v>
      </c>
      <c r="E193" s="136">
        <v>2.0895140664961636</v>
      </c>
      <c r="F193" s="158">
        <v>5.8618925831202038</v>
      </c>
      <c r="G193" s="136"/>
      <c r="H193" s="158">
        <v>7.7314578005115093</v>
      </c>
      <c r="I193" s="136">
        <v>1.7468030690537084</v>
      </c>
      <c r="J193" s="150">
        <v>6.1355498721227617</v>
      </c>
    </row>
    <row r="194" spans="2:10" x14ac:dyDescent="0.2">
      <c r="B194" s="128"/>
      <c r="C194" s="158">
        <v>1.6348</v>
      </c>
      <c r="D194" s="136">
        <v>5.2447999999999997</v>
      </c>
      <c r="E194" s="136">
        <v>2.3171355498721229</v>
      </c>
      <c r="F194" s="158">
        <v>5.5089514066496159</v>
      </c>
      <c r="G194" s="136"/>
      <c r="H194" s="158">
        <v>6.2173913043478262</v>
      </c>
      <c r="I194" s="136">
        <v>2.125319693094629</v>
      </c>
      <c r="J194" s="150"/>
    </row>
    <row r="195" spans="2:10" x14ac:dyDescent="0.2">
      <c r="B195" s="128"/>
      <c r="C195" s="158">
        <v>1.6355999999999999</v>
      </c>
      <c r="D195" s="136">
        <v>4.8091999999999997</v>
      </c>
      <c r="E195" s="136">
        <v>2.1585677749360617</v>
      </c>
      <c r="F195" s="158">
        <v>5.5242966751918159</v>
      </c>
      <c r="G195" s="136"/>
      <c r="H195" s="158">
        <v>3.9974424552429664</v>
      </c>
      <c r="I195" s="136">
        <v>1.9386189258312021</v>
      </c>
      <c r="J195" s="150"/>
    </row>
    <row r="196" spans="2:10" x14ac:dyDescent="0.2">
      <c r="B196" s="128"/>
      <c r="C196" s="158">
        <v>1.7003999999999999</v>
      </c>
      <c r="D196" s="136">
        <v>5.6675000000000004</v>
      </c>
      <c r="E196" s="136">
        <v>2.2276214833759589</v>
      </c>
      <c r="F196" s="158"/>
      <c r="G196" s="136"/>
      <c r="H196" s="158">
        <v>5.8925831202046028</v>
      </c>
      <c r="I196" s="136">
        <v>2.0537084398976981</v>
      </c>
      <c r="J196" s="150"/>
    </row>
    <row r="197" spans="2:10" x14ac:dyDescent="0.2">
      <c r="B197" s="128"/>
      <c r="C197" s="158">
        <v>1.2305999999999999</v>
      </c>
      <c r="D197" s="136">
        <v>3.8338000000000001</v>
      </c>
      <c r="E197" s="136">
        <v>1.9693094629156009</v>
      </c>
      <c r="F197" s="158"/>
      <c r="G197" s="136"/>
      <c r="H197" s="158">
        <v>6.0639386189258309</v>
      </c>
      <c r="I197" s="136">
        <v>1.6265984654731458</v>
      </c>
      <c r="J197" s="150"/>
    </row>
    <row r="198" spans="2:10" x14ac:dyDescent="0.2">
      <c r="B198" s="128"/>
      <c r="C198" s="158">
        <v>1.4129</v>
      </c>
      <c r="D198" s="136">
        <v>5.3376999999999999</v>
      </c>
      <c r="E198" s="136">
        <v>1.867007672634271</v>
      </c>
      <c r="F198" s="158"/>
      <c r="G198" s="136"/>
      <c r="H198" s="158">
        <v>6.3503836317135551</v>
      </c>
      <c r="I198" s="136">
        <v>1.6342710997442456</v>
      </c>
      <c r="J198" s="150"/>
    </row>
    <row r="199" spans="2:10" x14ac:dyDescent="0.2">
      <c r="B199" s="128"/>
      <c r="C199" s="158">
        <v>1.6942999999999999</v>
      </c>
      <c r="D199" s="136"/>
      <c r="E199" s="136">
        <v>2.8132992327365729</v>
      </c>
      <c r="F199" s="158"/>
      <c r="G199" s="136"/>
      <c r="H199" s="158"/>
      <c r="I199" s="136">
        <v>1.3043478260869565</v>
      </c>
      <c r="J199" s="150"/>
    </row>
    <row r="200" spans="2:10" x14ac:dyDescent="0.2">
      <c r="B200" s="128"/>
      <c r="C200" s="158">
        <v>1.5336000000000001</v>
      </c>
      <c r="D200" s="136"/>
      <c r="E200" s="136">
        <v>2.340153452685422</v>
      </c>
      <c r="F200" s="158"/>
      <c r="G200" s="136"/>
      <c r="H200" s="158"/>
      <c r="I200" s="136">
        <v>1.618925831202046</v>
      </c>
      <c r="J200" s="150"/>
    </row>
    <row r="201" spans="2:10" x14ac:dyDescent="0.2">
      <c r="B201" s="128"/>
      <c r="C201" s="158">
        <v>1.7887</v>
      </c>
      <c r="D201" s="136"/>
      <c r="E201" s="136">
        <v>1.9693094629156009</v>
      </c>
      <c r="F201" s="158"/>
      <c r="G201" s="136"/>
      <c r="H201" s="158"/>
      <c r="I201" s="136">
        <v>1.6470588235294117</v>
      </c>
      <c r="J201" s="150"/>
    </row>
    <row r="202" spans="2:10" x14ac:dyDescent="0.2">
      <c r="B202" s="128"/>
      <c r="C202" s="158">
        <v>1.4215</v>
      </c>
      <c r="D202" s="136"/>
      <c r="E202" s="136">
        <v>1.9820971867007673</v>
      </c>
      <c r="F202" s="158"/>
      <c r="G202" s="136"/>
      <c r="H202" s="158"/>
      <c r="I202" s="136">
        <v>2.2225063938618925</v>
      </c>
      <c r="J202" s="150"/>
    </row>
    <row r="203" spans="2:10" x14ac:dyDescent="0.2">
      <c r="B203" s="128"/>
      <c r="C203" s="158">
        <v>1.5293000000000001</v>
      </c>
      <c r="D203" s="136"/>
      <c r="E203" s="136">
        <v>2.043478260869565</v>
      </c>
      <c r="F203" s="158"/>
      <c r="G203" s="136"/>
      <c r="H203" s="158"/>
      <c r="I203" s="136">
        <v>1.5984654731457799</v>
      </c>
      <c r="J203" s="150"/>
    </row>
    <row r="204" spans="2:10" x14ac:dyDescent="0.2">
      <c r="B204" s="128"/>
      <c r="C204" s="158">
        <v>1.6877</v>
      </c>
      <c r="D204" s="136"/>
      <c r="E204" s="136">
        <v>2.2685421994884911</v>
      </c>
      <c r="F204" s="158"/>
      <c r="G204" s="136"/>
      <c r="H204" s="158"/>
      <c r="I204" s="136">
        <v>1.8823529411764706</v>
      </c>
      <c r="J204" s="150"/>
    </row>
    <row r="205" spans="2:10" x14ac:dyDescent="0.2">
      <c r="B205" s="128"/>
      <c r="C205" s="158">
        <v>1.7002999999999999</v>
      </c>
      <c r="D205" s="136"/>
      <c r="E205" s="136">
        <v>2.1227621483375958</v>
      </c>
      <c r="F205" s="158"/>
      <c r="G205" s="136"/>
      <c r="H205" s="158"/>
      <c r="I205" s="136">
        <v>1.9309462915601023</v>
      </c>
      <c r="J205" s="150"/>
    </row>
    <row r="206" spans="2:10" x14ac:dyDescent="0.2">
      <c r="B206" s="128"/>
      <c r="C206" s="136"/>
      <c r="D206" s="136"/>
      <c r="E206" s="136">
        <v>1.9539641943734014</v>
      </c>
      <c r="F206" s="158"/>
      <c r="G206" s="136"/>
      <c r="H206" s="158"/>
      <c r="I206" s="136">
        <v>1.7749360613810743</v>
      </c>
      <c r="J206" s="150"/>
    </row>
    <row r="207" spans="2:10" x14ac:dyDescent="0.2">
      <c r="B207" s="128"/>
      <c r="C207" s="136"/>
      <c r="D207" s="136"/>
      <c r="E207" s="136">
        <v>1.9565217391304348</v>
      </c>
      <c r="F207" s="158"/>
      <c r="G207" s="136"/>
      <c r="H207" s="158"/>
      <c r="I207" s="136">
        <v>2.1457800511508949</v>
      </c>
      <c r="J207" s="150"/>
    </row>
    <row r="208" spans="2:10" x14ac:dyDescent="0.15">
      <c r="B208" s="128"/>
      <c r="C208" s="136"/>
      <c r="D208" s="136"/>
      <c r="E208" s="136">
        <v>1.959079283887468</v>
      </c>
      <c r="F208" s="136"/>
      <c r="G208" s="136"/>
      <c r="H208" s="136"/>
      <c r="I208" s="136"/>
      <c r="J208" s="150"/>
    </row>
    <row r="209" spans="2:10" x14ac:dyDescent="0.15">
      <c r="B209" s="128"/>
      <c r="C209" s="136"/>
      <c r="D209" s="136"/>
      <c r="E209" s="136">
        <v>2.4450127877237851</v>
      </c>
      <c r="F209" s="136"/>
      <c r="G209" s="136"/>
      <c r="H209" s="136"/>
      <c r="I209" s="136"/>
      <c r="J209" s="150"/>
    </row>
    <row r="210" spans="2:10" x14ac:dyDescent="0.15">
      <c r="B210" s="128"/>
      <c r="C210" s="136"/>
      <c r="D210" s="136"/>
      <c r="E210" s="136"/>
      <c r="F210" s="136"/>
      <c r="G210" s="136"/>
      <c r="H210" s="136"/>
      <c r="I210" s="136"/>
      <c r="J210" s="150"/>
    </row>
    <row r="211" spans="2:10" x14ac:dyDescent="0.15">
      <c r="B211" s="128"/>
      <c r="C211" s="136"/>
      <c r="D211" s="136"/>
      <c r="E211" s="136"/>
      <c r="F211" s="136"/>
      <c r="G211" s="136"/>
      <c r="H211" s="136"/>
      <c r="I211" s="136"/>
      <c r="J211" s="150"/>
    </row>
    <row r="212" spans="2:10" x14ac:dyDescent="0.15">
      <c r="B212" s="128"/>
      <c r="C212" s="136"/>
      <c r="D212" s="136"/>
      <c r="E212" s="136"/>
      <c r="F212" s="136"/>
      <c r="G212" s="136"/>
      <c r="H212" s="136"/>
      <c r="I212" s="136"/>
      <c r="J212" s="150"/>
    </row>
    <row r="213" spans="2:10" x14ac:dyDescent="0.15">
      <c r="B213" s="128"/>
      <c r="C213" s="136"/>
      <c r="D213" s="136"/>
      <c r="E213" s="136"/>
      <c r="F213" s="136"/>
      <c r="G213" s="136"/>
      <c r="H213" s="136"/>
      <c r="I213" s="136"/>
      <c r="J213" s="150"/>
    </row>
    <row r="214" spans="2:10" x14ac:dyDescent="0.15">
      <c r="B214" s="128"/>
      <c r="C214" s="136"/>
      <c r="D214" s="136"/>
      <c r="E214" s="136"/>
      <c r="F214" s="136"/>
      <c r="G214" s="136"/>
      <c r="H214" s="136"/>
      <c r="I214" s="136"/>
      <c r="J214" s="150"/>
    </row>
    <row r="215" spans="2:10" x14ac:dyDescent="0.15">
      <c r="B215" s="128"/>
      <c r="C215" s="136"/>
      <c r="D215" s="136"/>
      <c r="E215" s="136"/>
      <c r="F215" s="136"/>
      <c r="G215" s="136"/>
      <c r="H215" s="136"/>
      <c r="I215" s="136"/>
      <c r="J215" s="150"/>
    </row>
    <row r="216" spans="2:10" ht="17" thickBot="1" x14ac:dyDescent="0.2">
      <c r="B216" s="171"/>
      <c r="C216" s="162"/>
      <c r="D216" s="162"/>
      <c r="E216" s="162"/>
      <c r="F216" s="162"/>
      <c r="G216" s="162"/>
      <c r="H216" s="162"/>
      <c r="I216" s="162"/>
      <c r="J216" s="163"/>
    </row>
    <row r="217" spans="2:10" ht="17" thickBot="1" x14ac:dyDescent="0.2">
      <c r="B217" s="19"/>
      <c r="C217" s="243" t="s">
        <v>5</v>
      </c>
      <c r="D217" s="244"/>
      <c r="E217" s="245" t="s">
        <v>227</v>
      </c>
      <c r="F217" s="245"/>
      <c r="G217" s="246" t="s">
        <v>228</v>
      </c>
      <c r="H217" s="246"/>
      <c r="I217" s="246" t="s">
        <v>229</v>
      </c>
      <c r="J217" s="247"/>
    </row>
    <row r="218" spans="2:10" x14ac:dyDescent="0.15">
      <c r="B218" s="76"/>
      <c r="C218" s="164" t="s">
        <v>37</v>
      </c>
      <c r="D218" s="164" t="s">
        <v>38</v>
      </c>
      <c r="E218" s="164" t="s">
        <v>37</v>
      </c>
      <c r="F218" s="164" t="s">
        <v>38</v>
      </c>
      <c r="G218" s="164" t="s">
        <v>37</v>
      </c>
      <c r="H218" s="164" t="s">
        <v>38</v>
      </c>
      <c r="I218" s="164" t="s">
        <v>37</v>
      </c>
      <c r="J218" s="165" t="s">
        <v>38</v>
      </c>
    </row>
    <row r="219" spans="2:10" x14ac:dyDescent="0.15">
      <c r="B219" s="49" t="s">
        <v>180</v>
      </c>
      <c r="C219" s="166">
        <f>AVERAGE(C116:C215)</f>
        <v>1.651216666666667</v>
      </c>
      <c r="D219" s="166">
        <f t="shared" ref="D219:J219" si="98">AVERAGE(D116:D215)</f>
        <v>5.010333734939759</v>
      </c>
      <c r="E219" s="166">
        <f t="shared" si="98"/>
        <v>1.9952386134842459</v>
      </c>
      <c r="F219" s="166">
        <f t="shared" si="98"/>
        <v>5.6827046035805626</v>
      </c>
      <c r="G219" s="166">
        <f t="shared" si="98"/>
        <v>1.861166793391857</v>
      </c>
      <c r="H219" s="166">
        <f t="shared" si="98"/>
        <v>5.9673990077958878</v>
      </c>
      <c r="I219" s="166">
        <f t="shared" si="98"/>
        <v>2.1198432113866339</v>
      </c>
      <c r="J219" s="167">
        <f t="shared" si="98"/>
        <v>6.4062889369794753</v>
      </c>
    </row>
    <row r="220" spans="2:10" ht="17" thickBot="1" x14ac:dyDescent="0.2">
      <c r="B220" s="17" t="s">
        <v>179</v>
      </c>
      <c r="C220" s="168">
        <f>STDEV(C116:C215)</f>
        <v>0.16698541230103475</v>
      </c>
      <c r="D220" s="168">
        <f t="shared" ref="D220:J220" si="99">STDEV(D116:D215)</f>
        <v>0.62994867179158154</v>
      </c>
      <c r="E220" s="168">
        <f t="shared" si="99"/>
        <v>0.24542733863904864</v>
      </c>
      <c r="F220" s="168">
        <f t="shared" si="99"/>
        <v>0.49036258556352891</v>
      </c>
      <c r="G220" s="168">
        <f t="shared" si="99"/>
        <v>0.21909188923187012</v>
      </c>
      <c r="H220" s="168">
        <f t="shared" si="99"/>
        <v>0.86657402395009075</v>
      </c>
      <c r="I220" s="168">
        <f t="shared" si="99"/>
        <v>0.26636206842493826</v>
      </c>
      <c r="J220" s="169">
        <f t="shared" si="99"/>
        <v>0.70109942118521662</v>
      </c>
    </row>
  </sheetData>
  <mergeCells count="183">
    <mergeCell ref="BD17:BI17"/>
    <mergeCell ref="BD18:BI18"/>
    <mergeCell ref="L125:L127"/>
    <mergeCell ref="P125:P127"/>
    <mergeCell ref="Q125:Q127"/>
    <mergeCell ref="S125:S127"/>
    <mergeCell ref="T125:T127"/>
    <mergeCell ref="L114:T114"/>
    <mergeCell ref="L116:L118"/>
    <mergeCell ref="P116:P118"/>
    <mergeCell ref="Q116:Q118"/>
    <mergeCell ref="S116:S118"/>
    <mergeCell ref="T116:T118"/>
    <mergeCell ref="L119:L121"/>
    <mergeCell ref="P119:P121"/>
    <mergeCell ref="Q119:Q121"/>
    <mergeCell ref="S119:S121"/>
    <mergeCell ref="T119:T121"/>
    <mergeCell ref="BB38:BB40"/>
    <mergeCell ref="BA41:BA43"/>
    <mergeCell ref="BB41:BB43"/>
    <mergeCell ref="BA44:BA46"/>
    <mergeCell ref="BB44:BB46"/>
    <mergeCell ref="BA29:BA31"/>
    <mergeCell ref="C114:D114"/>
    <mergeCell ref="E114:F114"/>
    <mergeCell ref="G114:H114"/>
    <mergeCell ref="I114:J114"/>
    <mergeCell ref="C217:D217"/>
    <mergeCell ref="E217:F217"/>
    <mergeCell ref="G217:H217"/>
    <mergeCell ref="I217:J217"/>
    <mergeCell ref="BA38:BA40"/>
    <mergeCell ref="Q105:R105"/>
    <mergeCell ref="S105:T105"/>
    <mergeCell ref="U105:V105"/>
    <mergeCell ref="AK105:AL105"/>
    <mergeCell ref="AM105:AN105"/>
    <mergeCell ref="AO105:AP105"/>
    <mergeCell ref="BA65:BA67"/>
    <mergeCell ref="BA53:BA55"/>
    <mergeCell ref="W114:AB114"/>
    <mergeCell ref="W115:AB115"/>
    <mergeCell ref="L122:L124"/>
    <mergeCell ref="P122:P124"/>
    <mergeCell ref="Q122:Q124"/>
    <mergeCell ref="S122:S124"/>
    <mergeCell ref="T122:T124"/>
    <mergeCell ref="BB29:BB31"/>
    <mergeCell ref="BA32:BA34"/>
    <mergeCell ref="BB32:BB34"/>
    <mergeCell ref="BA35:BA37"/>
    <mergeCell ref="BB35:BB37"/>
    <mergeCell ref="BA20:BA22"/>
    <mergeCell ref="BB20:BB22"/>
    <mergeCell ref="BA23:BA25"/>
    <mergeCell ref="BB23:BB25"/>
    <mergeCell ref="BA26:BA28"/>
    <mergeCell ref="BB26:BB28"/>
    <mergeCell ref="AX44:AX46"/>
    <mergeCell ref="AY44:AY46"/>
    <mergeCell ref="BA8:BA10"/>
    <mergeCell ref="BB8:BB10"/>
    <mergeCell ref="BA11:BA13"/>
    <mergeCell ref="BB11:BB13"/>
    <mergeCell ref="BA14:BA16"/>
    <mergeCell ref="BB14:BB16"/>
    <mergeCell ref="BA17:BA19"/>
    <mergeCell ref="BB17:BB19"/>
    <mergeCell ref="AX35:AX37"/>
    <mergeCell ref="AY35:AY37"/>
    <mergeCell ref="AX38:AX40"/>
    <mergeCell ref="AY38:AY40"/>
    <mergeCell ref="AX41:AX43"/>
    <mergeCell ref="AY41:AY43"/>
    <mergeCell ref="AX26:AX28"/>
    <mergeCell ref="AY26:AY28"/>
    <mergeCell ref="AX8:AX10"/>
    <mergeCell ref="AY8:AY10"/>
    <mergeCell ref="AX11:AX13"/>
    <mergeCell ref="AY11:AY13"/>
    <mergeCell ref="AX14:AX16"/>
    <mergeCell ref="AY14:AY16"/>
    <mergeCell ref="AX29:AX31"/>
    <mergeCell ref="AY29:AY31"/>
    <mergeCell ref="AX32:AX34"/>
    <mergeCell ref="AY32:AY34"/>
    <mergeCell ref="AX17:AX19"/>
    <mergeCell ref="AY17:AY19"/>
    <mergeCell ref="AX20:AX22"/>
    <mergeCell ref="AY20:AY22"/>
    <mergeCell ref="AX23:AX25"/>
    <mergeCell ref="AY23:AY25"/>
    <mergeCell ref="AT35:AT37"/>
    <mergeCell ref="AT38:AT40"/>
    <mergeCell ref="AT44:AT46"/>
    <mergeCell ref="AT41:AT43"/>
    <mergeCell ref="AT8:AT10"/>
    <mergeCell ref="AT11:AT13"/>
    <mergeCell ref="AT14:AT16"/>
    <mergeCell ref="AT17:AT19"/>
    <mergeCell ref="AT20:AT22"/>
    <mergeCell ref="AT23:AT25"/>
    <mergeCell ref="AT26:AT28"/>
    <mergeCell ref="AT29:AT31"/>
    <mergeCell ref="AT32:AT34"/>
    <mergeCell ref="AA105:AB105"/>
    <mergeCell ref="AC105:AD105"/>
    <mergeCell ref="AE105:AF105"/>
    <mergeCell ref="AG105:AH105"/>
    <mergeCell ref="AI105:AJ105"/>
    <mergeCell ref="Y3:Z3"/>
    <mergeCell ref="AA3:AB3"/>
    <mergeCell ref="AC3:AD3"/>
    <mergeCell ref="AE3:AF3"/>
    <mergeCell ref="AG3:AH3"/>
    <mergeCell ref="AI3:AJ3"/>
    <mergeCell ref="BB65:BB67"/>
    <mergeCell ref="C105:D105"/>
    <mergeCell ref="E105:F105"/>
    <mergeCell ref="G105:H105"/>
    <mergeCell ref="I105:J105"/>
    <mergeCell ref="K105:L105"/>
    <mergeCell ref="AT59:AT61"/>
    <mergeCell ref="AX59:AX61"/>
    <mergeCell ref="AY59:AY61"/>
    <mergeCell ref="BA59:BA61"/>
    <mergeCell ref="BB59:BB61"/>
    <mergeCell ref="AT62:AT64"/>
    <mergeCell ref="AX62:AX64"/>
    <mergeCell ref="AY62:AY64"/>
    <mergeCell ref="BA62:BA64"/>
    <mergeCell ref="BB62:BB64"/>
    <mergeCell ref="M105:N105"/>
    <mergeCell ref="O105:P105"/>
    <mergeCell ref="W105:X105"/>
    <mergeCell ref="AT65:AT67"/>
    <mergeCell ref="AX65:AX67"/>
    <mergeCell ref="AY65:AY67"/>
    <mergeCell ref="AQ105:AR105"/>
    <mergeCell ref="Y105:Z105"/>
    <mergeCell ref="BB53:BB55"/>
    <mergeCell ref="AT56:AT58"/>
    <mergeCell ref="AX56:AX58"/>
    <mergeCell ref="AY56:AY58"/>
    <mergeCell ref="BA56:BA58"/>
    <mergeCell ref="BB56:BB58"/>
    <mergeCell ref="AT47:AT49"/>
    <mergeCell ref="AX47:AX49"/>
    <mergeCell ref="AY47:AY49"/>
    <mergeCell ref="BA47:BA49"/>
    <mergeCell ref="BB47:BB49"/>
    <mergeCell ref="AT50:AT52"/>
    <mergeCell ref="AX50:AX52"/>
    <mergeCell ref="AY50:AY52"/>
    <mergeCell ref="BA50:BA52"/>
    <mergeCell ref="BB50:BB52"/>
    <mergeCell ref="AT53:AT55"/>
    <mergeCell ref="AX53:AX55"/>
    <mergeCell ref="AY53:AY55"/>
    <mergeCell ref="BD3:BG3"/>
    <mergeCell ref="BD4:BG4"/>
    <mergeCell ref="AT5:AT7"/>
    <mergeCell ref="AX5:AX7"/>
    <mergeCell ref="AY5:AY7"/>
    <mergeCell ref="BA5:BA7"/>
    <mergeCell ref="BB5:BB7"/>
    <mergeCell ref="C3:D3"/>
    <mergeCell ref="E3:F3"/>
    <mergeCell ref="G3:H3"/>
    <mergeCell ref="I3:J3"/>
    <mergeCell ref="K3:L3"/>
    <mergeCell ref="M3:N3"/>
    <mergeCell ref="Q3:R3"/>
    <mergeCell ref="S3:T3"/>
    <mergeCell ref="U3:V3"/>
    <mergeCell ref="O3:P3"/>
    <mergeCell ref="W3:X3"/>
    <mergeCell ref="AT3:BB3"/>
    <mergeCell ref="AQ3:AR3"/>
    <mergeCell ref="AK3:AL3"/>
    <mergeCell ref="AM3:AN3"/>
    <mergeCell ref="AO3:AP3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1</vt:lpstr>
      <vt:lpstr>Fig. 2</vt:lpstr>
      <vt:lpstr>Fig. 3</vt:lpstr>
      <vt:lpstr>Fig. 5</vt:lpstr>
      <vt:lpstr>Fig. 6</vt:lpstr>
      <vt:lpstr>Sup Fig.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Yul Yoo</dc:creator>
  <cp:lastModifiedBy>Microsoft Office User</cp:lastModifiedBy>
  <dcterms:created xsi:type="dcterms:W3CDTF">2020-05-07T17:55:16Z</dcterms:created>
  <dcterms:modified xsi:type="dcterms:W3CDTF">2023-02-12T14:38:49Z</dcterms:modified>
</cp:coreProperties>
</file>